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R\Projects\Louisiana\results analysis\"/>
    </mc:Choice>
  </mc:AlternateContent>
  <xr:revisionPtr revIDLastSave="0" documentId="13_ncr:1_{8B1C4FC0-B95C-482A-AD95-8CF6E0EBFE48}" xr6:coauthVersionLast="36" xr6:coauthVersionMax="36" xr10:uidLastSave="{00000000-0000-0000-0000-000000000000}"/>
  <bookViews>
    <workbookView xWindow="0" yWindow="0" windowWidth="20490" windowHeight="7545" activeTab="2" xr2:uid="{00000000-000D-0000-FFFF-FFFF00000000}"/>
  </bookViews>
  <sheets>
    <sheet name="la-results-clean+coding" sheetId="1" r:id="rId1"/>
    <sheet name="Sheet2" sheetId="4" r:id="rId2"/>
    <sheet name="Competitiveness" sheetId="2" r:id="rId3"/>
  </sheets>
  <externalReferences>
    <externalReference r:id="rId4"/>
  </externalReferences>
  <definedNames>
    <definedName name="_xlnm._FilterDatabase" localSheetId="2" hidden="1">Competitiveness!$A$3:$B$1157</definedName>
    <definedName name="_xlnm._FilterDatabase" localSheetId="0" hidden="1">'la-results-clean+coding'!$B$1:$T$3403</definedName>
    <definedName name="_xlnm._FilterDatabase" localSheetId="1" hidden="1">Sheet2!$A$1:$A$679</definedName>
  </definedNames>
  <calcPr calcId="179021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406" i="1" l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L3403" i="1" s="1"/>
  <c r="T3403" i="1" s="1"/>
  <c r="F4" i="2"/>
  <c r="F5" i="2"/>
  <c r="F6" i="2"/>
  <c r="F7" i="2"/>
  <c r="F8" i="2"/>
  <c r="F9" i="2"/>
  <c r="F10" i="2"/>
  <c r="F11" i="2"/>
  <c r="F12" i="2"/>
  <c r="F13" i="2"/>
  <c r="H5" i="2"/>
  <c r="H4" i="2"/>
  <c r="B3" i="1"/>
  <c r="B4" i="1" s="1"/>
  <c r="B5" i="1" s="1"/>
  <c r="B6" i="1" s="1"/>
  <c r="L2987" i="1" l="1"/>
  <c r="T2987" i="1" s="1"/>
  <c r="L2475" i="1"/>
  <c r="T2475" i="1" s="1"/>
  <c r="L3371" i="1"/>
  <c r="T3371" i="1" s="1"/>
  <c r="L2731" i="1"/>
  <c r="T2731" i="1" s="1"/>
  <c r="L3243" i="1"/>
  <c r="T3243" i="1" s="1"/>
  <c r="L2219" i="1"/>
  <c r="T2219" i="1" s="1"/>
  <c r="L3339" i="1"/>
  <c r="T3339" i="1" s="1"/>
  <c r="L2859" i="1"/>
  <c r="T2859" i="1" s="1"/>
  <c r="L2603" i="1"/>
  <c r="T2603" i="1" s="1"/>
  <c r="L2347" i="1"/>
  <c r="T2347" i="1" s="1"/>
  <c r="L2091" i="1"/>
  <c r="T2091" i="1" s="1"/>
  <c r="L3115" i="1"/>
  <c r="T3115" i="1" s="1"/>
  <c r="L3307" i="1"/>
  <c r="T3307" i="1" s="1"/>
  <c r="L3051" i="1"/>
  <c r="T3051" i="1" s="1"/>
  <c r="L2795" i="1"/>
  <c r="T2795" i="1" s="1"/>
  <c r="L2667" i="1"/>
  <c r="T2667" i="1" s="1"/>
  <c r="L2539" i="1"/>
  <c r="T2539" i="1" s="1"/>
  <c r="L2411" i="1"/>
  <c r="T2411" i="1" s="1"/>
  <c r="L2283" i="1"/>
  <c r="T2283" i="1" s="1"/>
  <c r="L2155" i="1"/>
  <c r="T2155" i="1" s="1"/>
  <c r="L2027" i="1"/>
  <c r="T2027" i="1" s="1"/>
  <c r="L3179" i="1"/>
  <c r="T3179" i="1" s="1"/>
  <c r="L2923" i="1"/>
  <c r="T2923" i="1" s="1"/>
  <c r="G5" i="2"/>
  <c r="L3211" i="1"/>
  <c r="T3211" i="1" s="1"/>
  <c r="L3083" i="1"/>
  <c r="T3083" i="1" s="1"/>
  <c r="L3019" i="1"/>
  <c r="T3019" i="1" s="1"/>
  <c r="L2891" i="1"/>
  <c r="T2891" i="1" s="1"/>
  <c r="L2827" i="1"/>
  <c r="T2827" i="1" s="1"/>
  <c r="L2315" i="1"/>
  <c r="T2315" i="1" s="1"/>
  <c r="L2187" i="1"/>
  <c r="T2187" i="1" s="1"/>
  <c r="L2059" i="1"/>
  <c r="T2059" i="1" s="1"/>
  <c r="L3275" i="1"/>
  <c r="T3275" i="1" s="1"/>
  <c r="L3147" i="1"/>
  <c r="T3147" i="1" s="1"/>
  <c r="L2955" i="1"/>
  <c r="T2955" i="1" s="1"/>
  <c r="L2763" i="1"/>
  <c r="T2763" i="1" s="1"/>
  <c r="L2699" i="1"/>
  <c r="T2699" i="1" s="1"/>
  <c r="L2635" i="1"/>
  <c r="T2635" i="1" s="1"/>
  <c r="L2571" i="1"/>
  <c r="T2571" i="1" s="1"/>
  <c r="L2507" i="1"/>
  <c r="T2507" i="1" s="1"/>
  <c r="L2443" i="1"/>
  <c r="T2443" i="1" s="1"/>
  <c r="L2379" i="1"/>
  <c r="T2379" i="1" s="1"/>
  <c r="L2251" i="1"/>
  <c r="T2251" i="1" s="1"/>
  <c r="L2123" i="1"/>
  <c r="T2123" i="1" s="1"/>
  <c r="L385" i="1"/>
  <c r="T385" i="1" s="1"/>
  <c r="B7" i="1"/>
  <c r="B8" i="1" s="1"/>
  <c r="B9" i="1" s="1"/>
  <c r="G7" i="2"/>
  <c r="G11" i="2"/>
  <c r="G4" i="2"/>
  <c r="G13" i="2"/>
  <c r="G9" i="2"/>
  <c r="G12" i="2"/>
  <c r="G10" i="2"/>
  <c r="G8" i="2"/>
  <c r="G6" i="2"/>
  <c r="L3387" i="1"/>
  <c r="T3387" i="1" s="1"/>
  <c r="L3355" i="1"/>
  <c r="T3355" i="1" s="1"/>
  <c r="L3259" i="1"/>
  <c r="T3259" i="1" s="1"/>
  <c r="L3227" i="1"/>
  <c r="T3227" i="1" s="1"/>
  <c r="L3131" i="1"/>
  <c r="T3131" i="1" s="1"/>
  <c r="L3067" i="1"/>
  <c r="T3067" i="1" s="1"/>
  <c r="L2971" i="1"/>
  <c r="T2971" i="1" s="1"/>
  <c r="L2939" i="1"/>
  <c r="T2939" i="1" s="1"/>
  <c r="L2843" i="1"/>
  <c r="T2843" i="1" s="1"/>
  <c r="L2779" i="1"/>
  <c r="T2779" i="1" s="1"/>
  <c r="L2715" i="1"/>
  <c r="T2715" i="1" s="1"/>
  <c r="L2651" i="1"/>
  <c r="T2651" i="1" s="1"/>
  <c r="L2587" i="1"/>
  <c r="T2587" i="1" s="1"/>
  <c r="L2523" i="1"/>
  <c r="T2523" i="1" s="1"/>
  <c r="L2459" i="1"/>
  <c r="T2459" i="1" s="1"/>
  <c r="L2427" i="1"/>
  <c r="T2427" i="1" s="1"/>
  <c r="L2363" i="1"/>
  <c r="T2363" i="1" s="1"/>
  <c r="L2299" i="1"/>
  <c r="T2299" i="1" s="1"/>
  <c r="L2267" i="1"/>
  <c r="T2267" i="1" s="1"/>
  <c r="L2235" i="1"/>
  <c r="T2235" i="1" s="1"/>
  <c r="L2203" i="1"/>
  <c r="T2203" i="1" s="1"/>
  <c r="L2171" i="1"/>
  <c r="T2171" i="1" s="1"/>
  <c r="L2139" i="1"/>
  <c r="T2139" i="1" s="1"/>
  <c r="L2107" i="1"/>
  <c r="T2107" i="1" s="1"/>
  <c r="L2075" i="1"/>
  <c r="T2075" i="1" s="1"/>
  <c r="L2043" i="1"/>
  <c r="T2043" i="1" s="1"/>
  <c r="L2011" i="1"/>
  <c r="T2011" i="1" s="1"/>
  <c r="L257" i="1"/>
  <c r="T257" i="1" s="1"/>
  <c r="L3397" i="1"/>
  <c r="T3397" i="1" s="1"/>
  <c r="L3323" i="1"/>
  <c r="T3323" i="1" s="1"/>
  <c r="L3291" i="1"/>
  <c r="T3291" i="1" s="1"/>
  <c r="L3195" i="1"/>
  <c r="T3195" i="1" s="1"/>
  <c r="L3163" i="1"/>
  <c r="T3163" i="1" s="1"/>
  <c r="L3099" i="1"/>
  <c r="T3099" i="1" s="1"/>
  <c r="L3035" i="1"/>
  <c r="T3035" i="1" s="1"/>
  <c r="L3003" i="1"/>
  <c r="T3003" i="1" s="1"/>
  <c r="L2907" i="1"/>
  <c r="T2907" i="1" s="1"/>
  <c r="L2875" i="1"/>
  <c r="T2875" i="1" s="1"/>
  <c r="L2811" i="1"/>
  <c r="T2811" i="1" s="1"/>
  <c r="L2747" i="1"/>
  <c r="T2747" i="1" s="1"/>
  <c r="L2683" i="1"/>
  <c r="T2683" i="1" s="1"/>
  <c r="L2619" i="1"/>
  <c r="T2619" i="1" s="1"/>
  <c r="L2555" i="1"/>
  <c r="T2555" i="1" s="1"/>
  <c r="L2491" i="1"/>
  <c r="T2491" i="1" s="1"/>
  <c r="L2395" i="1"/>
  <c r="T2395" i="1" s="1"/>
  <c r="L2331" i="1"/>
  <c r="T2331" i="1" s="1"/>
  <c r="L3389" i="1"/>
  <c r="T3389" i="1" s="1"/>
  <c r="L3381" i="1"/>
  <c r="T3381" i="1" s="1"/>
  <c r="L3373" i="1"/>
  <c r="T3373" i="1" s="1"/>
  <c r="L3365" i="1"/>
  <c r="T3365" i="1" s="1"/>
  <c r="L3357" i="1"/>
  <c r="T3357" i="1" s="1"/>
  <c r="L3349" i="1"/>
  <c r="T3349" i="1" s="1"/>
  <c r="L3341" i="1"/>
  <c r="T3341" i="1" s="1"/>
  <c r="L3333" i="1"/>
  <c r="T3333" i="1" s="1"/>
  <c r="L3325" i="1"/>
  <c r="T3325" i="1" s="1"/>
  <c r="L3317" i="1"/>
  <c r="T3317" i="1" s="1"/>
  <c r="L3309" i="1"/>
  <c r="T3309" i="1" s="1"/>
  <c r="L3301" i="1"/>
  <c r="T3301" i="1" s="1"/>
  <c r="L3293" i="1"/>
  <c r="T3293" i="1" s="1"/>
  <c r="L3285" i="1"/>
  <c r="T3285" i="1" s="1"/>
  <c r="L3273" i="1"/>
  <c r="T3273" i="1" s="1"/>
  <c r="L3265" i="1"/>
  <c r="T3265" i="1" s="1"/>
  <c r="L3255" i="1"/>
  <c r="T3255" i="1" s="1"/>
  <c r="L3253" i="1"/>
  <c r="T3253" i="1" s="1"/>
  <c r="L3241" i="1"/>
  <c r="T3241" i="1" s="1"/>
  <c r="L3231" i="1"/>
  <c r="T3231" i="1" s="1"/>
  <c r="L3225" i="1"/>
  <c r="T3225" i="1" s="1"/>
  <c r="L3217" i="1"/>
  <c r="T3217" i="1" s="1"/>
  <c r="L3207" i="1"/>
  <c r="T3207" i="1" s="1"/>
  <c r="L3205" i="1"/>
  <c r="T3205" i="1" s="1"/>
  <c r="L3201" i="1"/>
  <c r="T3201" i="1" s="1"/>
  <c r="L3199" i="1"/>
  <c r="T3199" i="1" s="1"/>
  <c r="L3197" i="1"/>
  <c r="T3197" i="1" s="1"/>
  <c r="L3193" i="1"/>
  <c r="T3193" i="1" s="1"/>
  <c r="L3191" i="1"/>
  <c r="T3191" i="1" s="1"/>
  <c r="L3189" i="1"/>
  <c r="T3189" i="1" s="1"/>
  <c r="L3185" i="1"/>
  <c r="T3185" i="1" s="1"/>
  <c r="L3183" i="1"/>
  <c r="T3183" i="1" s="1"/>
  <c r="L3181" i="1"/>
  <c r="T3181" i="1" s="1"/>
  <c r="L3177" i="1"/>
  <c r="T3177" i="1" s="1"/>
  <c r="L3175" i="1"/>
  <c r="T3175" i="1" s="1"/>
  <c r="L3173" i="1"/>
  <c r="T3173" i="1" s="1"/>
  <c r="L3169" i="1"/>
  <c r="T3169" i="1" s="1"/>
  <c r="L3167" i="1"/>
  <c r="T3167" i="1" s="1"/>
  <c r="L3165" i="1"/>
  <c r="T3165" i="1" s="1"/>
  <c r="L3161" i="1"/>
  <c r="T3161" i="1" s="1"/>
  <c r="L3159" i="1"/>
  <c r="T3159" i="1" s="1"/>
  <c r="L3157" i="1"/>
  <c r="T3157" i="1" s="1"/>
  <c r="L3153" i="1"/>
  <c r="T3153" i="1" s="1"/>
  <c r="L3151" i="1"/>
  <c r="T3151" i="1" s="1"/>
  <c r="L3149" i="1"/>
  <c r="T3149" i="1" s="1"/>
  <c r="L3145" i="1"/>
  <c r="T3145" i="1" s="1"/>
  <c r="L3143" i="1"/>
  <c r="T3143" i="1" s="1"/>
  <c r="L3141" i="1"/>
  <c r="T3141" i="1" s="1"/>
  <c r="L3137" i="1"/>
  <c r="T3137" i="1" s="1"/>
  <c r="L3135" i="1"/>
  <c r="T3135" i="1" s="1"/>
  <c r="L3133" i="1"/>
  <c r="T3133" i="1" s="1"/>
  <c r="L3129" i="1"/>
  <c r="T3129" i="1" s="1"/>
  <c r="L3127" i="1"/>
  <c r="T3127" i="1" s="1"/>
  <c r="L3125" i="1"/>
  <c r="T3125" i="1" s="1"/>
  <c r="L3121" i="1"/>
  <c r="T3121" i="1" s="1"/>
  <c r="L3119" i="1"/>
  <c r="T3119" i="1" s="1"/>
  <c r="L3117" i="1"/>
  <c r="T3117" i="1" s="1"/>
  <c r="L3113" i="1"/>
  <c r="T3113" i="1" s="1"/>
  <c r="L3111" i="1"/>
  <c r="T3111" i="1" s="1"/>
  <c r="L3109" i="1"/>
  <c r="T3109" i="1" s="1"/>
  <c r="L3105" i="1"/>
  <c r="T3105" i="1" s="1"/>
  <c r="L3103" i="1"/>
  <c r="T3103" i="1" s="1"/>
  <c r="L3101" i="1"/>
  <c r="T3101" i="1" s="1"/>
  <c r="L3097" i="1"/>
  <c r="T3097" i="1" s="1"/>
  <c r="L3095" i="1"/>
  <c r="T3095" i="1" s="1"/>
  <c r="L3093" i="1"/>
  <c r="T3093" i="1" s="1"/>
  <c r="L3089" i="1"/>
  <c r="T3089" i="1" s="1"/>
  <c r="L3087" i="1"/>
  <c r="T3087" i="1" s="1"/>
  <c r="L3085" i="1"/>
  <c r="T3085" i="1" s="1"/>
  <c r="L3081" i="1"/>
  <c r="T3081" i="1" s="1"/>
  <c r="L3079" i="1"/>
  <c r="T3079" i="1" s="1"/>
  <c r="L3077" i="1"/>
  <c r="T3077" i="1" s="1"/>
  <c r="L3073" i="1"/>
  <c r="T3073" i="1" s="1"/>
  <c r="L3071" i="1"/>
  <c r="T3071" i="1" s="1"/>
  <c r="L3069" i="1"/>
  <c r="T3069" i="1" s="1"/>
  <c r="L3065" i="1"/>
  <c r="T3065" i="1" s="1"/>
  <c r="L3063" i="1"/>
  <c r="T3063" i="1" s="1"/>
  <c r="L3061" i="1"/>
  <c r="T3061" i="1" s="1"/>
  <c r="L3057" i="1"/>
  <c r="T3057" i="1" s="1"/>
  <c r="L3055" i="1"/>
  <c r="T3055" i="1" s="1"/>
  <c r="L3053" i="1"/>
  <c r="T3053" i="1" s="1"/>
  <c r="L3049" i="1"/>
  <c r="T3049" i="1" s="1"/>
  <c r="L3047" i="1"/>
  <c r="T3047" i="1" s="1"/>
  <c r="L3045" i="1"/>
  <c r="T3045" i="1" s="1"/>
  <c r="L3041" i="1"/>
  <c r="T3041" i="1" s="1"/>
  <c r="L3039" i="1"/>
  <c r="T3039" i="1" s="1"/>
  <c r="L3037" i="1"/>
  <c r="T3037" i="1" s="1"/>
  <c r="L3033" i="1"/>
  <c r="T3033" i="1" s="1"/>
  <c r="L3031" i="1"/>
  <c r="T3031" i="1" s="1"/>
  <c r="L3029" i="1"/>
  <c r="T3029" i="1" s="1"/>
  <c r="L3025" i="1"/>
  <c r="T3025" i="1" s="1"/>
  <c r="L3023" i="1"/>
  <c r="T3023" i="1" s="1"/>
  <c r="L3021" i="1"/>
  <c r="T3021" i="1" s="1"/>
  <c r="L3017" i="1"/>
  <c r="T3017" i="1" s="1"/>
  <c r="L3015" i="1"/>
  <c r="T3015" i="1" s="1"/>
  <c r="L3013" i="1"/>
  <c r="T3013" i="1" s="1"/>
  <c r="L3009" i="1"/>
  <c r="T3009" i="1" s="1"/>
  <c r="L3007" i="1"/>
  <c r="T3007" i="1" s="1"/>
  <c r="L3005" i="1"/>
  <c r="T3005" i="1" s="1"/>
  <c r="L3001" i="1"/>
  <c r="T3001" i="1" s="1"/>
  <c r="L2999" i="1"/>
  <c r="T2999" i="1" s="1"/>
  <c r="L2997" i="1"/>
  <c r="T2997" i="1" s="1"/>
  <c r="L2993" i="1"/>
  <c r="T2993" i="1" s="1"/>
  <c r="L2991" i="1"/>
  <c r="T2991" i="1" s="1"/>
  <c r="L2989" i="1"/>
  <c r="T2989" i="1" s="1"/>
  <c r="L2985" i="1"/>
  <c r="T2985" i="1" s="1"/>
  <c r="L2983" i="1"/>
  <c r="T2983" i="1" s="1"/>
  <c r="L2981" i="1"/>
  <c r="T2981" i="1" s="1"/>
  <c r="L2977" i="1"/>
  <c r="T2977" i="1" s="1"/>
  <c r="L2975" i="1"/>
  <c r="T2975" i="1" s="1"/>
  <c r="L2973" i="1"/>
  <c r="T2973" i="1" s="1"/>
  <c r="L2969" i="1"/>
  <c r="T2969" i="1" s="1"/>
  <c r="L2967" i="1"/>
  <c r="T2967" i="1" s="1"/>
  <c r="L2965" i="1"/>
  <c r="T2965" i="1" s="1"/>
  <c r="L2961" i="1"/>
  <c r="T2961" i="1" s="1"/>
  <c r="L2959" i="1"/>
  <c r="T2959" i="1" s="1"/>
  <c r="L2957" i="1"/>
  <c r="T2957" i="1" s="1"/>
  <c r="L2953" i="1"/>
  <c r="T2953" i="1" s="1"/>
  <c r="L2951" i="1"/>
  <c r="T2951" i="1" s="1"/>
  <c r="L2949" i="1"/>
  <c r="T2949" i="1" s="1"/>
  <c r="L2945" i="1"/>
  <c r="T2945" i="1" s="1"/>
  <c r="L2943" i="1"/>
  <c r="T2943" i="1" s="1"/>
  <c r="L2941" i="1"/>
  <c r="T2941" i="1" s="1"/>
  <c r="L2937" i="1"/>
  <c r="T2937" i="1" s="1"/>
  <c r="L2935" i="1"/>
  <c r="T2935" i="1" s="1"/>
  <c r="L2933" i="1"/>
  <c r="T2933" i="1" s="1"/>
  <c r="L2929" i="1"/>
  <c r="T2929" i="1" s="1"/>
  <c r="L2927" i="1"/>
  <c r="T2927" i="1" s="1"/>
  <c r="L2925" i="1"/>
  <c r="T2925" i="1" s="1"/>
  <c r="L2921" i="1"/>
  <c r="T2921" i="1" s="1"/>
  <c r="L2919" i="1"/>
  <c r="T2919" i="1" s="1"/>
  <c r="L2917" i="1"/>
  <c r="T2917" i="1" s="1"/>
  <c r="L2913" i="1"/>
  <c r="T2913" i="1" s="1"/>
  <c r="L2911" i="1"/>
  <c r="T2911" i="1" s="1"/>
  <c r="L2909" i="1"/>
  <c r="T2909" i="1" s="1"/>
  <c r="L2905" i="1"/>
  <c r="T2905" i="1" s="1"/>
  <c r="L2903" i="1"/>
  <c r="T2903" i="1" s="1"/>
  <c r="L2901" i="1"/>
  <c r="T2901" i="1" s="1"/>
  <c r="L2897" i="1"/>
  <c r="T2897" i="1" s="1"/>
  <c r="L2895" i="1"/>
  <c r="T2895" i="1" s="1"/>
  <c r="L2893" i="1"/>
  <c r="T2893" i="1" s="1"/>
  <c r="L2889" i="1"/>
  <c r="T2889" i="1" s="1"/>
  <c r="L2887" i="1"/>
  <c r="T2887" i="1" s="1"/>
  <c r="L2885" i="1"/>
  <c r="T2885" i="1" s="1"/>
  <c r="L2881" i="1"/>
  <c r="T2881" i="1" s="1"/>
  <c r="L2879" i="1"/>
  <c r="T2879" i="1" s="1"/>
  <c r="L2877" i="1"/>
  <c r="T2877" i="1" s="1"/>
  <c r="L2873" i="1"/>
  <c r="T2873" i="1" s="1"/>
  <c r="L2871" i="1"/>
  <c r="T2871" i="1" s="1"/>
  <c r="L2869" i="1"/>
  <c r="T2869" i="1" s="1"/>
  <c r="L2865" i="1"/>
  <c r="T2865" i="1" s="1"/>
  <c r="L2863" i="1"/>
  <c r="T2863" i="1" s="1"/>
  <c r="L2861" i="1"/>
  <c r="T2861" i="1" s="1"/>
  <c r="L2857" i="1"/>
  <c r="T2857" i="1" s="1"/>
  <c r="L2855" i="1"/>
  <c r="T2855" i="1" s="1"/>
  <c r="L2853" i="1"/>
  <c r="T2853" i="1" s="1"/>
  <c r="L2849" i="1"/>
  <c r="T2849" i="1" s="1"/>
  <c r="L2847" i="1"/>
  <c r="T2847" i="1" s="1"/>
  <c r="L2845" i="1"/>
  <c r="T2845" i="1" s="1"/>
  <c r="L2841" i="1"/>
  <c r="T2841" i="1" s="1"/>
  <c r="L2839" i="1"/>
  <c r="T2839" i="1" s="1"/>
  <c r="L2837" i="1"/>
  <c r="T2837" i="1" s="1"/>
  <c r="L2833" i="1"/>
  <c r="T2833" i="1" s="1"/>
  <c r="L2831" i="1"/>
  <c r="T2831" i="1" s="1"/>
  <c r="L2829" i="1"/>
  <c r="T2829" i="1" s="1"/>
  <c r="L2825" i="1"/>
  <c r="T2825" i="1" s="1"/>
  <c r="L2823" i="1"/>
  <c r="T2823" i="1" s="1"/>
  <c r="L2821" i="1"/>
  <c r="T2821" i="1" s="1"/>
  <c r="L2817" i="1"/>
  <c r="T2817" i="1" s="1"/>
  <c r="L2815" i="1"/>
  <c r="T2815" i="1" s="1"/>
  <c r="L2813" i="1"/>
  <c r="T2813" i="1" s="1"/>
  <c r="L2809" i="1"/>
  <c r="T2809" i="1" s="1"/>
  <c r="L2807" i="1"/>
  <c r="T2807" i="1" s="1"/>
  <c r="L2805" i="1"/>
  <c r="T2805" i="1" s="1"/>
  <c r="L2801" i="1"/>
  <c r="T2801" i="1" s="1"/>
  <c r="L2799" i="1"/>
  <c r="T2799" i="1" s="1"/>
  <c r="L2797" i="1"/>
  <c r="T2797" i="1" s="1"/>
  <c r="L2793" i="1"/>
  <c r="T2793" i="1" s="1"/>
  <c r="L2791" i="1"/>
  <c r="T2791" i="1" s="1"/>
  <c r="L2789" i="1"/>
  <c r="T2789" i="1" s="1"/>
  <c r="L2785" i="1"/>
  <c r="T2785" i="1" s="1"/>
  <c r="L2783" i="1"/>
  <c r="T2783" i="1" s="1"/>
  <c r="L2781" i="1"/>
  <c r="T2781" i="1" s="1"/>
  <c r="L2777" i="1"/>
  <c r="T2777" i="1" s="1"/>
  <c r="L2775" i="1"/>
  <c r="T2775" i="1" s="1"/>
  <c r="L2773" i="1"/>
  <c r="T2773" i="1" s="1"/>
  <c r="L2769" i="1"/>
  <c r="T2769" i="1" s="1"/>
  <c r="L2767" i="1"/>
  <c r="T2767" i="1" s="1"/>
  <c r="L2765" i="1"/>
  <c r="T2765" i="1" s="1"/>
  <c r="L2761" i="1"/>
  <c r="T2761" i="1" s="1"/>
  <c r="L2759" i="1"/>
  <c r="T2759" i="1" s="1"/>
  <c r="L2757" i="1"/>
  <c r="T2757" i="1" s="1"/>
  <c r="L2753" i="1"/>
  <c r="T2753" i="1" s="1"/>
  <c r="L2751" i="1"/>
  <c r="T2751" i="1" s="1"/>
  <c r="L2749" i="1"/>
  <c r="T2749" i="1" s="1"/>
  <c r="L2745" i="1"/>
  <c r="T2745" i="1" s="1"/>
  <c r="L2743" i="1"/>
  <c r="T2743" i="1" s="1"/>
  <c r="L2741" i="1"/>
  <c r="T2741" i="1" s="1"/>
  <c r="L2737" i="1"/>
  <c r="T2737" i="1" s="1"/>
  <c r="L2735" i="1"/>
  <c r="T2735" i="1" s="1"/>
  <c r="L2733" i="1"/>
  <c r="T2733" i="1" s="1"/>
  <c r="L2729" i="1"/>
  <c r="T2729" i="1" s="1"/>
  <c r="L2727" i="1"/>
  <c r="T2727" i="1" s="1"/>
  <c r="L2725" i="1"/>
  <c r="T2725" i="1" s="1"/>
  <c r="L2721" i="1"/>
  <c r="T2721" i="1" s="1"/>
  <c r="L2719" i="1"/>
  <c r="T2719" i="1" s="1"/>
  <c r="L2717" i="1"/>
  <c r="T2717" i="1" s="1"/>
  <c r="L2713" i="1"/>
  <c r="T2713" i="1" s="1"/>
  <c r="L2711" i="1"/>
  <c r="T2711" i="1" s="1"/>
  <c r="L2709" i="1"/>
  <c r="T2709" i="1" s="1"/>
  <c r="L2705" i="1"/>
  <c r="T2705" i="1" s="1"/>
  <c r="L2703" i="1"/>
  <c r="T2703" i="1" s="1"/>
  <c r="L2701" i="1"/>
  <c r="T2701" i="1" s="1"/>
  <c r="L2697" i="1"/>
  <c r="T2697" i="1" s="1"/>
  <c r="L2695" i="1"/>
  <c r="T2695" i="1" s="1"/>
  <c r="L3401" i="1"/>
  <c r="T3401" i="1" s="1"/>
  <c r="L3399" i="1"/>
  <c r="T3399" i="1" s="1"/>
  <c r="L3393" i="1"/>
  <c r="T3393" i="1" s="1"/>
  <c r="L3391" i="1"/>
  <c r="T3391" i="1" s="1"/>
  <c r="L3385" i="1"/>
  <c r="T3385" i="1" s="1"/>
  <c r="L3383" i="1"/>
  <c r="T3383" i="1" s="1"/>
  <c r="L3377" i="1"/>
  <c r="T3377" i="1" s="1"/>
  <c r="L3375" i="1"/>
  <c r="T3375" i="1" s="1"/>
  <c r="L3369" i="1"/>
  <c r="T3369" i="1" s="1"/>
  <c r="L3367" i="1"/>
  <c r="T3367" i="1" s="1"/>
  <c r="L3361" i="1"/>
  <c r="T3361" i="1" s="1"/>
  <c r="L3359" i="1"/>
  <c r="T3359" i="1" s="1"/>
  <c r="L3353" i="1"/>
  <c r="T3353" i="1" s="1"/>
  <c r="L3351" i="1"/>
  <c r="T3351" i="1" s="1"/>
  <c r="L3345" i="1"/>
  <c r="T3345" i="1" s="1"/>
  <c r="L3343" i="1"/>
  <c r="T3343" i="1" s="1"/>
  <c r="L3337" i="1"/>
  <c r="T3337" i="1" s="1"/>
  <c r="L3335" i="1"/>
  <c r="T3335" i="1" s="1"/>
  <c r="L3329" i="1"/>
  <c r="T3329" i="1" s="1"/>
  <c r="L3327" i="1"/>
  <c r="T3327" i="1" s="1"/>
  <c r="L3321" i="1"/>
  <c r="T3321" i="1" s="1"/>
  <c r="L3319" i="1"/>
  <c r="T3319" i="1" s="1"/>
  <c r="L3313" i="1"/>
  <c r="T3313" i="1" s="1"/>
  <c r="L3311" i="1"/>
  <c r="T3311" i="1" s="1"/>
  <c r="L3305" i="1"/>
  <c r="T3305" i="1" s="1"/>
  <c r="L3303" i="1"/>
  <c r="T3303" i="1" s="1"/>
  <c r="L3297" i="1"/>
  <c r="T3297" i="1" s="1"/>
  <c r="L3295" i="1"/>
  <c r="T3295" i="1" s="1"/>
  <c r="L3289" i="1"/>
  <c r="T3289" i="1" s="1"/>
  <c r="L3287" i="1"/>
  <c r="T3287" i="1" s="1"/>
  <c r="L3281" i="1"/>
  <c r="T3281" i="1" s="1"/>
  <c r="L3279" i="1"/>
  <c r="T3279" i="1" s="1"/>
  <c r="L3277" i="1"/>
  <c r="T3277" i="1" s="1"/>
  <c r="L3271" i="1"/>
  <c r="T3271" i="1" s="1"/>
  <c r="L3269" i="1"/>
  <c r="T3269" i="1" s="1"/>
  <c r="L3263" i="1"/>
  <c r="T3263" i="1" s="1"/>
  <c r="L3261" i="1"/>
  <c r="T3261" i="1" s="1"/>
  <c r="L3257" i="1"/>
  <c r="T3257" i="1" s="1"/>
  <c r="L3249" i="1"/>
  <c r="T3249" i="1" s="1"/>
  <c r="L3247" i="1"/>
  <c r="T3247" i="1" s="1"/>
  <c r="L3245" i="1"/>
  <c r="T3245" i="1" s="1"/>
  <c r="L3239" i="1"/>
  <c r="T3239" i="1" s="1"/>
  <c r="L3237" i="1"/>
  <c r="T3237" i="1" s="1"/>
  <c r="L3233" i="1"/>
  <c r="T3233" i="1" s="1"/>
  <c r="L3229" i="1"/>
  <c r="T3229" i="1" s="1"/>
  <c r="L3223" i="1"/>
  <c r="T3223" i="1" s="1"/>
  <c r="L3221" i="1"/>
  <c r="T3221" i="1" s="1"/>
  <c r="L3215" i="1"/>
  <c r="T3215" i="1" s="1"/>
  <c r="L3213" i="1"/>
  <c r="T3213" i="1" s="1"/>
  <c r="L3209" i="1"/>
  <c r="T3209" i="1" s="1"/>
  <c r="L3395" i="1"/>
  <c r="T3395" i="1" s="1"/>
  <c r="L3379" i="1"/>
  <c r="T3379" i="1" s="1"/>
  <c r="L3363" i="1"/>
  <c r="T3363" i="1" s="1"/>
  <c r="L3347" i="1"/>
  <c r="T3347" i="1" s="1"/>
  <c r="L3331" i="1"/>
  <c r="T3331" i="1" s="1"/>
  <c r="L3315" i="1"/>
  <c r="T3315" i="1" s="1"/>
  <c r="L3299" i="1"/>
  <c r="T3299" i="1" s="1"/>
  <c r="L3283" i="1"/>
  <c r="T3283" i="1" s="1"/>
  <c r="L3267" i="1"/>
  <c r="T3267" i="1" s="1"/>
  <c r="L3251" i="1"/>
  <c r="T3251" i="1" s="1"/>
  <c r="L3235" i="1"/>
  <c r="T3235" i="1" s="1"/>
  <c r="L3219" i="1"/>
  <c r="T3219" i="1" s="1"/>
  <c r="L3203" i="1"/>
  <c r="T3203" i="1" s="1"/>
  <c r="L3187" i="1"/>
  <c r="T3187" i="1" s="1"/>
  <c r="L3171" i="1"/>
  <c r="T3171" i="1" s="1"/>
  <c r="L3155" i="1"/>
  <c r="T3155" i="1" s="1"/>
  <c r="L3139" i="1"/>
  <c r="T3139" i="1" s="1"/>
  <c r="L3123" i="1"/>
  <c r="T3123" i="1" s="1"/>
  <c r="L3107" i="1"/>
  <c r="T3107" i="1" s="1"/>
  <c r="L3091" i="1"/>
  <c r="T3091" i="1" s="1"/>
  <c r="L3075" i="1"/>
  <c r="T3075" i="1" s="1"/>
  <c r="L3059" i="1"/>
  <c r="T3059" i="1" s="1"/>
  <c r="L3043" i="1"/>
  <c r="T3043" i="1" s="1"/>
  <c r="L3027" i="1"/>
  <c r="T3027" i="1" s="1"/>
  <c r="L3011" i="1"/>
  <c r="T3011" i="1" s="1"/>
  <c r="L2995" i="1"/>
  <c r="T2995" i="1" s="1"/>
  <c r="L2979" i="1"/>
  <c r="T2979" i="1" s="1"/>
  <c r="L2963" i="1"/>
  <c r="T2963" i="1" s="1"/>
  <c r="L2947" i="1"/>
  <c r="T2947" i="1" s="1"/>
  <c r="L2931" i="1"/>
  <c r="T2931" i="1" s="1"/>
  <c r="L2915" i="1"/>
  <c r="T2915" i="1" s="1"/>
  <c r="L2899" i="1"/>
  <c r="T2899" i="1" s="1"/>
  <c r="L2883" i="1"/>
  <c r="T2883" i="1" s="1"/>
  <c r="L2867" i="1"/>
  <c r="T2867" i="1" s="1"/>
  <c r="L2851" i="1"/>
  <c r="T2851" i="1" s="1"/>
  <c r="L2835" i="1"/>
  <c r="T2835" i="1" s="1"/>
  <c r="L2819" i="1"/>
  <c r="T2819" i="1" s="1"/>
  <c r="L2803" i="1"/>
  <c r="T2803" i="1" s="1"/>
  <c r="L2787" i="1"/>
  <c r="T2787" i="1" s="1"/>
  <c r="L2771" i="1"/>
  <c r="T2771" i="1" s="1"/>
  <c r="L2755" i="1"/>
  <c r="T2755" i="1" s="1"/>
  <c r="L2739" i="1"/>
  <c r="T2739" i="1" s="1"/>
  <c r="L2723" i="1"/>
  <c r="T2723" i="1" s="1"/>
  <c r="L2707" i="1"/>
  <c r="T2707" i="1" s="1"/>
  <c r="L2691" i="1"/>
  <c r="T2691" i="1" s="1"/>
  <c r="L2675" i="1"/>
  <c r="T2675" i="1" s="1"/>
  <c r="L2659" i="1"/>
  <c r="T2659" i="1" s="1"/>
  <c r="L2643" i="1"/>
  <c r="T2643" i="1" s="1"/>
  <c r="L2627" i="1"/>
  <c r="T2627" i="1" s="1"/>
  <c r="L2611" i="1"/>
  <c r="T2611" i="1" s="1"/>
  <c r="L2595" i="1"/>
  <c r="T2595" i="1" s="1"/>
  <c r="L2579" i="1"/>
  <c r="T2579" i="1" s="1"/>
  <c r="L2563" i="1"/>
  <c r="T2563" i="1" s="1"/>
  <c r="L2547" i="1"/>
  <c r="T2547" i="1" s="1"/>
  <c r="L2531" i="1"/>
  <c r="T2531" i="1" s="1"/>
  <c r="L2515" i="1"/>
  <c r="T2515" i="1" s="1"/>
  <c r="L2499" i="1"/>
  <c r="T2499" i="1" s="1"/>
  <c r="L2483" i="1"/>
  <c r="T2483" i="1" s="1"/>
  <c r="L2467" i="1"/>
  <c r="T2467" i="1" s="1"/>
  <c r="L2451" i="1"/>
  <c r="T2451" i="1" s="1"/>
  <c r="L2435" i="1"/>
  <c r="T2435" i="1" s="1"/>
  <c r="L2419" i="1"/>
  <c r="T2419" i="1" s="1"/>
  <c r="L2403" i="1"/>
  <c r="T2403" i="1" s="1"/>
  <c r="L2387" i="1"/>
  <c r="T2387" i="1" s="1"/>
  <c r="L2371" i="1"/>
  <c r="T2371" i="1" s="1"/>
  <c r="L2355" i="1"/>
  <c r="T2355" i="1" s="1"/>
  <c r="L2339" i="1"/>
  <c r="T2339" i="1" s="1"/>
  <c r="L2323" i="1"/>
  <c r="T2323" i="1" s="1"/>
  <c r="L2307" i="1"/>
  <c r="T2307" i="1" s="1"/>
  <c r="L2291" i="1"/>
  <c r="T2291" i="1" s="1"/>
  <c r="L2275" i="1"/>
  <c r="T2275" i="1" s="1"/>
  <c r="L2259" i="1"/>
  <c r="T2259" i="1" s="1"/>
  <c r="L2243" i="1"/>
  <c r="T2243" i="1" s="1"/>
  <c r="L2227" i="1"/>
  <c r="T2227" i="1" s="1"/>
  <c r="L2211" i="1"/>
  <c r="T2211" i="1" s="1"/>
  <c r="L2195" i="1"/>
  <c r="T2195" i="1" s="1"/>
  <c r="L2179" i="1"/>
  <c r="T2179" i="1" s="1"/>
  <c r="L2163" i="1"/>
  <c r="T2163" i="1" s="1"/>
  <c r="L2147" i="1"/>
  <c r="T2147" i="1" s="1"/>
  <c r="L2131" i="1"/>
  <c r="T2131" i="1" s="1"/>
  <c r="L2115" i="1"/>
  <c r="T2115" i="1" s="1"/>
  <c r="L2099" i="1"/>
  <c r="T2099" i="1" s="1"/>
  <c r="L2083" i="1"/>
  <c r="T2083" i="1" s="1"/>
  <c r="L2067" i="1"/>
  <c r="T2067" i="1" s="1"/>
  <c r="L2051" i="1"/>
  <c r="T2051" i="1" s="1"/>
  <c r="L2035" i="1"/>
  <c r="T2035" i="1" s="1"/>
  <c r="L2019" i="1"/>
  <c r="T2019" i="1" s="1"/>
  <c r="L449" i="1"/>
  <c r="T449" i="1" s="1"/>
  <c r="L321" i="1"/>
  <c r="T321" i="1" s="1"/>
  <c r="L172" i="1"/>
  <c r="T172" i="1" s="1"/>
  <c r="L2689" i="1"/>
  <c r="T2689" i="1" s="1"/>
  <c r="L2685" i="1"/>
  <c r="T2685" i="1" s="1"/>
  <c r="L2681" i="1"/>
  <c r="T2681" i="1" s="1"/>
  <c r="L2669" i="1"/>
  <c r="T2669" i="1" s="1"/>
  <c r="L2665" i="1"/>
  <c r="T2665" i="1" s="1"/>
  <c r="L2661" i="1"/>
  <c r="T2661" i="1" s="1"/>
  <c r="L2657" i="1"/>
  <c r="T2657" i="1" s="1"/>
  <c r="L2653" i="1"/>
  <c r="T2653" i="1" s="1"/>
  <c r="L2649" i="1"/>
  <c r="T2649" i="1" s="1"/>
  <c r="L2645" i="1"/>
  <c r="T2645" i="1" s="1"/>
  <c r="L2641" i="1"/>
  <c r="T2641" i="1" s="1"/>
  <c r="L2637" i="1"/>
  <c r="T2637" i="1" s="1"/>
  <c r="L2609" i="1"/>
  <c r="T2609" i="1" s="1"/>
  <c r="L2605" i="1"/>
  <c r="T2605" i="1" s="1"/>
  <c r="L2601" i="1"/>
  <c r="T2601" i="1" s="1"/>
  <c r="L2597" i="1"/>
  <c r="T2597" i="1" s="1"/>
  <c r="L2593" i="1"/>
  <c r="T2593" i="1" s="1"/>
  <c r="L2589" i="1"/>
  <c r="T2589" i="1" s="1"/>
  <c r="L2585" i="1"/>
  <c r="T2585" i="1" s="1"/>
  <c r="L2569" i="1"/>
  <c r="T2569" i="1" s="1"/>
  <c r="L2565" i="1"/>
  <c r="T2565" i="1" s="1"/>
  <c r="L2561" i="1"/>
  <c r="T2561" i="1" s="1"/>
  <c r="L2557" i="1"/>
  <c r="T2557" i="1" s="1"/>
  <c r="L2553" i="1"/>
  <c r="T2553" i="1" s="1"/>
  <c r="L2549" i="1"/>
  <c r="T2549" i="1" s="1"/>
  <c r="L2545" i="1"/>
  <c r="T2545" i="1" s="1"/>
  <c r="L2541" i="1"/>
  <c r="T2541" i="1" s="1"/>
  <c r="L2537" i="1"/>
  <c r="T2537" i="1" s="1"/>
  <c r="L2533" i="1"/>
  <c r="T2533" i="1" s="1"/>
  <c r="L2529" i="1"/>
  <c r="T2529" i="1" s="1"/>
  <c r="L2525" i="1"/>
  <c r="T2525" i="1" s="1"/>
  <c r="L2521" i="1"/>
  <c r="T2521" i="1" s="1"/>
  <c r="L2517" i="1"/>
  <c r="T2517" i="1" s="1"/>
  <c r="L2513" i="1"/>
  <c r="T2513" i="1" s="1"/>
  <c r="L2501" i="1"/>
  <c r="T2501" i="1" s="1"/>
  <c r="L2493" i="1"/>
  <c r="T2493" i="1" s="1"/>
  <c r="L2489" i="1"/>
  <c r="T2489" i="1" s="1"/>
  <c r="L2485" i="1"/>
  <c r="T2485" i="1" s="1"/>
  <c r="L2481" i="1"/>
  <c r="T2481" i="1" s="1"/>
  <c r="L2477" i="1"/>
  <c r="T2477" i="1" s="1"/>
  <c r="L2445" i="1"/>
  <c r="T2445" i="1" s="1"/>
  <c r="L2441" i="1"/>
  <c r="T2441" i="1" s="1"/>
  <c r="L2437" i="1"/>
  <c r="T2437" i="1" s="1"/>
  <c r="L2433" i="1"/>
  <c r="T2433" i="1" s="1"/>
  <c r="L2429" i="1"/>
  <c r="T2429" i="1" s="1"/>
  <c r="L2421" i="1"/>
  <c r="T2421" i="1" s="1"/>
  <c r="L2405" i="1"/>
  <c r="T2405" i="1" s="1"/>
  <c r="L2389" i="1"/>
  <c r="T2389" i="1" s="1"/>
  <c r="L2385" i="1"/>
  <c r="T2385" i="1" s="1"/>
  <c r="L2381" i="1"/>
  <c r="T2381" i="1" s="1"/>
  <c r="L2377" i="1"/>
  <c r="T2377" i="1" s="1"/>
  <c r="L2373" i="1"/>
  <c r="T2373" i="1" s="1"/>
  <c r="L2369" i="1"/>
  <c r="T2369" i="1" s="1"/>
  <c r="L2365" i="1"/>
  <c r="T2365" i="1" s="1"/>
  <c r="L2361" i="1"/>
  <c r="T2361" i="1" s="1"/>
  <c r="L2357" i="1"/>
  <c r="T2357" i="1" s="1"/>
  <c r="L2349" i="1"/>
  <c r="T2349" i="1" s="1"/>
  <c r="L2345" i="1"/>
  <c r="T2345" i="1" s="1"/>
  <c r="L2341" i="1"/>
  <c r="T2341" i="1" s="1"/>
  <c r="L2321" i="1"/>
  <c r="T2321" i="1" s="1"/>
  <c r="L2317" i="1"/>
  <c r="T2317" i="1" s="1"/>
  <c r="L2293" i="1"/>
  <c r="T2293" i="1" s="1"/>
  <c r="L2289" i="1"/>
  <c r="T2289" i="1" s="1"/>
  <c r="L2285" i="1"/>
  <c r="T2285" i="1" s="1"/>
  <c r="L2281" i="1"/>
  <c r="T2281" i="1" s="1"/>
  <c r="L2269" i="1"/>
  <c r="T2269" i="1" s="1"/>
  <c r="L2253" i="1"/>
  <c r="T2253" i="1" s="1"/>
  <c r="L2245" i="1"/>
  <c r="T2245" i="1" s="1"/>
  <c r="L2241" i="1"/>
  <c r="T2241" i="1" s="1"/>
  <c r="L2233" i="1"/>
  <c r="T2233" i="1" s="1"/>
  <c r="L2221" i="1"/>
  <c r="T2221" i="1" s="1"/>
  <c r="L2213" i="1"/>
  <c r="T2213" i="1" s="1"/>
  <c r="L2201" i="1"/>
  <c r="T2201" i="1" s="1"/>
  <c r="L2193" i="1"/>
  <c r="T2193" i="1" s="1"/>
  <c r="L2189" i="1"/>
  <c r="T2189" i="1" s="1"/>
  <c r="L2185" i="1"/>
  <c r="T2185" i="1" s="1"/>
  <c r="L2177" i="1"/>
  <c r="T2177" i="1" s="1"/>
  <c r="L2169" i="1"/>
  <c r="T2169" i="1" s="1"/>
  <c r="L2157" i="1"/>
  <c r="T2157" i="1" s="1"/>
  <c r="L2149" i="1"/>
  <c r="T2149" i="1" s="1"/>
  <c r="L2141" i="1"/>
  <c r="T2141" i="1" s="1"/>
  <c r="L2137" i="1"/>
  <c r="T2137" i="1" s="1"/>
  <c r="L2129" i="1"/>
  <c r="T2129" i="1" s="1"/>
  <c r="L2117" i="1"/>
  <c r="T2117" i="1" s="1"/>
  <c r="L2109" i="1"/>
  <c r="T2109" i="1" s="1"/>
  <c r="L2101" i="1"/>
  <c r="T2101" i="1" s="1"/>
  <c r="L2093" i="1"/>
  <c r="T2093" i="1" s="1"/>
  <c r="L2085" i="1"/>
  <c r="T2085" i="1" s="1"/>
  <c r="L2077" i="1"/>
  <c r="T2077" i="1" s="1"/>
  <c r="L2069" i="1"/>
  <c r="T2069" i="1" s="1"/>
  <c r="L2061" i="1"/>
  <c r="T2061" i="1" s="1"/>
  <c r="L2053" i="1"/>
  <c r="T2053" i="1" s="1"/>
  <c r="L2049" i="1"/>
  <c r="T2049" i="1" s="1"/>
  <c r="L2041" i="1"/>
  <c r="T2041" i="1" s="1"/>
  <c r="L2029" i="1"/>
  <c r="T2029" i="1" s="1"/>
  <c r="L2025" i="1"/>
  <c r="T2025" i="1" s="1"/>
  <c r="L2017" i="1"/>
  <c r="T2017" i="1" s="1"/>
  <c r="L2009" i="1"/>
  <c r="T2009" i="1" s="1"/>
  <c r="L2005" i="1"/>
  <c r="T2005" i="1" s="1"/>
  <c r="L2001" i="1"/>
  <c r="T2001" i="1" s="1"/>
  <c r="L1999" i="1"/>
  <c r="T1999" i="1" s="1"/>
  <c r="L1995" i="1"/>
  <c r="T1995" i="1" s="1"/>
  <c r="L1989" i="1"/>
  <c r="T1989" i="1" s="1"/>
  <c r="L1985" i="1"/>
  <c r="T1985" i="1" s="1"/>
  <c r="L1983" i="1"/>
  <c r="T1983" i="1" s="1"/>
  <c r="L1977" i="1"/>
  <c r="T1977" i="1" s="1"/>
  <c r="L1975" i="1"/>
  <c r="T1975" i="1" s="1"/>
  <c r="L1969" i="1"/>
  <c r="T1969" i="1" s="1"/>
  <c r="L1967" i="1"/>
  <c r="T1967" i="1" s="1"/>
  <c r="L1961" i="1"/>
  <c r="T1961" i="1" s="1"/>
  <c r="L1959" i="1"/>
  <c r="T1959" i="1" s="1"/>
  <c r="L1953" i="1"/>
  <c r="T1953" i="1" s="1"/>
  <c r="L1951" i="1"/>
  <c r="T1951" i="1" s="1"/>
  <c r="L1945" i="1"/>
  <c r="T1945" i="1" s="1"/>
  <c r="L1943" i="1"/>
  <c r="T1943" i="1" s="1"/>
  <c r="L1937" i="1"/>
  <c r="T1937" i="1" s="1"/>
  <c r="L1935" i="1"/>
  <c r="T1935" i="1" s="1"/>
  <c r="L1929" i="1"/>
  <c r="T1929" i="1" s="1"/>
  <c r="L1927" i="1"/>
  <c r="T1927" i="1" s="1"/>
  <c r="L1921" i="1"/>
  <c r="T1921" i="1" s="1"/>
  <c r="L1919" i="1"/>
  <c r="T1919" i="1" s="1"/>
  <c r="L1913" i="1"/>
  <c r="T1913" i="1" s="1"/>
  <c r="L1911" i="1"/>
  <c r="T1911" i="1" s="1"/>
  <c r="L1905" i="1"/>
  <c r="T1905" i="1" s="1"/>
  <c r="L1903" i="1"/>
  <c r="T1903" i="1" s="1"/>
  <c r="L1897" i="1"/>
  <c r="T1897" i="1" s="1"/>
  <c r="L1895" i="1"/>
  <c r="T1895" i="1" s="1"/>
  <c r="L1889" i="1"/>
  <c r="T1889" i="1" s="1"/>
  <c r="L1887" i="1"/>
  <c r="T1887" i="1" s="1"/>
  <c r="L1881" i="1"/>
  <c r="T1881" i="1" s="1"/>
  <c r="L1879" i="1"/>
  <c r="T1879" i="1" s="1"/>
  <c r="L1873" i="1"/>
  <c r="T1873" i="1" s="1"/>
  <c r="L1871" i="1"/>
  <c r="T1871" i="1" s="1"/>
  <c r="L1865" i="1"/>
  <c r="T1865" i="1" s="1"/>
  <c r="L1863" i="1"/>
  <c r="T1863" i="1" s="1"/>
  <c r="L1857" i="1"/>
  <c r="T1857" i="1" s="1"/>
  <c r="L1855" i="1"/>
  <c r="T1855" i="1" s="1"/>
  <c r="L1849" i="1"/>
  <c r="T1849" i="1" s="1"/>
  <c r="L1847" i="1"/>
  <c r="T1847" i="1" s="1"/>
  <c r="L1841" i="1"/>
  <c r="T1841" i="1" s="1"/>
  <c r="L1839" i="1"/>
  <c r="T1839" i="1" s="1"/>
  <c r="L1833" i="1"/>
  <c r="T1833" i="1" s="1"/>
  <c r="L1831" i="1"/>
  <c r="T1831" i="1" s="1"/>
  <c r="L1825" i="1"/>
  <c r="T1825" i="1" s="1"/>
  <c r="L1823" i="1"/>
  <c r="T1823" i="1" s="1"/>
  <c r="L1817" i="1"/>
  <c r="T1817" i="1" s="1"/>
  <c r="L1815" i="1"/>
  <c r="T1815" i="1" s="1"/>
  <c r="L1809" i="1"/>
  <c r="T1809" i="1" s="1"/>
  <c r="L1807" i="1"/>
  <c r="T1807" i="1" s="1"/>
  <c r="L1801" i="1"/>
  <c r="T1801" i="1" s="1"/>
  <c r="L1799" i="1"/>
  <c r="T1799" i="1" s="1"/>
  <c r="L1793" i="1"/>
  <c r="T1793" i="1" s="1"/>
  <c r="L1791" i="1"/>
  <c r="T1791" i="1" s="1"/>
  <c r="L1785" i="1"/>
  <c r="T1785" i="1" s="1"/>
  <c r="L1783" i="1"/>
  <c r="T1783" i="1" s="1"/>
  <c r="L1777" i="1"/>
  <c r="T1777" i="1" s="1"/>
  <c r="L1775" i="1"/>
  <c r="T1775" i="1" s="1"/>
  <c r="L1769" i="1"/>
  <c r="T1769" i="1" s="1"/>
  <c r="L1767" i="1"/>
  <c r="T1767" i="1" s="1"/>
  <c r="L1761" i="1"/>
  <c r="T1761" i="1" s="1"/>
  <c r="L1759" i="1"/>
  <c r="T1759" i="1" s="1"/>
  <c r="L1753" i="1"/>
  <c r="T1753" i="1" s="1"/>
  <c r="L1751" i="1"/>
  <c r="T1751" i="1" s="1"/>
  <c r="L1745" i="1"/>
  <c r="T1745" i="1" s="1"/>
  <c r="L1743" i="1"/>
  <c r="T1743" i="1" s="1"/>
  <c r="L1737" i="1"/>
  <c r="T1737" i="1" s="1"/>
  <c r="L1735" i="1"/>
  <c r="T1735" i="1" s="1"/>
  <c r="L1729" i="1"/>
  <c r="T1729" i="1" s="1"/>
  <c r="L1727" i="1"/>
  <c r="T1727" i="1" s="1"/>
  <c r="L1721" i="1"/>
  <c r="T1721" i="1" s="1"/>
  <c r="L1719" i="1"/>
  <c r="T1719" i="1" s="1"/>
  <c r="L1713" i="1"/>
  <c r="T1713" i="1" s="1"/>
  <c r="L1709" i="1"/>
  <c r="T1709" i="1" s="1"/>
  <c r="L1707" i="1"/>
  <c r="T1707" i="1" s="1"/>
  <c r="L1705" i="1"/>
  <c r="T1705" i="1" s="1"/>
  <c r="L1703" i="1"/>
  <c r="T1703" i="1" s="1"/>
  <c r="L1701" i="1"/>
  <c r="T1701" i="1" s="1"/>
  <c r="L1699" i="1"/>
  <c r="T1699" i="1" s="1"/>
  <c r="L1697" i="1"/>
  <c r="T1697" i="1" s="1"/>
  <c r="L1695" i="1"/>
  <c r="T1695" i="1" s="1"/>
  <c r="L1693" i="1"/>
  <c r="T1693" i="1" s="1"/>
  <c r="L1691" i="1"/>
  <c r="T1691" i="1" s="1"/>
  <c r="L1689" i="1"/>
  <c r="T1689" i="1" s="1"/>
  <c r="L1687" i="1"/>
  <c r="T1687" i="1" s="1"/>
  <c r="L1685" i="1"/>
  <c r="T1685" i="1" s="1"/>
  <c r="L1683" i="1"/>
  <c r="T1683" i="1" s="1"/>
  <c r="L1681" i="1"/>
  <c r="T1681" i="1" s="1"/>
  <c r="L1679" i="1"/>
  <c r="T1679" i="1" s="1"/>
  <c r="L1677" i="1"/>
  <c r="T1677" i="1" s="1"/>
  <c r="L1675" i="1"/>
  <c r="T1675" i="1" s="1"/>
  <c r="L1673" i="1"/>
  <c r="T1673" i="1" s="1"/>
  <c r="L1671" i="1"/>
  <c r="T1671" i="1" s="1"/>
  <c r="L1669" i="1"/>
  <c r="T1669" i="1" s="1"/>
  <c r="L1667" i="1"/>
  <c r="T1667" i="1" s="1"/>
  <c r="L1665" i="1"/>
  <c r="T1665" i="1" s="1"/>
  <c r="L1663" i="1"/>
  <c r="T1663" i="1" s="1"/>
  <c r="L1661" i="1"/>
  <c r="T1661" i="1" s="1"/>
  <c r="L1659" i="1"/>
  <c r="T1659" i="1" s="1"/>
  <c r="L1657" i="1"/>
  <c r="T1657" i="1" s="1"/>
  <c r="L1655" i="1"/>
  <c r="T1655" i="1" s="1"/>
  <c r="L1653" i="1"/>
  <c r="T1653" i="1" s="1"/>
  <c r="L1651" i="1"/>
  <c r="T1651" i="1" s="1"/>
  <c r="L1649" i="1"/>
  <c r="T1649" i="1" s="1"/>
  <c r="L1647" i="1"/>
  <c r="T1647" i="1" s="1"/>
  <c r="L1645" i="1"/>
  <c r="T1645" i="1" s="1"/>
  <c r="L1643" i="1"/>
  <c r="T1643" i="1" s="1"/>
  <c r="L1641" i="1"/>
  <c r="T1641" i="1" s="1"/>
  <c r="L1639" i="1"/>
  <c r="T1639" i="1" s="1"/>
  <c r="L1637" i="1"/>
  <c r="T1637" i="1" s="1"/>
  <c r="L1635" i="1"/>
  <c r="T1635" i="1" s="1"/>
  <c r="L1633" i="1"/>
  <c r="T1633" i="1" s="1"/>
  <c r="L1631" i="1"/>
  <c r="T1631" i="1" s="1"/>
  <c r="L1629" i="1"/>
  <c r="T1629" i="1" s="1"/>
  <c r="L1627" i="1"/>
  <c r="T1627" i="1" s="1"/>
  <c r="L1625" i="1"/>
  <c r="T1625" i="1" s="1"/>
  <c r="L1623" i="1"/>
  <c r="T1623" i="1" s="1"/>
  <c r="L1621" i="1"/>
  <c r="T1621" i="1" s="1"/>
  <c r="L1619" i="1"/>
  <c r="T1619" i="1" s="1"/>
  <c r="L1617" i="1"/>
  <c r="T1617" i="1" s="1"/>
  <c r="L1615" i="1"/>
  <c r="T1615" i="1" s="1"/>
  <c r="L1613" i="1"/>
  <c r="T1613" i="1" s="1"/>
  <c r="L1611" i="1"/>
  <c r="T1611" i="1" s="1"/>
  <c r="L1609" i="1"/>
  <c r="T1609" i="1" s="1"/>
  <c r="L1607" i="1"/>
  <c r="T1607" i="1" s="1"/>
  <c r="L1605" i="1"/>
  <c r="T1605" i="1" s="1"/>
  <c r="L1603" i="1"/>
  <c r="T1603" i="1" s="1"/>
  <c r="L1601" i="1"/>
  <c r="T1601" i="1" s="1"/>
  <c r="L1599" i="1"/>
  <c r="T1599" i="1" s="1"/>
  <c r="L1597" i="1"/>
  <c r="T1597" i="1" s="1"/>
  <c r="L1595" i="1"/>
  <c r="T1595" i="1" s="1"/>
  <c r="L1593" i="1"/>
  <c r="T1593" i="1" s="1"/>
  <c r="L1591" i="1"/>
  <c r="T1591" i="1" s="1"/>
  <c r="L1589" i="1"/>
  <c r="T1589" i="1" s="1"/>
  <c r="L1587" i="1"/>
  <c r="T1587" i="1" s="1"/>
  <c r="L1585" i="1"/>
  <c r="T1585" i="1" s="1"/>
  <c r="L1583" i="1"/>
  <c r="T1583" i="1" s="1"/>
  <c r="L1581" i="1"/>
  <c r="T1581" i="1" s="1"/>
  <c r="L1579" i="1"/>
  <c r="T1579" i="1" s="1"/>
  <c r="L1577" i="1"/>
  <c r="T1577" i="1" s="1"/>
  <c r="L1575" i="1"/>
  <c r="T1575" i="1" s="1"/>
  <c r="L1573" i="1"/>
  <c r="T1573" i="1" s="1"/>
  <c r="L1571" i="1"/>
  <c r="T1571" i="1" s="1"/>
  <c r="L1569" i="1"/>
  <c r="T1569" i="1" s="1"/>
  <c r="L1567" i="1"/>
  <c r="T1567" i="1" s="1"/>
  <c r="L1565" i="1"/>
  <c r="T1565" i="1" s="1"/>
  <c r="L1563" i="1"/>
  <c r="T1563" i="1" s="1"/>
  <c r="L1561" i="1"/>
  <c r="T1561" i="1" s="1"/>
  <c r="L1559" i="1"/>
  <c r="T1559" i="1" s="1"/>
  <c r="L1557" i="1"/>
  <c r="T1557" i="1" s="1"/>
  <c r="L1555" i="1"/>
  <c r="T1555" i="1" s="1"/>
  <c r="L1553" i="1"/>
  <c r="T1553" i="1" s="1"/>
  <c r="L1551" i="1"/>
  <c r="T1551" i="1" s="1"/>
  <c r="L1549" i="1"/>
  <c r="T1549" i="1" s="1"/>
  <c r="L1547" i="1"/>
  <c r="T1547" i="1" s="1"/>
  <c r="L1545" i="1"/>
  <c r="T1545" i="1" s="1"/>
  <c r="L1543" i="1"/>
  <c r="T1543" i="1" s="1"/>
  <c r="L1541" i="1"/>
  <c r="T1541" i="1" s="1"/>
  <c r="L1539" i="1"/>
  <c r="T1539" i="1" s="1"/>
  <c r="L1537" i="1"/>
  <c r="T1537" i="1" s="1"/>
  <c r="L1535" i="1"/>
  <c r="T1535" i="1" s="1"/>
  <c r="L1533" i="1"/>
  <c r="T1533" i="1" s="1"/>
  <c r="L1531" i="1"/>
  <c r="T1531" i="1" s="1"/>
  <c r="L1529" i="1"/>
  <c r="T1529" i="1" s="1"/>
  <c r="L1527" i="1"/>
  <c r="T1527" i="1" s="1"/>
  <c r="L1525" i="1"/>
  <c r="T1525" i="1" s="1"/>
  <c r="L1523" i="1"/>
  <c r="T1523" i="1" s="1"/>
  <c r="L1521" i="1"/>
  <c r="T1521" i="1" s="1"/>
  <c r="L1519" i="1"/>
  <c r="T1519" i="1" s="1"/>
  <c r="L1517" i="1"/>
  <c r="T1517" i="1" s="1"/>
  <c r="L1515" i="1"/>
  <c r="T1515" i="1" s="1"/>
  <c r="L1513" i="1"/>
  <c r="T1513" i="1" s="1"/>
  <c r="L1511" i="1"/>
  <c r="T1511" i="1" s="1"/>
  <c r="L1509" i="1"/>
  <c r="T1509" i="1" s="1"/>
  <c r="L1507" i="1"/>
  <c r="T1507" i="1" s="1"/>
  <c r="L1505" i="1"/>
  <c r="T1505" i="1" s="1"/>
  <c r="L1503" i="1"/>
  <c r="T1503" i="1" s="1"/>
  <c r="L1501" i="1"/>
  <c r="T1501" i="1" s="1"/>
  <c r="L1499" i="1"/>
  <c r="T1499" i="1" s="1"/>
  <c r="L1497" i="1"/>
  <c r="T1497" i="1" s="1"/>
  <c r="L1495" i="1"/>
  <c r="T1495" i="1" s="1"/>
  <c r="L1493" i="1"/>
  <c r="T1493" i="1" s="1"/>
  <c r="L1491" i="1"/>
  <c r="T1491" i="1" s="1"/>
  <c r="L1489" i="1"/>
  <c r="T1489" i="1" s="1"/>
  <c r="L1487" i="1"/>
  <c r="T1487" i="1" s="1"/>
  <c r="L1485" i="1"/>
  <c r="T1485" i="1" s="1"/>
  <c r="L1483" i="1"/>
  <c r="T1483" i="1" s="1"/>
  <c r="L1481" i="1"/>
  <c r="T1481" i="1" s="1"/>
  <c r="L1479" i="1"/>
  <c r="T1479" i="1" s="1"/>
  <c r="L1477" i="1"/>
  <c r="T1477" i="1" s="1"/>
  <c r="L1475" i="1"/>
  <c r="T1475" i="1" s="1"/>
  <c r="L1473" i="1"/>
  <c r="T1473" i="1" s="1"/>
  <c r="L1471" i="1"/>
  <c r="T1471" i="1" s="1"/>
  <c r="L1469" i="1"/>
  <c r="T1469" i="1" s="1"/>
  <c r="L1467" i="1"/>
  <c r="T1467" i="1" s="1"/>
  <c r="L1465" i="1"/>
  <c r="T1465" i="1" s="1"/>
  <c r="L1463" i="1"/>
  <c r="T1463" i="1" s="1"/>
  <c r="L1461" i="1"/>
  <c r="T1461" i="1" s="1"/>
  <c r="L1459" i="1"/>
  <c r="T1459" i="1" s="1"/>
  <c r="L1457" i="1"/>
  <c r="T1457" i="1" s="1"/>
  <c r="L1455" i="1"/>
  <c r="T1455" i="1" s="1"/>
  <c r="L1453" i="1"/>
  <c r="T1453" i="1" s="1"/>
  <c r="L1451" i="1"/>
  <c r="T1451" i="1" s="1"/>
  <c r="L1449" i="1"/>
  <c r="T1449" i="1" s="1"/>
  <c r="L1447" i="1"/>
  <c r="T1447" i="1" s="1"/>
  <c r="L1445" i="1"/>
  <c r="T1445" i="1" s="1"/>
  <c r="L1443" i="1"/>
  <c r="T1443" i="1" s="1"/>
  <c r="L1441" i="1"/>
  <c r="T1441" i="1" s="1"/>
  <c r="L1439" i="1"/>
  <c r="T1439" i="1" s="1"/>
  <c r="L1437" i="1"/>
  <c r="T1437" i="1" s="1"/>
  <c r="L1435" i="1"/>
  <c r="T1435" i="1" s="1"/>
  <c r="L1433" i="1"/>
  <c r="T1433" i="1" s="1"/>
  <c r="L1431" i="1"/>
  <c r="T1431" i="1" s="1"/>
  <c r="L1429" i="1"/>
  <c r="T1429" i="1" s="1"/>
  <c r="L1427" i="1"/>
  <c r="T1427" i="1" s="1"/>
  <c r="L1425" i="1"/>
  <c r="T1425" i="1" s="1"/>
  <c r="L1423" i="1"/>
  <c r="T1423" i="1" s="1"/>
  <c r="L1421" i="1"/>
  <c r="T1421" i="1" s="1"/>
  <c r="L1419" i="1"/>
  <c r="T1419" i="1" s="1"/>
  <c r="L1417" i="1"/>
  <c r="T1417" i="1" s="1"/>
  <c r="L1415" i="1"/>
  <c r="T1415" i="1" s="1"/>
  <c r="L1413" i="1"/>
  <c r="T1413" i="1" s="1"/>
  <c r="L1411" i="1"/>
  <c r="T1411" i="1" s="1"/>
  <c r="L1409" i="1"/>
  <c r="T1409" i="1" s="1"/>
  <c r="L1407" i="1"/>
  <c r="T1407" i="1" s="1"/>
  <c r="L1405" i="1"/>
  <c r="T1405" i="1" s="1"/>
  <c r="L1403" i="1"/>
  <c r="T1403" i="1" s="1"/>
  <c r="L1401" i="1"/>
  <c r="T1401" i="1" s="1"/>
  <c r="L1399" i="1"/>
  <c r="T1399" i="1" s="1"/>
  <c r="L1397" i="1"/>
  <c r="T1397" i="1" s="1"/>
  <c r="L1395" i="1"/>
  <c r="T1395" i="1" s="1"/>
  <c r="L1393" i="1"/>
  <c r="T1393" i="1" s="1"/>
  <c r="L1391" i="1"/>
  <c r="T1391" i="1" s="1"/>
  <c r="L1389" i="1"/>
  <c r="T1389" i="1" s="1"/>
  <c r="L1387" i="1"/>
  <c r="T1387" i="1" s="1"/>
  <c r="L1385" i="1"/>
  <c r="T1385" i="1" s="1"/>
  <c r="L1383" i="1"/>
  <c r="T1383" i="1" s="1"/>
  <c r="L1381" i="1"/>
  <c r="T1381" i="1" s="1"/>
  <c r="L1379" i="1"/>
  <c r="T1379" i="1" s="1"/>
  <c r="L1377" i="1"/>
  <c r="T1377" i="1" s="1"/>
  <c r="L1375" i="1"/>
  <c r="T1375" i="1" s="1"/>
  <c r="L1373" i="1"/>
  <c r="T1373" i="1" s="1"/>
  <c r="L1371" i="1"/>
  <c r="T1371" i="1" s="1"/>
  <c r="L1369" i="1"/>
  <c r="T1369" i="1" s="1"/>
  <c r="L1367" i="1"/>
  <c r="T1367" i="1" s="1"/>
  <c r="L1365" i="1"/>
  <c r="T1365" i="1" s="1"/>
  <c r="L2693" i="1"/>
  <c r="T2693" i="1" s="1"/>
  <c r="L2677" i="1"/>
  <c r="T2677" i="1" s="1"/>
  <c r="L2673" i="1"/>
  <c r="T2673" i="1" s="1"/>
  <c r="L2633" i="1"/>
  <c r="T2633" i="1" s="1"/>
  <c r="L2629" i="1"/>
  <c r="T2629" i="1" s="1"/>
  <c r="L2625" i="1"/>
  <c r="T2625" i="1" s="1"/>
  <c r="L2621" i="1"/>
  <c r="T2621" i="1" s="1"/>
  <c r="L2617" i="1"/>
  <c r="T2617" i="1" s="1"/>
  <c r="L2613" i="1"/>
  <c r="T2613" i="1" s="1"/>
  <c r="L2581" i="1"/>
  <c r="T2581" i="1" s="1"/>
  <c r="L2577" i="1"/>
  <c r="T2577" i="1" s="1"/>
  <c r="L2573" i="1"/>
  <c r="T2573" i="1" s="1"/>
  <c r="L2509" i="1"/>
  <c r="T2509" i="1" s="1"/>
  <c r="L2505" i="1"/>
  <c r="T2505" i="1" s="1"/>
  <c r="L2497" i="1"/>
  <c r="T2497" i="1" s="1"/>
  <c r="L2473" i="1"/>
  <c r="T2473" i="1" s="1"/>
  <c r="L2469" i="1"/>
  <c r="T2469" i="1" s="1"/>
  <c r="L2465" i="1"/>
  <c r="T2465" i="1" s="1"/>
  <c r="L2461" i="1"/>
  <c r="T2461" i="1" s="1"/>
  <c r="L2457" i="1"/>
  <c r="T2457" i="1" s="1"/>
  <c r="L2453" i="1"/>
  <c r="T2453" i="1" s="1"/>
  <c r="L2449" i="1"/>
  <c r="T2449" i="1" s="1"/>
  <c r="L2425" i="1"/>
  <c r="T2425" i="1" s="1"/>
  <c r="L2417" i="1"/>
  <c r="T2417" i="1" s="1"/>
  <c r="L2413" i="1"/>
  <c r="T2413" i="1" s="1"/>
  <c r="L2409" i="1"/>
  <c r="T2409" i="1" s="1"/>
  <c r="L2401" i="1"/>
  <c r="T2401" i="1" s="1"/>
  <c r="L2397" i="1"/>
  <c r="T2397" i="1" s="1"/>
  <c r="L2393" i="1"/>
  <c r="T2393" i="1" s="1"/>
  <c r="L2353" i="1"/>
  <c r="T2353" i="1" s="1"/>
  <c r="L2337" i="1"/>
  <c r="T2337" i="1" s="1"/>
  <c r="L2333" i="1"/>
  <c r="T2333" i="1" s="1"/>
  <c r="L2329" i="1"/>
  <c r="T2329" i="1" s="1"/>
  <c r="L2325" i="1"/>
  <c r="T2325" i="1" s="1"/>
  <c r="L2313" i="1"/>
  <c r="T2313" i="1" s="1"/>
  <c r="L2309" i="1"/>
  <c r="T2309" i="1" s="1"/>
  <c r="L2305" i="1"/>
  <c r="T2305" i="1" s="1"/>
  <c r="L2301" i="1"/>
  <c r="T2301" i="1" s="1"/>
  <c r="L2297" i="1"/>
  <c r="T2297" i="1" s="1"/>
  <c r="L2277" i="1"/>
  <c r="T2277" i="1" s="1"/>
  <c r="L2273" i="1"/>
  <c r="T2273" i="1" s="1"/>
  <c r="L2265" i="1"/>
  <c r="T2265" i="1" s="1"/>
  <c r="L2261" i="1"/>
  <c r="T2261" i="1" s="1"/>
  <c r="L2257" i="1"/>
  <c r="T2257" i="1" s="1"/>
  <c r="L2249" i="1"/>
  <c r="T2249" i="1" s="1"/>
  <c r="L2237" i="1"/>
  <c r="T2237" i="1" s="1"/>
  <c r="L2229" i="1"/>
  <c r="T2229" i="1" s="1"/>
  <c r="L2225" i="1"/>
  <c r="T2225" i="1" s="1"/>
  <c r="L2217" i="1"/>
  <c r="T2217" i="1" s="1"/>
  <c r="L2209" i="1"/>
  <c r="T2209" i="1" s="1"/>
  <c r="L2205" i="1"/>
  <c r="T2205" i="1" s="1"/>
  <c r="L2197" i="1"/>
  <c r="T2197" i="1" s="1"/>
  <c r="L2181" i="1"/>
  <c r="T2181" i="1" s="1"/>
  <c r="L2173" i="1"/>
  <c r="T2173" i="1" s="1"/>
  <c r="L2165" i="1"/>
  <c r="T2165" i="1" s="1"/>
  <c r="L2161" i="1"/>
  <c r="T2161" i="1" s="1"/>
  <c r="L2153" i="1"/>
  <c r="T2153" i="1" s="1"/>
  <c r="L2145" i="1"/>
  <c r="T2145" i="1" s="1"/>
  <c r="L2133" i="1"/>
  <c r="T2133" i="1" s="1"/>
  <c r="L2125" i="1"/>
  <c r="T2125" i="1" s="1"/>
  <c r="L2121" i="1"/>
  <c r="T2121" i="1" s="1"/>
  <c r="L2113" i="1"/>
  <c r="T2113" i="1" s="1"/>
  <c r="L2105" i="1"/>
  <c r="T2105" i="1" s="1"/>
  <c r="L2097" i="1"/>
  <c r="T2097" i="1" s="1"/>
  <c r="L2089" i="1"/>
  <c r="T2089" i="1" s="1"/>
  <c r="L2081" i="1"/>
  <c r="T2081" i="1" s="1"/>
  <c r="L2073" i="1"/>
  <c r="T2073" i="1" s="1"/>
  <c r="L2065" i="1"/>
  <c r="T2065" i="1" s="1"/>
  <c r="L2057" i="1"/>
  <c r="T2057" i="1" s="1"/>
  <c r="L2045" i="1"/>
  <c r="T2045" i="1" s="1"/>
  <c r="L2037" i="1"/>
  <c r="T2037" i="1" s="1"/>
  <c r="L2033" i="1"/>
  <c r="T2033" i="1" s="1"/>
  <c r="L2021" i="1"/>
  <c r="T2021" i="1" s="1"/>
  <c r="L2013" i="1"/>
  <c r="T2013" i="1" s="1"/>
  <c r="L2003" i="1"/>
  <c r="T2003" i="1" s="1"/>
  <c r="L1997" i="1"/>
  <c r="T1997" i="1" s="1"/>
  <c r="L1993" i="1"/>
  <c r="T1993" i="1" s="1"/>
  <c r="L1991" i="1"/>
  <c r="T1991" i="1" s="1"/>
  <c r="L1987" i="1"/>
  <c r="T1987" i="1" s="1"/>
  <c r="L1981" i="1"/>
  <c r="T1981" i="1" s="1"/>
  <c r="L1979" i="1"/>
  <c r="T1979" i="1" s="1"/>
  <c r="L1973" i="1"/>
  <c r="T1973" i="1" s="1"/>
  <c r="L1971" i="1"/>
  <c r="T1971" i="1" s="1"/>
  <c r="L1965" i="1"/>
  <c r="T1965" i="1" s="1"/>
  <c r="L1963" i="1"/>
  <c r="T1963" i="1" s="1"/>
  <c r="L1957" i="1"/>
  <c r="T1957" i="1" s="1"/>
  <c r="L1955" i="1"/>
  <c r="T1955" i="1" s="1"/>
  <c r="L1949" i="1"/>
  <c r="T1949" i="1" s="1"/>
  <c r="L1947" i="1"/>
  <c r="T1947" i="1" s="1"/>
  <c r="L1941" i="1"/>
  <c r="T1941" i="1" s="1"/>
  <c r="L1939" i="1"/>
  <c r="T1939" i="1" s="1"/>
  <c r="L1933" i="1"/>
  <c r="T1933" i="1" s="1"/>
  <c r="L1931" i="1"/>
  <c r="T1931" i="1" s="1"/>
  <c r="L1925" i="1"/>
  <c r="T1925" i="1" s="1"/>
  <c r="L1923" i="1"/>
  <c r="T1923" i="1" s="1"/>
  <c r="L1917" i="1"/>
  <c r="T1917" i="1" s="1"/>
  <c r="L1915" i="1"/>
  <c r="T1915" i="1" s="1"/>
  <c r="L1909" i="1"/>
  <c r="T1909" i="1" s="1"/>
  <c r="L1907" i="1"/>
  <c r="T1907" i="1" s="1"/>
  <c r="L1901" i="1"/>
  <c r="T1901" i="1" s="1"/>
  <c r="L1899" i="1"/>
  <c r="T1899" i="1" s="1"/>
  <c r="L1893" i="1"/>
  <c r="T1893" i="1" s="1"/>
  <c r="L1891" i="1"/>
  <c r="T1891" i="1" s="1"/>
  <c r="L1885" i="1"/>
  <c r="T1885" i="1" s="1"/>
  <c r="L1883" i="1"/>
  <c r="T1883" i="1" s="1"/>
  <c r="L1877" i="1"/>
  <c r="T1877" i="1" s="1"/>
  <c r="L1875" i="1"/>
  <c r="T1875" i="1" s="1"/>
  <c r="L1869" i="1"/>
  <c r="T1869" i="1" s="1"/>
  <c r="L1867" i="1"/>
  <c r="T1867" i="1" s="1"/>
  <c r="L1861" i="1"/>
  <c r="T1861" i="1" s="1"/>
  <c r="L1859" i="1"/>
  <c r="T1859" i="1" s="1"/>
  <c r="L1853" i="1"/>
  <c r="T1853" i="1" s="1"/>
  <c r="L1851" i="1"/>
  <c r="T1851" i="1" s="1"/>
  <c r="L1845" i="1"/>
  <c r="T1845" i="1" s="1"/>
  <c r="L1843" i="1"/>
  <c r="T1843" i="1" s="1"/>
  <c r="L1837" i="1"/>
  <c r="T1837" i="1" s="1"/>
  <c r="L1835" i="1"/>
  <c r="T1835" i="1" s="1"/>
  <c r="L1829" i="1"/>
  <c r="T1829" i="1" s="1"/>
  <c r="L1827" i="1"/>
  <c r="T1827" i="1" s="1"/>
  <c r="L1821" i="1"/>
  <c r="T1821" i="1" s="1"/>
  <c r="L1819" i="1"/>
  <c r="T1819" i="1" s="1"/>
  <c r="L1813" i="1"/>
  <c r="T1813" i="1" s="1"/>
  <c r="L1811" i="1"/>
  <c r="T1811" i="1" s="1"/>
  <c r="L1805" i="1"/>
  <c r="T1805" i="1" s="1"/>
  <c r="L1803" i="1"/>
  <c r="T1803" i="1" s="1"/>
  <c r="L1797" i="1"/>
  <c r="T1797" i="1" s="1"/>
  <c r="L1795" i="1"/>
  <c r="T1795" i="1" s="1"/>
  <c r="L1789" i="1"/>
  <c r="T1789" i="1" s="1"/>
  <c r="L1787" i="1"/>
  <c r="T1787" i="1" s="1"/>
  <c r="L1781" i="1"/>
  <c r="T1781" i="1" s="1"/>
  <c r="L1779" i="1"/>
  <c r="T1779" i="1" s="1"/>
  <c r="L1773" i="1"/>
  <c r="T1773" i="1" s="1"/>
  <c r="L1771" i="1"/>
  <c r="T1771" i="1" s="1"/>
  <c r="L1765" i="1"/>
  <c r="T1765" i="1" s="1"/>
  <c r="L1763" i="1"/>
  <c r="T1763" i="1" s="1"/>
  <c r="L1757" i="1"/>
  <c r="T1757" i="1" s="1"/>
  <c r="L1755" i="1"/>
  <c r="T1755" i="1" s="1"/>
  <c r="L1749" i="1"/>
  <c r="T1749" i="1" s="1"/>
  <c r="L1747" i="1"/>
  <c r="T1747" i="1" s="1"/>
  <c r="L1741" i="1"/>
  <c r="T1741" i="1" s="1"/>
  <c r="L1739" i="1"/>
  <c r="T1739" i="1" s="1"/>
  <c r="L1733" i="1"/>
  <c r="T1733" i="1" s="1"/>
  <c r="L1731" i="1"/>
  <c r="T1731" i="1" s="1"/>
  <c r="L1725" i="1"/>
  <c r="T1725" i="1" s="1"/>
  <c r="L1723" i="1"/>
  <c r="T1723" i="1" s="1"/>
  <c r="L1717" i="1"/>
  <c r="T1717" i="1" s="1"/>
  <c r="L1715" i="1"/>
  <c r="T1715" i="1" s="1"/>
  <c r="L1711" i="1"/>
  <c r="T1711" i="1" s="1"/>
  <c r="L2687" i="1"/>
  <c r="T2687" i="1" s="1"/>
  <c r="L2679" i="1"/>
  <c r="T2679" i="1" s="1"/>
  <c r="L2671" i="1"/>
  <c r="T2671" i="1" s="1"/>
  <c r="L2663" i="1"/>
  <c r="T2663" i="1" s="1"/>
  <c r="L2655" i="1"/>
  <c r="T2655" i="1" s="1"/>
  <c r="L2647" i="1"/>
  <c r="T2647" i="1" s="1"/>
  <c r="L2639" i="1"/>
  <c r="T2639" i="1" s="1"/>
  <c r="L2631" i="1"/>
  <c r="T2631" i="1" s="1"/>
  <c r="L2623" i="1"/>
  <c r="T2623" i="1" s="1"/>
  <c r="L2615" i="1"/>
  <c r="T2615" i="1" s="1"/>
  <c r="L2607" i="1"/>
  <c r="T2607" i="1" s="1"/>
  <c r="L2599" i="1"/>
  <c r="T2599" i="1" s="1"/>
  <c r="L2591" i="1"/>
  <c r="T2591" i="1" s="1"/>
  <c r="L2583" i="1"/>
  <c r="T2583" i="1" s="1"/>
  <c r="L2575" i="1"/>
  <c r="T2575" i="1" s="1"/>
  <c r="L2567" i="1"/>
  <c r="T2567" i="1" s="1"/>
  <c r="L2559" i="1"/>
  <c r="T2559" i="1" s="1"/>
  <c r="L2551" i="1"/>
  <c r="T2551" i="1" s="1"/>
  <c r="L2543" i="1"/>
  <c r="T2543" i="1" s="1"/>
  <c r="L2535" i="1"/>
  <c r="T2535" i="1" s="1"/>
  <c r="L2527" i="1"/>
  <c r="T2527" i="1" s="1"/>
  <c r="L2519" i="1"/>
  <c r="T2519" i="1" s="1"/>
  <c r="L2511" i="1"/>
  <c r="T2511" i="1" s="1"/>
  <c r="L2503" i="1"/>
  <c r="T2503" i="1" s="1"/>
  <c r="L2495" i="1"/>
  <c r="T2495" i="1" s="1"/>
  <c r="L2487" i="1"/>
  <c r="T2487" i="1" s="1"/>
  <c r="L2479" i="1"/>
  <c r="T2479" i="1" s="1"/>
  <c r="L2471" i="1"/>
  <c r="T2471" i="1" s="1"/>
  <c r="L2463" i="1"/>
  <c r="T2463" i="1" s="1"/>
  <c r="L2455" i="1"/>
  <c r="T2455" i="1" s="1"/>
  <c r="L2447" i="1"/>
  <c r="T2447" i="1" s="1"/>
  <c r="L2439" i="1"/>
  <c r="T2439" i="1" s="1"/>
  <c r="L2431" i="1"/>
  <c r="T2431" i="1" s="1"/>
  <c r="L2423" i="1"/>
  <c r="T2423" i="1" s="1"/>
  <c r="L2415" i="1"/>
  <c r="T2415" i="1" s="1"/>
  <c r="L2407" i="1"/>
  <c r="T2407" i="1" s="1"/>
  <c r="L2399" i="1"/>
  <c r="T2399" i="1" s="1"/>
  <c r="L2391" i="1"/>
  <c r="T2391" i="1" s="1"/>
  <c r="L2383" i="1"/>
  <c r="T2383" i="1" s="1"/>
  <c r="L2375" i="1"/>
  <c r="T2375" i="1" s="1"/>
  <c r="L2367" i="1"/>
  <c r="T2367" i="1" s="1"/>
  <c r="L2359" i="1"/>
  <c r="T2359" i="1" s="1"/>
  <c r="L2351" i="1"/>
  <c r="T2351" i="1" s="1"/>
  <c r="L2343" i="1"/>
  <c r="T2343" i="1" s="1"/>
  <c r="L2335" i="1"/>
  <c r="T2335" i="1" s="1"/>
  <c r="L2327" i="1"/>
  <c r="T2327" i="1" s="1"/>
  <c r="L2319" i="1"/>
  <c r="T2319" i="1" s="1"/>
  <c r="L2311" i="1"/>
  <c r="T2311" i="1" s="1"/>
  <c r="L2303" i="1"/>
  <c r="T2303" i="1" s="1"/>
  <c r="L2295" i="1"/>
  <c r="T2295" i="1" s="1"/>
  <c r="L2287" i="1"/>
  <c r="T2287" i="1" s="1"/>
  <c r="L2279" i="1"/>
  <c r="T2279" i="1" s="1"/>
  <c r="L2271" i="1"/>
  <c r="T2271" i="1" s="1"/>
  <c r="L2263" i="1"/>
  <c r="T2263" i="1" s="1"/>
  <c r="L2255" i="1"/>
  <c r="T2255" i="1" s="1"/>
  <c r="L2247" i="1"/>
  <c r="T2247" i="1" s="1"/>
  <c r="L2239" i="1"/>
  <c r="T2239" i="1" s="1"/>
  <c r="L2231" i="1"/>
  <c r="T2231" i="1" s="1"/>
  <c r="L2223" i="1"/>
  <c r="T2223" i="1" s="1"/>
  <c r="L2215" i="1"/>
  <c r="T2215" i="1" s="1"/>
  <c r="L2207" i="1"/>
  <c r="T2207" i="1" s="1"/>
  <c r="L2199" i="1"/>
  <c r="T2199" i="1" s="1"/>
  <c r="L2191" i="1"/>
  <c r="T2191" i="1" s="1"/>
  <c r="L2183" i="1"/>
  <c r="T2183" i="1" s="1"/>
  <c r="L2175" i="1"/>
  <c r="T2175" i="1" s="1"/>
  <c r="L2167" i="1"/>
  <c r="T2167" i="1" s="1"/>
  <c r="L2159" i="1"/>
  <c r="T2159" i="1" s="1"/>
  <c r="L2151" i="1"/>
  <c r="T2151" i="1" s="1"/>
  <c r="L2143" i="1"/>
  <c r="T2143" i="1" s="1"/>
  <c r="L2135" i="1"/>
  <c r="T2135" i="1" s="1"/>
  <c r="L2127" i="1"/>
  <c r="T2127" i="1" s="1"/>
  <c r="L2119" i="1"/>
  <c r="T2119" i="1" s="1"/>
  <c r="L2111" i="1"/>
  <c r="T2111" i="1" s="1"/>
  <c r="L2103" i="1"/>
  <c r="T2103" i="1" s="1"/>
  <c r="L2095" i="1"/>
  <c r="T2095" i="1" s="1"/>
  <c r="L2087" i="1"/>
  <c r="T2087" i="1" s="1"/>
  <c r="L2079" i="1"/>
  <c r="T2079" i="1" s="1"/>
  <c r="L2071" i="1"/>
  <c r="T2071" i="1" s="1"/>
  <c r="L2063" i="1"/>
  <c r="T2063" i="1" s="1"/>
  <c r="L2055" i="1"/>
  <c r="T2055" i="1" s="1"/>
  <c r="L2047" i="1"/>
  <c r="T2047" i="1" s="1"/>
  <c r="L2039" i="1"/>
  <c r="T2039" i="1" s="1"/>
  <c r="L2031" i="1"/>
  <c r="T2031" i="1" s="1"/>
  <c r="L2023" i="1"/>
  <c r="T2023" i="1" s="1"/>
  <c r="L2015" i="1"/>
  <c r="T2015" i="1" s="1"/>
  <c r="L2007" i="1"/>
  <c r="T2007" i="1" s="1"/>
  <c r="L417" i="1"/>
  <c r="T417" i="1" s="1"/>
  <c r="L353" i="1"/>
  <c r="T353" i="1" s="1"/>
  <c r="L289" i="1"/>
  <c r="T289" i="1" s="1"/>
  <c r="L225" i="1"/>
  <c r="T225" i="1" s="1"/>
  <c r="L108" i="1"/>
  <c r="T108" i="1" s="1"/>
  <c r="L1361" i="1"/>
  <c r="T1361" i="1" s="1"/>
  <c r="L1357" i="1"/>
  <c r="T1357" i="1" s="1"/>
  <c r="L1353" i="1"/>
  <c r="T1353" i="1" s="1"/>
  <c r="L1349" i="1"/>
  <c r="T1349" i="1" s="1"/>
  <c r="L1345" i="1"/>
  <c r="T1345" i="1" s="1"/>
  <c r="L1341" i="1"/>
  <c r="T1341" i="1" s="1"/>
  <c r="L1337" i="1"/>
  <c r="T1337" i="1" s="1"/>
  <c r="L1333" i="1"/>
  <c r="T1333" i="1" s="1"/>
  <c r="L1329" i="1"/>
  <c r="T1329" i="1" s="1"/>
  <c r="L1325" i="1"/>
  <c r="T1325" i="1" s="1"/>
  <c r="L1321" i="1"/>
  <c r="T1321" i="1" s="1"/>
  <c r="L1317" i="1"/>
  <c r="T1317" i="1" s="1"/>
  <c r="L1313" i="1"/>
  <c r="T1313" i="1" s="1"/>
  <c r="L1309" i="1"/>
  <c r="T1309" i="1" s="1"/>
  <c r="L1305" i="1"/>
  <c r="T1305" i="1" s="1"/>
  <c r="L1301" i="1"/>
  <c r="T1301" i="1" s="1"/>
  <c r="L1299" i="1"/>
  <c r="T1299" i="1" s="1"/>
  <c r="L1293" i="1"/>
  <c r="T1293" i="1" s="1"/>
  <c r="L1291" i="1"/>
  <c r="T1291" i="1" s="1"/>
  <c r="L1285" i="1"/>
  <c r="T1285" i="1" s="1"/>
  <c r="L1283" i="1"/>
  <c r="T1283" i="1" s="1"/>
  <c r="L1277" i="1"/>
  <c r="T1277" i="1" s="1"/>
  <c r="L1275" i="1"/>
  <c r="T1275" i="1" s="1"/>
  <c r="L1269" i="1"/>
  <c r="T1269" i="1" s="1"/>
  <c r="L1267" i="1"/>
  <c r="T1267" i="1" s="1"/>
  <c r="L1261" i="1"/>
  <c r="T1261" i="1" s="1"/>
  <c r="L1259" i="1"/>
  <c r="T1259" i="1" s="1"/>
  <c r="L1253" i="1"/>
  <c r="T1253" i="1" s="1"/>
  <c r="L1251" i="1"/>
  <c r="T1251" i="1" s="1"/>
  <c r="L1245" i="1"/>
  <c r="T1245" i="1" s="1"/>
  <c r="L1241" i="1"/>
  <c r="T1241" i="1" s="1"/>
  <c r="L1239" i="1"/>
  <c r="T1239" i="1" s="1"/>
  <c r="L1237" i="1"/>
  <c r="T1237" i="1" s="1"/>
  <c r="L1235" i="1"/>
  <c r="T1235" i="1" s="1"/>
  <c r="L1233" i="1"/>
  <c r="T1233" i="1" s="1"/>
  <c r="L1231" i="1"/>
  <c r="T1231" i="1" s="1"/>
  <c r="L1229" i="1"/>
  <c r="T1229" i="1" s="1"/>
  <c r="L1227" i="1"/>
  <c r="T1227" i="1" s="1"/>
  <c r="L1225" i="1"/>
  <c r="T1225" i="1" s="1"/>
  <c r="L1223" i="1"/>
  <c r="T1223" i="1" s="1"/>
  <c r="L1221" i="1"/>
  <c r="T1221" i="1" s="1"/>
  <c r="L1219" i="1"/>
  <c r="T1219" i="1" s="1"/>
  <c r="L1217" i="1"/>
  <c r="T1217" i="1" s="1"/>
  <c r="L1215" i="1"/>
  <c r="T1215" i="1" s="1"/>
  <c r="L1213" i="1"/>
  <c r="T1213" i="1" s="1"/>
  <c r="L1211" i="1"/>
  <c r="T1211" i="1" s="1"/>
  <c r="L1209" i="1"/>
  <c r="T1209" i="1" s="1"/>
  <c r="L1207" i="1"/>
  <c r="T1207" i="1" s="1"/>
  <c r="L1205" i="1"/>
  <c r="T1205" i="1" s="1"/>
  <c r="L1203" i="1"/>
  <c r="T1203" i="1" s="1"/>
  <c r="L1201" i="1"/>
  <c r="T1201" i="1" s="1"/>
  <c r="L1199" i="1"/>
  <c r="T1199" i="1" s="1"/>
  <c r="L1197" i="1"/>
  <c r="T1197" i="1" s="1"/>
  <c r="L1195" i="1"/>
  <c r="T1195" i="1" s="1"/>
  <c r="L1193" i="1"/>
  <c r="T1193" i="1" s="1"/>
  <c r="L1191" i="1"/>
  <c r="T1191" i="1" s="1"/>
  <c r="L1189" i="1"/>
  <c r="T1189" i="1" s="1"/>
  <c r="L1187" i="1"/>
  <c r="T1187" i="1" s="1"/>
  <c r="L1185" i="1"/>
  <c r="T1185" i="1" s="1"/>
  <c r="L1183" i="1"/>
  <c r="T1183" i="1" s="1"/>
  <c r="L1181" i="1"/>
  <c r="T1181" i="1" s="1"/>
  <c r="L1179" i="1"/>
  <c r="T1179" i="1" s="1"/>
  <c r="L1177" i="1"/>
  <c r="T1177" i="1" s="1"/>
  <c r="L1175" i="1"/>
  <c r="T1175" i="1" s="1"/>
  <c r="L1173" i="1"/>
  <c r="T1173" i="1" s="1"/>
  <c r="L1171" i="1"/>
  <c r="T1171" i="1" s="1"/>
  <c r="L1169" i="1"/>
  <c r="T1169" i="1" s="1"/>
  <c r="L1167" i="1"/>
  <c r="T1167" i="1" s="1"/>
  <c r="L1165" i="1"/>
  <c r="T1165" i="1" s="1"/>
  <c r="L1163" i="1"/>
  <c r="T1163" i="1" s="1"/>
  <c r="L1161" i="1"/>
  <c r="T1161" i="1" s="1"/>
  <c r="L1159" i="1"/>
  <c r="T1159" i="1" s="1"/>
  <c r="L1157" i="1"/>
  <c r="T1157" i="1" s="1"/>
  <c r="L1155" i="1"/>
  <c r="T1155" i="1" s="1"/>
  <c r="L1153" i="1"/>
  <c r="T1153" i="1" s="1"/>
  <c r="L1151" i="1"/>
  <c r="T1151" i="1" s="1"/>
  <c r="L1149" i="1"/>
  <c r="T1149" i="1" s="1"/>
  <c r="L1147" i="1"/>
  <c r="T1147" i="1" s="1"/>
  <c r="L1145" i="1"/>
  <c r="T1145" i="1" s="1"/>
  <c r="L1143" i="1"/>
  <c r="T1143" i="1" s="1"/>
  <c r="L1141" i="1"/>
  <c r="T1141" i="1" s="1"/>
  <c r="L1139" i="1"/>
  <c r="T1139" i="1" s="1"/>
  <c r="L1137" i="1"/>
  <c r="T1137" i="1" s="1"/>
  <c r="L1135" i="1"/>
  <c r="T1135" i="1" s="1"/>
  <c r="L1133" i="1"/>
  <c r="T1133" i="1" s="1"/>
  <c r="L1131" i="1"/>
  <c r="T1131" i="1" s="1"/>
  <c r="L1129" i="1"/>
  <c r="T1129" i="1" s="1"/>
  <c r="L1127" i="1"/>
  <c r="T1127" i="1" s="1"/>
  <c r="L1125" i="1"/>
  <c r="T1125" i="1" s="1"/>
  <c r="L1123" i="1"/>
  <c r="T1123" i="1" s="1"/>
  <c r="L1121" i="1"/>
  <c r="T1121" i="1" s="1"/>
  <c r="L1119" i="1"/>
  <c r="T1119" i="1" s="1"/>
  <c r="L1117" i="1"/>
  <c r="T1117" i="1" s="1"/>
  <c r="L1115" i="1"/>
  <c r="T1115" i="1" s="1"/>
  <c r="L1113" i="1"/>
  <c r="T1113" i="1" s="1"/>
  <c r="L1111" i="1"/>
  <c r="T1111" i="1" s="1"/>
  <c r="L1109" i="1"/>
  <c r="T1109" i="1" s="1"/>
  <c r="L1107" i="1"/>
  <c r="T1107" i="1" s="1"/>
  <c r="L1105" i="1"/>
  <c r="T1105" i="1" s="1"/>
  <c r="L1103" i="1"/>
  <c r="T1103" i="1" s="1"/>
  <c r="L1101" i="1"/>
  <c r="T1101" i="1" s="1"/>
  <c r="L1099" i="1"/>
  <c r="T1099" i="1" s="1"/>
  <c r="L1097" i="1"/>
  <c r="T1097" i="1" s="1"/>
  <c r="L1095" i="1"/>
  <c r="T1095" i="1" s="1"/>
  <c r="L1093" i="1"/>
  <c r="T1093" i="1" s="1"/>
  <c r="L1091" i="1"/>
  <c r="T1091" i="1" s="1"/>
  <c r="L1089" i="1"/>
  <c r="T1089" i="1" s="1"/>
  <c r="L1087" i="1"/>
  <c r="T1087" i="1" s="1"/>
  <c r="L1085" i="1"/>
  <c r="T1085" i="1" s="1"/>
  <c r="L1083" i="1"/>
  <c r="T1083" i="1" s="1"/>
  <c r="L1081" i="1"/>
  <c r="T1081" i="1" s="1"/>
  <c r="L1079" i="1"/>
  <c r="T1079" i="1" s="1"/>
  <c r="L1077" i="1"/>
  <c r="T1077" i="1" s="1"/>
  <c r="L1075" i="1"/>
  <c r="T1075" i="1" s="1"/>
  <c r="L1073" i="1"/>
  <c r="T1073" i="1" s="1"/>
  <c r="L1071" i="1"/>
  <c r="T1071" i="1" s="1"/>
  <c r="L1069" i="1"/>
  <c r="T1069" i="1" s="1"/>
  <c r="L1067" i="1"/>
  <c r="T1067" i="1" s="1"/>
  <c r="L1065" i="1"/>
  <c r="T1065" i="1" s="1"/>
  <c r="L1063" i="1"/>
  <c r="T1063" i="1" s="1"/>
  <c r="L1061" i="1"/>
  <c r="T1061" i="1" s="1"/>
  <c r="L1059" i="1"/>
  <c r="T1059" i="1" s="1"/>
  <c r="L1057" i="1"/>
  <c r="T1057" i="1" s="1"/>
  <c r="L1055" i="1"/>
  <c r="T1055" i="1" s="1"/>
  <c r="L1053" i="1"/>
  <c r="T1053" i="1" s="1"/>
  <c r="L1051" i="1"/>
  <c r="T1051" i="1" s="1"/>
  <c r="L1049" i="1"/>
  <c r="T1049" i="1" s="1"/>
  <c r="L1047" i="1"/>
  <c r="T1047" i="1" s="1"/>
  <c r="L1045" i="1"/>
  <c r="T1045" i="1" s="1"/>
  <c r="L1043" i="1"/>
  <c r="T1043" i="1" s="1"/>
  <c r="L1041" i="1"/>
  <c r="T1041" i="1" s="1"/>
  <c r="L1039" i="1"/>
  <c r="T1039" i="1" s="1"/>
  <c r="L1037" i="1"/>
  <c r="T1037" i="1" s="1"/>
  <c r="L1035" i="1"/>
  <c r="T1035" i="1" s="1"/>
  <c r="L1033" i="1"/>
  <c r="T1033" i="1" s="1"/>
  <c r="L1031" i="1"/>
  <c r="T1031" i="1" s="1"/>
  <c r="L1029" i="1"/>
  <c r="T1029" i="1" s="1"/>
  <c r="L1027" i="1"/>
  <c r="T1027" i="1" s="1"/>
  <c r="L1025" i="1"/>
  <c r="T1025" i="1" s="1"/>
  <c r="L1023" i="1"/>
  <c r="T1023" i="1" s="1"/>
  <c r="L1021" i="1"/>
  <c r="T1021" i="1" s="1"/>
  <c r="L1019" i="1"/>
  <c r="T1019" i="1" s="1"/>
  <c r="L1017" i="1"/>
  <c r="T1017" i="1" s="1"/>
  <c r="L1015" i="1"/>
  <c r="T1015" i="1" s="1"/>
  <c r="L1013" i="1"/>
  <c r="T1013" i="1" s="1"/>
  <c r="L1011" i="1"/>
  <c r="T1011" i="1" s="1"/>
  <c r="L1009" i="1"/>
  <c r="T1009" i="1" s="1"/>
  <c r="L1007" i="1"/>
  <c r="T1007" i="1" s="1"/>
  <c r="L1005" i="1"/>
  <c r="T1005" i="1" s="1"/>
  <c r="L1003" i="1"/>
  <c r="T1003" i="1" s="1"/>
  <c r="L1001" i="1"/>
  <c r="T1001" i="1" s="1"/>
  <c r="L999" i="1"/>
  <c r="T999" i="1" s="1"/>
  <c r="L997" i="1"/>
  <c r="T997" i="1" s="1"/>
  <c r="L995" i="1"/>
  <c r="T995" i="1" s="1"/>
  <c r="L993" i="1"/>
  <c r="T993" i="1" s="1"/>
  <c r="L991" i="1"/>
  <c r="T991" i="1" s="1"/>
  <c r="L989" i="1"/>
  <c r="T989" i="1" s="1"/>
  <c r="L987" i="1"/>
  <c r="T987" i="1" s="1"/>
  <c r="L985" i="1"/>
  <c r="T985" i="1" s="1"/>
  <c r="L983" i="1"/>
  <c r="T983" i="1" s="1"/>
  <c r="L981" i="1"/>
  <c r="T981" i="1" s="1"/>
  <c r="L979" i="1"/>
  <c r="T979" i="1" s="1"/>
  <c r="L977" i="1"/>
  <c r="T977" i="1" s="1"/>
  <c r="L975" i="1"/>
  <c r="T975" i="1" s="1"/>
  <c r="L973" i="1"/>
  <c r="T973" i="1" s="1"/>
  <c r="L971" i="1"/>
  <c r="T971" i="1" s="1"/>
  <c r="L969" i="1"/>
  <c r="T969" i="1" s="1"/>
  <c r="L967" i="1"/>
  <c r="T967" i="1" s="1"/>
  <c r="L965" i="1"/>
  <c r="T965" i="1" s="1"/>
  <c r="L963" i="1"/>
  <c r="T963" i="1" s="1"/>
  <c r="L961" i="1"/>
  <c r="T961" i="1" s="1"/>
  <c r="L959" i="1"/>
  <c r="T959" i="1" s="1"/>
  <c r="L957" i="1"/>
  <c r="T957" i="1" s="1"/>
  <c r="L955" i="1"/>
  <c r="T955" i="1" s="1"/>
  <c r="L953" i="1"/>
  <c r="T953" i="1" s="1"/>
  <c r="L951" i="1"/>
  <c r="T951" i="1" s="1"/>
  <c r="L949" i="1"/>
  <c r="T949" i="1" s="1"/>
  <c r="L947" i="1"/>
  <c r="T947" i="1" s="1"/>
  <c r="L945" i="1"/>
  <c r="T945" i="1" s="1"/>
  <c r="L943" i="1"/>
  <c r="T943" i="1" s="1"/>
  <c r="L941" i="1"/>
  <c r="T941" i="1" s="1"/>
  <c r="L939" i="1"/>
  <c r="T939" i="1" s="1"/>
  <c r="L937" i="1"/>
  <c r="T937" i="1" s="1"/>
  <c r="L935" i="1"/>
  <c r="T935" i="1" s="1"/>
  <c r="L933" i="1"/>
  <c r="T933" i="1" s="1"/>
  <c r="L931" i="1"/>
  <c r="T931" i="1" s="1"/>
  <c r="L929" i="1"/>
  <c r="T929" i="1" s="1"/>
  <c r="L927" i="1"/>
  <c r="T927" i="1" s="1"/>
  <c r="L925" i="1"/>
  <c r="T925" i="1" s="1"/>
  <c r="L923" i="1"/>
  <c r="T923" i="1" s="1"/>
  <c r="L921" i="1"/>
  <c r="T921" i="1" s="1"/>
  <c r="L919" i="1"/>
  <c r="T919" i="1" s="1"/>
  <c r="L917" i="1"/>
  <c r="T917" i="1" s="1"/>
  <c r="L915" i="1"/>
  <c r="T915" i="1" s="1"/>
  <c r="L913" i="1"/>
  <c r="T913" i="1" s="1"/>
  <c r="L911" i="1"/>
  <c r="T911" i="1" s="1"/>
  <c r="L909" i="1"/>
  <c r="T909" i="1" s="1"/>
  <c r="L907" i="1"/>
  <c r="T907" i="1" s="1"/>
  <c r="L905" i="1"/>
  <c r="T905" i="1" s="1"/>
  <c r="L903" i="1"/>
  <c r="T903" i="1" s="1"/>
  <c r="L901" i="1"/>
  <c r="T901" i="1" s="1"/>
  <c r="L899" i="1"/>
  <c r="T899" i="1" s="1"/>
  <c r="L897" i="1"/>
  <c r="T897" i="1" s="1"/>
  <c r="L895" i="1"/>
  <c r="T895" i="1" s="1"/>
  <c r="L893" i="1"/>
  <c r="T893" i="1" s="1"/>
  <c r="L891" i="1"/>
  <c r="T891" i="1" s="1"/>
  <c r="L889" i="1"/>
  <c r="T889" i="1" s="1"/>
  <c r="L887" i="1"/>
  <c r="T887" i="1" s="1"/>
  <c r="L885" i="1"/>
  <c r="T885" i="1" s="1"/>
  <c r="L883" i="1"/>
  <c r="T883" i="1" s="1"/>
  <c r="L881" i="1"/>
  <c r="T881" i="1" s="1"/>
  <c r="L879" i="1"/>
  <c r="T879" i="1" s="1"/>
  <c r="L877" i="1"/>
  <c r="T877" i="1" s="1"/>
  <c r="L875" i="1"/>
  <c r="T875" i="1" s="1"/>
  <c r="L873" i="1"/>
  <c r="T873" i="1" s="1"/>
  <c r="L871" i="1"/>
  <c r="T871" i="1" s="1"/>
  <c r="L869" i="1"/>
  <c r="T869" i="1" s="1"/>
  <c r="L867" i="1"/>
  <c r="T867" i="1" s="1"/>
  <c r="L865" i="1"/>
  <c r="T865" i="1" s="1"/>
  <c r="L863" i="1"/>
  <c r="T863" i="1" s="1"/>
  <c r="L861" i="1"/>
  <c r="T861" i="1" s="1"/>
  <c r="L859" i="1"/>
  <c r="T859" i="1" s="1"/>
  <c r="L857" i="1"/>
  <c r="T857" i="1" s="1"/>
  <c r="L457" i="1"/>
  <c r="T457" i="1" s="1"/>
  <c r="L441" i="1"/>
  <c r="T441" i="1" s="1"/>
  <c r="L425" i="1"/>
  <c r="T425" i="1" s="1"/>
  <c r="L409" i="1"/>
  <c r="T409" i="1" s="1"/>
  <c r="L393" i="1"/>
  <c r="T393" i="1" s="1"/>
  <c r="L377" i="1"/>
  <c r="T377" i="1" s="1"/>
  <c r="L361" i="1"/>
  <c r="T361" i="1" s="1"/>
  <c r="L345" i="1"/>
  <c r="T345" i="1" s="1"/>
  <c r="L329" i="1"/>
  <c r="T329" i="1" s="1"/>
  <c r="L313" i="1"/>
  <c r="T313" i="1" s="1"/>
  <c r="L297" i="1"/>
  <c r="T297" i="1" s="1"/>
  <c r="L281" i="1"/>
  <c r="T281" i="1" s="1"/>
  <c r="L265" i="1"/>
  <c r="T265" i="1" s="1"/>
  <c r="L249" i="1"/>
  <c r="T249" i="1" s="1"/>
  <c r="L233" i="1"/>
  <c r="T233" i="1" s="1"/>
  <c r="L217" i="1"/>
  <c r="T217" i="1" s="1"/>
  <c r="L1363" i="1"/>
  <c r="T1363" i="1" s="1"/>
  <c r="L1359" i="1"/>
  <c r="T1359" i="1" s="1"/>
  <c r="L1355" i="1"/>
  <c r="T1355" i="1" s="1"/>
  <c r="L1351" i="1"/>
  <c r="T1351" i="1" s="1"/>
  <c r="L1347" i="1"/>
  <c r="T1347" i="1" s="1"/>
  <c r="L1343" i="1"/>
  <c r="T1343" i="1" s="1"/>
  <c r="L1339" i="1"/>
  <c r="T1339" i="1" s="1"/>
  <c r="L1335" i="1"/>
  <c r="T1335" i="1" s="1"/>
  <c r="L1331" i="1"/>
  <c r="T1331" i="1" s="1"/>
  <c r="L1327" i="1"/>
  <c r="T1327" i="1" s="1"/>
  <c r="L1323" i="1"/>
  <c r="T1323" i="1" s="1"/>
  <c r="L1319" i="1"/>
  <c r="T1319" i="1" s="1"/>
  <c r="L1315" i="1"/>
  <c r="T1315" i="1" s="1"/>
  <c r="L1311" i="1"/>
  <c r="T1311" i="1" s="1"/>
  <c r="L1307" i="1"/>
  <c r="T1307" i="1" s="1"/>
  <c r="L1303" i="1"/>
  <c r="T1303" i="1" s="1"/>
  <c r="L1297" i="1"/>
  <c r="T1297" i="1" s="1"/>
  <c r="L1295" i="1"/>
  <c r="T1295" i="1" s="1"/>
  <c r="L1289" i="1"/>
  <c r="T1289" i="1" s="1"/>
  <c r="L1287" i="1"/>
  <c r="T1287" i="1" s="1"/>
  <c r="L1281" i="1"/>
  <c r="T1281" i="1" s="1"/>
  <c r="L1279" i="1"/>
  <c r="T1279" i="1" s="1"/>
  <c r="L1273" i="1"/>
  <c r="T1273" i="1" s="1"/>
  <c r="L1271" i="1"/>
  <c r="T1271" i="1" s="1"/>
  <c r="L1265" i="1"/>
  <c r="T1265" i="1" s="1"/>
  <c r="L1263" i="1"/>
  <c r="T1263" i="1" s="1"/>
  <c r="L1257" i="1"/>
  <c r="T1257" i="1" s="1"/>
  <c r="L1255" i="1"/>
  <c r="T1255" i="1" s="1"/>
  <c r="L1249" i="1"/>
  <c r="T1249" i="1" s="1"/>
  <c r="L1247" i="1"/>
  <c r="T1247" i="1" s="1"/>
  <c r="L1243" i="1"/>
  <c r="T1243" i="1" s="1"/>
  <c r="L465" i="1"/>
  <c r="T465" i="1" s="1"/>
  <c r="L433" i="1"/>
  <c r="T433" i="1" s="1"/>
  <c r="L401" i="1"/>
  <c r="T401" i="1" s="1"/>
  <c r="L369" i="1"/>
  <c r="T369" i="1" s="1"/>
  <c r="L337" i="1"/>
  <c r="T337" i="1" s="1"/>
  <c r="L305" i="1"/>
  <c r="T305" i="1" s="1"/>
  <c r="L273" i="1"/>
  <c r="T273" i="1" s="1"/>
  <c r="L241" i="1"/>
  <c r="T241" i="1" s="1"/>
  <c r="L204" i="1"/>
  <c r="T204" i="1" s="1"/>
  <c r="L140" i="1"/>
  <c r="T140" i="1" s="1"/>
  <c r="L855" i="1"/>
  <c r="T855" i="1" s="1"/>
  <c r="L851" i="1"/>
  <c r="T851" i="1" s="1"/>
  <c r="L847" i="1"/>
  <c r="T847" i="1" s="1"/>
  <c r="L843" i="1"/>
  <c r="T843" i="1" s="1"/>
  <c r="L839" i="1"/>
  <c r="T839" i="1" s="1"/>
  <c r="L835" i="1"/>
  <c r="T835" i="1" s="1"/>
  <c r="L831" i="1"/>
  <c r="T831" i="1" s="1"/>
  <c r="L827" i="1"/>
  <c r="T827" i="1" s="1"/>
  <c r="L823" i="1"/>
  <c r="T823" i="1" s="1"/>
  <c r="L819" i="1"/>
  <c r="T819" i="1" s="1"/>
  <c r="L815" i="1"/>
  <c r="T815" i="1" s="1"/>
  <c r="L811" i="1"/>
  <c r="T811" i="1" s="1"/>
  <c r="L807" i="1"/>
  <c r="T807" i="1" s="1"/>
  <c r="L803" i="1"/>
  <c r="T803" i="1" s="1"/>
  <c r="L799" i="1"/>
  <c r="T799" i="1" s="1"/>
  <c r="L795" i="1"/>
  <c r="T795" i="1" s="1"/>
  <c r="L791" i="1"/>
  <c r="T791" i="1" s="1"/>
  <c r="L787" i="1"/>
  <c r="T787" i="1" s="1"/>
  <c r="L783" i="1"/>
  <c r="T783" i="1" s="1"/>
  <c r="L779" i="1"/>
  <c r="T779" i="1" s="1"/>
  <c r="L775" i="1"/>
  <c r="T775" i="1" s="1"/>
  <c r="L771" i="1"/>
  <c r="T771" i="1" s="1"/>
  <c r="L767" i="1"/>
  <c r="T767" i="1" s="1"/>
  <c r="L763" i="1"/>
  <c r="T763" i="1" s="1"/>
  <c r="L759" i="1"/>
  <c r="T759" i="1" s="1"/>
  <c r="L757" i="1"/>
  <c r="T757" i="1" s="1"/>
  <c r="L753" i="1"/>
  <c r="T753" i="1" s="1"/>
  <c r="L747" i="1"/>
  <c r="T747" i="1" s="1"/>
  <c r="L743" i="1"/>
  <c r="T743" i="1" s="1"/>
  <c r="L739" i="1"/>
  <c r="T739" i="1" s="1"/>
  <c r="L737" i="1"/>
  <c r="T737" i="1" s="1"/>
  <c r="L733" i="1"/>
  <c r="T733" i="1" s="1"/>
  <c r="L729" i="1"/>
  <c r="T729" i="1" s="1"/>
  <c r="L725" i="1"/>
  <c r="T725" i="1" s="1"/>
  <c r="L721" i="1"/>
  <c r="T721" i="1" s="1"/>
  <c r="L717" i="1"/>
  <c r="T717" i="1" s="1"/>
  <c r="L713" i="1"/>
  <c r="T713" i="1" s="1"/>
  <c r="L703" i="1"/>
  <c r="T703" i="1" s="1"/>
  <c r="L699" i="1"/>
  <c r="T699" i="1" s="1"/>
  <c r="L695" i="1"/>
  <c r="T695" i="1" s="1"/>
  <c r="L691" i="1"/>
  <c r="T691" i="1" s="1"/>
  <c r="L687" i="1"/>
  <c r="T687" i="1" s="1"/>
  <c r="L683" i="1"/>
  <c r="T683" i="1" s="1"/>
  <c r="L679" i="1"/>
  <c r="T679" i="1" s="1"/>
  <c r="L675" i="1"/>
  <c r="T675" i="1" s="1"/>
  <c r="L671" i="1"/>
  <c r="T671" i="1" s="1"/>
  <c r="L667" i="1"/>
  <c r="T667" i="1" s="1"/>
  <c r="L663" i="1"/>
  <c r="T663" i="1" s="1"/>
  <c r="L659" i="1"/>
  <c r="T659" i="1" s="1"/>
  <c r="L655" i="1"/>
  <c r="T655" i="1" s="1"/>
  <c r="L653" i="1"/>
  <c r="T653" i="1" s="1"/>
  <c r="L649" i="1"/>
  <c r="T649" i="1" s="1"/>
  <c r="L643" i="1"/>
  <c r="T643" i="1" s="1"/>
  <c r="L639" i="1"/>
  <c r="T639" i="1" s="1"/>
  <c r="L637" i="1"/>
  <c r="T637" i="1" s="1"/>
  <c r="L633" i="1"/>
  <c r="T633" i="1" s="1"/>
  <c r="L627" i="1"/>
  <c r="T627" i="1" s="1"/>
  <c r="L623" i="1"/>
  <c r="T623" i="1" s="1"/>
  <c r="L619" i="1"/>
  <c r="T619" i="1" s="1"/>
  <c r="L615" i="1"/>
  <c r="T615" i="1" s="1"/>
  <c r="L611" i="1"/>
  <c r="T611" i="1" s="1"/>
  <c r="L607" i="1"/>
  <c r="T607" i="1" s="1"/>
  <c r="L605" i="1"/>
  <c r="T605" i="1" s="1"/>
  <c r="L601" i="1"/>
  <c r="T601" i="1" s="1"/>
  <c r="L597" i="1"/>
  <c r="T597" i="1" s="1"/>
  <c r="L593" i="1"/>
  <c r="T593" i="1" s="1"/>
  <c r="L589" i="1"/>
  <c r="T589" i="1" s="1"/>
  <c r="L585" i="1"/>
  <c r="T585" i="1" s="1"/>
  <c r="L581" i="1"/>
  <c r="T581" i="1" s="1"/>
  <c r="L577" i="1"/>
  <c r="T577" i="1" s="1"/>
  <c r="L573" i="1"/>
  <c r="T573" i="1" s="1"/>
  <c r="L569" i="1"/>
  <c r="T569" i="1" s="1"/>
  <c r="L565" i="1"/>
  <c r="T565" i="1" s="1"/>
  <c r="L561" i="1"/>
  <c r="T561" i="1" s="1"/>
  <c r="L557" i="1"/>
  <c r="T557" i="1" s="1"/>
  <c r="L553" i="1"/>
  <c r="T553" i="1" s="1"/>
  <c r="L549" i="1"/>
  <c r="T549" i="1" s="1"/>
  <c r="L545" i="1"/>
  <c r="T545" i="1" s="1"/>
  <c r="L541" i="1"/>
  <c r="T541" i="1" s="1"/>
  <c r="L537" i="1"/>
  <c r="T537" i="1" s="1"/>
  <c r="L533" i="1"/>
  <c r="T533" i="1" s="1"/>
  <c r="L529" i="1"/>
  <c r="T529" i="1" s="1"/>
  <c r="L525" i="1"/>
  <c r="T525" i="1" s="1"/>
  <c r="L521" i="1"/>
  <c r="T521" i="1" s="1"/>
  <c r="L515" i="1"/>
  <c r="T515" i="1" s="1"/>
  <c r="L853" i="1"/>
  <c r="T853" i="1" s="1"/>
  <c r="L849" i="1"/>
  <c r="T849" i="1" s="1"/>
  <c r="L845" i="1"/>
  <c r="T845" i="1" s="1"/>
  <c r="L841" i="1"/>
  <c r="T841" i="1" s="1"/>
  <c r="L837" i="1"/>
  <c r="T837" i="1" s="1"/>
  <c r="L833" i="1"/>
  <c r="T833" i="1" s="1"/>
  <c r="L829" i="1"/>
  <c r="T829" i="1" s="1"/>
  <c r="L825" i="1"/>
  <c r="T825" i="1" s="1"/>
  <c r="L821" i="1"/>
  <c r="T821" i="1" s="1"/>
  <c r="L817" i="1"/>
  <c r="T817" i="1" s="1"/>
  <c r="L813" i="1"/>
  <c r="T813" i="1" s="1"/>
  <c r="L809" i="1"/>
  <c r="T809" i="1" s="1"/>
  <c r="L805" i="1"/>
  <c r="T805" i="1" s="1"/>
  <c r="L801" i="1"/>
  <c r="T801" i="1" s="1"/>
  <c r="L797" i="1"/>
  <c r="T797" i="1" s="1"/>
  <c r="L793" i="1"/>
  <c r="T793" i="1" s="1"/>
  <c r="L789" i="1"/>
  <c r="T789" i="1" s="1"/>
  <c r="L785" i="1"/>
  <c r="T785" i="1" s="1"/>
  <c r="L781" i="1"/>
  <c r="T781" i="1" s="1"/>
  <c r="L777" i="1"/>
  <c r="T777" i="1" s="1"/>
  <c r="L773" i="1"/>
  <c r="T773" i="1" s="1"/>
  <c r="L769" i="1"/>
  <c r="T769" i="1" s="1"/>
  <c r="L765" i="1"/>
  <c r="T765" i="1" s="1"/>
  <c r="L761" i="1"/>
  <c r="T761" i="1" s="1"/>
  <c r="L755" i="1"/>
  <c r="T755" i="1" s="1"/>
  <c r="L751" i="1"/>
  <c r="T751" i="1" s="1"/>
  <c r="L749" i="1"/>
  <c r="T749" i="1" s="1"/>
  <c r="L745" i="1"/>
  <c r="T745" i="1" s="1"/>
  <c r="L741" i="1"/>
  <c r="T741" i="1" s="1"/>
  <c r="L735" i="1"/>
  <c r="T735" i="1" s="1"/>
  <c r="L731" i="1"/>
  <c r="T731" i="1" s="1"/>
  <c r="L727" i="1"/>
  <c r="T727" i="1" s="1"/>
  <c r="L723" i="1"/>
  <c r="T723" i="1" s="1"/>
  <c r="L719" i="1"/>
  <c r="T719" i="1" s="1"/>
  <c r="L715" i="1"/>
  <c r="T715" i="1" s="1"/>
  <c r="L711" i="1"/>
  <c r="T711" i="1" s="1"/>
  <c r="L709" i="1"/>
  <c r="T709" i="1" s="1"/>
  <c r="L707" i="1"/>
  <c r="T707" i="1" s="1"/>
  <c r="L705" i="1"/>
  <c r="T705" i="1" s="1"/>
  <c r="L701" i="1"/>
  <c r="T701" i="1" s="1"/>
  <c r="L697" i="1"/>
  <c r="T697" i="1" s="1"/>
  <c r="L693" i="1"/>
  <c r="T693" i="1" s="1"/>
  <c r="L689" i="1"/>
  <c r="T689" i="1" s="1"/>
  <c r="L685" i="1"/>
  <c r="T685" i="1" s="1"/>
  <c r="L681" i="1"/>
  <c r="T681" i="1" s="1"/>
  <c r="L677" i="1"/>
  <c r="T677" i="1" s="1"/>
  <c r="L673" i="1"/>
  <c r="T673" i="1" s="1"/>
  <c r="L669" i="1"/>
  <c r="T669" i="1" s="1"/>
  <c r="L665" i="1"/>
  <c r="T665" i="1" s="1"/>
  <c r="L661" i="1"/>
  <c r="T661" i="1" s="1"/>
  <c r="L657" i="1"/>
  <c r="T657" i="1" s="1"/>
  <c r="L651" i="1"/>
  <c r="T651" i="1" s="1"/>
  <c r="L647" i="1"/>
  <c r="T647" i="1" s="1"/>
  <c r="L645" i="1"/>
  <c r="T645" i="1" s="1"/>
  <c r="L641" i="1"/>
  <c r="T641" i="1" s="1"/>
  <c r="L635" i="1"/>
  <c r="T635" i="1" s="1"/>
  <c r="L631" i="1"/>
  <c r="T631" i="1" s="1"/>
  <c r="L629" i="1"/>
  <c r="T629" i="1" s="1"/>
  <c r="L625" i="1"/>
  <c r="T625" i="1" s="1"/>
  <c r="L621" i="1"/>
  <c r="T621" i="1" s="1"/>
  <c r="L617" i="1"/>
  <c r="T617" i="1" s="1"/>
  <c r="L613" i="1"/>
  <c r="T613" i="1" s="1"/>
  <c r="L609" i="1"/>
  <c r="T609" i="1" s="1"/>
  <c r="L603" i="1"/>
  <c r="T603" i="1" s="1"/>
  <c r="L599" i="1"/>
  <c r="T599" i="1" s="1"/>
  <c r="L595" i="1"/>
  <c r="T595" i="1" s="1"/>
  <c r="L591" i="1"/>
  <c r="T591" i="1" s="1"/>
  <c r="L587" i="1"/>
  <c r="T587" i="1" s="1"/>
  <c r="L583" i="1"/>
  <c r="T583" i="1" s="1"/>
  <c r="L579" i="1"/>
  <c r="T579" i="1" s="1"/>
  <c r="L575" i="1"/>
  <c r="T575" i="1" s="1"/>
  <c r="L571" i="1"/>
  <c r="T571" i="1" s="1"/>
  <c r="L567" i="1"/>
  <c r="T567" i="1" s="1"/>
  <c r="L563" i="1"/>
  <c r="T563" i="1" s="1"/>
  <c r="L559" i="1"/>
  <c r="T559" i="1" s="1"/>
  <c r="L555" i="1"/>
  <c r="T555" i="1" s="1"/>
  <c r="L551" i="1"/>
  <c r="T551" i="1" s="1"/>
  <c r="L547" i="1"/>
  <c r="T547" i="1" s="1"/>
  <c r="L543" i="1"/>
  <c r="T543" i="1" s="1"/>
  <c r="L539" i="1"/>
  <c r="T539" i="1" s="1"/>
  <c r="L535" i="1"/>
  <c r="T535" i="1" s="1"/>
  <c r="L531" i="1"/>
  <c r="T531" i="1" s="1"/>
  <c r="L527" i="1"/>
  <c r="T527" i="1" s="1"/>
  <c r="L523" i="1"/>
  <c r="T523" i="1" s="1"/>
  <c r="L519" i="1"/>
  <c r="T519" i="1" s="1"/>
  <c r="L517" i="1"/>
  <c r="T517" i="1" s="1"/>
  <c r="L513" i="1"/>
  <c r="T513" i="1" s="1"/>
  <c r="L511" i="1"/>
  <c r="T511" i="1" s="1"/>
  <c r="L509" i="1"/>
  <c r="T509" i="1" s="1"/>
  <c r="L507" i="1"/>
  <c r="T507" i="1" s="1"/>
  <c r="L505" i="1"/>
  <c r="T505" i="1" s="1"/>
  <c r="L503" i="1"/>
  <c r="T503" i="1" s="1"/>
  <c r="L501" i="1"/>
  <c r="T501" i="1" s="1"/>
  <c r="L499" i="1"/>
  <c r="T499" i="1" s="1"/>
  <c r="L497" i="1"/>
  <c r="T497" i="1" s="1"/>
  <c r="L495" i="1"/>
  <c r="T495" i="1" s="1"/>
  <c r="L493" i="1"/>
  <c r="T493" i="1" s="1"/>
  <c r="L491" i="1"/>
  <c r="T491" i="1" s="1"/>
  <c r="L489" i="1"/>
  <c r="T489" i="1" s="1"/>
  <c r="L487" i="1"/>
  <c r="T487" i="1" s="1"/>
  <c r="L485" i="1"/>
  <c r="T485" i="1" s="1"/>
  <c r="L483" i="1"/>
  <c r="T483" i="1" s="1"/>
  <c r="L481" i="1"/>
  <c r="T481" i="1" s="1"/>
  <c r="L479" i="1"/>
  <c r="T479" i="1" s="1"/>
  <c r="L477" i="1"/>
  <c r="T477" i="1" s="1"/>
  <c r="L475" i="1"/>
  <c r="T475" i="1" s="1"/>
  <c r="L473" i="1"/>
  <c r="T473" i="1" s="1"/>
  <c r="L471" i="1"/>
  <c r="T471" i="1" s="1"/>
  <c r="L469" i="1"/>
  <c r="T469" i="1" s="1"/>
  <c r="L467" i="1"/>
  <c r="T467" i="1" s="1"/>
  <c r="L463" i="1"/>
  <c r="T463" i="1" s="1"/>
  <c r="L461" i="1"/>
  <c r="T461" i="1" s="1"/>
  <c r="L459" i="1"/>
  <c r="T459" i="1" s="1"/>
  <c r="L455" i="1"/>
  <c r="T455" i="1" s="1"/>
  <c r="L453" i="1"/>
  <c r="T453" i="1" s="1"/>
  <c r="L451" i="1"/>
  <c r="T451" i="1" s="1"/>
  <c r="L447" i="1"/>
  <c r="T447" i="1" s="1"/>
  <c r="L445" i="1"/>
  <c r="T445" i="1" s="1"/>
  <c r="L443" i="1"/>
  <c r="T443" i="1" s="1"/>
  <c r="L439" i="1"/>
  <c r="T439" i="1" s="1"/>
  <c r="L437" i="1"/>
  <c r="T437" i="1" s="1"/>
  <c r="L435" i="1"/>
  <c r="T435" i="1" s="1"/>
  <c r="L431" i="1"/>
  <c r="T431" i="1" s="1"/>
  <c r="L429" i="1"/>
  <c r="T429" i="1" s="1"/>
  <c r="L427" i="1"/>
  <c r="T427" i="1" s="1"/>
  <c r="L423" i="1"/>
  <c r="T423" i="1" s="1"/>
  <c r="L421" i="1"/>
  <c r="T421" i="1" s="1"/>
  <c r="L419" i="1"/>
  <c r="T419" i="1" s="1"/>
  <c r="L415" i="1"/>
  <c r="T415" i="1" s="1"/>
  <c r="L413" i="1"/>
  <c r="T413" i="1" s="1"/>
  <c r="L411" i="1"/>
  <c r="T411" i="1" s="1"/>
  <c r="L407" i="1"/>
  <c r="T407" i="1" s="1"/>
  <c r="L405" i="1"/>
  <c r="T405" i="1" s="1"/>
  <c r="L403" i="1"/>
  <c r="T403" i="1" s="1"/>
  <c r="L399" i="1"/>
  <c r="T399" i="1" s="1"/>
  <c r="L397" i="1"/>
  <c r="T397" i="1" s="1"/>
  <c r="L395" i="1"/>
  <c r="T395" i="1" s="1"/>
  <c r="L391" i="1"/>
  <c r="T391" i="1" s="1"/>
  <c r="L389" i="1"/>
  <c r="T389" i="1" s="1"/>
  <c r="L387" i="1"/>
  <c r="T387" i="1" s="1"/>
  <c r="L383" i="1"/>
  <c r="T383" i="1" s="1"/>
  <c r="L381" i="1"/>
  <c r="T381" i="1" s="1"/>
  <c r="L379" i="1"/>
  <c r="T379" i="1" s="1"/>
  <c r="L375" i="1"/>
  <c r="T375" i="1" s="1"/>
  <c r="L373" i="1"/>
  <c r="T373" i="1" s="1"/>
  <c r="L371" i="1"/>
  <c r="T371" i="1" s="1"/>
  <c r="L367" i="1"/>
  <c r="T367" i="1" s="1"/>
  <c r="L365" i="1"/>
  <c r="T365" i="1" s="1"/>
  <c r="L363" i="1"/>
  <c r="T363" i="1" s="1"/>
  <c r="L359" i="1"/>
  <c r="T359" i="1" s="1"/>
  <c r="L357" i="1"/>
  <c r="T357" i="1" s="1"/>
  <c r="L355" i="1"/>
  <c r="T355" i="1" s="1"/>
  <c r="L351" i="1"/>
  <c r="T351" i="1" s="1"/>
  <c r="L349" i="1"/>
  <c r="T349" i="1" s="1"/>
  <c r="L347" i="1"/>
  <c r="T347" i="1" s="1"/>
  <c r="L343" i="1"/>
  <c r="T343" i="1" s="1"/>
  <c r="L341" i="1"/>
  <c r="T341" i="1" s="1"/>
  <c r="L339" i="1"/>
  <c r="T339" i="1" s="1"/>
  <c r="L335" i="1"/>
  <c r="T335" i="1" s="1"/>
  <c r="L333" i="1"/>
  <c r="T333" i="1" s="1"/>
  <c r="L331" i="1"/>
  <c r="T331" i="1" s="1"/>
  <c r="L327" i="1"/>
  <c r="T327" i="1" s="1"/>
  <c r="L325" i="1"/>
  <c r="T325" i="1" s="1"/>
  <c r="L323" i="1"/>
  <c r="T323" i="1" s="1"/>
  <c r="L319" i="1"/>
  <c r="T319" i="1" s="1"/>
  <c r="L317" i="1"/>
  <c r="T317" i="1" s="1"/>
  <c r="L315" i="1"/>
  <c r="T315" i="1" s="1"/>
  <c r="L311" i="1"/>
  <c r="T311" i="1" s="1"/>
  <c r="L309" i="1"/>
  <c r="T309" i="1" s="1"/>
  <c r="L307" i="1"/>
  <c r="T307" i="1" s="1"/>
  <c r="L303" i="1"/>
  <c r="T303" i="1" s="1"/>
  <c r="L301" i="1"/>
  <c r="T301" i="1" s="1"/>
  <c r="L299" i="1"/>
  <c r="T299" i="1" s="1"/>
  <c r="L295" i="1"/>
  <c r="T295" i="1" s="1"/>
  <c r="L293" i="1"/>
  <c r="T293" i="1" s="1"/>
  <c r="L291" i="1"/>
  <c r="T291" i="1" s="1"/>
  <c r="L287" i="1"/>
  <c r="T287" i="1" s="1"/>
  <c r="L285" i="1"/>
  <c r="T285" i="1" s="1"/>
  <c r="L283" i="1"/>
  <c r="T283" i="1" s="1"/>
  <c r="L279" i="1"/>
  <c r="T279" i="1" s="1"/>
  <c r="L277" i="1"/>
  <c r="T277" i="1" s="1"/>
  <c r="L275" i="1"/>
  <c r="T275" i="1" s="1"/>
  <c r="L271" i="1"/>
  <c r="T271" i="1" s="1"/>
  <c r="L269" i="1"/>
  <c r="T269" i="1" s="1"/>
  <c r="L267" i="1"/>
  <c r="T267" i="1" s="1"/>
  <c r="L263" i="1"/>
  <c r="T263" i="1" s="1"/>
  <c r="L261" i="1"/>
  <c r="T261" i="1" s="1"/>
  <c r="L259" i="1"/>
  <c r="T259" i="1" s="1"/>
  <c r="L255" i="1"/>
  <c r="T255" i="1" s="1"/>
  <c r="L253" i="1"/>
  <c r="T253" i="1" s="1"/>
  <c r="L251" i="1"/>
  <c r="T251" i="1" s="1"/>
  <c r="L247" i="1"/>
  <c r="T247" i="1" s="1"/>
  <c r="L245" i="1"/>
  <c r="T245" i="1" s="1"/>
  <c r="L243" i="1"/>
  <c r="T243" i="1" s="1"/>
  <c r="L239" i="1"/>
  <c r="T239" i="1" s="1"/>
  <c r="L237" i="1"/>
  <c r="T237" i="1" s="1"/>
  <c r="L235" i="1"/>
  <c r="T235" i="1" s="1"/>
  <c r="L231" i="1"/>
  <c r="T231" i="1" s="1"/>
  <c r="L229" i="1"/>
  <c r="T229" i="1" s="1"/>
  <c r="L227" i="1"/>
  <c r="T227" i="1" s="1"/>
  <c r="L223" i="1"/>
  <c r="T223" i="1" s="1"/>
  <c r="L221" i="1"/>
  <c r="T221" i="1" s="1"/>
  <c r="L219" i="1"/>
  <c r="T219" i="1" s="1"/>
  <c r="L215" i="1"/>
  <c r="T215" i="1" s="1"/>
  <c r="L213" i="1"/>
  <c r="T213" i="1" s="1"/>
  <c r="L211" i="1"/>
  <c r="T211" i="1" s="1"/>
  <c r="L209" i="1"/>
  <c r="T209" i="1" s="1"/>
  <c r="L207" i="1"/>
  <c r="T207" i="1" s="1"/>
  <c r="L205" i="1"/>
  <c r="T205" i="1" s="1"/>
  <c r="L203" i="1"/>
  <c r="T203" i="1" s="1"/>
  <c r="L201" i="1"/>
  <c r="T201" i="1" s="1"/>
  <c r="L199" i="1"/>
  <c r="T199" i="1" s="1"/>
  <c r="L197" i="1"/>
  <c r="T197" i="1" s="1"/>
  <c r="L195" i="1"/>
  <c r="T195" i="1" s="1"/>
  <c r="L193" i="1"/>
  <c r="T193" i="1" s="1"/>
  <c r="L191" i="1"/>
  <c r="T191" i="1" s="1"/>
  <c r="L189" i="1"/>
  <c r="T189" i="1" s="1"/>
  <c r="L187" i="1"/>
  <c r="T187" i="1" s="1"/>
  <c r="L185" i="1"/>
  <c r="T185" i="1" s="1"/>
  <c r="L183" i="1"/>
  <c r="T183" i="1" s="1"/>
  <c r="L181" i="1"/>
  <c r="T181" i="1" s="1"/>
  <c r="L179" i="1"/>
  <c r="T179" i="1" s="1"/>
  <c r="L177" i="1"/>
  <c r="T177" i="1" s="1"/>
  <c r="L175" i="1"/>
  <c r="T175" i="1" s="1"/>
  <c r="L173" i="1"/>
  <c r="T173" i="1" s="1"/>
  <c r="L171" i="1"/>
  <c r="T171" i="1" s="1"/>
  <c r="L169" i="1"/>
  <c r="T169" i="1" s="1"/>
  <c r="L167" i="1"/>
  <c r="T167" i="1" s="1"/>
  <c r="L165" i="1"/>
  <c r="T165" i="1" s="1"/>
  <c r="L163" i="1"/>
  <c r="T163" i="1" s="1"/>
  <c r="L161" i="1"/>
  <c r="T161" i="1" s="1"/>
  <c r="L159" i="1"/>
  <c r="T159" i="1" s="1"/>
  <c r="L157" i="1"/>
  <c r="T157" i="1" s="1"/>
  <c r="L155" i="1"/>
  <c r="T155" i="1" s="1"/>
  <c r="L153" i="1"/>
  <c r="T153" i="1" s="1"/>
  <c r="L151" i="1"/>
  <c r="T151" i="1" s="1"/>
  <c r="L149" i="1"/>
  <c r="T149" i="1" s="1"/>
  <c r="L147" i="1"/>
  <c r="T147" i="1" s="1"/>
  <c r="L145" i="1"/>
  <c r="T145" i="1" s="1"/>
  <c r="L143" i="1"/>
  <c r="T143" i="1" s="1"/>
  <c r="L141" i="1"/>
  <c r="T141" i="1" s="1"/>
  <c r="L139" i="1"/>
  <c r="T139" i="1" s="1"/>
  <c r="L137" i="1"/>
  <c r="T137" i="1" s="1"/>
  <c r="L135" i="1"/>
  <c r="T135" i="1" s="1"/>
  <c r="L133" i="1"/>
  <c r="T133" i="1" s="1"/>
  <c r="L131" i="1"/>
  <c r="T131" i="1" s="1"/>
  <c r="L129" i="1"/>
  <c r="T129" i="1" s="1"/>
  <c r="L127" i="1"/>
  <c r="T127" i="1" s="1"/>
  <c r="L125" i="1"/>
  <c r="T125" i="1" s="1"/>
  <c r="L123" i="1"/>
  <c r="T123" i="1" s="1"/>
  <c r="L121" i="1"/>
  <c r="T121" i="1" s="1"/>
  <c r="L119" i="1"/>
  <c r="T119" i="1" s="1"/>
  <c r="L117" i="1"/>
  <c r="T117" i="1" s="1"/>
  <c r="L115" i="1"/>
  <c r="T115" i="1" s="1"/>
  <c r="L113" i="1"/>
  <c r="T113" i="1" s="1"/>
  <c r="L111" i="1"/>
  <c r="T111" i="1" s="1"/>
  <c r="L109" i="1"/>
  <c r="T109" i="1" s="1"/>
  <c r="L107" i="1"/>
  <c r="T107" i="1" s="1"/>
  <c r="L105" i="1"/>
  <c r="T105" i="1" s="1"/>
  <c r="L103" i="1"/>
  <c r="T103" i="1" s="1"/>
  <c r="L101" i="1"/>
  <c r="T101" i="1" s="1"/>
  <c r="L99" i="1"/>
  <c r="T99" i="1" s="1"/>
  <c r="L97" i="1"/>
  <c r="T97" i="1" s="1"/>
  <c r="L95" i="1"/>
  <c r="T95" i="1" s="1"/>
  <c r="L93" i="1"/>
  <c r="T93" i="1" s="1"/>
  <c r="L91" i="1"/>
  <c r="T91" i="1" s="1"/>
  <c r="L89" i="1"/>
  <c r="T89" i="1" s="1"/>
  <c r="L87" i="1"/>
  <c r="T87" i="1" s="1"/>
  <c r="L85" i="1"/>
  <c r="T85" i="1" s="1"/>
  <c r="L83" i="1"/>
  <c r="T83" i="1" s="1"/>
  <c r="L81" i="1"/>
  <c r="T81" i="1" s="1"/>
  <c r="L79" i="1"/>
  <c r="T79" i="1" s="1"/>
  <c r="L77" i="1"/>
  <c r="T77" i="1" s="1"/>
  <c r="L75" i="1"/>
  <c r="T75" i="1" s="1"/>
  <c r="L73" i="1"/>
  <c r="T73" i="1" s="1"/>
  <c r="L71" i="1"/>
  <c r="T71" i="1" s="1"/>
  <c r="L69" i="1"/>
  <c r="T69" i="1" s="1"/>
  <c r="L67" i="1"/>
  <c r="T67" i="1" s="1"/>
  <c r="L65" i="1"/>
  <c r="T65" i="1" s="1"/>
  <c r="L63" i="1"/>
  <c r="T63" i="1" s="1"/>
  <c r="L61" i="1"/>
  <c r="T61" i="1" s="1"/>
  <c r="L59" i="1"/>
  <c r="T59" i="1" s="1"/>
  <c r="L57" i="1"/>
  <c r="T57" i="1" s="1"/>
  <c r="L55" i="1"/>
  <c r="T55" i="1" s="1"/>
  <c r="L53" i="1"/>
  <c r="T53" i="1" s="1"/>
  <c r="L51" i="1"/>
  <c r="T51" i="1" s="1"/>
  <c r="L49" i="1"/>
  <c r="T49" i="1" s="1"/>
  <c r="L47" i="1"/>
  <c r="T47" i="1" s="1"/>
  <c r="L45" i="1"/>
  <c r="T45" i="1" s="1"/>
  <c r="L43" i="1"/>
  <c r="T43" i="1" s="1"/>
  <c r="L41" i="1"/>
  <c r="T41" i="1" s="1"/>
  <c r="L39" i="1"/>
  <c r="T39" i="1" s="1"/>
  <c r="L37" i="1"/>
  <c r="T37" i="1" s="1"/>
  <c r="L35" i="1"/>
  <c r="T35" i="1" s="1"/>
  <c r="L33" i="1"/>
  <c r="T33" i="1" s="1"/>
  <c r="L31" i="1"/>
  <c r="T31" i="1" s="1"/>
  <c r="L29" i="1"/>
  <c r="T29" i="1" s="1"/>
  <c r="L27" i="1"/>
  <c r="T27" i="1" s="1"/>
  <c r="L25" i="1"/>
  <c r="T25" i="1" s="1"/>
  <c r="L23" i="1"/>
  <c r="T23" i="1" s="1"/>
  <c r="L21" i="1"/>
  <c r="T21" i="1" s="1"/>
  <c r="L19" i="1"/>
  <c r="T19" i="1" s="1"/>
  <c r="L17" i="1"/>
  <c r="T17" i="1" s="1"/>
  <c r="L15" i="1"/>
  <c r="T15" i="1" s="1"/>
  <c r="L13" i="1"/>
  <c r="T13" i="1" s="1"/>
  <c r="L11" i="1"/>
  <c r="T11" i="1" s="1"/>
  <c r="L9" i="1"/>
  <c r="T9" i="1" s="1"/>
  <c r="L90" i="1"/>
  <c r="T90" i="1" s="1"/>
  <c r="L94" i="1"/>
  <c r="T94" i="1" s="1"/>
  <c r="L98" i="1"/>
  <c r="T98" i="1" s="1"/>
  <c r="L102" i="1"/>
  <c r="T102" i="1" s="1"/>
  <c r="L106" i="1"/>
  <c r="T106" i="1" s="1"/>
  <c r="L110" i="1"/>
  <c r="T110" i="1" s="1"/>
  <c r="L114" i="1"/>
  <c r="T114" i="1" s="1"/>
  <c r="L118" i="1"/>
  <c r="T118" i="1" s="1"/>
  <c r="L122" i="1"/>
  <c r="T122" i="1" s="1"/>
  <c r="L126" i="1"/>
  <c r="T126" i="1" s="1"/>
  <c r="L130" i="1"/>
  <c r="T130" i="1" s="1"/>
  <c r="L134" i="1"/>
  <c r="T134" i="1" s="1"/>
  <c r="L138" i="1"/>
  <c r="T138" i="1" s="1"/>
  <c r="L142" i="1"/>
  <c r="T142" i="1" s="1"/>
  <c r="L146" i="1"/>
  <c r="T146" i="1" s="1"/>
  <c r="L150" i="1"/>
  <c r="T150" i="1" s="1"/>
  <c r="L154" i="1"/>
  <c r="T154" i="1" s="1"/>
  <c r="L158" i="1"/>
  <c r="T158" i="1" s="1"/>
  <c r="L162" i="1"/>
  <c r="T162" i="1" s="1"/>
  <c r="L166" i="1"/>
  <c r="T166" i="1" s="1"/>
  <c r="L170" i="1"/>
  <c r="T170" i="1" s="1"/>
  <c r="L174" i="1"/>
  <c r="T174" i="1" s="1"/>
  <c r="L178" i="1"/>
  <c r="T178" i="1" s="1"/>
  <c r="L182" i="1"/>
  <c r="T182" i="1" s="1"/>
  <c r="L186" i="1"/>
  <c r="T186" i="1" s="1"/>
  <c r="L190" i="1"/>
  <c r="T190" i="1" s="1"/>
  <c r="L194" i="1"/>
  <c r="T194" i="1" s="1"/>
  <c r="L198" i="1"/>
  <c r="T198" i="1" s="1"/>
  <c r="L202" i="1"/>
  <c r="T202" i="1" s="1"/>
  <c r="L206" i="1"/>
  <c r="T206" i="1" s="1"/>
  <c r="L210" i="1"/>
  <c r="T210" i="1" s="1"/>
  <c r="L214" i="1"/>
  <c r="T214" i="1" s="1"/>
  <c r="L216" i="1"/>
  <c r="T216" i="1" s="1"/>
  <c r="L218" i="1"/>
  <c r="T218" i="1" s="1"/>
  <c r="L220" i="1"/>
  <c r="T220" i="1" s="1"/>
  <c r="L222" i="1"/>
  <c r="T222" i="1" s="1"/>
  <c r="L224" i="1"/>
  <c r="T224" i="1" s="1"/>
  <c r="L226" i="1"/>
  <c r="T226" i="1" s="1"/>
  <c r="L228" i="1"/>
  <c r="T228" i="1" s="1"/>
  <c r="L230" i="1"/>
  <c r="T230" i="1" s="1"/>
  <c r="L232" i="1"/>
  <c r="T232" i="1" s="1"/>
  <c r="L234" i="1"/>
  <c r="T234" i="1" s="1"/>
  <c r="L236" i="1"/>
  <c r="T236" i="1" s="1"/>
  <c r="L238" i="1"/>
  <c r="T238" i="1" s="1"/>
  <c r="L240" i="1"/>
  <c r="T240" i="1" s="1"/>
  <c r="L242" i="1"/>
  <c r="T242" i="1" s="1"/>
  <c r="L244" i="1"/>
  <c r="T244" i="1" s="1"/>
  <c r="L246" i="1"/>
  <c r="T246" i="1" s="1"/>
  <c r="L248" i="1"/>
  <c r="T248" i="1" s="1"/>
  <c r="L250" i="1"/>
  <c r="T250" i="1" s="1"/>
  <c r="L252" i="1"/>
  <c r="T252" i="1" s="1"/>
  <c r="L254" i="1"/>
  <c r="T254" i="1" s="1"/>
  <c r="L256" i="1"/>
  <c r="T256" i="1" s="1"/>
  <c r="L258" i="1"/>
  <c r="T258" i="1" s="1"/>
  <c r="L260" i="1"/>
  <c r="T260" i="1" s="1"/>
  <c r="L262" i="1"/>
  <c r="T262" i="1" s="1"/>
  <c r="L264" i="1"/>
  <c r="T264" i="1" s="1"/>
  <c r="L266" i="1"/>
  <c r="T266" i="1" s="1"/>
  <c r="L268" i="1"/>
  <c r="T268" i="1" s="1"/>
  <c r="L270" i="1"/>
  <c r="T270" i="1" s="1"/>
  <c r="L272" i="1"/>
  <c r="T272" i="1" s="1"/>
  <c r="L274" i="1"/>
  <c r="T274" i="1" s="1"/>
  <c r="L276" i="1"/>
  <c r="T276" i="1" s="1"/>
  <c r="L278" i="1"/>
  <c r="T278" i="1" s="1"/>
  <c r="L280" i="1"/>
  <c r="T280" i="1" s="1"/>
  <c r="L282" i="1"/>
  <c r="T282" i="1" s="1"/>
  <c r="L284" i="1"/>
  <c r="T284" i="1" s="1"/>
  <c r="L286" i="1"/>
  <c r="T286" i="1" s="1"/>
  <c r="L288" i="1"/>
  <c r="T288" i="1" s="1"/>
  <c r="L290" i="1"/>
  <c r="T290" i="1" s="1"/>
  <c r="L292" i="1"/>
  <c r="T292" i="1" s="1"/>
  <c r="L294" i="1"/>
  <c r="T294" i="1" s="1"/>
  <c r="L296" i="1"/>
  <c r="T296" i="1" s="1"/>
  <c r="L298" i="1"/>
  <c r="T298" i="1" s="1"/>
  <c r="L300" i="1"/>
  <c r="T300" i="1" s="1"/>
  <c r="L302" i="1"/>
  <c r="T302" i="1" s="1"/>
  <c r="L304" i="1"/>
  <c r="T304" i="1" s="1"/>
  <c r="L306" i="1"/>
  <c r="T306" i="1" s="1"/>
  <c r="L308" i="1"/>
  <c r="T308" i="1" s="1"/>
  <c r="L310" i="1"/>
  <c r="T310" i="1" s="1"/>
  <c r="L312" i="1"/>
  <c r="T312" i="1" s="1"/>
  <c r="L314" i="1"/>
  <c r="T314" i="1" s="1"/>
  <c r="L316" i="1"/>
  <c r="T316" i="1" s="1"/>
  <c r="L318" i="1"/>
  <c r="T318" i="1" s="1"/>
  <c r="L320" i="1"/>
  <c r="T320" i="1" s="1"/>
  <c r="L322" i="1"/>
  <c r="T322" i="1" s="1"/>
  <c r="L324" i="1"/>
  <c r="T324" i="1" s="1"/>
  <c r="L326" i="1"/>
  <c r="T326" i="1" s="1"/>
  <c r="L328" i="1"/>
  <c r="T328" i="1" s="1"/>
  <c r="L330" i="1"/>
  <c r="T330" i="1" s="1"/>
  <c r="L332" i="1"/>
  <c r="T332" i="1" s="1"/>
  <c r="L334" i="1"/>
  <c r="T334" i="1" s="1"/>
  <c r="L336" i="1"/>
  <c r="T336" i="1" s="1"/>
  <c r="L338" i="1"/>
  <c r="T338" i="1" s="1"/>
  <c r="L340" i="1"/>
  <c r="T340" i="1" s="1"/>
  <c r="L342" i="1"/>
  <c r="T342" i="1" s="1"/>
  <c r="L344" i="1"/>
  <c r="T344" i="1" s="1"/>
  <c r="L346" i="1"/>
  <c r="T346" i="1" s="1"/>
  <c r="L348" i="1"/>
  <c r="T348" i="1" s="1"/>
  <c r="L350" i="1"/>
  <c r="T350" i="1" s="1"/>
  <c r="L352" i="1"/>
  <c r="T352" i="1" s="1"/>
  <c r="L354" i="1"/>
  <c r="T354" i="1" s="1"/>
  <c r="L356" i="1"/>
  <c r="T356" i="1" s="1"/>
  <c r="L358" i="1"/>
  <c r="T358" i="1" s="1"/>
  <c r="L360" i="1"/>
  <c r="T360" i="1" s="1"/>
  <c r="L362" i="1"/>
  <c r="T362" i="1" s="1"/>
  <c r="L364" i="1"/>
  <c r="T364" i="1" s="1"/>
  <c r="L366" i="1"/>
  <c r="T366" i="1" s="1"/>
  <c r="L368" i="1"/>
  <c r="T368" i="1" s="1"/>
  <c r="L370" i="1"/>
  <c r="T370" i="1" s="1"/>
  <c r="L372" i="1"/>
  <c r="T372" i="1" s="1"/>
  <c r="L374" i="1"/>
  <c r="T374" i="1" s="1"/>
  <c r="L376" i="1"/>
  <c r="T376" i="1" s="1"/>
  <c r="L378" i="1"/>
  <c r="T378" i="1" s="1"/>
  <c r="L380" i="1"/>
  <c r="T380" i="1" s="1"/>
  <c r="L382" i="1"/>
  <c r="T382" i="1" s="1"/>
  <c r="L384" i="1"/>
  <c r="T384" i="1" s="1"/>
  <c r="L386" i="1"/>
  <c r="T386" i="1" s="1"/>
  <c r="L388" i="1"/>
  <c r="T388" i="1" s="1"/>
  <c r="L390" i="1"/>
  <c r="T390" i="1" s="1"/>
  <c r="L392" i="1"/>
  <c r="T392" i="1" s="1"/>
  <c r="L394" i="1"/>
  <c r="T394" i="1" s="1"/>
  <c r="L396" i="1"/>
  <c r="T396" i="1" s="1"/>
  <c r="L398" i="1"/>
  <c r="T398" i="1" s="1"/>
  <c r="L400" i="1"/>
  <c r="T400" i="1" s="1"/>
  <c r="L402" i="1"/>
  <c r="T402" i="1" s="1"/>
  <c r="L404" i="1"/>
  <c r="T404" i="1" s="1"/>
  <c r="L406" i="1"/>
  <c r="T406" i="1" s="1"/>
  <c r="L408" i="1"/>
  <c r="T408" i="1" s="1"/>
  <c r="L410" i="1"/>
  <c r="T410" i="1" s="1"/>
  <c r="L412" i="1"/>
  <c r="T412" i="1" s="1"/>
  <c r="L414" i="1"/>
  <c r="T414" i="1" s="1"/>
  <c r="L416" i="1"/>
  <c r="T416" i="1" s="1"/>
  <c r="L418" i="1"/>
  <c r="T418" i="1" s="1"/>
  <c r="L420" i="1"/>
  <c r="T420" i="1" s="1"/>
  <c r="L422" i="1"/>
  <c r="T422" i="1" s="1"/>
  <c r="L424" i="1"/>
  <c r="T424" i="1" s="1"/>
  <c r="L426" i="1"/>
  <c r="T426" i="1" s="1"/>
  <c r="L428" i="1"/>
  <c r="T428" i="1" s="1"/>
  <c r="L430" i="1"/>
  <c r="T430" i="1" s="1"/>
  <c r="L432" i="1"/>
  <c r="T432" i="1" s="1"/>
  <c r="L434" i="1"/>
  <c r="T434" i="1" s="1"/>
  <c r="L436" i="1"/>
  <c r="T436" i="1" s="1"/>
  <c r="L438" i="1"/>
  <c r="T438" i="1" s="1"/>
  <c r="L440" i="1"/>
  <c r="T440" i="1" s="1"/>
  <c r="L442" i="1"/>
  <c r="T442" i="1" s="1"/>
  <c r="L444" i="1"/>
  <c r="T444" i="1" s="1"/>
  <c r="L446" i="1"/>
  <c r="T446" i="1" s="1"/>
  <c r="L448" i="1"/>
  <c r="T448" i="1" s="1"/>
  <c r="L450" i="1"/>
  <c r="T450" i="1" s="1"/>
  <c r="L452" i="1"/>
  <c r="T452" i="1" s="1"/>
  <c r="L454" i="1"/>
  <c r="T454" i="1" s="1"/>
  <c r="L456" i="1"/>
  <c r="T456" i="1" s="1"/>
  <c r="L458" i="1"/>
  <c r="T458" i="1" s="1"/>
  <c r="L460" i="1"/>
  <c r="T460" i="1" s="1"/>
  <c r="L462" i="1"/>
  <c r="T462" i="1" s="1"/>
  <c r="L464" i="1"/>
  <c r="T464" i="1" s="1"/>
  <c r="L466" i="1"/>
  <c r="T466" i="1" s="1"/>
  <c r="L468" i="1"/>
  <c r="T468" i="1" s="1"/>
  <c r="L470" i="1"/>
  <c r="T470" i="1" s="1"/>
  <c r="L472" i="1"/>
  <c r="T472" i="1" s="1"/>
  <c r="L474" i="1"/>
  <c r="T474" i="1" s="1"/>
  <c r="L476" i="1"/>
  <c r="T476" i="1" s="1"/>
  <c r="L478" i="1"/>
  <c r="T478" i="1" s="1"/>
  <c r="L480" i="1"/>
  <c r="T480" i="1" s="1"/>
  <c r="L482" i="1"/>
  <c r="T482" i="1" s="1"/>
  <c r="L484" i="1"/>
  <c r="T484" i="1" s="1"/>
  <c r="L486" i="1"/>
  <c r="T486" i="1" s="1"/>
  <c r="L488" i="1"/>
  <c r="T488" i="1" s="1"/>
  <c r="L490" i="1"/>
  <c r="T490" i="1" s="1"/>
  <c r="L492" i="1"/>
  <c r="T492" i="1" s="1"/>
  <c r="L494" i="1"/>
  <c r="T494" i="1" s="1"/>
  <c r="L496" i="1"/>
  <c r="T496" i="1" s="1"/>
  <c r="L498" i="1"/>
  <c r="T498" i="1" s="1"/>
  <c r="L500" i="1"/>
  <c r="T500" i="1" s="1"/>
  <c r="L502" i="1"/>
  <c r="T502" i="1" s="1"/>
  <c r="L504" i="1"/>
  <c r="T504" i="1" s="1"/>
  <c r="L506" i="1"/>
  <c r="T506" i="1" s="1"/>
  <c r="L508" i="1"/>
  <c r="T508" i="1" s="1"/>
  <c r="L510" i="1"/>
  <c r="T510" i="1" s="1"/>
  <c r="L512" i="1"/>
  <c r="T512" i="1" s="1"/>
  <c r="L514" i="1"/>
  <c r="T514" i="1" s="1"/>
  <c r="L516" i="1"/>
  <c r="T516" i="1" s="1"/>
  <c r="L518" i="1"/>
  <c r="T518" i="1" s="1"/>
  <c r="L520" i="1"/>
  <c r="T520" i="1" s="1"/>
  <c r="L522" i="1"/>
  <c r="T522" i="1" s="1"/>
  <c r="L524" i="1"/>
  <c r="T524" i="1" s="1"/>
  <c r="L526" i="1"/>
  <c r="T526" i="1" s="1"/>
  <c r="L528" i="1"/>
  <c r="T528" i="1" s="1"/>
  <c r="L530" i="1"/>
  <c r="T530" i="1" s="1"/>
  <c r="L532" i="1"/>
  <c r="T532" i="1" s="1"/>
  <c r="L534" i="1"/>
  <c r="T534" i="1" s="1"/>
  <c r="L536" i="1"/>
  <c r="T536" i="1" s="1"/>
  <c r="L538" i="1"/>
  <c r="T538" i="1" s="1"/>
  <c r="L540" i="1"/>
  <c r="T540" i="1" s="1"/>
  <c r="L542" i="1"/>
  <c r="T542" i="1" s="1"/>
  <c r="L544" i="1"/>
  <c r="T544" i="1" s="1"/>
  <c r="L546" i="1"/>
  <c r="T546" i="1" s="1"/>
  <c r="L548" i="1"/>
  <c r="T548" i="1" s="1"/>
  <c r="L550" i="1"/>
  <c r="T550" i="1" s="1"/>
  <c r="L552" i="1"/>
  <c r="T552" i="1" s="1"/>
  <c r="L554" i="1"/>
  <c r="T554" i="1" s="1"/>
  <c r="L556" i="1"/>
  <c r="T556" i="1" s="1"/>
  <c r="L558" i="1"/>
  <c r="T558" i="1" s="1"/>
  <c r="L560" i="1"/>
  <c r="T560" i="1" s="1"/>
  <c r="L562" i="1"/>
  <c r="T562" i="1" s="1"/>
  <c r="L564" i="1"/>
  <c r="T564" i="1" s="1"/>
  <c r="L566" i="1"/>
  <c r="T566" i="1" s="1"/>
  <c r="L568" i="1"/>
  <c r="T568" i="1" s="1"/>
  <c r="L570" i="1"/>
  <c r="T570" i="1" s="1"/>
  <c r="L572" i="1"/>
  <c r="T572" i="1" s="1"/>
  <c r="L574" i="1"/>
  <c r="T574" i="1" s="1"/>
  <c r="L576" i="1"/>
  <c r="T576" i="1" s="1"/>
  <c r="L578" i="1"/>
  <c r="T578" i="1" s="1"/>
  <c r="L580" i="1"/>
  <c r="T580" i="1" s="1"/>
  <c r="L582" i="1"/>
  <c r="T582" i="1" s="1"/>
  <c r="L584" i="1"/>
  <c r="T584" i="1" s="1"/>
  <c r="L586" i="1"/>
  <c r="T586" i="1" s="1"/>
  <c r="L588" i="1"/>
  <c r="T588" i="1" s="1"/>
  <c r="L590" i="1"/>
  <c r="T590" i="1" s="1"/>
  <c r="L592" i="1"/>
  <c r="T592" i="1" s="1"/>
  <c r="L594" i="1"/>
  <c r="T594" i="1" s="1"/>
  <c r="L596" i="1"/>
  <c r="T596" i="1" s="1"/>
  <c r="L598" i="1"/>
  <c r="T598" i="1" s="1"/>
  <c r="L600" i="1"/>
  <c r="T600" i="1" s="1"/>
  <c r="L602" i="1"/>
  <c r="T602" i="1" s="1"/>
  <c r="L604" i="1"/>
  <c r="T604" i="1" s="1"/>
  <c r="L606" i="1"/>
  <c r="T606" i="1" s="1"/>
  <c r="L608" i="1"/>
  <c r="T608" i="1" s="1"/>
  <c r="L610" i="1"/>
  <c r="T610" i="1" s="1"/>
  <c r="L612" i="1"/>
  <c r="T612" i="1" s="1"/>
  <c r="L614" i="1"/>
  <c r="T614" i="1" s="1"/>
  <c r="L616" i="1"/>
  <c r="T616" i="1" s="1"/>
  <c r="L618" i="1"/>
  <c r="T618" i="1" s="1"/>
  <c r="L620" i="1"/>
  <c r="T620" i="1" s="1"/>
  <c r="L622" i="1"/>
  <c r="T622" i="1" s="1"/>
  <c r="L624" i="1"/>
  <c r="T624" i="1" s="1"/>
  <c r="L626" i="1"/>
  <c r="T626" i="1" s="1"/>
  <c r="L628" i="1"/>
  <c r="T628" i="1" s="1"/>
  <c r="L630" i="1"/>
  <c r="T630" i="1" s="1"/>
  <c r="L632" i="1"/>
  <c r="T632" i="1" s="1"/>
  <c r="L634" i="1"/>
  <c r="T634" i="1" s="1"/>
  <c r="L636" i="1"/>
  <c r="T636" i="1" s="1"/>
  <c r="L638" i="1"/>
  <c r="T638" i="1" s="1"/>
  <c r="L640" i="1"/>
  <c r="T640" i="1" s="1"/>
  <c r="L642" i="1"/>
  <c r="T642" i="1" s="1"/>
  <c r="L644" i="1"/>
  <c r="T644" i="1" s="1"/>
  <c r="L646" i="1"/>
  <c r="T646" i="1" s="1"/>
  <c r="L648" i="1"/>
  <c r="T648" i="1" s="1"/>
  <c r="L650" i="1"/>
  <c r="T650" i="1" s="1"/>
  <c r="L652" i="1"/>
  <c r="T652" i="1" s="1"/>
  <c r="L654" i="1"/>
  <c r="T654" i="1" s="1"/>
  <c r="L656" i="1"/>
  <c r="T656" i="1" s="1"/>
  <c r="L658" i="1"/>
  <c r="T658" i="1" s="1"/>
  <c r="L660" i="1"/>
  <c r="T660" i="1" s="1"/>
  <c r="L662" i="1"/>
  <c r="T662" i="1" s="1"/>
  <c r="L664" i="1"/>
  <c r="T664" i="1" s="1"/>
  <c r="L666" i="1"/>
  <c r="T666" i="1" s="1"/>
  <c r="L668" i="1"/>
  <c r="T668" i="1" s="1"/>
  <c r="L670" i="1"/>
  <c r="T670" i="1" s="1"/>
  <c r="L672" i="1"/>
  <c r="T672" i="1" s="1"/>
  <c r="L674" i="1"/>
  <c r="T674" i="1" s="1"/>
  <c r="L676" i="1"/>
  <c r="T676" i="1" s="1"/>
  <c r="L678" i="1"/>
  <c r="T678" i="1" s="1"/>
  <c r="L680" i="1"/>
  <c r="T680" i="1" s="1"/>
  <c r="L682" i="1"/>
  <c r="T682" i="1" s="1"/>
  <c r="L684" i="1"/>
  <c r="T684" i="1" s="1"/>
  <c r="L686" i="1"/>
  <c r="T686" i="1" s="1"/>
  <c r="L688" i="1"/>
  <c r="T688" i="1" s="1"/>
  <c r="L690" i="1"/>
  <c r="T690" i="1" s="1"/>
  <c r="L692" i="1"/>
  <c r="T692" i="1" s="1"/>
  <c r="L694" i="1"/>
  <c r="T694" i="1" s="1"/>
  <c r="L696" i="1"/>
  <c r="T696" i="1" s="1"/>
  <c r="L698" i="1"/>
  <c r="T698" i="1" s="1"/>
  <c r="L700" i="1"/>
  <c r="T700" i="1" s="1"/>
  <c r="L702" i="1"/>
  <c r="T702" i="1" s="1"/>
  <c r="L704" i="1"/>
  <c r="T704" i="1" s="1"/>
  <c r="L706" i="1"/>
  <c r="T706" i="1" s="1"/>
  <c r="L708" i="1"/>
  <c r="T708" i="1" s="1"/>
  <c r="L710" i="1"/>
  <c r="T710" i="1" s="1"/>
  <c r="L712" i="1"/>
  <c r="T712" i="1" s="1"/>
  <c r="L714" i="1"/>
  <c r="T714" i="1" s="1"/>
  <c r="L716" i="1"/>
  <c r="T716" i="1" s="1"/>
  <c r="L718" i="1"/>
  <c r="T718" i="1" s="1"/>
  <c r="L720" i="1"/>
  <c r="T720" i="1" s="1"/>
  <c r="L722" i="1"/>
  <c r="T722" i="1" s="1"/>
  <c r="L724" i="1"/>
  <c r="T724" i="1" s="1"/>
  <c r="L726" i="1"/>
  <c r="T726" i="1" s="1"/>
  <c r="L728" i="1"/>
  <c r="T728" i="1" s="1"/>
  <c r="L730" i="1"/>
  <c r="T730" i="1" s="1"/>
  <c r="L732" i="1"/>
  <c r="T732" i="1" s="1"/>
  <c r="L734" i="1"/>
  <c r="T734" i="1" s="1"/>
  <c r="L736" i="1"/>
  <c r="T736" i="1" s="1"/>
  <c r="L738" i="1"/>
  <c r="T738" i="1" s="1"/>
  <c r="L740" i="1"/>
  <c r="T740" i="1" s="1"/>
  <c r="L742" i="1"/>
  <c r="T742" i="1" s="1"/>
  <c r="L744" i="1"/>
  <c r="T744" i="1" s="1"/>
  <c r="L746" i="1"/>
  <c r="T746" i="1" s="1"/>
  <c r="L748" i="1"/>
  <c r="T748" i="1" s="1"/>
  <c r="L750" i="1"/>
  <c r="T750" i="1" s="1"/>
  <c r="L752" i="1"/>
  <c r="T752" i="1" s="1"/>
  <c r="L754" i="1"/>
  <c r="T754" i="1" s="1"/>
  <c r="L756" i="1"/>
  <c r="T756" i="1" s="1"/>
  <c r="L758" i="1"/>
  <c r="T758" i="1" s="1"/>
  <c r="L760" i="1"/>
  <c r="T760" i="1" s="1"/>
  <c r="L762" i="1"/>
  <c r="T762" i="1" s="1"/>
  <c r="L764" i="1"/>
  <c r="T764" i="1" s="1"/>
  <c r="L766" i="1"/>
  <c r="T766" i="1" s="1"/>
  <c r="L768" i="1"/>
  <c r="T768" i="1" s="1"/>
  <c r="L770" i="1"/>
  <c r="T770" i="1" s="1"/>
  <c r="L772" i="1"/>
  <c r="T772" i="1" s="1"/>
  <c r="L774" i="1"/>
  <c r="T774" i="1" s="1"/>
  <c r="L776" i="1"/>
  <c r="T776" i="1" s="1"/>
  <c r="L778" i="1"/>
  <c r="T778" i="1" s="1"/>
  <c r="L780" i="1"/>
  <c r="T780" i="1" s="1"/>
  <c r="L782" i="1"/>
  <c r="T782" i="1" s="1"/>
  <c r="L784" i="1"/>
  <c r="T784" i="1" s="1"/>
  <c r="L786" i="1"/>
  <c r="T786" i="1" s="1"/>
  <c r="L788" i="1"/>
  <c r="T788" i="1" s="1"/>
  <c r="L790" i="1"/>
  <c r="T790" i="1" s="1"/>
  <c r="L792" i="1"/>
  <c r="T792" i="1" s="1"/>
  <c r="L794" i="1"/>
  <c r="T794" i="1" s="1"/>
  <c r="L796" i="1"/>
  <c r="T796" i="1" s="1"/>
  <c r="L798" i="1"/>
  <c r="T798" i="1" s="1"/>
  <c r="L800" i="1"/>
  <c r="T800" i="1" s="1"/>
  <c r="L802" i="1"/>
  <c r="T802" i="1" s="1"/>
  <c r="L804" i="1"/>
  <c r="T804" i="1" s="1"/>
  <c r="L806" i="1"/>
  <c r="T806" i="1" s="1"/>
  <c r="L808" i="1"/>
  <c r="T808" i="1" s="1"/>
  <c r="L810" i="1"/>
  <c r="T810" i="1" s="1"/>
  <c r="L812" i="1"/>
  <c r="T812" i="1" s="1"/>
  <c r="L814" i="1"/>
  <c r="T814" i="1" s="1"/>
  <c r="L816" i="1"/>
  <c r="T816" i="1" s="1"/>
  <c r="L818" i="1"/>
  <c r="T818" i="1" s="1"/>
  <c r="L820" i="1"/>
  <c r="T820" i="1" s="1"/>
  <c r="L822" i="1"/>
  <c r="T822" i="1" s="1"/>
  <c r="L824" i="1"/>
  <c r="T824" i="1" s="1"/>
  <c r="L826" i="1"/>
  <c r="T826" i="1" s="1"/>
  <c r="L828" i="1"/>
  <c r="T828" i="1" s="1"/>
  <c r="L830" i="1"/>
  <c r="T830" i="1" s="1"/>
  <c r="L832" i="1"/>
  <c r="T832" i="1" s="1"/>
  <c r="L834" i="1"/>
  <c r="T834" i="1" s="1"/>
  <c r="L836" i="1"/>
  <c r="T836" i="1" s="1"/>
  <c r="L838" i="1"/>
  <c r="T838" i="1" s="1"/>
  <c r="L840" i="1"/>
  <c r="T840" i="1" s="1"/>
  <c r="L842" i="1"/>
  <c r="T842" i="1" s="1"/>
  <c r="L844" i="1"/>
  <c r="T844" i="1" s="1"/>
  <c r="L846" i="1"/>
  <c r="T846" i="1" s="1"/>
  <c r="L848" i="1"/>
  <c r="T848" i="1" s="1"/>
  <c r="L850" i="1"/>
  <c r="T850" i="1" s="1"/>
  <c r="L852" i="1"/>
  <c r="T852" i="1" s="1"/>
  <c r="L854" i="1"/>
  <c r="T854" i="1" s="1"/>
  <c r="L856" i="1"/>
  <c r="T856" i="1" s="1"/>
  <c r="L858" i="1"/>
  <c r="T858" i="1" s="1"/>
  <c r="L860" i="1"/>
  <c r="T860" i="1" s="1"/>
  <c r="L862" i="1"/>
  <c r="T862" i="1" s="1"/>
  <c r="L864" i="1"/>
  <c r="T864" i="1" s="1"/>
  <c r="L866" i="1"/>
  <c r="T866" i="1" s="1"/>
  <c r="L868" i="1"/>
  <c r="T868" i="1" s="1"/>
  <c r="L870" i="1"/>
  <c r="T870" i="1" s="1"/>
  <c r="L872" i="1"/>
  <c r="T872" i="1" s="1"/>
  <c r="L874" i="1"/>
  <c r="T874" i="1" s="1"/>
  <c r="L876" i="1"/>
  <c r="T876" i="1" s="1"/>
  <c r="L878" i="1"/>
  <c r="T878" i="1" s="1"/>
  <c r="L880" i="1"/>
  <c r="T880" i="1" s="1"/>
  <c r="L882" i="1"/>
  <c r="T882" i="1" s="1"/>
  <c r="L884" i="1"/>
  <c r="T884" i="1" s="1"/>
  <c r="L886" i="1"/>
  <c r="T886" i="1" s="1"/>
  <c r="L888" i="1"/>
  <c r="T888" i="1" s="1"/>
  <c r="L890" i="1"/>
  <c r="T890" i="1" s="1"/>
  <c r="L892" i="1"/>
  <c r="T892" i="1" s="1"/>
  <c r="L894" i="1"/>
  <c r="T894" i="1" s="1"/>
  <c r="L896" i="1"/>
  <c r="T896" i="1" s="1"/>
  <c r="L898" i="1"/>
  <c r="T898" i="1" s="1"/>
  <c r="L900" i="1"/>
  <c r="T900" i="1" s="1"/>
  <c r="L902" i="1"/>
  <c r="T902" i="1" s="1"/>
  <c r="L904" i="1"/>
  <c r="T904" i="1" s="1"/>
  <c r="L906" i="1"/>
  <c r="T906" i="1" s="1"/>
  <c r="L908" i="1"/>
  <c r="T908" i="1" s="1"/>
  <c r="L910" i="1"/>
  <c r="T910" i="1" s="1"/>
  <c r="L912" i="1"/>
  <c r="T912" i="1" s="1"/>
  <c r="L914" i="1"/>
  <c r="T914" i="1" s="1"/>
  <c r="L916" i="1"/>
  <c r="T916" i="1" s="1"/>
  <c r="L918" i="1"/>
  <c r="T918" i="1" s="1"/>
  <c r="L920" i="1"/>
  <c r="T920" i="1" s="1"/>
  <c r="L922" i="1"/>
  <c r="T922" i="1" s="1"/>
  <c r="L924" i="1"/>
  <c r="T924" i="1" s="1"/>
  <c r="L926" i="1"/>
  <c r="T926" i="1" s="1"/>
  <c r="L928" i="1"/>
  <c r="T928" i="1" s="1"/>
  <c r="L930" i="1"/>
  <c r="T930" i="1" s="1"/>
  <c r="L932" i="1"/>
  <c r="T932" i="1" s="1"/>
  <c r="L934" i="1"/>
  <c r="T934" i="1" s="1"/>
  <c r="L936" i="1"/>
  <c r="T936" i="1" s="1"/>
  <c r="L938" i="1"/>
  <c r="T938" i="1" s="1"/>
  <c r="L940" i="1"/>
  <c r="T940" i="1" s="1"/>
  <c r="L942" i="1"/>
  <c r="T942" i="1" s="1"/>
  <c r="L944" i="1"/>
  <c r="T944" i="1" s="1"/>
  <c r="L946" i="1"/>
  <c r="T946" i="1" s="1"/>
  <c r="L948" i="1"/>
  <c r="T948" i="1" s="1"/>
  <c r="L950" i="1"/>
  <c r="T950" i="1" s="1"/>
  <c r="L952" i="1"/>
  <c r="T952" i="1" s="1"/>
  <c r="L954" i="1"/>
  <c r="T954" i="1" s="1"/>
  <c r="L956" i="1"/>
  <c r="T956" i="1" s="1"/>
  <c r="L958" i="1"/>
  <c r="T958" i="1" s="1"/>
  <c r="L960" i="1"/>
  <c r="T960" i="1" s="1"/>
  <c r="L962" i="1"/>
  <c r="T962" i="1" s="1"/>
  <c r="L964" i="1"/>
  <c r="T964" i="1" s="1"/>
  <c r="L966" i="1"/>
  <c r="T966" i="1" s="1"/>
  <c r="L968" i="1"/>
  <c r="T968" i="1" s="1"/>
  <c r="L970" i="1"/>
  <c r="T970" i="1" s="1"/>
  <c r="L972" i="1"/>
  <c r="T972" i="1" s="1"/>
  <c r="L974" i="1"/>
  <c r="T974" i="1" s="1"/>
  <c r="L976" i="1"/>
  <c r="T976" i="1" s="1"/>
  <c r="L978" i="1"/>
  <c r="T978" i="1" s="1"/>
  <c r="L980" i="1"/>
  <c r="T980" i="1" s="1"/>
  <c r="L88" i="1"/>
  <c r="T88" i="1" s="1"/>
  <c r="L96" i="1"/>
  <c r="T96" i="1" s="1"/>
  <c r="L104" i="1"/>
  <c r="T104" i="1" s="1"/>
  <c r="L112" i="1"/>
  <c r="T112" i="1" s="1"/>
  <c r="L120" i="1"/>
  <c r="T120" i="1" s="1"/>
  <c r="L128" i="1"/>
  <c r="T128" i="1" s="1"/>
  <c r="L136" i="1"/>
  <c r="T136" i="1" s="1"/>
  <c r="L144" i="1"/>
  <c r="T144" i="1" s="1"/>
  <c r="L152" i="1"/>
  <c r="T152" i="1" s="1"/>
  <c r="L160" i="1"/>
  <c r="T160" i="1" s="1"/>
  <c r="L168" i="1"/>
  <c r="T168" i="1" s="1"/>
  <c r="L176" i="1"/>
  <c r="T176" i="1" s="1"/>
  <c r="L184" i="1"/>
  <c r="T184" i="1" s="1"/>
  <c r="L192" i="1"/>
  <c r="T192" i="1" s="1"/>
  <c r="L200" i="1"/>
  <c r="T200" i="1" s="1"/>
  <c r="L208" i="1"/>
  <c r="T208" i="1" s="1"/>
  <c r="L982" i="1"/>
  <c r="T982" i="1" s="1"/>
  <c r="L984" i="1"/>
  <c r="T984" i="1" s="1"/>
  <c r="L986" i="1"/>
  <c r="T986" i="1" s="1"/>
  <c r="L988" i="1"/>
  <c r="T988" i="1" s="1"/>
  <c r="L990" i="1"/>
  <c r="T990" i="1" s="1"/>
  <c r="L992" i="1"/>
  <c r="T992" i="1" s="1"/>
  <c r="L994" i="1"/>
  <c r="T994" i="1" s="1"/>
  <c r="L996" i="1"/>
  <c r="T996" i="1" s="1"/>
  <c r="L998" i="1"/>
  <c r="T998" i="1" s="1"/>
  <c r="L1000" i="1"/>
  <c r="T1000" i="1" s="1"/>
  <c r="L1002" i="1"/>
  <c r="T1002" i="1" s="1"/>
  <c r="L1004" i="1"/>
  <c r="T1004" i="1" s="1"/>
  <c r="L1006" i="1"/>
  <c r="T1006" i="1" s="1"/>
  <c r="L1008" i="1"/>
  <c r="T1008" i="1" s="1"/>
  <c r="L1010" i="1"/>
  <c r="T1010" i="1" s="1"/>
  <c r="L1012" i="1"/>
  <c r="T1012" i="1" s="1"/>
  <c r="L1014" i="1"/>
  <c r="T1014" i="1" s="1"/>
  <c r="L1016" i="1"/>
  <c r="T1016" i="1" s="1"/>
  <c r="L1018" i="1"/>
  <c r="T1018" i="1" s="1"/>
  <c r="L1020" i="1"/>
  <c r="T1020" i="1" s="1"/>
  <c r="L1022" i="1"/>
  <c r="T1022" i="1" s="1"/>
  <c r="L1024" i="1"/>
  <c r="T1024" i="1" s="1"/>
  <c r="L1026" i="1"/>
  <c r="T1026" i="1" s="1"/>
  <c r="L1028" i="1"/>
  <c r="T1028" i="1" s="1"/>
  <c r="L1030" i="1"/>
  <c r="T1030" i="1" s="1"/>
  <c r="L1032" i="1"/>
  <c r="T1032" i="1" s="1"/>
  <c r="L1034" i="1"/>
  <c r="T1034" i="1" s="1"/>
  <c r="L1036" i="1"/>
  <c r="T1036" i="1" s="1"/>
  <c r="L1038" i="1"/>
  <c r="T1038" i="1" s="1"/>
  <c r="L1040" i="1"/>
  <c r="T1040" i="1" s="1"/>
  <c r="L1042" i="1"/>
  <c r="T1042" i="1" s="1"/>
  <c r="L1044" i="1"/>
  <c r="T1044" i="1" s="1"/>
  <c r="L1046" i="1"/>
  <c r="T1046" i="1" s="1"/>
  <c r="L1048" i="1"/>
  <c r="T1048" i="1" s="1"/>
  <c r="L1050" i="1"/>
  <c r="T1050" i="1" s="1"/>
  <c r="L1052" i="1"/>
  <c r="T1052" i="1" s="1"/>
  <c r="L1054" i="1"/>
  <c r="T1054" i="1" s="1"/>
  <c r="L1056" i="1"/>
  <c r="T1056" i="1" s="1"/>
  <c r="L1058" i="1"/>
  <c r="T1058" i="1" s="1"/>
  <c r="L1060" i="1"/>
  <c r="T1060" i="1" s="1"/>
  <c r="L1062" i="1"/>
  <c r="T1062" i="1" s="1"/>
  <c r="L1064" i="1"/>
  <c r="T1064" i="1" s="1"/>
  <c r="L1066" i="1"/>
  <c r="T1066" i="1" s="1"/>
  <c r="L1068" i="1"/>
  <c r="T1068" i="1" s="1"/>
  <c r="L1070" i="1"/>
  <c r="T1070" i="1" s="1"/>
  <c r="L1072" i="1"/>
  <c r="T1072" i="1" s="1"/>
  <c r="L1074" i="1"/>
  <c r="T1074" i="1" s="1"/>
  <c r="L1076" i="1"/>
  <c r="T1076" i="1" s="1"/>
  <c r="L1078" i="1"/>
  <c r="T1078" i="1" s="1"/>
  <c r="L1080" i="1"/>
  <c r="T1080" i="1" s="1"/>
  <c r="L1082" i="1"/>
  <c r="T1082" i="1" s="1"/>
  <c r="L1084" i="1"/>
  <c r="T1084" i="1" s="1"/>
  <c r="L1086" i="1"/>
  <c r="T1086" i="1" s="1"/>
  <c r="L1088" i="1"/>
  <c r="T1088" i="1" s="1"/>
  <c r="L1090" i="1"/>
  <c r="T1090" i="1" s="1"/>
  <c r="L1092" i="1"/>
  <c r="T1092" i="1" s="1"/>
  <c r="L1094" i="1"/>
  <c r="T1094" i="1" s="1"/>
  <c r="L1096" i="1"/>
  <c r="T1096" i="1" s="1"/>
  <c r="L1098" i="1"/>
  <c r="T1098" i="1" s="1"/>
  <c r="L1100" i="1"/>
  <c r="T1100" i="1" s="1"/>
  <c r="L1102" i="1"/>
  <c r="T1102" i="1" s="1"/>
  <c r="L1104" i="1"/>
  <c r="T1104" i="1" s="1"/>
  <c r="L1106" i="1"/>
  <c r="T1106" i="1" s="1"/>
  <c r="L1108" i="1"/>
  <c r="T1108" i="1" s="1"/>
  <c r="L1110" i="1"/>
  <c r="T1110" i="1" s="1"/>
  <c r="L1112" i="1"/>
  <c r="T1112" i="1" s="1"/>
  <c r="L1114" i="1"/>
  <c r="T1114" i="1" s="1"/>
  <c r="L1116" i="1"/>
  <c r="T1116" i="1" s="1"/>
  <c r="L1118" i="1"/>
  <c r="T1118" i="1" s="1"/>
  <c r="L1120" i="1"/>
  <c r="T1120" i="1" s="1"/>
  <c r="L1122" i="1"/>
  <c r="T1122" i="1" s="1"/>
  <c r="L1124" i="1"/>
  <c r="T1124" i="1" s="1"/>
  <c r="L1126" i="1"/>
  <c r="T1126" i="1" s="1"/>
  <c r="L1128" i="1"/>
  <c r="T1128" i="1" s="1"/>
  <c r="L1130" i="1"/>
  <c r="T1130" i="1" s="1"/>
  <c r="L1132" i="1"/>
  <c r="T1132" i="1" s="1"/>
  <c r="L1134" i="1"/>
  <c r="T1134" i="1" s="1"/>
  <c r="L1136" i="1"/>
  <c r="T1136" i="1" s="1"/>
  <c r="L1138" i="1"/>
  <c r="T1138" i="1" s="1"/>
  <c r="L1140" i="1"/>
  <c r="T1140" i="1" s="1"/>
  <c r="L1142" i="1"/>
  <c r="T1142" i="1" s="1"/>
  <c r="L1144" i="1"/>
  <c r="T1144" i="1" s="1"/>
  <c r="L1146" i="1"/>
  <c r="T1146" i="1" s="1"/>
  <c r="L1148" i="1"/>
  <c r="T1148" i="1" s="1"/>
  <c r="L1150" i="1"/>
  <c r="T1150" i="1" s="1"/>
  <c r="L1152" i="1"/>
  <c r="T1152" i="1" s="1"/>
  <c r="L1154" i="1"/>
  <c r="T1154" i="1" s="1"/>
  <c r="L1156" i="1"/>
  <c r="T1156" i="1" s="1"/>
  <c r="L1158" i="1"/>
  <c r="T1158" i="1" s="1"/>
  <c r="L1160" i="1"/>
  <c r="T1160" i="1" s="1"/>
  <c r="L1162" i="1"/>
  <c r="T1162" i="1" s="1"/>
  <c r="L1164" i="1"/>
  <c r="T1164" i="1" s="1"/>
  <c r="L1166" i="1"/>
  <c r="T1166" i="1" s="1"/>
  <c r="L1168" i="1"/>
  <c r="T1168" i="1" s="1"/>
  <c r="L1170" i="1"/>
  <c r="T1170" i="1" s="1"/>
  <c r="L1172" i="1"/>
  <c r="T1172" i="1" s="1"/>
  <c r="L1174" i="1"/>
  <c r="T1174" i="1" s="1"/>
  <c r="L1176" i="1"/>
  <c r="T1176" i="1" s="1"/>
  <c r="L1178" i="1"/>
  <c r="T1178" i="1" s="1"/>
  <c r="L1180" i="1"/>
  <c r="T1180" i="1" s="1"/>
  <c r="L1182" i="1"/>
  <c r="T1182" i="1" s="1"/>
  <c r="L1184" i="1"/>
  <c r="T1184" i="1" s="1"/>
  <c r="L1186" i="1"/>
  <c r="T1186" i="1" s="1"/>
  <c r="L1188" i="1"/>
  <c r="T1188" i="1" s="1"/>
  <c r="L1190" i="1"/>
  <c r="T1190" i="1" s="1"/>
  <c r="L1192" i="1"/>
  <c r="T1192" i="1" s="1"/>
  <c r="L1194" i="1"/>
  <c r="T1194" i="1" s="1"/>
  <c r="L1196" i="1"/>
  <c r="T1196" i="1" s="1"/>
  <c r="L1198" i="1"/>
  <c r="T1198" i="1" s="1"/>
  <c r="L1200" i="1"/>
  <c r="T1200" i="1" s="1"/>
  <c r="L1202" i="1"/>
  <c r="T1202" i="1" s="1"/>
  <c r="L1204" i="1"/>
  <c r="T1204" i="1" s="1"/>
  <c r="L1206" i="1"/>
  <c r="T1206" i="1" s="1"/>
  <c r="L1208" i="1"/>
  <c r="T1208" i="1" s="1"/>
  <c r="L1210" i="1"/>
  <c r="T1210" i="1" s="1"/>
  <c r="L1212" i="1"/>
  <c r="T1212" i="1" s="1"/>
  <c r="L1214" i="1"/>
  <c r="T1214" i="1" s="1"/>
  <c r="L1216" i="1"/>
  <c r="T1216" i="1" s="1"/>
  <c r="L1218" i="1"/>
  <c r="T1218" i="1" s="1"/>
  <c r="L1220" i="1"/>
  <c r="T1220" i="1" s="1"/>
  <c r="L1222" i="1"/>
  <c r="T1222" i="1" s="1"/>
  <c r="L1224" i="1"/>
  <c r="T1224" i="1" s="1"/>
  <c r="L1226" i="1"/>
  <c r="T1226" i="1" s="1"/>
  <c r="L1228" i="1"/>
  <c r="T1228" i="1" s="1"/>
  <c r="L1230" i="1"/>
  <c r="T1230" i="1" s="1"/>
  <c r="L1232" i="1"/>
  <c r="T1232" i="1" s="1"/>
  <c r="L1234" i="1"/>
  <c r="T1234" i="1" s="1"/>
  <c r="L1236" i="1"/>
  <c r="T1236" i="1" s="1"/>
  <c r="L1238" i="1"/>
  <c r="T1238" i="1" s="1"/>
  <c r="L1240" i="1"/>
  <c r="T1240" i="1" s="1"/>
  <c r="L1242" i="1"/>
  <c r="T1242" i="1" s="1"/>
  <c r="L1244" i="1"/>
  <c r="T1244" i="1" s="1"/>
  <c r="L1246" i="1"/>
  <c r="T1246" i="1" s="1"/>
  <c r="L1248" i="1"/>
  <c r="T1248" i="1" s="1"/>
  <c r="L1250" i="1"/>
  <c r="T1250" i="1" s="1"/>
  <c r="L1252" i="1"/>
  <c r="T1252" i="1" s="1"/>
  <c r="L1254" i="1"/>
  <c r="T1254" i="1" s="1"/>
  <c r="L1256" i="1"/>
  <c r="T1256" i="1" s="1"/>
  <c r="L1258" i="1"/>
  <c r="T1258" i="1" s="1"/>
  <c r="L1260" i="1"/>
  <c r="T1260" i="1" s="1"/>
  <c r="L1262" i="1"/>
  <c r="T1262" i="1" s="1"/>
  <c r="L1264" i="1"/>
  <c r="T1264" i="1" s="1"/>
  <c r="L1266" i="1"/>
  <c r="T1266" i="1" s="1"/>
  <c r="L1268" i="1"/>
  <c r="T1268" i="1" s="1"/>
  <c r="L1270" i="1"/>
  <c r="T1270" i="1" s="1"/>
  <c r="L1272" i="1"/>
  <c r="T1272" i="1" s="1"/>
  <c r="L1274" i="1"/>
  <c r="T1274" i="1" s="1"/>
  <c r="L1276" i="1"/>
  <c r="T1276" i="1" s="1"/>
  <c r="L1278" i="1"/>
  <c r="T1278" i="1" s="1"/>
  <c r="L1280" i="1"/>
  <c r="T1280" i="1" s="1"/>
  <c r="L1282" i="1"/>
  <c r="T1282" i="1" s="1"/>
  <c r="L1284" i="1"/>
  <c r="T1284" i="1" s="1"/>
  <c r="L1286" i="1"/>
  <c r="T1286" i="1" s="1"/>
  <c r="L1288" i="1"/>
  <c r="T1288" i="1" s="1"/>
  <c r="L1290" i="1"/>
  <c r="T1290" i="1" s="1"/>
  <c r="L1292" i="1"/>
  <c r="T1292" i="1" s="1"/>
  <c r="L1294" i="1"/>
  <c r="T1294" i="1" s="1"/>
  <c r="L1296" i="1"/>
  <c r="T1296" i="1" s="1"/>
  <c r="L1298" i="1"/>
  <c r="T1298" i="1" s="1"/>
  <c r="L1300" i="1"/>
  <c r="T1300" i="1" s="1"/>
  <c r="L1302" i="1"/>
  <c r="T1302" i="1" s="1"/>
  <c r="L1304" i="1"/>
  <c r="T1304" i="1" s="1"/>
  <c r="L1306" i="1"/>
  <c r="T1306" i="1" s="1"/>
  <c r="L1308" i="1"/>
  <c r="T1308" i="1" s="1"/>
  <c r="L1310" i="1"/>
  <c r="T1310" i="1" s="1"/>
  <c r="L1312" i="1"/>
  <c r="T1312" i="1" s="1"/>
  <c r="L1314" i="1"/>
  <c r="T1314" i="1" s="1"/>
  <c r="L1316" i="1"/>
  <c r="T1316" i="1" s="1"/>
  <c r="L1318" i="1"/>
  <c r="T1318" i="1" s="1"/>
  <c r="L1320" i="1"/>
  <c r="T1320" i="1" s="1"/>
  <c r="L1322" i="1"/>
  <c r="T1322" i="1" s="1"/>
  <c r="L1324" i="1"/>
  <c r="T1324" i="1" s="1"/>
  <c r="L1326" i="1"/>
  <c r="T1326" i="1" s="1"/>
  <c r="L1328" i="1"/>
  <c r="T1328" i="1" s="1"/>
  <c r="L1330" i="1"/>
  <c r="T1330" i="1" s="1"/>
  <c r="L1332" i="1"/>
  <c r="T1332" i="1" s="1"/>
  <c r="L1334" i="1"/>
  <c r="T1334" i="1" s="1"/>
  <c r="L1336" i="1"/>
  <c r="T1336" i="1" s="1"/>
  <c r="L1338" i="1"/>
  <c r="T1338" i="1" s="1"/>
  <c r="L1340" i="1"/>
  <c r="T1340" i="1" s="1"/>
  <c r="L1342" i="1"/>
  <c r="T1342" i="1" s="1"/>
  <c r="L1344" i="1"/>
  <c r="T1344" i="1" s="1"/>
  <c r="L1346" i="1"/>
  <c r="T1346" i="1" s="1"/>
  <c r="L1348" i="1"/>
  <c r="T1348" i="1" s="1"/>
  <c r="L1350" i="1"/>
  <c r="T1350" i="1" s="1"/>
  <c r="L1352" i="1"/>
  <c r="T1352" i="1" s="1"/>
  <c r="L1354" i="1"/>
  <c r="T1354" i="1" s="1"/>
  <c r="L1356" i="1"/>
  <c r="T1356" i="1" s="1"/>
  <c r="L1358" i="1"/>
  <c r="T1358" i="1" s="1"/>
  <c r="L1360" i="1"/>
  <c r="T1360" i="1" s="1"/>
  <c r="L1362" i="1"/>
  <c r="T1362" i="1" s="1"/>
  <c r="L1364" i="1"/>
  <c r="T1364" i="1" s="1"/>
  <c r="L1366" i="1"/>
  <c r="T1366" i="1" s="1"/>
  <c r="L1368" i="1"/>
  <c r="T1368" i="1" s="1"/>
  <c r="L1370" i="1"/>
  <c r="T1370" i="1" s="1"/>
  <c r="L1372" i="1"/>
  <c r="T1372" i="1" s="1"/>
  <c r="L1374" i="1"/>
  <c r="T1374" i="1" s="1"/>
  <c r="L1376" i="1"/>
  <c r="T1376" i="1" s="1"/>
  <c r="L1378" i="1"/>
  <c r="T1378" i="1" s="1"/>
  <c r="L1380" i="1"/>
  <c r="T1380" i="1" s="1"/>
  <c r="L1382" i="1"/>
  <c r="T1382" i="1" s="1"/>
  <c r="L1384" i="1"/>
  <c r="T1384" i="1" s="1"/>
  <c r="L1386" i="1"/>
  <c r="T1386" i="1" s="1"/>
  <c r="L1388" i="1"/>
  <c r="T1388" i="1" s="1"/>
  <c r="L1390" i="1"/>
  <c r="T1390" i="1" s="1"/>
  <c r="L1392" i="1"/>
  <c r="T1392" i="1" s="1"/>
  <c r="L1394" i="1"/>
  <c r="T1394" i="1" s="1"/>
  <c r="L1396" i="1"/>
  <c r="T1396" i="1" s="1"/>
  <c r="L1398" i="1"/>
  <c r="T1398" i="1" s="1"/>
  <c r="L1400" i="1"/>
  <c r="T1400" i="1" s="1"/>
  <c r="L1402" i="1"/>
  <c r="T1402" i="1" s="1"/>
  <c r="L1404" i="1"/>
  <c r="T1404" i="1" s="1"/>
  <c r="L1406" i="1"/>
  <c r="T1406" i="1" s="1"/>
  <c r="L1408" i="1"/>
  <c r="T1408" i="1" s="1"/>
  <c r="L1410" i="1"/>
  <c r="T1410" i="1" s="1"/>
  <c r="L1412" i="1"/>
  <c r="T1412" i="1" s="1"/>
  <c r="L1414" i="1"/>
  <c r="T1414" i="1" s="1"/>
  <c r="L1416" i="1"/>
  <c r="T1416" i="1" s="1"/>
  <c r="L1418" i="1"/>
  <c r="T1418" i="1" s="1"/>
  <c r="L1420" i="1"/>
  <c r="T1420" i="1" s="1"/>
  <c r="L1422" i="1"/>
  <c r="T1422" i="1" s="1"/>
  <c r="L1424" i="1"/>
  <c r="T1424" i="1" s="1"/>
  <c r="L1426" i="1"/>
  <c r="T1426" i="1" s="1"/>
  <c r="L1428" i="1"/>
  <c r="T1428" i="1" s="1"/>
  <c r="L1430" i="1"/>
  <c r="T1430" i="1" s="1"/>
  <c r="L1432" i="1"/>
  <c r="T1432" i="1" s="1"/>
  <c r="L1434" i="1"/>
  <c r="T1434" i="1" s="1"/>
  <c r="L1436" i="1"/>
  <c r="T1436" i="1" s="1"/>
  <c r="L1438" i="1"/>
  <c r="T1438" i="1" s="1"/>
  <c r="L1440" i="1"/>
  <c r="T1440" i="1" s="1"/>
  <c r="L1442" i="1"/>
  <c r="T1442" i="1" s="1"/>
  <c r="L1444" i="1"/>
  <c r="T1444" i="1" s="1"/>
  <c r="L1446" i="1"/>
  <c r="T1446" i="1" s="1"/>
  <c r="L1448" i="1"/>
  <c r="T1448" i="1" s="1"/>
  <c r="L1450" i="1"/>
  <c r="T1450" i="1" s="1"/>
  <c r="L1452" i="1"/>
  <c r="T1452" i="1" s="1"/>
  <c r="L1454" i="1"/>
  <c r="T1454" i="1" s="1"/>
  <c r="L1456" i="1"/>
  <c r="T1456" i="1" s="1"/>
  <c r="L1458" i="1"/>
  <c r="T1458" i="1" s="1"/>
  <c r="L1460" i="1"/>
  <c r="T1460" i="1" s="1"/>
  <c r="L1462" i="1"/>
  <c r="T1462" i="1" s="1"/>
  <c r="L1464" i="1"/>
  <c r="T1464" i="1" s="1"/>
  <c r="L1466" i="1"/>
  <c r="T1466" i="1" s="1"/>
  <c r="L1468" i="1"/>
  <c r="T1468" i="1" s="1"/>
  <c r="L1470" i="1"/>
  <c r="T1470" i="1" s="1"/>
  <c r="L1472" i="1"/>
  <c r="T1472" i="1" s="1"/>
  <c r="L1474" i="1"/>
  <c r="T1474" i="1" s="1"/>
  <c r="L1476" i="1"/>
  <c r="T1476" i="1" s="1"/>
  <c r="L1478" i="1"/>
  <c r="T1478" i="1" s="1"/>
  <c r="L1480" i="1"/>
  <c r="T1480" i="1" s="1"/>
  <c r="L1482" i="1"/>
  <c r="T1482" i="1" s="1"/>
  <c r="L1484" i="1"/>
  <c r="T1484" i="1" s="1"/>
  <c r="L1486" i="1"/>
  <c r="T1486" i="1" s="1"/>
  <c r="L1488" i="1"/>
  <c r="T1488" i="1" s="1"/>
  <c r="L1490" i="1"/>
  <c r="T1490" i="1" s="1"/>
  <c r="L1492" i="1"/>
  <c r="T1492" i="1" s="1"/>
  <c r="L1494" i="1"/>
  <c r="T1494" i="1" s="1"/>
  <c r="L1496" i="1"/>
  <c r="T1496" i="1" s="1"/>
  <c r="L1498" i="1"/>
  <c r="T1498" i="1" s="1"/>
  <c r="L1500" i="1"/>
  <c r="T1500" i="1" s="1"/>
  <c r="L1502" i="1"/>
  <c r="T1502" i="1" s="1"/>
  <c r="L1504" i="1"/>
  <c r="T1504" i="1" s="1"/>
  <c r="L1506" i="1"/>
  <c r="T1506" i="1" s="1"/>
  <c r="L1508" i="1"/>
  <c r="T1508" i="1" s="1"/>
  <c r="L1510" i="1"/>
  <c r="T1510" i="1" s="1"/>
  <c r="L1512" i="1"/>
  <c r="T1512" i="1" s="1"/>
  <c r="L1514" i="1"/>
  <c r="T1514" i="1" s="1"/>
  <c r="L1516" i="1"/>
  <c r="T1516" i="1" s="1"/>
  <c r="L1518" i="1"/>
  <c r="T1518" i="1" s="1"/>
  <c r="L1520" i="1"/>
  <c r="T1520" i="1" s="1"/>
  <c r="L1522" i="1"/>
  <c r="T1522" i="1" s="1"/>
  <c r="L1524" i="1"/>
  <c r="T1524" i="1" s="1"/>
  <c r="L1526" i="1"/>
  <c r="T1526" i="1" s="1"/>
  <c r="L1528" i="1"/>
  <c r="T1528" i="1" s="1"/>
  <c r="L1530" i="1"/>
  <c r="T1530" i="1" s="1"/>
  <c r="L1532" i="1"/>
  <c r="T1532" i="1" s="1"/>
  <c r="L1534" i="1"/>
  <c r="T1534" i="1" s="1"/>
  <c r="L1536" i="1"/>
  <c r="T1536" i="1" s="1"/>
  <c r="L1538" i="1"/>
  <c r="T1538" i="1" s="1"/>
  <c r="L1540" i="1"/>
  <c r="T1540" i="1" s="1"/>
  <c r="L1542" i="1"/>
  <c r="T1542" i="1" s="1"/>
  <c r="L1544" i="1"/>
  <c r="T1544" i="1" s="1"/>
  <c r="L1546" i="1"/>
  <c r="T1546" i="1" s="1"/>
  <c r="L1548" i="1"/>
  <c r="T1548" i="1" s="1"/>
  <c r="L1550" i="1"/>
  <c r="T1550" i="1" s="1"/>
  <c r="L1552" i="1"/>
  <c r="T1552" i="1" s="1"/>
  <c r="L1554" i="1"/>
  <c r="T1554" i="1" s="1"/>
  <c r="L1556" i="1"/>
  <c r="T1556" i="1" s="1"/>
  <c r="L1558" i="1"/>
  <c r="T1558" i="1" s="1"/>
  <c r="L1560" i="1"/>
  <c r="T1560" i="1" s="1"/>
  <c r="L1562" i="1"/>
  <c r="T1562" i="1" s="1"/>
  <c r="L1564" i="1"/>
  <c r="T1564" i="1" s="1"/>
  <c r="L1566" i="1"/>
  <c r="T1566" i="1" s="1"/>
  <c r="L1568" i="1"/>
  <c r="T1568" i="1" s="1"/>
  <c r="L1570" i="1"/>
  <c r="T1570" i="1" s="1"/>
  <c r="L1572" i="1"/>
  <c r="T1572" i="1" s="1"/>
  <c r="L1574" i="1"/>
  <c r="T1574" i="1" s="1"/>
  <c r="L1576" i="1"/>
  <c r="T1576" i="1" s="1"/>
  <c r="L1578" i="1"/>
  <c r="T1578" i="1" s="1"/>
  <c r="L1580" i="1"/>
  <c r="T1580" i="1" s="1"/>
  <c r="L1582" i="1"/>
  <c r="T1582" i="1" s="1"/>
  <c r="L1584" i="1"/>
  <c r="T1584" i="1" s="1"/>
  <c r="L1586" i="1"/>
  <c r="T1586" i="1" s="1"/>
  <c r="L1588" i="1"/>
  <c r="T1588" i="1" s="1"/>
  <c r="L1590" i="1"/>
  <c r="T1590" i="1" s="1"/>
  <c r="L1592" i="1"/>
  <c r="T1592" i="1" s="1"/>
  <c r="L1594" i="1"/>
  <c r="T1594" i="1" s="1"/>
  <c r="L1596" i="1"/>
  <c r="T1596" i="1" s="1"/>
  <c r="L1598" i="1"/>
  <c r="T1598" i="1" s="1"/>
  <c r="L1600" i="1"/>
  <c r="T1600" i="1" s="1"/>
  <c r="L1602" i="1"/>
  <c r="T1602" i="1" s="1"/>
  <c r="L1604" i="1"/>
  <c r="T1604" i="1" s="1"/>
  <c r="L1606" i="1"/>
  <c r="T1606" i="1" s="1"/>
  <c r="L1608" i="1"/>
  <c r="T1608" i="1" s="1"/>
  <c r="L1610" i="1"/>
  <c r="T1610" i="1" s="1"/>
  <c r="L1612" i="1"/>
  <c r="T1612" i="1" s="1"/>
  <c r="L1614" i="1"/>
  <c r="T1614" i="1" s="1"/>
  <c r="L1616" i="1"/>
  <c r="T1616" i="1" s="1"/>
  <c r="L1618" i="1"/>
  <c r="T1618" i="1" s="1"/>
  <c r="L1620" i="1"/>
  <c r="T1620" i="1" s="1"/>
  <c r="L1622" i="1"/>
  <c r="T1622" i="1" s="1"/>
  <c r="L1624" i="1"/>
  <c r="T1624" i="1" s="1"/>
  <c r="L1626" i="1"/>
  <c r="T1626" i="1" s="1"/>
  <c r="L1628" i="1"/>
  <c r="T1628" i="1" s="1"/>
  <c r="L1630" i="1"/>
  <c r="T1630" i="1" s="1"/>
  <c r="L1632" i="1"/>
  <c r="T1632" i="1" s="1"/>
  <c r="L1634" i="1"/>
  <c r="T1634" i="1" s="1"/>
  <c r="L1636" i="1"/>
  <c r="T1636" i="1" s="1"/>
  <c r="L1638" i="1"/>
  <c r="T1638" i="1" s="1"/>
  <c r="L1640" i="1"/>
  <c r="T1640" i="1" s="1"/>
  <c r="L1642" i="1"/>
  <c r="T1642" i="1" s="1"/>
  <c r="L1644" i="1"/>
  <c r="T1644" i="1" s="1"/>
  <c r="L1646" i="1"/>
  <c r="T1646" i="1" s="1"/>
  <c r="L1648" i="1"/>
  <c r="T1648" i="1" s="1"/>
  <c r="L1650" i="1"/>
  <c r="T1650" i="1" s="1"/>
  <c r="L1652" i="1"/>
  <c r="T1652" i="1" s="1"/>
  <c r="L1654" i="1"/>
  <c r="T1654" i="1" s="1"/>
  <c r="L1656" i="1"/>
  <c r="T1656" i="1" s="1"/>
  <c r="L1658" i="1"/>
  <c r="T1658" i="1" s="1"/>
  <c r="L1660" i="1"/>
  <c r="T1660" i="1" s="1"/>
  <c r="L1662" i="1"/>
  <c r="T1662" i="1" s="1"/>
  <c r="L1664" i="1"/>
  <c r="T1664" i="1" s="1"/>
  <c r="L1666" i="1"/>
  <c r="T1666" i="1" s="1"/>
  <c r="L1668" i="1"/>
  <c r="T1668" i="1" s="1"/>
  <c r="L1670" i="1"/>
  <c r="T1670" i="1" s="1"/>
  <c r="L1672" i="1"/>
  <c r="T1672" i="1" s="1"/>
  <c r="L1674" i="1"/>
  <c r="T1674" i="1" s="1"/>
  <c r="L1676" i="1"/>
  <c r="T1676" i="1" s="1"/>
  <c r="L1678" i="1"/>
  <c r="T1678" i="1" s="1"/>
  <c r="L1680" i="1"/>
  <c r="T1680" i="1" s="1"/>
  <c r="L1682" i="1"/>
  <c r="T1682" i="1" s="1"/>
  <c r="L1684" i="1"/>
  <c r="T1684" i="1" s="1"/>
  <c r="L1686" i="1"/>
  <c r="T1686" i="1" s="1"/>
  <c r="L1688" i="1"/>
  <c r="T1688" i="1" s="1"/>
  <c r="L1690" i="1"/>
  <c r="T1690" i="1" s="1"/>
  <c r="L1692" i="1"/>
  <c r="T1692" i="1" s="1"/>
  <c r="L1694" i="1"/>
  <c r="T1694" i="1" s="1"/>
  <c r="L1696" i="1"/>
  <c r="T1696" i="1" s="1"/>
  <c r="L1698" i="1"/>
  <c r="T1698" i="1" s="1"/>
  <c r="L1700" i="1"/>
  <c r="T1700" i="1" s="1"/>
  <c r="L1702" i="1"/>
  <c r="T1702" i="1" s="1"/>
  <c r="L1704" i="1"/>
  <c r="T1704" i="1" s="1"/>
  <c r="L1706" i="1"/>
  <c r="T1706" i="1" s="1"/>
  <c r="L1708" i="1"/>
  <c r="T1708" i="1" s="1"/>
  <c r="L1710" i="1"/>
  <c r="T1710" i="1" s="1"/>
  <c r="L1712" i="1"/>
  <c r="T1712" i="1" s="1"/>
  <c r="L1714" i="1"/>
  <c r="T1714" i="1" s="1"/>
  <c r="L1716" i="1"/>
  <c r="T1716" i="1" s="1"/>
  <c r="L1718" i="1"/>
  <c r="T1718" i="1" s="1"/>
  <c r="L1720" i="1"/>
  <c r="T1720" i="1" s="1"/>
  <c r="L1722" i="1"/>
  <c r="T1722" i="1" s="1"/>
  <c r="L1724" i="1"/>
  <c r="T1724" i="1" s="1"/>
  <c r="L1726" i="1"/>
  <c r="T1726" i="1" s="1"/>
  <c r="L1728" i="1"/>
  <c r="T1728" i="1" s="1"/>
  <c r="L1730" i="1"/>
  <c r="T1730" i="1" s="1"/>
  <c r="L1732" i="1"/>
  <c r="T1732" i="1" s="1"/>
  <c r="L1734" i="1"/>
  <c r="T1734" i="1" s="1"/>
  <c r="L1736" i="1"/>
  <c r="T1736" i="1" s="1"/>
  <c r="L1738" i="1"/>
  <c r="T1738" i="1" s="1"/>
  <c r="L1740" i="1"/>
  <c r="T1740" i="1" s="1"/>
  <c r="L1742" i="1"/>
  <c r="T1742" i="1" s="1"/>
  <c r="L1744" i="1"/>
  <c r="T1744" i="1" s="1"/>
  <c r="L1746" i="1"/>
  <c r="T1746" i="1" s="1"/>
  <c r="L1748" i="1"/>
  <c r="T1748" i="1" s="1"/>
  <c r="L1750" i="1"/>
  <c r="T1750" i="1" s="1"/>
  <c r="L1752" i="1"/>
  <c r="T1752" i="1" s="1"/>
  <c r="L1754" i="1"/>
  <c r="T1754" i="1" s="1"/>
  <c r="L1756" i="1"/>
  <c r="T1756" i="1" s="1"/>
  <c r="L1758" i="1"/>
  <c r="T1758" i="1" s="1"/>
  <c r="L1760" i="1"/>
  <c r="T1760" i="1" s="1"/>
  <c r="L1762" i="1"/>
  <c r="T1762" i="1" s="1"/>
  <c r="L1764" i="1"/>
  <c r="T1764" i="1" s="1"/>
  <c r="L1766" i="1"/>
  <c r="T1766" i="1" s="1"/>
  <c r="L1768" i="1"/>
  <c r="T1768" i="1" s="1"/>
  <c r="L1770" i="1"/>
  <c r="T1770" i="1" s="1"/>
  <c r="L1772" i="1"/>
  <c r="T1772" i="1" s="1"/>
  <c r="L1774" i="1"/>
  <c r="T1774" i="1" s="1"/>
  <c r="L1776" i="1"/>
  <c r="T1776" i="1" s="1"/>
  <c r="L1778" i="1"/>
  <c r="T1778" i="1" s="1"/>
  <c r="L1780" i="1"/>
  <c r="T1780" i="1" s="1"/>
  <c r="L1782" i="1"/>
  <c r="T1782" i="1" s="1"/>
  <c r="L1784" i="1"/>
  <c r="T1784" i="1" s="1"/>
  <c r="L1786" i="1"/>
  <c r="T1786" i="1" s="1"/>
  <c r="L1788" i="1"/>
  <c r="T1788" i="1" s="1"/>
  <c r="L1790" i="1"/>
  <c r="T1790" i="1" s="1"/>
  <c r="L1792" i="1"/>
  <c r="T1792" i="1" s="1"/>
  <c r="L1794" i="1"/>
  <c r="T1794" i="1" s="1"/>
  <c r="L1796" i="1"/>
  <c r="T1796" i="1" s="1"/>
  <c r="L1798" i="1"/>
  <c r="T1798" i="1" s="1"/>
  <c r="L1800" i="1"/>
  <c r="T1800" i="1" s="1"/>
  <c r="L1802" i="1"/>
  <c r="T1802" i="1" s="1"/>
  <c r="L1804" i="1"/>
  <c r="T1804" i="1" s="1"/>
  <c r="L1806" i="1"/>
  <c r="T1806" i="1" s="1"/>
  <c r="L1808" i="1"/>
  <c r="T1808" i="1" s="1"/>
  <c r="L1810" i="1"/>
  <c r="T1810" i="1" s="1"/>
  <c r="L1812" i="1"/>
  <c r="T1812" i="1" s="1"/>
  <c r="L1814" i="1"/>
  <c r="T1814" i="1" s="1"/>
  <c r="L1816" i="1"/>
  <c r="T1816" i="1" s="1"/>
  <c r="L1818" i="1"/>
  <c r="T1818" i="1" s="1"/>
  <c r="L1820" i="1"/>
  <c r="T1820" i="1" s="1"/>
  <c r="L1822" i="1"/>
  <c r="T1822" i="1" s="1"/>
  <c r="L1824" i="1"/>
  <c r="T1824" i="1" s="1"/>
  <c r="L1826" i="1"/>
  <c r="T1826" i="1" s="1"/>
  <c r="L1828" i="1"/>
  <c r="T1828" i="1" s="1"/>
  <c r="L1830" i="1"/>
  <c r="T1830" i="1" s="1"/>
  <c r="L1832" i="1"/>
  <c r="T1832" i="1" s="1"/>
  <c r="L1834" i="1"/>
  <c r="T1834" i="1" s="1"/>
  <c r="L1836" i="1"/>
  <c r="T1836" i="1" s="1"/>
  <c r="L1838" i="1"/>
  <c r="T1838" i="1" s="1"/>
  <c r="L1840" i="1"/>
  <c r="T1840" i="1" s="1"/>
  <c r="L1842" i="1"/>
  <c r="T1842" i="1" s="1"/>
  <c r="L1844" i="1"/>
  <c r="T1844" i="1" s="1"/>
  <c r="L1846" i="1"/>
  <c r="T1846" i="1" s="1"/>
  <c r="L1848" i="1"/>
  <c r="T1848" i="1" s="1"/>
  <c r="L1850" i="1"/>
  <c r="T1850" i="1" s="1"/>
  <c r="L1852" i="1"/>
  <c r="T1852" i="1" s="1"/>
  <c r="L1854" i="1"/>
  <c r="T1854" i="1" s="1"/>
  <c r="L1856" i="1"/>
  <c r="T1856" i="1" s="1"/>
  <c r="L1858" i="1"/>
  <c r="T1858" i="1" s="1"/>
  <c r="L1860" i="1"/>
  <c r="T1860" i="1" s="1"/>
  <c r="L1862" i="1"/>
  <c r="T1862" i="1" s="1"/>
  <c r="L1864" i="1"/>
  <c r="T1864" i="1" s="1"/>
  <c r="L1866" i="1"/>
  <c r="T1866" i="1" s="1"/>
  <c r="L1868" i="1"/>
  <c r="T1868" i="1" s="1"/>
  <c r="L1870" i="1"/>
  <c r="T1870" i="1" s="1"/>
  <c r="L1872" i="1"/>
  <c r="T1872" i="1" s="1"/>
  <c r="L1874" i="1"/>
  <c r="T1874" i="1" s="1"/>
  <c r="L1876" i="1"/>
  <c r="T1876" i="1" s="1"/>
  <c r="L1878" i="1"/>
  <c r="T1878" i="1" s="1"/>
  <c r="L1880" i="1"/>
  <c r="T1880" i="1" s="1"/>
  <c r="L1882" i="1"/>
  <c r="T1882" i="1" s="1"/>
  <c r="L1884" i="1"/>
  <c r="T1884" i="1" s="1"/>
  <c r="L1886" i="1"/>
  <c r="T1886" i="1" s="1"/>
  <c r="L1888" i="1"/>
  <c r="T1888" i="1" s="1"/>
  <c r="L1890" i="1"/>
  <c r="T1890" i="1" s="1"/>
  <c r="L1892" i="1"/>
  <c r="T1892" i="1" s="1"/>
  <c r="L1894" i="1"/>
  <c r="T1894" i="1" s="1"/>
  <c r="L1896" i="1"/>
  <c r="T1896" i="1" s="1"/>
  <c r="L1898" i="1"/>
  <c r="T1898" i="1" s="1"/>
  <c r="L1900" i="1"/>
  <c r="T1900" i="1" s="1"/>
  <c r="L1902" i="1"/>
  <c r="T1902" i="1" s="1"/>
  <c r="L1904" i="1"/>
  <c r="T1904" i="1" s="1"/>
  <c r="L1906" i="1"/>
  <c r="T1906" i="1" s="1"/>
  <c r="L1908" i="1"/>
  <c r="T1908" i="1" s="1"/>
  <c r="L1910" i="1"/>
  <c r="T1910" i="1" s="1"/>
  <c r="L1912" i="1"/>
  <c r="T1912" i="1" s="1"/>
  <c r="L1914" i="1"/>
  <c r="T1914" i="1" s="1"/>
  <c r="L1916" i="1"/>
  <c r="T1916" i="1" s="1"/>
  <c r="L1918" i="1"/>
  <c r="T1918" i="1" s="1"/>
  <c r="L1920" i="1"/>
  <c r="T1920" i="1" s="1"/>
  <c r="L1922" i="1"/>
  <c r="T1922" i="1" s="1"/>
  <c r="L1924" i="1"/>
  <c r="T1924" i="1" s="1"/>
  <c r="L1926" i="1"/>
  <c r="T1926" i="1" s="1"/>
  <c r="L1928" i="1"/>
  <c r="T1928" i="1" s="1"/>
  <c r="L1930" i="1"/>
  <c r="T1930" i="1" s="1"/>
  <c r="L1932" i="1"/>
  <c r="T1932" i="1" s="1"/>
  <c r="L1934" i="1"/>
  <c r="T1934" i="1" s="1"/>
  <c r="L1936" i="1"/>
  <c r="T1936" i="1" s="1"/>
  <c r="L1938" i="1"/>
  <c r="T1938" i="1" s="1"/>
  <c r="L1940" i="1"/>
  <c r="T1940" i="1" s="1"/>
  <c r="L1942" i="1"/>
  <c r="T1942" i="1" s="1"/>
  <c r="L1944" i="1"/>
  <c r="T1944" i="1" s="1"/>
  <c r="L1946" i="1"/>
  <c r="T1946" i="1" s="1"/>
  <c r="L1948" i="1"/>
  <c r="T1948" i="1" s="1"/>
  <c r="L1950" i="1"/>
  <c r="T1950" i="1" s="1"/>
  <c r="L1952" i="1"/>
  <c r="T1952" i="1" s="1"/>
  <c r="L1954" i="1"/>
  <c r="T1954" i="1" s="1"/>
  <c r="L1956" i="1"/>
  <c r="T1956" i="1" s="1"/>
  <c r="L1958" i="1"/>
  <c r="T1958" i="1" s="1"/>
  <c r="L1960" i="1"/>
  <c r="T1960" i="1" s="1"/>
  <c r="L1962" i="1"/>
  <c r="T1962" i="1" s="1"/>
  <c r="L1964" i="1"/>
  <c r="T1964" i="1" s="1"/>
  <c r="L1966" i="1"/>
  <c r="T1966" i="1" s="1"/>
  <c r="L1968" i="1"/>
  <c r="T1968" i="1" s="1"/>
  <c r="L1970" i="1"/>
  <c r="T1970" i="1" s="1"/>
  <c r="L1972" i="1"/>
  <c r="T1972" i="1" s="1"/>
  <c r="L1974" i="1"/>
  <c r="T1974" i="1" s="1"/>
  <c r="L1976" i="1"/>
  <c r="T1976" i="1" s="1"/>
  <c r="L1978" i="1"/>
  <c r="T1978" i="1" s="1"/>
  <c r="L1980" i="1"/>
  <c r="T1980" i="1" s="1"/>
  <c r="L1982" i="1"/>
  <c r="T1982" i="1" s="1"/>
  <c r="L1984" i="1"/>
  <c r="T1984" i="1" s="1"/>
  <c r="L1986" i="1"/>
  <c r="T1986" i="1" s="1"/>
  <c r="L1988" i="1"/>
  <c r="T1988" i="1" s="1"/>
  <c r="L1990" i="1"/>
  <c r="T1990" i="1" s="1"/>
  <c r="L1992" i="1"/>
  <c r="T1992" i="1" s="1"/>
  <c r="L1994" i="1"/>
  <c r="T1994" i="1" s="1"/>
  <c r="L1996" i="1"/>
  <c r="T1996" i="1" s="1"/>
  <c r="L1998" i="1"/>
  <c r="T1998" i="1" s="1"/>
  <c r="L2000" i="1"/>
  <c r="T2000" i="1" s="1"/>
  <c r="L2002" i="1"/>
  <c r="T2002" i="1" s="1"/>
  <c r="L2004" i="1"/>
  <c r="T2004" i="1" s="1"/>
  <c r="L100" i="1"/>
  <c r="T100" i="1" s="1"/>
  <c r="L116" i="1"/>
  <c r="T116" i="1" s="1"/>
  <c r="L132" i="1"/>
  <c r="T132" i="1" s="1"/>
  <c r="L148" i="1"/>
  <c r="T148" i="1" s="1"/>
  <c r="L164" i="1"/>
  <c r="T164" i="1" s="1"/>
  <c r="L180" i="1"/>
  <c r="T180" i="1" s="1"/>
  <c r="L196" i="1"/>
  <c r="T196" i="1" s="1"/>
  <c r="L212" i="1"/>
  <c r="T212" i="1" s="1"/>
  <c r="B10" i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L2" i="1"/>
  <c r="T2" i="1" s="1"/>
  <c r="L3402" i="1"/>
  <c r="T3402" i="1" s="1"/>
  <c r="L3400" i="1"/>
  <c r="T3400" i="1" s="1"/>
  <c r="L3398" i="1"/>
  <c r="T3398" i="1" s="1"/>
  <c r="L3396" i="1"/>
  <c r="T3396" i="1" s="1"/>
  <c r="L3394" i="1"/>
  <c r="T3394" i="1" s="1"/>
  <c r="L3392" i="1"/>
  <c r="T3392" i="1" s="1"/>
  <c r="L3390" i="1"/>
  <c r="T3390" i="1" s="1"/>
  <c r="L3388" i="1"/>
  <c r="T3388" i="1" s="1"/>
  <c r="L3386" i="1"/>
  <c r="T3386" i="1" s="1"/>
  <c r="L3384" i="1"/>
  <c r="T3384" i="1" s="1"/>
  <c r="L3382" i="1"/>
  <c r="T3382" i="1" s="1"/>
  <c r="L3380" i="1"/>
  <c r="T3380" i="1" s="1"/>
  <c r="L3378" i="1"/>
  <c r="T3378" i="1" s="1"/>
  <c r="L3376" i="1"/>
  <c r="T3376" i="1" s="1"/>
  <c r="L3374" i="1"/>
  <c r="T3374" i="1" s="1"/>
  <c r="L3372" i="1"/>
  <c r="T3372" i="1" s="1"/>
  <c r="L3370" i="1"/>
  <c r="T3370" i="1" s="1"/>
  <c r="L3368" i="1"/>
  <c r="T3368" i="1" s="1"/>
  <c r="L3366" i="1"/>
  <c r="T3366" i="1" s="1"/>
  <c r="L3364" i="1"/>
  <c r="T3364" i="1" s="1"/>
  <c r="L3362" i="1"/>
  <c r="T3362" i="1" s="1"/>
  <c r="L3360" i="1"/>
  <c r="T3360" i="1" s="1"/>
  <c r="L3358" i="1"/>
  <c r="T3358" i="1" s="1"/>
  <c r="L3356" i="1"/>
  <c r="T3356" i="1" s="1"/>
  <c r="L3354" i="1"/>
  <c r="T3354" i="1" s="1"/>
  <c r="L3352" i="1"/>
  <c r="T3352" i="1" s="1"/>
  <c r="L3350" i="1"/>
  <c r="T3350" i="1" s="1"/>
  <c r="L3348" i="1"/>
  <c r="T3348" i="1" s="1"/>
  <c r="L3346" i="1"/>
  <c r="T3346" i="1" s="1"/>
  <c r="L3344" i="1"/>
  <c r="T3344" i="1" s="1"/>
  <c r="L3342" i="1"/>
  <c r="T3342" i="1" s="1"/>
  <c r="L3340" i="1"/>
  <c r="T3340" i="1" s="1"/>
  <c r="L3338" i="1"/>
  <c r="T3338" i="1" s="1"/>
  <c r="L3336" i="1"/>
  <c r="T3336" i="1" s="1"/>
  <c r="L3334" i="1"/>
  <c r="T3334" i="1" s="1"/>
  <c r="L3332" i="1"/>
  <c r="T3332" i="1" s="1"/>
  <c r="L3330" i="1"/>
  <c r="T3330" i="1" s="1"/>
  <c r="L3328" i="1"/>
  <c r="T3328" i="1" s="1"/>
  <c r="L3326" i="1"/>
  <c r="T3326" i="1" s="1"/>
  <c r="L3324" i="1"/>
  <c r="T3324" i="1" s="1"/>
  <c r="L3322" i="1"/>
  <c r="T3322" i="1" s="1"/>
  <c r="L3320" i="1"/>
  <c r="T3320" i="1" s="1"/>
  <c r="L3318" i="1"/>
  <c r="T3318" i="1" s="1"/>
  <c r="L3316" i="1"/>
  <c r="T3316" i="1" s="1"/>
  <c r="L3314" i="1"/>
  <c r="T3314" i="1" s="1"/>
  <c r="L3312" i="1"/>
  <c r="T3312" i="1" s="1"/>
  <c r="L3310" i="1"/>
  <c r="T3310" i="1" s="1"/>
  <c r="L3308" i="1"/>
  <c r="T3308" i="1" s="1"/>
  <c r="L3306" i="1"/>
  <c r="T3306" i="1" s="1"/>
  <c r="L3304" i="1"/>
  <c r="T3304" i="1" s="1"/>
  <c r="L3302" i="1"/>
  <c r="T3302" i="1" s="1"/>
  <c r="L3300" i="1"/>
  <c r="T3300" i="1" s="1"/>
  <c r="L3298" i="1"/>
  <c r="T3298" i="1" s="1"/>
  <c r="L3296" i="1"/>
  <c r="T3296" i="1" s="1"/>
  <c r="L3294" i="1"/>
  <c r="T3294" i="1" s="1"/>
  <c r="L3292" i="1"/>
  <c r="T3292" i="1" s="1"/>
  <c r="L3290" i="1"/>
  <c r="T3290" i="1" s="1"/>
  <c r="L3288" i="1"/>
  <c r="T3288" i="1" s="1"/>
  <c r="L3286" i="1"/>
  <c r="T3286" i="1" s="1"/>
  <c r="L3284" i="1"/>
  <c r="T3284" i="1" s="1"/>
  <c r="L3282" i="1"/>
  <c r="T3282" i="1" s="1"/>
  <c r="L3280" i="1"/>
  <c r="T3280" i="1" s="1"/>
  <c r="L3278" i="1"/>
  <c r="T3278" i="1" s="1"/>
  <c r="L3276" i="1"/>
  <c r="T3276" i="1" s="1"/>
  <c r="L3274" i="1"/>
  <c r="T3274" i="1" s="1"/>
  <c r="L3272" i="1"/>
  <c r="T3272" i="1" s="1"/>
  <c r="L3270" i="1"/>
  <c r="T3270" i="1" s="1"/>
  <c r="L3268" i="1"/>
  <c r="T3268" i="1" s="1"/>
  <c r="L3266" i="1"/>
  <c r="T3266" i="1" s="1"/>
  <c r="L3264" i="1"/>
  <c r="T3264" i="1" s="1"/>
  <c r="L3262" i="1"/>
  <c r="T3262" i="1" s="1"/>
  <c r="L3260" i="1"/>
  <c r="T3260" i="1" s="1"/>
  <c r="L3258" i="1"/>
  <c r="T3258" i="1" s="1"/>
  <c r="L3256" i="1"/>
  <c r="T3256" i="1" s="1"/>
  <c r="L3254" i="1"/>
  <c r="T3254" i="1" s="1"/>
  <c r="L3252" i="1"/>
  <c r="T3252" i="1" s="1"/>
  <c r="L3250" i="1"/>
  <c r="T3250" i="1" s="1"/>
  <c r="L3248" i="1"/>
  <c r="T3248" i="1" s="1"/>
  <c r="L3246" i="1"/>
  <c r="T3246" i="1" s="1"/>
  <c r="L3244" i="1"/>
  <c r="T3244" i="1" s="1"/>
  <c r="L3242" i="1"/>
  <c r="T3242" i="1" s="1"/>
  <c r="L3240" i="1"/>
  <c r="T3240" i="1" s="1"/>
  <c r="L3238" i="1"/>
  <c r="T3238" i="1" s="1"/>
  <c r="L3236" i="1"/>
  <c r="T3236" i="1" s="1"/>
  <c r="L3234" i="1"/>
  <c r="T3234" i="1" s="1"/>
  <c r="L3232" i="1"/>
  <c r="T3232" i="1" s="1"/>
  <c r="L3230" i="1"/>
  <c r="T3230" i="1" s="1"/>
  <c r="L3228" i="1"/>
  <c r="T3228" i="1" s="1"/>
  <c r="L3226" i="1"/>
  <c r="T3226" i="1" s="1"/>
  <c r="L3224" i="1"/>
  <c r="T3224" i="1" s="1"/>
  <c r="L3222" i="1"/>
  <c r="T3222" i="1" s="1"/>
  <c r="L3220" i="1"/>
  <c r="T3220" i="1" s="1"/>
  <c r="L3218" i="1"/>
  <c r="T3218" i="1" s="1"/>
  <c r="L3216" i="1"/>
  <c r="T3216" i="1" s="1"/>
  <c r="L3214" i="1"/>
  <c r="T3214" i="1" s="1"/>
  <c r="L3212" i="1"/>
  <c r="T3212" i="1" s="1"/>
  <c r="L3210" i="1"/>
  <c r="T3210" i="1" s="1"/>
  <c r="L3208" i="1"/>
  <c r="T3208" i="1" s="1"/>
  <c r="L3206" i="1"/>
  <c r="T3206" i="1" s="1"/>
  <c r="L3204" i="1"/>
  <c r="T3204" i="1" s="1"/>
  <c r="L3202" i="1"/>
  <c r="T3202" i="1" s="1"/>
  <c r="L3200" i="1"/>
  <c r="T3200" i="1" s="1"/>
  <c r="L3198" i="1"/>
  <c r="T3198" i="1" s="1"/>
  <c r="L3196" i="1"/>
  <c r="T3196" i="1" s="1"/>
  <c r="L3194" i="1"/>
  <c r="T3194" i="1" s="1"/>
  <c r="L3192" i="1"/>
  <c r="T3192" i="1" s="1"/>
  <c r="L3190" i="1"/>
  <c r="T3190" i="1" s="1"/>
  <c r="L3188" i="1"/>
  <c r="T3188" i="1" s="1"/>
  <c r="L3186" i="1"/>
  <c r="T3186" i="1" s="1"/>
  <c r="L3184" i="1"/>
  <c r="T3184" i="1" s="1"/>
  <c r="L3182" i="1"/>
  <c r="T3182" i="1" s="1"/>
  <c r="L3180" i="1"/>
  <c r="T3180" i="1" s="1"/>
  <c r="L3178" i="1"/>
  <c r="T3178" i="1" s="1"/>
  <c r="L3176" i="1"/>
  <c r="T3176" i="1" s="1"/>
  <c r="L3174" i="1"/>
  <c r="T3174" i="1" s="1"/>
  <c r="L3172" i="1"/>
  <c r="T3172" i="1" s="1"/>
  <c r="L3170" i="1"/>
  <c r="T3170" i="1" s="1"/>
  <c r="L3168" i="1"/>
  <c r="T3168" i="1" s="1"/>
  <c r="L3166" i="1"/>
  <c r="T3166" i="1" s="1"/>
  <c r="L3164" i="1"/>
  <c r="T3164" i="1" s="1"/>
  <c r="L3162" i="1"/>
  <c r="T3162" i="1" s="1"/>
  <c r="L3160" i="1"/>
  <c r="T3160" i="1" s="1"/>
  <c r="L3158" i="1"/>
  <c r="T3158" i="1" s="1"/>
  <c r="L3156" i="1"/>
  <c r="T3156" i="1" s="1"/>
  <c r="L3154" i="1"/>
  <c r="T3154" i="1" s="1"/>
  <c r="L3152" i="1"/>
  <c r="T3152" i="1" s="1"/>
  <c r="L3150" i="1"/>
  <c r="T3150" i="1" s="1"/>
  <c r="L3148" i="1"/>
  <c r="T3148" i="1" s="1"/>
  <c r="L3146" i="1"/>
  <c r="T3146" i="1" s="1"/>
  <c r="L3144" i="1"/>
  <c r="T3144" i="1" s="1"/>
  <c r="L3142" i="1"/>
  <c r="T3142" i="1" s="1"/>
  <c r="L3140" i="1"/>
  <c r="T3140" i="1" s="1"/>
  <c r="L3138" i="1"/>
  <c r="T3138" i="1" s="1"/>
  <c r="L3136" i="1"/>
  <c r="T3136" i="1" s="1"/>
  <c r="L3134" i="1"/>
  <c r="T3134" i="1" s="1"/>
  <c r="L3132" i="1"/>
  <c r="T3132" i="1" s="1"/>
  <c r="L3130" i="1"/>
  <c r="T3130" i="1" s="1"/>
  <c r="L3128" i="1"/>
  <c r="T3128" i="1" s="1"/>
  <c r="L3126" i="1"/>
  <c r="T3126" i="1" s="1"/>
  <c r="L3124" i="1"/>
  <c r="T3124" i="1" s="1"/>
  <c r="L3122" i="1"/>
  <c r="T3122" i="1" s="1"/>
  <c r="L3120" i="1"/>
  <c r="T3120" i="1" s="1"/>
  <c r="L3118" i="1"/>
  <c r="T3118" i="1" s="1"/>
  <c r="L3116" i="1"/>
  <c r="T3116" i="1" s="1"/>
  <c r="L3114" i="1"/>
  <c r="T3114" i="1" s="1"/>
  <c r="L3112" i="1"/>
  <c r="T3112" i="1" s="1"/>
  <c r="L3110" i="1"/>
  <c r="T3110" i="1" s="1"/>
  <c r="L3108" i="1"/>
  <c r="T3108" i="1" s="1"/>
  <c r="L3106" i="1"/>
  <c r="T3106" i="1" s="1"/>
  <c r="L3104" i="1"/>
  <c r="T3104" i="1" s="1"/>
  <c r="L3102" i="1"/>
  <c r="T3102" i="1" s="1"/>
  <c r="L3100" i="1"/>
  <c r="T3100" i="1" s="1"/>
  <c r="L3098" i="1"/>
  <c r="T3098" i="1" s="1"/>
  <c r="L3096" i="1"/>
  <c r="T3096" i="1" s="1"/>
  <c r="L3094" i="1"/>
  <c r="T3094" i="1" s="1"/>
  <c r="L3092" i="1"/>
  <c r="T3092" i="1" s="1"/>
  <c r="L3090" i="1"/>
  <c r="T3090" i="1" s="1"/>
  <c r="L3088" i="1"/>
  <c r="T3088" i="1" s="1"/>
  <c r="L3086" i="1"/>
  <c r="T3086" i="1" s="1"/>
  <c r="L3084" i="1"/>
  <c r="T3084" i="1" s="1"/>
  <c r="L3082" i="1"/>
  <c r="T3082" i="1" s="1"/>
  <c r="L3080" i="1"/>
  <c r="T3080" i="1" s="1"/>
  <c r="L3078" i="1"/>
  <c r="T3078" i="1" s="1"/>
  <c r="L3076" i="1"/>
  <c r="T3076" i="1" s="1"/>
  <c r="L3074" i="1"/>
  <c r="T3074" i="1" s="1"/>
  <c r="L3072" i="1"/>
  <c r="T3072" i="1" s="1"/>
  <c r="L3070" i="1"/>
  <c r="T3070" i="1" s="1"/>
  <c r="L3068" i="1"/>
  <c r="T3068" i="1" s="1"/>
  <c r="L3066" i="1"/>
  <c r="T3066" i="1" s="1"/>
  <c r="L3064" i="1"/>
  <c r="T3064" i="1" s="1"/>
  <c r="L3062" i="1"/>
  <c r="T3062" i="1" s="1"/>
  <c r="L3060" i="1"/>
  <c r="T3060" i="1" s="1"/>
  <c r="L3058" i="1"/>
  <c r="T3058" i="1" s="1"/>
  <c r="L3056" i="1"/>
  <c r="T3056" i="1" s="1"/>
  <c r="L3054" i="1"/>
  <c r="T3054" i="1" s="1"/>
  <c r="L3052" i="1"/>
  <c r="T3052" i="1" s="1"/>
  <c r="L3050" i="1"/>
  <c r="T3050" i="1" s="1"/>
  <c r="L3048" i="1"/>
  <c r="T3048" i="1" s="1"/>
  <c r="L3046" i="1"/>
  <c r="T3046" i="1" s="1"/>
  <c r="L3044" i="1"/>
  <c r="T3044" i="1" s="1"/>
  <c r="L3042" i="1"/>
  <c r="T3042" i="1" s="1"/>
  <c r="L3040" i="1"/>
  <c r="T3040" i="1" s="1"/>
  <c r="L3038" i="1"/>
  <c r="T3038" i="1" s="1"/>
  <c r="L3036" i="1"/>
  <c r="T3036" i="1" s="1"/>
  <c r="L3034" i="1"/>
  <c r="T3034" i="1" s="1"/>
  <c r="L3032" i="1"/>
  <c r="T3032" i="1" s="1"/>
  <c r="L3030" i="1"/>
  <c r="T3030" i="1" s="1"/>
  <c r="L3028" i="1"/>
  <c r="T3028" i="1" s="1"/>
  <c r="L3026" i="1"/>
  <c r="T3026" i="1" s="1"/>
  <c r="L3024" i="1"/>
  <c r="T3024" i="1" s="1"/>
  <c r="L3022" i="1"/>
  <c r="T3022" i="1" s="1"/>
  <c r="L3020" i="1"/>
  <c r="T3020" i="1" s="1"/>
  <c r="L3018" i="1"/>
  <c r="T3018" i="1" s="1"/>
  <c r="L3016" i="1"/>
  <c r="T3016" i="1" s="1"/>
  <c r="L3014" i="1"/>
  <c r="T3014" i="1" s="1"/>
  <c r="L3012" i="1"/>
  <c r="T3012" i="1" s="1"/>
  <c r="L3010" i="1"/>
  <c r="T3010" i="1" s="1"/>
  <c r="L3008" i="1"/>
  <c r="T3008" i="1" s="1"/>
  <c r="L3006" i="1"/>
  <c r="T3006" i="1" s="1"/>
  <c r="L3004" i="1"/>
  <c r="T3004" i="1" s="1"/>
  <c r="L3002" i="1"/>
  <c r="T3002" i="1" s="1"/>
  <c r="L3000" i="1"/>
  <c r="T3000" i="1" s="1"/>
  <c r="L2998" i="1"/>
  <c r="T2998" i="1" s="1"/>
  <c r="L2996" i="1"/>
  <c r="T2996" i="1" s="1"/>
  <c r="L2994" i="1"/>
  <c r="T2994" i="1" s="1"/>
  <c r="L2992" i="1"/>
  <c r="T2992" i="1" s="1"/>
  <c r="L2990" i="1"/>
  <c r="T2990" i="1" s="1"/>
  <c r="L2988" i="1"/>
  <c r="T2988" i="1" s="1"/>
  <c r="L2986" i="1"/>
  <c r="T2986" i="1" s="1"/>
  <c r="L2984" i="1"/>
  <c r="T2984" i="1" s="1"/>
  <c r="L2982" i="1"/>
  <c r="T2982" i="1" s="1"/>
  <c r="L2980" i="1"/>
  <c r="T2980" i="1" s="1"/>
  <c r="L2978" i="1"/>
  <c r="T2978" i="1" s="1"/>
  <c r="L2976" i="1"/>
  <c r="T2976" i="1" s="1"/>
  <c r="L2974" i="1"/>
  <c r="T2974" i="1" s="1"/>
  <c r="L2972" i="1"/>
  <c r="T2972" i="1" s="1"/>
  <c r="L2970" i="1"/>
  <c r="T2970" i="1" s="1"/>
  <c r="L2968" i="1"/>
  <c r="T2968" i="1" s="1"/>
  <c r="L2966" i="1"/>
  <c r="T2966" i="1" s="1"/>
  <c r="L2964" i="1"/>
  <c r="T2964" i="1" s="1"/>
  <c r="L2962" i="1"/>
  <c r="T2962" i="1" s="1"/>
  <c r="L2960" i="1"/>
  <c r="T2960" i="1" s="1"/>
  <c r="L2958" i="1"/>
  <c r="T2958" i="1" s="1"/>
  <c r="L2956" i="1"/>
  <c r="T2956" i="1" s="1"/>
  <c r="L2954" i="1"/>
  <c r="T2954" i="1" s="1"/>
  <c r="L2952" i="1"/>
  <c r="T2952" i="1" s="1"/>
  <c r="L2950" i="1"/>
  <c r="T2950" i="1" s="1"/>
  <c r="L2948" i="1"/>
  <c r="T2948" i="1" s="1"/>
  <c r="L2946" i="1"/>
  <c r="T2946" i="1" s="1"/>
  <c r="L2944" i="1"/>
  <c r="T2944" i="1" s="1"/>
  <c r="L2942" i="1"/>
  <c r="T2942" i="1" s="1"/>
  <c r="L2940" i="1"/>
  <c r="T2940" i="1" s="1"/>
  <c r="L2938" i="1"/>
  <c r="T2938" i="1" s="1"/>
  <c r="L2936" i="1"/>
  <c r="T2936" i="1" s="1"/>
  <c r="L2934" i="1"/>
  <c r="T2934" i="1" s="1"/>
  <c r="L2932" i="1"/>
  <c r="T2932" i="1" s="1"/>
  <c r="L2930" i="1"/>
  <c r="T2930" i="1" s="1"/>
  <c r="L2928" i="1"/>
  <c r="T2928" i="1" s="1"/>
  <c r="L2926" i="1"/>
  <c r="T2926" i="1" s="1"/>
  <c r="L2924" i="1"/>
  <c r="T2924" i="1" s="1"/>
  <c r="L2922" i="1"/>
  <c r="T2922" i="1" s="1"/>
  <c r="L2920" i="1"/>
  <c r="T2920" i="1" s="1"/>
  <c r="L2918" i="1"/>
  <c r="T2918" i="1" s="1"/>
  <c r="L2916" i="1"/>
  <c r="T2916" i="1" s="1"/>
  <c r="L2914" i="1"/>
  <c r="T2914" i="1" s="1"/>
  <c r="L2912" i="1"/>
  <c r="T2912" i="1" s="1"/>
  <c r="L2910" i="1"/>
  <c r="T2910" i="1" s="1"/>
  <c r="L2908" i="1"/>
  <c r="T2908" i="1" s="1"/>
  <c r="L2906" i="1"/>
  <c r="T2906" i="1" s="1"/>
  <c r="L2904" i="1"/>
  <c r="T2904" i="1" s="1"/>
  <c r="L2902" i="1"/>
  <c r="T2902" i="1" s="1"/>
  <c r="L2900" i="1"/>
  <c r="T2900" i="1" s="1"/>
  <c r="L2898" i="1"/>
  <c r="T2898" i="1" s="1"/>
  <c r="L2896" i="1"/>
  <c r="T2896" i="1" s="1"/>
  <c r="L2894" i="1"/>
  <c r="T2894" i="1" s="1"/>
  <c r="L2892" i="1"/>
  <c r="T2892" i="1" s="1"/>
  <c r="L2890" i="1"/>
  <c r="T2890" i="1" s="1"/>
  <c r="L2888" i="1"/>
  <c r="T2888" i="1" s="1"/>
  <c r="L2886" i="1"/>
  <c r="T2886" i="1" s="1"/>
  <c r="L2884" i="1"/>
  <c r="T2884" i="1" s="1"/>
  <c r="L2882" i="1"/>
  <c r="T2882" i="1" s="1"/>
  <c r="L2880" i="1"/>
  <c r="T2880" i="1" s="1"/>
  <c r="L2878" i="1"/>
  <c r="T2878" i="1" s="1"/>
  <c r="L2876" i="1"/>
  <c r="T2876" i="1" s="1"/>
  <c r="L2874" i="1"/>
  <c r="T2874" i="1" s="1"/>
  <c r="L2872" i="1"/>
  <c r="T2872" i="1" s="1"/>
  <c r="L2870" i="1"/>
  <c r="T2870" i="1" s="1"/>
  <c r="L2868" i="1"/>
  <c r="T2868" i="1" s="1"/>
  <c r="L2866" i="1"/>
  <c r="T2866" i="1" s="1"/>
  <c r="L2864" i="1"/>
  <c r="T2864" i="1" s="1"/>
  <c r="L2862" i="1"/>
  <c r="T2862" i="1" s="1"/>
  <c r="L2860" i="1"/>
  <c r="T2860" i="1" s="1"/>
  <c r="L2858" i="1"/>
  <c r="T2858" i="1" s="1"/>
  <c r="L2856" i="1"/>
  <c r="T2856" i="1" s="1"/>
  <c r="L2854" i="1"/>
  <c r="T2854" i="1" s="1"/>
  <c r="L2852" i="1"/>
  <c r="T2852" i="1" s="1"/>
  <c r="L2850" i="1"/>
  <c r="T2850" i="1" s="1"/>
  <c r="L2848" i="1"/>
  <c r="T2848" i="1" s="1"/>
  <c r="L2846" i="1"/>
  <c r="T2846" i="1" s="1"/>
  <c r="L2844" i="1"/>
  <c r="T2844" i="1" s="1"/>
  <c r="L2842" i="1"/>
  <c r="T2842" i="1" s="1"/>
  <c r="L2840" i="1"/>
  <c r="T2840" i="1" s="1"/>
  <c r="L2838" i="1"/>
  <c r="T2838" i="1" s="1"/>
  <c r="L2836" i="1"/>
  <c r="T2836" i="1" s="1"/>
  <c r="L2834" i="1"/>
  <c r="T2834" i="1" s="1"/>
  <c r="L2832" i="1"/>
  <c r="T2832" i="1" s="1"/>
  <c r="L2830" i="1"/>
  <c r="T2830" i="1" s="1"/>
  <c r="L2828" i="1"/>
  <c r="T2828" i="1" s="1"/>
  <c r="L2826" i="1"/>
  <c r="T2826" i="1" s="1"/>
  <c r="L2824" i="1"/>
  <c r="T2824" i="1" s="1"/>
  <c r="L2822" i="1"/>
  <c r="T2822" i="1" s="1"/>
  <c r="L2820" i="1"/>
  <c r="T2820" i="1" s="1"/>
  <c r="L2818" i="1"/>
  <c r="T2818" i="1" s="1"/>
  <c r="L2816" i="1"/>
  <c r="T2816" i="1" s="1"/>
  <c r="L2814" i="1"/>
  <c r="T2814" i="1" s="1"/>
  <c r="L2812" i="1"/>
  <c r="T2812" i="1" s="1"/>
  <c r="L2810" i="1"/>
  <c r="T2810" i="1" s="1"/>
  <c r="L2808" i="1"/>
  <c r="T2808" i="1" s="1"/>
  <c r="L2806" i="1"/>
  <c r="T2806" i="1" s="1"/>
  <c r="L2804" i="1"/>
  <c r="T2804" i="1" s="1"/>
  <c r="L2802" i="1"/>
  <c r="T2802" i="1" s="1"/>
  <c r="L2800" i="1"/>
  <c r="T2800" i="1" s="1"/>
  <c r="L2798" i="1"/>
  <c r="T2798" i="1" s="1"/>
  <c r="L2796" i="1"/>
  <c r="T2796" i="1" s="1"/>
  <c r="L2794" i="1"/>
  <c r="T2794" i="1" s="1"/>
  <c r="L2792" i="1"/>
  <c r="T2792" i="1" s="1"/>
  <c r="L2790" i="1"/>
  <c r="T2790" i="1" s="1"/>
  <c r="L2788" i="1"/>
  <c r="T2788" i="1" s="1"/>
  <c r="L2786" i="1"/>
  <c r="T2786" i="1" s="1"/>
  <c r="L2784" i="1"/>
  <c r="T2784" i="1" s="1"/>
  <c r="L2782" i="1"/>
  <c r="T2782" i="1" s="1"/>
  <c r="L2780" i="1"/>
  <c r="T2780" i="1" s="1"/>
  <c r="L2778" i="1"/>
  <c r="T2778" i="1" s="1"/>
  <c r="L2776" i="1"/>
  <c r="T2776" i="1" s="1"/>
  <c r="L2774" i="1"/>
  <c r="T2774" i="1" s="1"/>
  <c r="L2772" i="1"/>
  <c r="T2772" i="1" s="1"/>
  <c r="L2770" i="1"/>
  <c r="T2770" i="1" s="1"/>
  <c r="L2768" i="1"/>
  <c r="T2768" i="1" s="1"/>
  <c r="L2766" i="1"/>
  <c r="T2766" i="1" s="1"/>
  <c r="L2764" i="1"/>
  <c r="T2764" i="1" s="1"/>
  <c r="L2762" i="1"/>
  <c r="T2762" i="1" s="1"/>
  <c r="L2760" i="1"/>
  <c r="T2760" i="1" s="1"/>
  <c r="L2758" i="1"/>
  <c r="T2758" i="1" s="1"/>
  <c r="L2756" i="1"/>
  <c r="T2756" i="1" s="1"/>
  <c r="L2754" i="1"/>
  <c r="T2754" i="1" s="1"/>
  <c r="L2752" i="1"/>
  <c r="T2752" i="1" s="1"/>
  <c r="L2750" i="1"/>
  <c r="T2750" i="1" s="1"/>
  <c r="L2748" i="1"/>
  <c r="T2748" i="1" s="1"/>
  <c r="L2746" i="1"/>
  <c r="T2746" i="1" s="1"/>
  <c r="L2744" i="1"/>
  <c r="T2744" i="1" s="1"/>
  <c r="L2742" i="1"/>
  <c r="T2742" i="1" s="1"/>
  <c r="L2740" i="1"/>
  <c r="T2740" i="1" s="1"/>
  <c r="L2738" i="1"/>
  <c r="T2738" i="1" s="1"/>
  <c r="L2736" i="1"/>
  <c r="T2736" i="1" s="1"/>
  <c r="L2734" i="1"/>
  <c r="T2734" i="1" s="1"/>
  <c r="L2732" i="1"/>
  <c r="T2732" i="1" s="1"/>
  <c r="L2730" i="1"/>
  <c r="T2730" i="1" s="1"/>
  <c r="L2728" i="1"/>
  <c r="T2728" i="1" s="1"/>
  <c r="L2726" i="1"/>
  <c r="T2726" i="1" s="1"/>
  <c r="L2724" i="1"/>
  <c r="T2724" i="1" s="1"/>
  <c r="L2722" i="1"/>
  <c r="T2722" i="1" s="1"/>
  <c r="L2720" i="1"/>
  <c r="T2720" i="1" s="1"/>
  <c r="L2718" i="1"/>
  <c r="T2718" i="1" s="1"/>
  <c r="L2716" i="1"/>
  <c r="T2716" i="1" s="1"/>
  <c r="L2714" i="1"/>
  <c r="T2714" i="1" s="1"/>
  <c r="L2712" i="1"/>
  <c r="T2712" i="1" s="1"/>
  <c r="L2710" i="1"/>
  <c r="T2710" i="1" s="1"/>
  <c r="L2708" i="1"/>
  <c r="T2708" i="1" s="1"/>
  <c r="L2706" i="1"/>
  <c r="T2706" i="1" s="1"/>
  <c r="L2704" i="1"/>
  <c r="T2704" i="1" s="1"/>
  <c r="L2702" i="1"/>
  <c r="T2702" i="1" s="1"/>
  <c r="L2700" i="1"/>
  <c r="T2700" i="1" s="1"/>
  <c r="L2698" i="1"/>
  <c r="T2698" i="1" s="1"/>
  <c r="L2696" i="1"/>
  <c r="T2696" i="1" s="1"/>
  <c r="L2694" i="1"/>
  <c r="T2694" i="1" s="1"/>
  <c r="L2692" i="1"/>
  <c r="T2692" i="1" s="1"/>
  <c r="L2690" i="1"/>
  <c r="T2690" i="1" s="1"/>
  <c r="L2688" i="1"/>
  <c r="T2688" i="1" s="1"/>
  <c r="L2686" i="1"/>
  <c r="T2686" i="1" s="1"/>
  <c r="L2684" i="1"/>
  <c r="T2684" i="1" s="1"/>
  <c r="L2682" i="1"/>
  <c r="T2682" i="1" s="1"/>
  <c r="L2680" i="1"/>
  <c r="T2680" i="1" s="1"/>
  <c r="L2678" i="1"/>
  <c r="T2678" i="1" s="1"/>
  <c r="L2676" i="1"/>
  <c r="T2676" i="1" s="1"/>
  <c r="L2674" i="1"/>
  <c r="T2674" i="1" s="1"/>
  <c r="L2672" i="1"/>
  <c r="T2672" i="1" s="1"/>
  <c r="L2670" i="1"/>
  <c r="T2670" i="1" s="1"/>
  <c r="L2668" i="1"/>
  <c r="T2668" i="1" s="1"/>
  <c r="L2666" i="1"/>
  <c r="T2666" i="1" s="1"/>
  <c r="L2664" i="1"/>
  <c r="T2664" i="1" s="1"/>
  <c r="L2662" i="1"/>
  <c r="T2662" i="1" s="1"/>
  <c r="L2660" i="1"/>
  <c r="T2660" i="1" s="1"/>
  <c r="L2658" i="1"/>
  <c r="T2658" i="1" s="1"/>
  <c r="L2656" i="1"/>
  <c r="T2656" i="1" s="1"/>
  <c r="L2654" i="1"/>
  <c r="T2654" i="1" s="1"/>
  <c r="L2652" i="1"/>
  <c r="T2652" i="1" s="1"/>
  <c r="L2650" i="1"/>
  <c r="T2650" i="1" s="1"/>
  <c r="L2648" i="1"/>
  <c r="T2648" i="1" s="1"/>
  <c r="L2646" i="1"/>
  <c r="T2646" i="1" s="1"/>
  <c r="L2644" i="1"/>
  <c r="T2644" i="1" s="1"/>
  <c r="L2642" i="1"/>
  <c r="T2642" i="1" s="1"/>
  <c r="L2640" i="1"/>
  <c r="T2640" i="1" s="1"/>
  <c r="L2638" i="1"/>
  <c r="T2638" i="1" s="1"/>
  <c r="L2636" i="1"/>
  <c r="T2636" i="1" s="1"/>
  <c r="L2634" i="1"/>
  <c r="T2634" i="1" s="1"/>
  <c r="L2632" i="1"/>
  <c r="T2632" i="1" s="1"/>
  <c r="L2630" i="1"/>
  <c r="T2630" i="1" s="1"/>
  <c r="L2628" i="1"/>
  <c r="T2628" i="1" s="1"/>
  <c r="L2626" i="1"/>
  <c r="T2626" i="1" s="1"/>
  <c r="L2624" i="1"/>
  <c r="T2624" i="1" s="1"/>
  <c r="L2622" i="1"/>
  <c r="T2622" i="1" s="1"/>
  <c r="L2620" i="1"/>
  <c r="T2620" i="1" s="1"/>
  <c r="L2618" i="1"/>
  <c r="T2618" i="1" s="1"/>
  <c r="L2616" i="1"/>
  <c r="T2616" i="1" s="1"/>
  <c r="L2614" i="1"/>
  <c r="T2614" i="1" s="1"/>
  <c r="L2612" i="1"/>
  <c r="T2612" i="1" s="1"/>
  <c r="L2610" i="1"/>
  <c r="T2610" i="1" s="1"/>
  <c r="L2608" i="1"/>
  <c r="T2608" i="1" s="1"/>
  <c r="L2606" i="1"/>
  <c r="T2606" i="1" s="1"/>
  <c r="L2604" i="1"/>
  <c r="T2604" i="1" s="1"/>
  <c r="L2602" i="1"/>
  <c r="T2602" i="1" s="1"/>
  <c r="L2600" i="1"/>
  <c r="T2600" i="1" s="1"/>
  <c r="L2598" i="1"/>
  <c r="T2598" i="1" s="1"/>
  <c r="L2596" i="1"/>
  <c r="T2596" i="1" s="1"/>
  <c r="L2594" i="1"/>
  <c r="T2594" i="1" s="1"/>
  <c r="L2592" i="1"/>
  <c r="T2592" i="1" s="1"/>
  <c r="L2590" i="1"/>
  <c r="T2590" i="1" s="1"/>
  <c r="L2588" i="1"/>
  <c r="T2588" i="1" s="1"/>
  <c r="L2586" i="1"/>
  <c r="T2586" i="1" s="1"/>
  <c r="L2584" i="1"/>
  <c r="T2584" i="1" s="1"/>
  <c r="L2582" i="1"/>
  <c r="T2582" i="1" s="1"/>
  <c r="L2580" i="1"/>
  <c r="T2580" i="1" s="1"/>
  <c r="L2578" i="1"/>
  <c r="T2578" i="1" s="1"/>
  <c r="L2576" i="1"/>
  <c r="T2576" i="1" s="1"/>
  <c r="L2574" i="1"/>
  <c r="T2574" i="1" s="1"/>
  <c r="L2572" i="1"/>
  <c r="T2572" i="1" s="1"/>
  <c r="L2570" i="1"/>
  <c r="T2570" i="1" s="1"/>
  <c r="L2568" i="1"/>
  <c r="T2568" i="1" s="1"/>
  <c r="L2566" i="1"/>
  <c r="T2566" i="1" s="1"/>
  <c r="L2564" i="1"/>
  <c r="T2564" i="1" s="1"/>
  <c r="L2562" i="1"/>
  <c r="T2562" i="1" s="1"/>
  <c r="L2560" i="1"/>
  <c r="T2560" i="1" s="1"/>
  <c r="L2558" i="1"/>
  <c r="T2558" i="1" s="1"/>
  <c r="L2556" i="1"/>
  <c r="T2556" i="1" s="1"/>
  <c r="L2554" i="1"/>
  <c r="T2554" i="1" s="1"/>
  <c r="L2552" i="1"/>
  <c r="T2552" i="1" s="1"/>
  <c r="L2550" i="1"/>
  <c r="T2550" i="1" s="1"/>
  <c r="L2548" i="1"/>
  <c r="T2548" i="1" s="1"/>
  <c r="L2546" i="1"/>
  <c r="T2546" i="1" s="1"/>
  <c r="L2544" i="1"/>
  <c r="T2544" i="1" s="1"/>
  <c r="L2542" i="1"/>
  <c r="T2542" i="1" s="1"/>
  <c r="L2540" i="1"/>
  <c r="T2540" i="1" s="1"/>
  <c r="L2538" i="1"/>
  <c r="T2538" i="1" s="1"/>
  <c r="L2536" i="1"/>
  <c r="T2536" i="1" s="1"/>
  <c r="L2534" i="1"/>
  <c r="T2534" i="1" s="1"/>
  <c r="L2532" i="1"/>
  <c r="T2532" i="1" s="1"/>
  <c r="L2530" i="1"/>
  <c r="T2530" i="1" s="1"/>
  <c r="L2528" i="1"/>
  <c r="T2528" i="1" s="1"/>
  <c r="L2526" i="1"/>
  <c r="T2526" i="1" s="1"/>
  <c r="L2524" i="1"/>
  <c r="T2524" i="1" s="1"/>
  <c r="L2522" i="1"/>
  <c r="T2522" i="1" s="1"/>
  <c r="L2520" i="1"/>
  <c r="T2520" i="1" s="1"/>
  <c r="L2518" i="1"/>
  <c r="T2518" i="1" s="1"/>
  <c r="L2516" i="1"/>
  <c r="T2516" i="1" s="1"/>
  <c r="L2514" i="1"/>
  <c r="T2514" i="1" s="1"/>
  <c r="L2512" i="1"/>
  <c r="T2512" i="1" s="1"/>
  <c r="L2510" i="1"/>
  <c r="T2510" i="1" s="1"/>
  <c r="L2508" i="1"/>
  <c r="T2508" i="1" s="1"/>
  <c r="L2506" i="1"/>
  <c r="T2506" i="1" s="1"/>
  <c r="L2504" i="1"/>
  <c r="T2504" i="1" s="1"/>
  <c r="L2502" i="1"/>
  <c r="T2502" i="1" s="1"/>
  <c r="L2500" i="1"/>
  <c r="T2500" i="1" s="1"/>
  <c r="L2498" i="1"/>
  <c r="T2498" i="1" s="1"/>
  <c r="L2496" i="1"/>
  <c r="T2496" i="1" s="1"/>
  <c r="L2494" i="1"/>
  <c r="T2494" i="1" s="1"/>
  <c r="L2492" i="1"/>
  <c r="T2492" i="1" s="1"/>
  <c r="L2490" i="1"/>
  <c r="T2490" i="1" s="1"/>
  <c r="L2488" i="1"/>
  <c r="T2488" i="1" s="1"/>
  <c r="L2486" i="1"/>
  <c r="T2486" i="1" s="1"/>
  <c r="L2484" i="1"/>
  <c r="T2484" i="1" s="1"/>
  <c r="L2482" i="1"/>
  <c r="T2482" i="1" s="1"/>
  <c r="L2480" i="1"/>
  <c r="T2480" i="1" s="1"/>
  <c r="L2478" i="1"/>
  <c r="T2478" i="1" s="1"/>
  <c r="L2476" i="1"/>
  <c r="T2476" i="1" s="1"/>
  <c r="L2474" i="1"/>
  <c r="T2474" i="1" s="1"/>
  <c r="L2472" i="1"/>
  <c r="T2472" i="1" s="1"/>
  <c r="L2470" i="1"/>
  <c r="T2470" i="1" s="1"/>
  <c r="L2468" i="1"/>
  <c r="T2468" i="1" s="1"/>
  <c r="L2466" i="1"/>
  <c r="T2466" i="1" s="1"/>
  <c r="L2464" i="1"/>
  <c r="T2464" i="1" s="1"/>
  <c r="L2462" i="1"/>
  <c r="T2462" i="1" s="1"/>
  <c r="L2460" i="1"/>
  <c r="T2460" i="1" s="1"/>
  <c r="L2458" i="1"/>
  <c r="T2458" i="1" s="1"/>
  <c r="L2456" i="1"/>
  <c r="T2456" i="1" s="1"/>
  <c r="L2454" i="1"/>
  <c r="T2454" i="1" s="1"/>
  <c r="L2452" i="1"/>
  <c r="T2452" i="1" s="1"/>
  <c r="L2450" i="1"/>
  <c r="T2450" i="1" s="1"/>
  <c r="L2448" i="1"/>
  <c r="T2448" i="1" s="1"/>
  <c r="L2446" i="1"/>
  <c r="T2446" i="1" s="1"/>
  <c r="L2444" i="1"/>
  <c r="T2444" i="1" s="1"/>
  <c r="L2442" i="1"/>
  <c r="T2442" i="1" s="1"/>
  <c r="L2440" i="1"/>
  <c r="T2440" i="1" s="1"/>
  <c r="L2438" i="1"/>
  <c r="T2438" i="1" s="1"/>
  <c r="L2436" i="1"/>
  <c r="T2436" i="1" s="1"/>
  <c r="L2434" i="1"/>
  <c r="T2434" i="1" s="1"/>
  <c r="L2432" i="1"/>
  <c r="T2432" i="1" s="1"/>
  <c r="L2430" i="1"/>
  <c r="T2430" i="1" s="1"/>
  <c r="L2428" i="1"/>
  <c r="T2428" i="1" s="1"/>
  <c r="L2426" i="1"/>
  <c r="T2426" i="1" s="1"/>
  <c r="L2424" i="1"/>
  <c r="T2424" i="1" s="1"/>
  <c r="L2422" i="1"/>
  <c r="T2422" i="1" s="1"/>
  <c r="L2420" i="1"/>
  <c r="T2420" i="1" s="1"/>
  <c r="L2418" i="1"/>
  <c r="T2418" i="1" s="1"/>
  <c r="L2416" i="1"/>
  <c r="T2416" i="1" s="1"/>
  <c r="L2414" i="1"/>
  <c r="T2414" i="1" s="1"/>
  <c r="L2412" i="1"/>
  <c r="T2412" i="1" s="1"/>
  <c r="L2410" i="1"/>
  <c r="T2410" i="1" s="1"/>
  <c r="L2408" i="1"/>
  <c r="T2408" i="1" s="1"/>
  <c r="L2406" i="1"/>
  <c r="T2406" i="1" s="1"/>
  <c r="L2404" i="1"/>
  <c r="T2404" i="1" s="1"/>
  <c r="L2402" i="1"/>
  <c r="T2402" i="1" s="1"/>
  <c r="L2400" i="1"/>
  <c r="T2400" i="1" s="1"/>
  <c r="L2398" i="1"/>
  <c r="T2398" i="1" s="1"/>
  <c r="L2396" i="1"/>
  <c r="T2396" i="1" s="1"/>
  <c r="L2394" i="1"/>
  <c r="T2394" i="1" s="1"/>
  <c r="L2392" i="1"/>
  <c r="T2392" i="1" s="1"/>
  <c r="L2390" i="1"/>
  <c r="T2390" i="1" s="1"/>
  <c r="L2388" i="1"/>
  <c r="T2388" i="1" s="1"/>
  <c r="L2386" i="1"/>
  <c r="T2386" i="1" s="1"/>
  <c r="L2384" i="1"/>
  <c r="T2384" i="1" s="1"/>
  <c r="L2382" i="1"/>
  <c r="T2382" i="1" s="1"/>
  <c r="L2380" i="1"/>
  <c r="T2380" i="1" s="1"/>
  <c r="L2378" i="1"/>
  <c r="T2378" i="1" s="1"/>
  <c r="L2376" i="1"/>
  <c r="T2376" i="1" s="1"/>
  <c r="L2374" i="1"/>
  <c r="T2374" i="1" s="1"/>
  <c r="L2372" i="1"/>
  <c r="T2372" i="1" s="1"/>
  <c r="L2370" i="1"/>
  <c r="T2370" i="1" s="1"/>
  <c r="L2368" i="1"/>
  <c r="T2368" i="1" s="1"/>
  <c r="L2366" i="1"/>
  <c r="T2366" i="1" s="1"/>
  <c r="L2364" i="1"/>
  <c r="T2364" i="1" s="1"/>
  <c r="L2362" i="1"/>
  <c r="T2362" i="1" s="1"/>
  <c r="L2360" i="1"/>
  <c r="T2360" i="1" s="1"/>
  <c r="L2358" i="1"/>
  <c r="T2358" i="1" s="1"/>
  <c r="L2356" i="1"/>
  <c r="T2356" i="1" s="1"/>
  <c r="L2354" i="1"/>
  <c r="T2354" i="1" s="1"/>
  <c r="L2352" i="1"/>
  <c r="T2352" i="1" s="1"/>
  <c r="L2350" i="1"/>
  <c r="T2350" i="1" s="1"/>
  <c r="L2348" i="1"/>
  <c r="T2348" i="1" s="1"/>
  <c r="L2346" i="1"/>
  <c r="T2346" i="1" s="1"/>
  <c r="L2344" i="1"/>
  <c r="T2344" i="1" s="1"/>
  <c r="L2342" i="1"/>
  <c r="T2342" i="1" s="1"/>
  <c r="L2340" i="1"/>
  <c r="T2340" i="1" s="1"/>
  <c r="L2338" i="1"/>
  <c r="T2338" i="1" s="1"/>
  <c r="L2336" i="1"/>
  <c r="T2336" i="1" s="1"/>
  <c r="L2334" i="1"/>
  <c r="T2334" i="1" s="1"/>
  <c r="L2332" i="1"/>
  <c r="T2332" i="1" s="1"/>
  <c r="L2330" i="1"/>
  <c r="T2330" i="1" s="1"/>
  <c r="L2328" i="1"/>
  <c r="T2328" i="1" s="1"/>
  <c r="L2326" i="1"/>
  <c r="T2326" i="1" s="1"/>
  <c r="L2324" i="1"/>
  <c r="T2324" i="1" s="1"/>
  <c r="L2322" i="1"/>
  <c r="T2322" i="1" s="1"/>
  <c r="L2320" i="1"/>
  <c r="T2320" i="1" s="1"/>
  <c r="L2318" i="1"/>
  <c r="T2318" i="1" s="1"/>
  <c r="L2316" i="1"/>
  <c r="T2316" i="1" s="1"/>
  <c r="L2314" i="1"/>
  <c r="T2314" i="1" s="1"/>
  <c r="L2312" i="1"/>
  <c r="T2312" i="1" s="1"/>
  <c r="L2310" i="1"/>
  <c r="T2310" i="1" s="1"/>
  <c r="L2308" i="1"/>
  <c r="T2308" i="1" s="1"/>
  <c r="L2306" i="1"/>
  <c r="T2306" i="1" s="1"/>
  <c r="L2304" i="1"/>
  <c r="T2304" i="1" s="1"/>
  <c r="L2302" i="1"/>
  <c r="T2302" i="1" s="1"/>
  <c r="L2300" i="1"/>
  <c r="T2300" i="1" s="1"/>
  <c r="L2298" i="1"/>
  <c r="T2298" i="1" s="1"/>
  <c r="L2296" i="1"/>
  <c r="T2296" i="1" s="1"/>
  <c r="L2294" i="1"/>
  <c r="T2294" i="1" s="1"/>
  <c r="L2292" i="1"/>
  <c r="T2292" i="1" s="1"/>
  <c r="L2290" i="1"/>
  <c r="T2290" i="1" s="1"/>
  <c r="L2288" i="1"/>
  <c r="T2288" i="1" s="1"/>
  <c r="L2286" i="1"/>
  <c r="T2286" i="1" s="1"/>
  <c r="L2284" i="1"/>
  <c r="T2284" i="1" s="1"/>
  <c r="L2282" i="1"/>
  <c r="T2282" i="1" s="1"/>
  <c r="L2280" i="1"/>
  <c r="T2280" i="1" s="1"/>
  <c r="L2278" i="1"/>
  <c r="T2278" i="1" s="1"/>
  <c r="L2276" i="1"/>
  <c r="T2276" i="1" s="1"/>
  <c r="L2274" i="1"/>
  <c r="T2274" i="1" s="1"/>
  <c r="L2272" i="1"/>
  <c r="T2272" i="1" s="1"/>
  <c r="L2270" i="1"/>
  <c r="T2270" i="1" s="1"/>
  <c r="L2268" i="1"/>
  <c r="T2268" i="1" s="1"/>
  <c r="L2266" i="1"/>
  <c r="T2266" i="1" s="1"/>
  <c r="L2264" i="1"/>
  <c r="T2264" i="1" s="1"/>
  <c r="L2262" i="1"/>
  <c r="T2262" i="1" s="1"/>
  <c r="L2260" i="1"/>
  <c r="T2260" i="1" s="1"/>
  <c r="L2258" i="1"/>
  <c r="T2258" i="1" s="1"/>
  <c r="L2256" i="1"/>
  <c r="T2256" i="1" s="1"/>
  <c r="L2254" i="1"/>
  <c r="T2254" i="1" s="1"/>
  <c r="L2252" i="1"/>
  <c r="T2252" i="1" s="1"/>
  <c r="L2250" i="1"/>
  <c r="T2250" i="1" s="1"/>
  <c r="L2248" i="1"/>
  <c r="T2248" i="1" s="1"/>
  <c r="L2246" i="1"/>
  <c r="T2246" i="1" s="1"/>
  <c r="L2244" i="1"/>
  <c r="T2244" i="1" s="1"/>
  <c r="L2242" i="1"/>
  <c r="T2242" i="1" s="1"/>
  <c r="L2240" i="1"/>
  <c r="T2240" i="1" s="1"/>
  <c r="L2238" i="1"/>
  <c r="T2238" i="1" s="1"/>
  <c r="L2236" i="1"/>
  <c r="T2236" i="1" s="1"/>
  <c r="L2234" i="1"/>
  <c r="T2234" i="1" s="1"/>
  <c r="L2232" i="1"/>
  <c r="T2232" i="1" s="1"/>
  <c r="L2230" i="1"/>
  <c r="T2230" i="1" s="1"/>
  <c r="L2228" i="1"/>
  <c r="T2228" i="1" s="1"/>
  <c r="L2226" i="1"/>
  <c r="T2226" i="1" s="1"/>
  <c r="L2224" i="1"/>
  <c r="T2224" i="1" s="1"/>
  <c r="L2222" i="1"/>
  <c r="T2222" i="1" s="1"/>
  <c r="L2220" i="1"/>
  <c r="T2220" i="1" s="1"/>
  <c r="L2218" i="1"/>
  <c r="T2218" i="1" s="1"/>
  <c r="L2216" i="1"/>
  <c r="T2216" i="1" s="1"/>
  <c r="L2214" i="1"/>
  <c r="T2214" i="1" s="1"/>
  <c r="L2212" i="1"/>
  <c r="T2212" i="1" s="1"/>
  <c r="L2210" i="1"/>
  <c r="T2210" i="1" s="1"/>
  <c r="L2208" i="1"/>
  <c r="T2208" i="1" s="1"/>
  <c r="L2206" i="1"/>
  <c r="T2206" i="1" s="1"/>
  <c r="L2204" i="1"/>
  <c r="T2204" i="1" s="1"/>
  <c r="L2202" i="1"/>
  <c r="T2202" i="1" s="1"/>
  <c r="L2200" i="1"/>
  <c r="T2200" i="1" s="1"/>
  <c r="L2198" i="1"/>
  <c r="T2198" i="1" s="1"/>
  <c r="L2196" i="1"/>
  <c r="T2196" i="1" s="1"/>
  <c r="L2194" i="1"/>
  <c r="T2194" i="1" s="1"/>
  <c r="L2192" i="1"/>
  <c r="T2192" i="1" s="1"/>
  <c r="L2190" i="1"/>
  <c r="T2190" i="1" s="1"/>
  <c r="L2188" i="1"/>
  <c r="T2188" i="1" s="1"/>
  <c r="L2186" i="1"/>
  <c r="T2186" i="1" s="1"/>
  <c r="L2184" i="1"/>
  <c r="T2184" i="1" s="1"/>
  <c r="L2182" i="1"/>
  <c r="T2182" i="1" s="1"/>
  <c r="L2180" i="1"/>
  <c r="T2180" i="1" s="1"/>
  <c r="L2178" i="1"/>
  <c r="T2178" i="1" s="1"/>
  <c r="L2176" i="1"/>
  <c r="T2176" i="1" s="1"/>
  <c r="L2174" i="1"/>
  <c r="T2174" i="1" s="1"/>
  <c r="L2172" i="1"/>
  <c r="T2172" i="1" s="1"/>
  <c r="L2170" i="1"/>
  <c r="T2170" i="1" s="1"/>
  <c r="L2168" i="1"/>
  <c r="T2168" i="1" s="1"/>
  <c r="L2166" i="1"/>
  <c r="T2166" i="1" s="1"/>
  <c r="L2164" i="1"/>
  <c r="T2164" i="1" s="1"/>
  <c r="L2162" i="1"/>
  <c r="T2162" i="1" s="1"/>
  <c r="L2160" i="1"/>
  <c r="T2160" i="1" s="1"/>
  <c r="L2158" i="1"/>
  <c r="T2158" i="1" s="1"/>
  <c r="L2156" i="1"/>
  <c r="T2156" i="1" s="1"/>
  <c r="L2154" i="1"/>
  <c r="T2154" i="1" s="1"/>
  <c r="L2152" i="1"/>
  <c r="T2152" i="1" s="1"/>
  <c r="L2150" i="1"/>
  <c r="T2150" i="1" s="1"/>
  <c r="L2148" i="1"/>
  <c r="T2148" i="1" s="1"/>
  <c r="L2146" i="1"/>
  <c r="T2146" i="1" s="1"/>
  <c r="L2144" i="1"/>
  <c r="T2144" i="1" s="1"/>
  <c r="L2142" i="1"/>
  <c r="T2142" i="1" s="1"/>
  <c r="L2140" i="1"/>
  <c r="T2140" i="1" s="1"/>
  <c r="L2138" i="1"/>
  <c r="T2138" i="1" s="1"/>
  <c r="L2136" i="1"/>
  <c r="T2136" i="1" s="1"/>
  <c r="L2134" i="1"/>
  <c r="T2134" i="1" s="1"/>
  <c r="L2132" i="1"/>
  <c r="T2132" i="1" s="1"/>
  <c r="L2130" i="1"/>
  <c r="T2130" i="1" s="1"/>
  <c r="L2128" i="1"/>
  <c r="T2128" i="1" s="1"/>
  <c r="L2126" i="1"/>
  <c r="T2126" i="1" s="1"/>
  <c r="L2124" i="1"/>
  <c r="T2124" i="1" s="1"/>
  <c r="L2122" i="1"/>
  <c r="T2122" i="1" s="1"/>
  <c r="L2120" i="1"/>
  <c r="T2120" i="1" s="1"/>
  <c r="L2118" i="1"/>
  <c r="T2118" i="1" s="1"/>
  <c r="L2116" i="1"/>
  <c r="T2116" i="1" s="1"/>
  <c r="L2114" i="1"/>
  <c r="T2114" i="1" s="1"/>
  <c r="L2112" i="1"/>
  <c r="T2112" i="1" s="1"/>
  <c r="L2110" i="1"/>
  <c r="T2110" i="1" s="1"/>
  <c r="L2108" i="1"/>
  <c r="T2108" i="1" s="1"/>
  <c r="L2106" i="1"/>
  <c r="T2106" i="1" s="1"/>
  <c r="L2104" i="1"/>
  <c r="T2104" i="1" s="1"/>
  <c r="L2102" i="1"/>
  <c r="T2102" i="1" s="1"/>
  <c r="L2100" i="1"/>
  <c r="T2100" i="1" s="1"/>
  <c r="L2098" i="1"/>
  <c r="T2098" i="1" s="1"/>
  <c r="L2096" i="1"/>
  <c r="T2096" i="1" s="1"/>
  <c r="L2094" i="1"/>
  <c r="T2094" i="1" s="1"/>
  <c r="L2092" i="1"/>
  <c r="T2092" i="1" s="1"/>
  <c r="L2090" i="1"/>
  <c r="T2090" i="1" s="1"/>
  <c r="L2088" i="1"/>
  <c r="T2088" i="1" s="1"/>
  <c r="L2086" i="1"/>
  <c r="T2086" i="1" s="1"/>
  <c r="L2084" i="1"/>
  <c r="T2084" i="1" s="1"/>
  <c r="L2082" i="1"/>
  <c r="T2082" i="1" s="1"/>
  <c r="L2080" i="1"/>
  <c r="T2080" i="1" s="1"/>
  <c r="L2078" i="1"/>
  <c r="T2078" i="1" s="1"/>
  <c r="L2076" i="1"/>
  <c r="T2076" i="1" s="1"/>
  <c r="L2074" i="1"/>
  <c r="T2074" i="1" s="1"/>
  <c r="L2072" i="1"/>
  <c r="T2072" i="1" s="1"/>
  <c r="L2070" i="1"/>
  <c r="T2070" i="1" s="1"/>
  <c r="L2068" i="1"/>
  <c r="T2068" i="1" s="1"/>
  <c r="L2066" i="1"/>
  <c r="T2066" i="1" s="1"/>
  <c r="L2064" i="1"/>
  <c r="T2064" i="1" s="1"/>
  <c r="L2062" i="1"/>
  <c r="T2062" i="1" s="1"/>
  <c r="L2060" i="1"/>
  <c r="T2060" i="1" s="1"/>
  <c r="L2058" i="1"/>
  <c r="T2058" i="1" s="1"/>
  <c r="L2056" i="1"/>
  <c r="T2056" i="1" s="1"/>
  <c r="L2054" i="1"/>
  <c r="T2054" i="1" s="1"/>
  <c r="L2052" i="1"/>
  <c r="T2052" i="1" s="1"/>
  <c r="L2050" i="1"/>
  <c r="T2050" i="1" s="1"/>
  <c r="L2048" i="1"/>
  <c r="T2048" i="1" s="1"/>
  <c r="L2046" i="1"/>
  <c r="T2046" i="1" s="1"/>
  <c r="L2044" i="1"/>
  <c r="T2044" i="1" s="1"/>
  <c r="L2042" i="1"/>
  <c r="T2042" i="1" s="1"/>
  <c r="L2040" i="1"/>
  <c r="T2040" i="1" s="1"/>
  <c r="L2038" i="1"/>
  <c r="T2038" i="1" s="1"/>
  <c r="L2036" i="1"/>
  <c r="T2036" i="1" s="1"/>
  <c r="L2034" i="1"/>
  <c r="T2034" i="1" s="1"/>
  <c r="L2032" i="1"/>
  <c r="T2032" i="1" s="1"/>
  <c r="L2030" i="1"/>
  <c r="T2030" i="1" s="1"/>
  <c r="L2028" i="1"/>
  <c r="T2028" i="1" s="1"/>
  <c r="L2026" i="1"/>
  <c r="T2026" i="1" s="1"/>
  <c r="L2024" i="1"/>
  <c r="T2024" i="1" s="1"/>
  <c r="L2022" i="1"/>
  <c r="T2022" i="1" s="1"/>
  <c r="L2020" i="1"/>
  <c r="T2020" i="1" s="1"/>
  <c r="L2018" i="1"/>
  <c r="T2018" i="1" s="1"/>
  <c r="L2016" i="1"/>
  <c r="T2016" i="1" s="1"/>
  <c r="L2014" i="1"/>
  <c r="T2014" i="1" s="1"/>
  <c r="L2012" i="1"/>
  <c r="T2012" i="1" s="1"/>
  <c r="L2010" i="1"/>
  <c r="T2010" i="1" s="1"/>
  <c r="L2008" i="1"/>
  <c r="T2008" i="1" s="1"/>
  <c r="L2006" i="1"/>
  <c r="T2006" i="1" s="1"/>
  <c r="L188" i="1"/>
  <c r="T188" i="1" s="1"/>
  <c r="L156" i="1"/>
  <c r="T156" i="1" s="1"/>
  <c r="L124" i="1"/>
  <c r="T124" i="1" s="1"/>
  <c r="L92" i="1"/>
  <c r="T92" i="1" s="1"/>
  <c r="L86" i="1"/>
  <c r="T86" i="1" s="1"/>
  <c r="L84" i="1"/>
  <c r="T84" i="1" s="1"/>
  <c r="L82" i="1"/>
  <c r="T82" i="1" s="1"/>
  <c r="L80" i="1"/>
  <c r="T80" i="1" s="1"/>
  <c r="L78" i="1"/>
  <c r="T78" i="1" s="1"/>
  <c r="L76" i="1"/>
  <c r="T76" i="1" s="1"/>
  <c r="L74" i="1"/>
  <c r="T74" i="1" s="1"/>
  <c r="L72" i="1"/>
  <c r="T72" i="1" s="1"/>
  <c r="L70" i="1"/>
  <c r="T70" i="1" s="1"/>
  <c r="L68" i="1"/>
  <c r="T68" i="1" s="1"/>
  <c r="L66" i="1"/>
  <c r="T66" i="1" s="1"/>
  <c r="L64" i="1"/>
  <c r="T64" i="1" s="1"/>
  <c r="L62" i="1"/>
  <c r="T62" i="1" s="1"/>
  <c r="L60" i="1"/>
  <c r="T60" i="1" s="1"/>
  <c r="L58" i="1"/>
  <c r="T58" i="1" s="1"/>
  <c r="L56" i="1"/>
  <c r="T56" i="1" s="1"/>
  <c r="L54" i="1"/>
  <c r="T54" i="1" s="1"/>
  <c r="L52" i="1"/>
  <c r="T52" i="1" s="1"/>
  <c r="L50" i="1"/>
  <c r="T50" i="1" s="1"/>
  <c r="L48" i="1"/>
  <c r="T48" i="1" s="1"/>
  <c r="L46" i="1"/>
  <c r="T46" i="1" s="1"/>
  <c r="L44" i="1"/>
  <c r="T44" i="1" s="1"/>
  <c r="L42" i="1"/>
  <c r="T42" i="1" s="1"/>
  <c r="L40" i="1"/>
  <c r="T40" i="1" s="1"/>
  <c r="L38" i="1"/>
  <c r="T38" i="1" s="1"/>
  <c r="L36" i="1"/>
  <c r="T36" i="1" s="1"/>
  <c r="L34" i="1"/>
  <c r="T34" i="1" s="1"/>
  <c r="L32" i="1"/>
  <c r="T32" i="1" s="1"/>
  <c r="L30" i="1"/>
  <c r="T30" i="1" s="1"/>
  <c r="L28" i="1"/>
  <c r="T28" i="1" s="1"/>
  <c r="L26" i="1"/>
  <c r="T26" i="1" s="1"/>
  <c r="L24" i="1"/>
  <c r="T24" i="1" s="1"/>
  <c r="L22" i="1"/>
  <c r="T22" i="1" s="1"/>
  <c r="L20" i="1"/>
  <c r="T20" i="1" s="1"/>
  <c r="L18" i="1"/>
  <c r="T18" i="1" s="1"/>
  <c r="L16" i="1"/>
  <c r="T16" i="1" s="1"/>
  <c r="L14" i="1"/>
  <c r="T14" i="1" s="1"/>
  <c r="L12" i="1"/>
  <c r="T12" i="1" s="1"/>
  <c r="L10" i="1"/>
  <c r="T10" i="1" s="1"/>
  <c r="L8" i="1"/>
  <c r="T8" i="1" s="1"/>
  <c r="L7" i="1"/>
  <c r="T7" i="1" s="1"/>
  <c r="L6" i="1"/>
  <c r="T6" i="1" s="1"/>
  <c r="L5" i="1"/>
  <c r="T5" i="1" s="1"/>
  <c r="L4" i="1"/>
  <c r="T4" i="1" s="1"/>
  <c r="L3" i="1"/>
  <c r="T3" i="1" s="1"/>
</calcChain>
</file>

<file path=xl/sharedStrings.xml><?xml version="1.0" encoding="utf-8"?>
<sst xmlns="http://schemas.openxmlformats.org/spreadsheetml/2006/main" count="28225" uniqueCount="4243">
  <si>
    <t>position</t>
  </si>
  <si>
    <t>district</t>
  </si>
  <si>
    <t>candidate</t>
  </si>
  <si>
    <t>year</t>
  </si>
  <si>
    <t>parish</t>
  </si>
  <si>
    <t>party</t>
  </si>
  <si>
    <t>votes</t>
  </si>
  <si>
    <t>n_can</t>
  </si>
  <si>
    <t>n_dem</t>
  </si>
  <si>
    <t>n_rep</t>
  </si>
  <si>
    <t>n_nopty</t>
  </si>
  <si>
    <t>n_other</t>
  </si>
  <si>
    <t>level</t>
  </si>
  <si>
    <t>type</t>
  </si>
  <si>
    <t>genoffice</t>
  </si>
  <si>
    <t>Alderman</t>
  </si>
  <si>
    <t>District  1, Town of Oberlin</t>
  </si>
  <si>
    <t>Carey Marcantel</t>
  </si>
  <si>
    <t>Allen</t>
  </si>
  <si>
    <t>REP</t>
  </si>
  <si>
    <t>Local</t>
  </si>
  <si>
    <t>Local Government</t>
  </si>
  <si>
    <t>Wallace Bellard, Jr.</t>
  </si>
  <si>
    <t>DEM</t>
  </si>
  <si>
    <t>District  2, Town of Oberlin</t>
  </si>
  <si>
    <t>Philip "Phil" Beard</t>
  </si>
  <si>
    <t>Robert Vest</t>
  </si>
  <si>
    <t>District  2, Town of Plain Dealing</t>
  </si>
  <si>
    <t>James "Jim" Parrish</t>
  </si>
  <si>
    <t>Bossier</t>
  </si>
  <si>
    <t>NOPTY</t>
  </si>
  <si>
    <t>Ronald "Ronnie" Griggs</t>
  </si>
  <si>
    <t>District  3, Town of Jonesville</t>
  </si>
  <si>
    <t>Detra Johnson</t>
  </si>
  <si>
    <t>Catahoula</t>
  </si>
  <si>
    <t>Josie Bullitts</t>
  </si>
  <si>
    <t>District  3, Town of Oberlin</t>
  </si>
  <si>
    <t>Linda "Whip" Boulden</t>
  </si>
  <si>
    <t>Tommy D. Germany</t>
  </si>
  <si>
    <t>District  3, Town of Plain Dealing</t>
  </si>
  <si>
    <t>Howard Haynie</t>
  </si>
  <si>
    <t>Jeffery "Jeff" Benson</t>
  </si>
  <si>
    <t>District  4, Town of Jonesville</t>
  </si>
  <si>
    <t>Catina Branch</t>
  </si>
  <si>
    <t>Curtis Shavers</t>
  </si>
  <si>
    <t>Loria Hollins</t>
  </si>
  <si>
    <t>District  4, Town of Oberlin</t>
  </si>
  <si>
    <t>Janice Simon</t>
  </si>
  <si>
    <t>Samuel Ross</t>
  </si>
  <si>
    <t>District  4, Town of Oil City</t>
  </si>
  <si>
    <t>Cynthia Poindexter Barkschat</t>
  </si>
  <si>
    <t>Caddo</t>
  </si>
  <si>
    <t>Sharon Emmons</t>
  </si>
  <si>
    <t>District  4, Town of Plain Dealing</t>
  </si>
  <si>
    <t>Cindy Anderson Dodson</t>
  </si>
  <si>
    <t>Terry Richardson</t>
  </si>
  <si>
    <t>District  5, Town of Jonesville</t>
  </si>
  <si>
    <t>"Freddie" Smith</t>
  </si>
  <si>
    <t>Tommy Branch</t>
  </si>
  <si>
    <t>District  5, Town of Oil City</t>
  </si>
  <si>
    <t>James Clifton, Sr.</t>
  </si>
  <si>
    <t>William "Ricky" Entrekin</t>
  </si>
  <si>
    <t>District 1, City of Marksville</t>
  </si>
  <si>
    <t>Frank Havard</t>
  </si>
  <si>
    <t>Avoyelles</t>
  </si>
  <si>
    <t>Linda G. Adams</t>
  </si>
  <si>
    <t>Terry Bordelon</t>
  </si>
  <si>
    <t>District 1, City of Springhill</t>
  </si>
  <si>
    <t>D. Nicole Frazier</t>
  </si>
  <si>
    <t>Webster</t>
  </si>
  <si>
    <t>T. Thomas "Lisa" Smith</t>
  </si>
  <si>
    <t>District 1, Town of Basile</t>
  </si>
  <si>
    <t>Darrell Reed</t>
  </si>
  <si>
    <t>Multi-Parish Race</t>
  </si>
  <si>
    <t>Frank Ceasar, Sr.</t>
  </si>
  <si>
    <t>District 1, Town of Benton</t>
  </si>
  <si>
    <t>Jacqueline Neal Carr</t>
  </si>
  <si>
    <t>Willie Kelly</t>
  </si>
  <si>
    <t>District 1, Town of Delcambre</t>
  </si>
  <si>
    <t>Amanda "Mandy" Thibodeaux</t>
  </si>
  <si>
    <t>Madison Saunier</t>
  </si>
  <si>
    <t>District 1, Town of Sunset</t>
  </si>
  <si>
    <t>Carroll "Hook" Willingham</t>
  </si>
  <si>
    <t>St. Landry</t>
  </si>
  <si>
    <t>Craig B. Belson, Sr.</t>
  </si>
  <si>
    <t>J. Darrell Burleigh</t>
  </si>
  <si>
    <t>District 2, City of Marksville</t>
  </si>
  <si>
    <t>Chris "T-Chris" Lachney</t>
  </si>
  <si>
    <t>Michael "Mike" Gremillion</t>
  </si>
  <si>
    <t>District 2, City of Springhill</t>
  </si>
  <si>
    <t>Dennis Smith</t>
  </si>
  <si>
    <t>Soloman "Pete" Porter, Jr.</t>
  </si>
  <si>
    <t>District 2, Town of Delcambre</t>
  </si>
  <si>
    <t>Donald Shelvin, Jr.</t>
  </si>
  <si>
    <t>Vermilion</t>
  </si>
  <si>
    <t>Sarah A. Trahan</t>
  </si>
  <si>
    <t>District 2, Town of Gramercy</t>
  </si>
  <si>
    <t>Jody M. Bourgeois</t>
  </si>
  <si>
    <t>St. James</t>
  </si>
  <si>
    <t>Shelly M. Warren</t>
  </si>
  <si>
    <t>District 2, Town of Sunset</t>
  </si>
  <si>
    <t>Cheryl Monroe</t>
  </si>
  <si>
    <t>Melissa Primeaux</t>
  </si>
  <si>
    <t>Robert L. "R. L." Carmouche</t>
  </si>
  <si>
    <t>District 3, City of Marksville</t>
  </si>
  <si>
    <t>Elliot "Pete 3 Pete" Jordan, Jr.</t>
  </si>
  <si>
    <t>Mary E. Sampson</t>
  </si>
  <si>
    <t>District 3, Town of Mamou</t>
  </si>
  <si>
    <t>Charles Reed</t>
  </si>
  <si>
    <t>Evangeline</t>
  </si>
  <si>
    <t>Derryl "T-Glyn" Brunet</t>
  </si>
  <si>
    <t>Jodie Gautreaux</t>
  </si>
  <si>
    <t>Ted Lavergne</t>
  </si>
  <si>
    <t>District 3, Town of Newellton</t>
  </si>
  <si>
    <t>Billy Mitchell</t>
  </si>
  <si>
    <t>Tensas</t>
  </si>
  <si>
    <t>Richard Dunmore</t>
  </si>
  <si>
    <t>District 3, Town of Sunset</t>
  </si>
  <si>
    <t>Gary Bonvillain</t>
  </si>
  <si>
    <t>Jarrod Shaw</t>
  </si>
  <si>
    <t>District 4, City of Marksville</t>
  </si>
  <si>
    <t>Edward C. Conway</t>
  </si>
  <si>
    <t>Joyce P. Prier</t>
  </si>
  <si>
    <t>District 4, City of Springhill</t>
  </si>
  <si>
    <t>Adam Harris</t>
  </si>
  <si>
    <t>Gary Montgomery</t>
  </si>
  <si>
    <t>Martha Edens</t>
  </si>
  <si>
    <t>OTHER</t>
  </si>
  <si>
    <t>District 4, Town of Newellton</t>
  </si>
  <si>
    <t>Alex Watson</t>
  </si>
  <si>
    <t>Mattie Sampson</t>
  </si>
  <si>
    <t>District 4, Town of Simmesport</t>
  </si>
  <si>
    <t>Marsha Strong</t>
  </si>
  <si>
    <t>Sherman Bell</t>
  </si>
  <si>
    <t>District 5, City of Marksville</t>
  </si>
  <si>
    <t>Clyde Danny Benson</t>
  </si>
  <si>
    <t>Richard W. Tassin</t>
  </si>
  <si>
    <t>District 5, Town of Benton</t>
  </si>
  <si>
    <t>"Tommy" Hill</t>
  </si>
  <si>
    <t>Wayne Cathcart</t>
  </si>
  <si>
    <t>District 5, Town of Newellton</t>
  </si>
  <si>
    <t>"Lavonne" Garner</t>
  </si>
  <si>
    <t>Jeraldine London</t>
  </si>
  <si>
    <t>District A, City of Breaux Bridge</t>
  </si>
  <si>
    <t>Brenda Castille Hobbs</t>
  </si>
  <si>
    <t>St. Martin</t>
  </si>
  <si>
    <t>Gereline "Geri" Frederick</t>
  </si>
  <si>
    <t>District A, City of Opelousas</t>
  </si>
  <si>
    <t>Betty Hanchett</t>
  </si>
  <si>
    <t>Julius Alsandor</t>
  </si>
  <si>
    <t>Lashae Sonnier</t>
  </si>
  <si>
    <t>District A, Town of Delhi</t>
  </si>
  <si>
    <t>Danniel Dixon</t>
  </si>
  <si>
    <t>Richland</t>
  </si>
  <si>
    <t>Larry W. Rancher</t>
  </si>
  <si>
    <t>District A, Town of Farmerville</t>
  </si>
  <si>
    <t>Robert Allen</t>
  </si>
  <si>
    <t>Union</t>
  </si>
  <si>
    <t>Wayne "Pone" Jones</t>
  </si>
  <si>
    <t>District A, Town of Jonesboro</t>
  </si>
  <si>
    <t>"Randy" Layfield</t>
  </si>
  <si>
    <t>Jackson</t>
  </si>
  <si>
    <t>Craig W. Williams</t>
  </si>
  <si>
    <t>Heather Graham</t>
  </si>
  <si>
    <t>District B, City of Breaux Bridge</t>
  </si>
  <si>
    <t>Howard "Doc" Alexander</t>
  </si>
  <si>
    <t>Michael J. "T-Mike" Breaux</t>
  </si>
  <si>
    <t>District B, City of Opelousas</t>
  </si>
  <si>
    <t>J. "Tyrone" Glover</t>
  </si>
  <si>
    <t>Louis Butler, Jr.</t>
  </si>
  <si>
    <t>District B, Town of Delhi</t>
  </si>
  <si>
    <t>Bobby Benson</t>
  </si>
  <si>
    <t>Larry Houston</t>
  </si>
  <si>
    <t>District B, Town of Farmerville</t>
  </si>
  <si>
    <t>Arthur C. "Boots" Hackney</t>
  </si>
  <si>
    <t>Johnnie "Jackie" Ellison</t>
  </si>
  <si>
    <t>Kenneth Dixon</t>
  </si>
  <si>
    <t>Lavelle Maine</t>
  </si>
  <si>
    <t>Thomas E. Nation</t>
  </si>
  <si>
    <t>District B, Town of Jonesboro</t>
  </si>
  <si>
    <t>Douglas Cary</t>
  </si>
  <si>
    <t>Robbie Siadek</t>
  </si>
  <si>
    <t>Stacy Byrd Strickland</t>
  </si>
  <si>
    <t>District C, City of Ville Platte</t>
  </si>
  <si>
    <t>"Mike" Perron</t>
  </si>
  <si>
    <t>Anna L. Frank</t>
  </si>
  <si>
    <t>District C, Town of Farmerville</t>
  </si>
  <si>
    <t>Caroline Gatson</t>
  </si>
  <si>
    <t>Sharon I. Dixson</t>
  </si>
  <si>
    <t>District C, Town of Jonesboro</t>
  </si>
  <si>
    <t>Aaron "Pete" Stringer</t>
  </si>
  <si>
    <t>Charla Mason-Melton</t>
  </si>
  <si>
    <t>District C, Town of St. Joseph</t>
  </si>
  <si>
    <t>Jerry Newman</t>
  </si>
  <si>
    <t>Terry Britton</t>
  </si>
  <si>
    <t>District D, City of Opelousas</t>
  </si>
  <si>
    <t>Rachel T. Babineaux</t>
  </si>
  <si>
    <t>Sherell Roberts</t>
  </si>
  <si>
    <t>District D, City of Ville Platte</t>
  </si>
  <si>
    <t>Freddie "Rev" Jack</t>
  </si>
  <si>
    <t>Lionel "Coach" Anderson</t>
  </si>
  <si>
    <t>District D, Town of Delhi</t>
  </si>
  <si>
    <t>Lennon "Butch" Whitney</t>
  </si>
  <si>
    <t>Marvin Hamilton</t>
  </si>
  <si>
    <t>District D, Town of Farmerville</t>
  </si>
  <si>
    <t>Charles "Charlie" Young</t>
  </si>
  <si>
    <t>Gerome Nation</t>
  </si>
  <si>
    <t>Ricky Johnikin</t>
  </si>
  <si>
    <t>District D, Town of Jonesboro</t>
  </si>
  <si>
    <t>"John" Williams</t>
  </si>
  <si>
    <t>Devin Flowers</t>
  </si>
  <si>
    <t>John "Toe" Bradley</t>
  </si>
  <si>
    <t>District E, City of Opelousas</t>
  </si>
  <si>
    <t>Jacqueline Angelle Martin</t>
  </si>
  <si>
    <t>Johnny "JT" Tolbert</t>
  </si>
  <si>
    <t>Melvin "Mitch" Richard</t>
  </si>
  <si>
    <t>Paul Gennuso</t>
  </si>
  <si>
    <t>Paul J. Scott</t>
  </si>
  <si>
    <t>District E, City of Ville Platte</t>
  </si>
  <si>
    <t>Donald Sam</t>
  </si>
  <si>
    <t>Earl Edward</t>
  </si>
  <si>
    <t>Jerry Bottley</t>
  </si>
  <si>
    <t>District E, Town of Delhi</t>
  </si>
  <si>
    <t>Caroline Christman</t>
  </si>
  <si>
    <t>W. B. "Dub" Sumner</t>
  </si>
  <si>
    <t>District F, City of Ville Platte</t>
  </si>
  <si>
    <t>Bryant Riggs</t>
  </si>
  <si>
    <t>Nathaniel "Nat" Thomas</t>
  </si>
  <si>
    <t>Shounda Smith Jack</t>
  </si>
  <si>
    <t>Division A, Village of Rosedale</t>
  </si>
  <si>
    <t>Carroll Devillier</t>
  </si>
  <si>
    <t>Iberville</t>
  </si>
  <si>
    <t>Tricia Major Hurdle</t>
  </si>
  <si>
    <t>Division C, Village of Rosedale</t>
  </si>
  <si>
    <t>Dana N. Alexander</t>
  </si>
  <si>
    <t>Madonna Hutchinson</t>
  </si>
  <si>
    <t>Seat A, Town of Ball</t>
  </si>
  <si>
    <t>"Gail" Wilking</t>
  </si>
  <si>
    <t>Rapides</t>
  </si>
  <si>
    <t>Christine "Chris" Covington</t>
  </si>
  <si>
    <t>Seat B, Town of Ball</t>
  </si>
  <si>
    <t>"Joey" Short</t>
  </si>
  <si>
    <t>Curtis "Buster" Robertson</t>
  </si>
  <si>
    <t>Suzanne Duncan-Furby</t>
  </si>
  <si>
    <t>Seat C, Town of Ball</t>
  </si>
  <si>
    <t>Gene Decker</t>
  </si>
  <si>
    <t>Kimberly Lambright</t>
  </si>
  <si>
    <t>Willie Bishop</t>
  </si>
  <si>
    <t>Seat D, Town of Ball</t>
  </si>
  <si>
    <t>Fay Giddings</t>
  </si>
  <si>
    <t>Kimberley Krischke</t>
  </si>
  <si>
    <t>Terry B. Rutherford</t>
  </si>
  <si>
    <t>Seat E, Town of Ball</t>
  </si>
  <si>
    <t>"Genny" Poteet</t>
  </si>
  <si>
    <t>John Cearley, Sr.</t>
  </si>
  <si>
    <t>Town of Erath</t>
  </si>
  <si>
    <t>Michael "Mike" Richard</t>
  </si>
  <si>
    <t>Taylor Mencacci</t>
  </si>
  <si>
    <t>Town of Port Barre</t>
  </si>
  <si>
    <t>Nelson Barron</t>
  </si>
  <si>
    <t>Sammy Wayne Hardy II</t>
  </si>
  <si>
    <t>Village of Clarence</t>
  </si>
  <si>
    <t>Carolyn Sawyer</t>
  </si>
  <si>
    <t>Natchitoches</t>
  </si>
  <si>
    <t>Irma Lee Anthony</t>
  </si>
  <si>
    <t>Village of Dodson</t>
  </si>
  <si>
    <t>Candace Coonce</t>
  </si>
  <si>
    <t>Winn</t>
  </si>
  <si>
    <t>Danny Browning</t>
  </si>
  <si>
    <t>Sandra L. Holden</t>
  </si>
  <si>
    <t>Village of Dry Prong</t>
  </si>
  <si>
    <t>"Lisa" Holton</t>
  </si>
  <si>
    <t>Grant</t>
  </si>
  <si>
    <t>Billy R. Chandler, Sr.</t>
  </si>
  <si>
    <t>Ward  1, City of Rayne</t>
  </si>
  <si>
    <t>"Jim" Salter</t>
  </si>
  <si>
    <t>Acadia</t>
  </si>
  <si>
    <t>Anna "Ann" Domingue-Washington</t>
  </si>
  <si>
    <t>Curtrese Minix</t>
  </si>
  <si>
    <t>Romel Charles</t>
  </si>
  <si>
    <t>Ward  1, Town of Church Point</t>
  </si>
  <si>
    <t>Adrian "A D" Duplechain</t>
  </si>
  <si>
    <t>Debra Guidry Thomas</t>
  </si>
  <si>
    <t>Gene Malbrough</t>
  </si>
  <si>
    <t>Ward  1, Town of Vivian</t>
  </si>
  <si>
    <t>"Mandi" Gildon Burton</t>
  </si>
  <si>
    <t>Glenn Miles</t>
  </si>
  <si>
    <t>Ward  2, City of Rayne</t>
  </si>
  <si>
    <t>Aleke V. Kanonu, Jr.</t>
  </si>
  <si>
    <t>Kenneth Guidry</t>
  </si>
  <si>
    <t>Larry J. Menard</t>
  </si>
  <si>
    <t>Ward  2, Town of Vivian</t>
  </si>
  <si>
    <t>Denise Powell Alexander</t>
  </si>
  <si>
    <t>Robert L. Furlong</t>
  </si>
  <si>
    <t>Ward  3, City of Rayne</t>
  </si>
  <si>
    <t>Calise Michael Doucet</t>
  </si>
  <si>
    <t>Daniel "Big D" Venable</t>
  </si>
  <si>
    <t>Ward  3, Division B, City of Crowley</t>
  </si>
  <si>
    <t>Ezora J. Proctor</t>
  </si>
  <si>
    <t>Walter Andrus</t>
  </si>
  <si>
    <t>Ward  3, Town of Church Point</t>
  </si>
  <si>
    <t>Diane Fonte</t>
  </si>
  <si>
    <t>Gary J. Duplechin</t>
  </si>
  <si>
    <t>Ward  3, Town of Vivian</t>
  </si>
  <si>
    <t>Gary Teer</t>
  </si>
  <si>
    <t>Judy Wilson</t>
  </si>
  <si>
    <t>Monique Brown</t>
  </si>
  <si>
    <t>Ward  4, City of Rayne</t>
  </si>
  <si>
    <t>Elaine "Mama Wolf" Sias</t>
  </si>
  <si>
    <t>Gerald Foreman</t>
  </si>
  <si>
    <t>James "Jimmy" Fontenot</t>
  </si>
  <si>
    <t>Ward  4, Division B, City of Crowley</t>
  </si>
  <si>
    <t>"Mike" Ritchie</t>
  </si>
  <si>
    <t>"Tim" Monceaux</t>
  </si>
  <si>
    <t>John "Larry" DuBose</t>
  </si>
  <si>
    <t>Ward  4, Town of Church Point</t>
  </si>
  <si>
    <t>"Cathy Barousse" Perkins</t>
  </si>
  <si>
    <t>"Chris" LeBas</t>
  </si>
  <si>
    <t>Robert Dale Wimberley</t>
  </si>
  <si>
    <t>Ward  4, Town of Vivian</t>
  </si>
  <si>
    <t>Amanda Florence</t>
  </si>
  <si>
    <t>David Cole</t>
  </si>
  <si>
    <t>Raymond Earl Williams</t>
  </si>
  <si>
    <t>Ward  5, Town of Church Point</t>
  </si>
  <si>
    <t>Donald LeJeune</t>
  </si>
  <si>
    <t>Errol "Slu" Comeaux</t>
  </si>
  <si>
    <t>Ward 1, City of Eunice</t>
  </si>
  <si>
    <t>Jason Bertrand</t>
  </si>
  <si>
    <t>Jeremy Ortego</t>
  </si>
  <si>
    <t>Marshall A. Thibodeaux</t>
  </si>
  <si>
    <t>Ward 1, City of Ruston</t>
  </si>
  <si>
    <t>"Fred" Blake</t>
  </si>
  <si>
    <t>Lincoln</t>
  </si>
  <si>
    <t>Carolyn B. Elmore-Cage</t>
  </si>
  <si>
    <t>Glenda Howard</t>
  </si>
  <si>
    <t>Ward 2, City of Ruston</t>
  </si>
  <si>
    <t>Angela Mayfield</t>
  </si>
  <si>
    <t>Rosalind Jones</t>
  </si>
  <si>
    <t>Sharonda Cage Hatter</t>
  </si>
  <si>
    <t>Ward 3, City of Eunice</t>
  </si>
  <si>
    <t>James "Jr." Bergeron</t>
  </si>
  <si>
    <t>Marion "Nootsie" Sattler</t>
  </si>
  <si>
    <t>Ward 4, City of Ruston</t>
  </si>
  <si>
    <t>"Judi" Null</t>
  </si>
  <si>
    <t>Jim Pearce</t>
  </si>
  <si>
    <t>Ward 5, City of Ruston</t>
  </si>
  <si>
    <t>Bruce Siegmund</t>
  </si>
  <si>
    <t>Marie S. Riggs</t>
  </si>
  <si>
    <t>Maurice White</t>
  </si>
  <si>
    <t>Alderman at Large</t>
  </si>
  <si>
    <t>City of Eunice</t>
  </si>
  <si>
    <t>Chawana V. Fontenot</t>
  </si>
  <si>
    <t>I. Jackson "Jack" Burson, Jr.</t>
  </si>
  <si>
    <t>City of Opelousas</t>
  </si>
  <si>
    <t>Joe Charles</t>
  </si>
  <si>
    <t>John "Kerstan" Major</t>
  </si>
  <si>
    <t>John A. Lamke</t>
  </si>
  <si>
    <t>Marvin Tyrone Richard</t>
  </si>
  <si>
    <t>Reginald Q. Thompson</t>
  </si>
  <si>
    <t>City of Rayne</t>
  </si>
  <si>
    <t>Brian Seth Mouton</t>
  </si>
  <si>
    <t>Lendell "Pete" Babineaux</t>
  </si>
  <si>
    <t>Maurice Menard</t>
  </si>
  <si>
    <t>Seat One, Town of Lutcher</t>
  </si>
  <si>
    <t>Darlene Francois Riley</t>
  </si>
  <si>
    <t>Theresa "Tee" Williams</t>
  </si>
  <si>
    <t>Town of Jonesboro</t>
  </si>
  <si>
    <t>Janet Martin</t>
  </si>
  <si>
    <t>Johnny Runyon</t>
  </si>
  <si>
    <t>Nia Evans</t>
  </si>
  <si>
    <t>Teresa Moore</t>
  </si>
  <si>
    <t>Town of Oberlin</t>
  </si>
  <si>
    <t>Troy J. Meaux</t>
  </si>
  <si>
    <t>Wayne Smith</t>
  </si>
  <si>
    <t>Town of Sunset</t>
  </si>
  <si>
    <t>Bernice Richard Smith</t>
  </si>
  <si>
    <t>Cecil LaVergne</t>
  </si>
  <si>
    <t>Town of Vivian</t>
  </si>
  <si>
    <t>Angela Brock Channell</t>
  </si>
  <si>
    <t>Belton E. Moore</t>
  </si>
  <si>
    <t>Aldermen</t>
  </si>
  <si>
    <t>District 1, Town of Plain Dealing (2 to be elected)</t>
  </si>
  <si>
    <t>"Kim" Holt Allums</t>
  </si>
  <si>
    <t>Charlotte Giles Hamiter</t>
  </si>
  <si>
    <t>Robert D. Hamiter</t>
  </si>
  <si>
    <t>Shanthia "Shanita" Gay</t>
  </si>
  <si>
    <t>District 2, Town of Basile (3 to be elected)</t>
  </si>
  <si>
    <t>Bron Dubroc</t>
  </si>
  <si>
    <t>Carmen Ardoin Langley</t>
  </si>
  <si>
    <t>Hunter D. Ortego</t>
  </si>
  <si>
    <t>John "J. J." Jenkins</t>
  </si>
  <si>
    <t>Rodney J. Bellon</t>
  </si>
  <si>
    <t>Election Section 2, Town of St. Francisville (4 to be elected)</t>
  </si>
  <si>
    <t>Abby Temple Cochran</t>
  </si>
  <si>
    <t>West Feliciana</t>
  </si>
  <si>
    <t>Damon Dawson</t>
  </si>
  <si>
    <t>James C. "Jim" Davis</t>
  </si>
  <si>
    <t>Joseph "Bryan" Kelley</t>
  </si>
  <si>
    <t>Karen St. Cyr</t>
  </si>
  <si>
    <t>Lea Reid Williams</t>
  </si>
  <si>
    <t>Owen Kemp</t>
  </si>
  <si>
    <t>Rucker Leake</t>
  </si>
  <si>
    <t>Susanne "Susie" Tully</t>
  </si>
  <si>
    <t>Town of Abita Springs (5 to be elected)</t>
  </si>
  <si>
    <t>Daniel J. Curtis</t>
  </si>
  <si>
    <t>St. Tammany</t>
  </si>
  <si>
    <t>Gina Kilpatrick Harper</t>
  </si>
  <si>
    <t>Leslie Blitch Welliver</t>
  </si>
  <si>
    <t>Patrick J. Berrigan, Jr.</t>
  </si>
  <si>
    <t>Ryan Murphy</t>
  </si>
  <si>
    <t>W. E. "Pat" Patterson III</t>
  </si>
  <si>
    <t>Town of Arnaudville (5 to be elected)</t>
  </si>
  <si>
    <t>Albert Joseph Guilliot</t>
  </si>
  <si>
    <t>Annette K. Guidry</t>
  </si>
  <si>
    <t>Blake Couvillion</t>
  </si>
  <si>
    <t>Jamie U. Huval</t>
  </si>
  <si>
    <t>Judith D. Romero</t>
  </si>
  <si>
    <t>Louis E. Stelly, Jr.</t>
  </si>
  <si>
    <t>Suzanne H. Stelly</t>
  </si>
  <si>
    <t>Todd Meche</t>
  </si>
  <si>
    <t>Town of Baldwin (5 to be elected)</t>
  </si>
  <si>
    <t>Clarence A. Vappie</t>
  </si>
  <si>
    <t>St. Mary</t>
  </si>
  <si>
    <t>Donald R. Grimm</t>
  </si>
  <si>
    <t>F. "Thor" Frederick</t>
  </si>
  <si>
    <t>H. Gene St. Germain</t>
  </si>
  <si>
    <t>Herbert "H.B." Bell</t>
  </si>
  <si>
    <t>Margaret "Faye" Coleman</t>
  </si>
  <si>
    <t>Robert Robicheaux, Jr.</t>
  </si>
  <si>
    <t>Town of Blanchard (5 to be elected)</t>
  </si>
  <si>
    <t>"Jeff" Guin</t>
  </si>
  <si>
    <t>"Jimmy" Whittington</t>
  </si>
  <si>
    <t>Allison A. Jones</t>
  </si>
  <si>
    <t>John Fuller</t>
  </si>
  <si>
    <t>Nathan A. Ashby</t>
  </si>
  <si>
    <t>Patsy A. Lee</t>
  </si>
  <si>
    <t>Steve Umling</t>
  </si>
  <si>
    <t>Town of Boyce (5 to be elected)</t>
  </si>
  <si>
    <t>Bryan Phillips</t>
  </si>
  <si>
    <t>Cathy Fisher</t>
  </si>
  <si>
    <t>Donald Welch</t>
  </si>
  <si>
    <t>Kelvin McCoy</t>
  </si>
  <si>
    <t>Lawson C. Keppinger</t>
  </si>
  <si>
    <t>Leonard Ray Lacour</t>
  </si>
  <si>
    <t>Lucretia "Bonnie" McCoy</t>
  </si>
  <si>
    <t>Peggy Brew</t>
  </si>
  <si>
    <t>Vivian Brossett</t>
  </si>
  <si>
    <t>Town of Clarks (5 to be elected)</t>
  </si>
  <si>
    <t>"Krissy" Jolly</t>
  </si>
  <si>
    <t>Caldwell</t>
  </si>
  <si>
    <t>Eric Benson</t>
  </si>
  <si>
    <t>Jason Morris</t>
  </si>
  <si>
    <t>Margie Fisher</t>
  </si>
  <si>
    <t>Patsy Fisher</t>
  </si>
  <si>
    <t>Shawn Guinn</t>
  </si>
  <si>
    <t>Town of Clinton (5 to be elected)</t>
  </si>
  <si>
    <t>"Johnny" Beauchamp</t>
  </si>
  <si>
    <t>East Feliciana</t>
  </si>
  <si>
    <t>"Reece" Williams</t>
  </si>
  <si>
    <t>Darren Matthews</t>
  </si>
  <si>
    <t>George Kilbourne</t>
  </si>
  <si>
    <t>Janet C. Matthews</t>
  </si>
  <si>
    <t>Kim Young</t>
  </si>
  <si>
    <t>Lisa Davis Washington</t>
  </si>
  <si>
    <t>Mark Kemp</t>
  </si>
  <si>
    <t>Mary Bunch Dunaway</t>
  </si>
  <si>
    <t>Town of Cotton Valley (5 to be elected)</t>
  </si>
  <si>
    <t>"Don" Shirley</t>
  </si>
  <si>
    <t>C.C. "Cat" Cox</t>
  </si>
  <si>
    <t>Charlene Lewis</t>
  </si>
  <si>
    <t>Cheryl Dyer</t>
  </si>
  <si>
    <t>Evelyn Parish</t>
  </si>
  <si>
    <t>James Davidson, Sr.</t>
  </si>
  <si>
    <t>Naomi Houston</t>
  </si>
  <si>
    <t>Thomas Smith</t>
  </si>
  <si>
    <t>Toby Sinclair</t>
  </si>
  <si>
    <t>Town of Cullen (5 to be elected)</t>
  </si>
  <si>
    <t>Barbara Green</t>
  </si>
  <si>
    <t>Carolyn Sullivan</t>
  </si>
  <si>
    <t>Doris L. White</t>
  </si>
  <si>
    <t>Fannie Rankin</t>
  </si>
  <si>
    <t>Floydean White</t>
  </si>
  <si>
    <t>Ray Mills</t>
  </si>
  <si>
    <t>Town of Duson (5 to be elected)</t>
  </si>
  <si>
    <t>"Steve" Hanks</t>
  </si>
  <si>
    <t>Carolyn "Pepe" Richard</t>
  </si>
  <si>
    <t>Carroll Pepper</t>
  </si>
  <si>
    <t>Coby Duhon</t>
  </si>
  <si>
    <t>Daniel "Danny" Forestier</t>
  </si>
  <si>
    <t>Eugene "Gene" Cahanin</t>
  </si>
  <si>
    <t>Gloria Breaux Sanchez</t>
  </si>
  <si>
    <t>Jimmy Champagne</t>
  </si>
  <si>
    <t>Laurie Leon</t>
  </si>
  <si>
    <t>Marquita Robertson Henry</t>
  </si>
  <si>
    <t>Sandra Lagneaux</t>
  </si>
  <si>
    <t>Steven Breaux</t>
  </si>
  <si>
    <t>Wade Robin</t>
  </si>
  <si>
    <t>Town of Elizabeth (5 to be elected)</t>
  </si>
  <si>
    <t>Charles Saunders</t>
  </si>
  <si>
    <t>David "Dave" Smith</t>
  </si>
  <si>
    <t>Emily Sangid</t>
  </si>
  <si>
    <t>Jolene Chamberlain</t>
  </si>
  <si>
    <t>Lydia B. Kingan</t>
  </si>
  <si>
    <t>Mandy Green</t>
  </si>
  <si>
    <t>Michael "Mickey" Hussong</t>
  </si>
  <si>
    <t>Rodney Gill</t>
  </si>
  <si>
    <t>Shirley Smith</t>
  </si>
  <si>
    <t>Wayne A. Earl</t>
  </si>
  <si>
    <t>Town of Erath (5 to be elected)</t>
  </si>
  <si>
    <t>"Chris" Hebert</t>
  </si>
  <si>
    <t>"Timmy" Landry</t>
  </si>
  <si>
    <t>"Tony" Richard</t>
  </si>
  <si>
    <t>Clarence Fusilier</t>
  </si>
  <si>
    <t>Donald Menard</t>
  </si>
  <si>
    <t>Guy Nerren</t>
  </si>
  <si>
    <t>Robert "T-Bob" Domingues</t>
  </si>
  <si>
    <t>Robert B. Vincent</t>
  </si>
  <si>
    <t>Town of Franklinton (5 to be elected)</t>
  </si>
  <si>
    <t>"Patrice" Crain</t>
  </si>
  <si>
    <t>Washington</t>
  </si>
  <si>
    <t>"TJ" Butler, Jr.</t>
  </si>
  <si>
    <t>"Wayne" Bryant</t>
  </si>
  <si>
    <t>Cole Ladner</t>
  </si>
  <si>
    <t>Darwin Sharp</t>
  </si>
  <si>
    <t>Douglas E. "Doug" Brown</t>
  </si>
  <si>
    <t>Florence R. Manning</t>
  </si>
  <si>
    <t>Frankie L. Crosby, Sr.</t>
  </si>
  <si>
    <t>Heath Spears</t>
  </si>
  <si>
    <t>John L. Daniel</t>
  </si>
  <si>
    <t>Town of Glenmora (5 to be elected)</t>
  </si>
  <si>
    <t>Clifford Doyle</t>
  </si>
  <si>
    <t>Clyde "Red" Myers</t>
  </si>
  <si>
    <t>Darla Billings</t>
  </si>
  <si>
    <t>Glynn Dixon</t>
  </si>
  <si>
    <t>Joseph "Coach" Rivers</t>
  </si>
  <si>
    <t>Thelma Walters</t>
  </si>
  <si>
    <t>Willie E. Moore</t>
  </si>
  <si>
    <t>Town of Grand Coteau (5 to be elected)</t>
  </si>
  <si>
    <t>Brandon Miller</t>
  </si>
  <si>
    <t>Cecilia Faye Lewis</t>
  </si>
  <si>
    <t>Christopher Granger</t>
  </si>
  <si>
    <t>Damian Matt</t>
  </si>
  <si>
    <t>Danielle Belson</t>
  </si>
  <si>
    <t>Derrick Guidry</t>
  </si>
  <si>
    <t>Janice B. Fox</t>
  </si>
  <si>
    <t>Jessica Ann Marcel</t>
  </si>
  <si>
    <t>Joseph Mack Eaglin</t>
  </si>
  <si>
    <t>Town of Haughton (5 to be elected)</t>
  </si>
  <si>
    <t>"Charlene" Smith</t>
  </si>
  <si>
    <t>"Doug" Adams</t>
  </si>
  <si>
    <t>Deborah Killion</t>
  </si>
  <si>
    <t>Doris J. Grappe</t>
  </si>
  <si>
    <t>Elbert Winfield</t>
  </si>
  <si>
    <t>Jo Anne Harnage Keith</t>
  </si>
  <si>
    <t>Jonathan Phillips</t>
  </si>
  <si>
    <t>K.W. "Kim" Gaspard</t>
  </si>
  <si>
    <t>Martha McGee</t>
  </si>
  <si>
    <t>Melba Baker</t>
  </si>
  <si>
    <t>Phillip Smith</t>
  </si>
  <si>
    <t>Town of Iota (5 to be elected)</t>
  </si>
  <si>
    <t>Brenda H. Prather</t>
  </si>
  <si>
    <t>Cody Leckelt</t>
  </si>
  <si>
    <t>James "Quillan" Bertrand</t>
  </si>
  <si>
    <t>Morris "Dukey" Ledet</t>
  </si>
  <si>
    <t>Raleigh J. Miller</t>
  </si>
  <si>
    <t>Troy Lantz</t>
  </si>
  <si>
    <t>Warren Pousson</t>
  </si>
  <si>
    <t>Town of Lake Providence (5 to be elected)</t>
  </si>
  <si>
    <t>"Donnie" Meadows</t>
  </si>
  <si>
    <t>East Carroll</t>
  </si>
  <si>
    <t>Barbara A. McDaniel</t>
  </si>
  <si>
    <t>Brian Blockwood</t>
  </si>
  <si>
    <t>Darrell L. Baker</t>
  </si>
  <si>
    <t>Derrick J. Nunley</t>
  </si>
  <si>
    <t>Derrius Morris</t>
  </si>
  <si>
    <t>John Frantom</t>
  </si>
  <si>
    <t>Karl Magee</t>
  </si>
  <si>
    <t>Margaret Wilson</t>
  </si>
  <si>
    <t>Nemia "Nate" Madere</t>
  </si>
  <si>
    <t>Patricia Johnson</t>
  </si>
  <si>
    <t>Patrick "Stubbs" Fearence</t>
  </si>
  <si>
    <t>Ray Frazier</t>
  </si>
  <si>
    <t>Tony Newton</t>
  </si>
  <si>
    <t>Town of Lecompte (5 to be elected)</t>
  </si>
  <si>
    <t>Lavern Clark</t>
  </si>
  <si>
    <t>Lonnell Clark</t>
  </si>
  <si>
    <t>Melford Jones</t>
  </si>
  <si>
    <t>Patrick Baker</t>
  </si>
  <si>
    <t>Tamara "Tami" Williams</t>
  </si>
  <si>
    <t>Virginia Bailey</t>
  </si>
  <si>
    <t>Town of Mangham (5 to be elected)</t>
  </si>
  <si>
    <t>"Danny" Hendrix</t>
  </si>
  <si>
    <t>"Trey" Johnson</t>
  </si>
  <si>
    <t>Anthony Killian</t>
  </si>
  <si>
    <t>Dennis Wollerson</t>
  </si>
  <si>
    <t>Leslie Mizell</t>
  </si>
  <si>
    <t>Perry Ellington</t>
  </si>
  <si>
    <t>Zona McKay</t>
  </si>
  <si>
    <t>Town of Mansura (5 to be elected)</t>
  </si>
  <si>
    <t>Allison L. Ferguson</t>
  </si>
  <si>
    <t>De'Las F. Huddleston</t>
  </si>
  <si>
    <t>Gaon Escude</t>
  </si>
  <si>
    <t>Glenn Paul McKinley</t>
  </si>
  <si>
    <t>Judy Augustine Bazert</t>
  </si>
  <si>
    <t>Judy M. James</t>
  </si>
  <si>
    <t>Lucille B. Hayes</t>
  </si>
  <si>
    <t>Richard Ducote</t>
  </si>
  <si>
    <t>Rodney L. Barnett</t>
  </si>
  <si>
    <t>Town of Maringouin (5 to be elected)</t>
  </si>
  <si>
    <t>Brian Wesley Robinson</t>
  </si>
  <si>
    <t>Clarence "D - Dot" Wiley</t>
  </si>
  <si>
    <t>Garrick "Gary" Scott</t>
  </si>
  <si>
    <t>John E. Carriere</t>
  </si>
  <si>
    <t>Kirkland "Kirk" Anderson</t>
  </si>
  <si>
    <t>Sam W. Watson</t>
  </si>
  <si>
    <t>Tracy R. Scott</t>
  </si>
  <si>
    <t>Tynesia Scott</t>
  </si>
  <si>
    <t>Veronica "Bonnie" Hill</t>
  </si>
  <si>
    <t>Town of Pearl River (5 to be elected)</t>
  </si>
  <si>
    <t>Alma Marie Crowe</t>
  </si>
  <si>
    <t>Arnold "Terry" Crawford</t>
  </si>
  <si>
    <t>Betty Hodge</t>
  </si>
  <si>
    <t>Bridgett Bennett</t>
  </si>
  <si>
    <t>David McGregor</t>
  </si>
  <si>
    <t>Ella Brakefield</t>
  </si>
  <si>
    <t>Jacob de Bram</t>
  </si>
  <si>
    <t>Jessica Gauley</t>
  </si>
  <si>
    <t>Kathryn "Kat" Walsh</t>
  </si>
  <si>
    <t>Kenneth "Ken" Cooper</t>
  </si>
  <si>
    <t>Lola Monroe</t>
  </si>
  <si>
    <t>Lora Cutrer</t>
  </si>
  <si>
    <t>Virgil R. Phillips</t>
  </si>
  <si>
    <t>Town of Port Barre (5 to be elected)</t>
  </si>
  <si>
    <t>"Johnny" Ardoin</t>
  </si>
  <si>
    <t>Donald Robin</t>
  </si>
  <si>
    <t>Kenneth "Ken" Marks</t>
  </si>
  <si>
    <t>Paula Roberts Sharkey</t>
  </si>
  <si>
    <t>Polly R. Pickney</t>
  </si>
  <si>
    <t>Town of Roseland (5 to be elected)</t>
  </si>
  <si>
    <t>"Marie" Bennett</t>
  </si>
  <si>
    <t>Tangipahoa</t>
  </si>
  <si>
    <t>Beverly Stewart Lewis</t>
  </si>
  <si>
    <t>Charles J. Davis</t>
  </si>
  <si>
    <t>Frederick "Rick" Widas</t>
  </si>
  <si>
    <t>Gloria Steptoe</t>
  </si>
  <si>
    <t>Jimmie Jamison</t>
  </si>
  <si>
    <t>Kevin M. Robinson</t>
  </si>
  <si>
    <t>Ruthie L. Vernon</t>
  </si>
  <si>
    <t>Sandra W. Turner</t>
  </si>
  <si>
    <t>Town of Rosepine (5 to be elected)</t>
  </si>
  <si>
    <t>"BJ" Bjornberg</t>
  </si>
  <si>
    <t>Vernon</t>
  </si>
  <si>
    <t>Billy Owens</t>
  </si>
  <si>
    <t>Christopher Floyd Simmons</t>
  </si>
  <si>
    <t>Del Ann Johnson</t>
  </si>
  <si>
    <t>James "Jimmy" Cryer</t>
  </si>
  <si>
    <t>Jeffery L. Solinsky</t>
  </si>
  <si>
    <t>Leonard Johnson</t>
  </si>
  <si>
    <t>Lisa Furlong</t>
  </si>
  <si>
    <t>Ray Blanchard</t>
  </si>
  <si>
    <t>Town of Sarepta (5 to be elected)</t>
  </si>
  <si>
    <t>David Neal</t>
  </si>
  <si>
    <t>Heath Warford</t>
  </si>
  <si>
    <t>Kenneth Ivy</t>
  </si>
  <si>
    <t>Madison Claire Tyler</t>
  </si>
  <si>
    <t>Melanie Dean</t>
  </si>
  <si>
    <t>Michael A. Corley</t>
  </si>
  <si>
    <t>Patty Fain</t>
  </si>
  <si>
    <t>Town of Sterlington (5 to be elected)</t>
  </si>
  <si>
    <t>Bonnie Dillmore</t>
  </si>
  <si>
    <t>Ouachita</t>
  </si>
  <si>
    <t>Caesar Velasquez</t>
  </si>
  <si>
    <t>David Kovac</t>
  </si>
  <si>
    <t>Kerry Elee</t>
  </si>
  <si>
    <t>Lucia Salinas "Lucy" Holtzclaw</t>
  </si>
  <si>
    <t>Miranda McKinnie Russ</t>
  </si>
  <si>
    <t>Robert George</t>
  </si>
  <si>
    <t>Ronald A. Hill</t>
  </si>
  <si>
    <t>Town of Tullos (5 to be elected)</t>
  </si>
  <si>
    <t>Billy J. Franklin</t>
  </si>
  <si>
    <t>Lasalle</t>
  </si>
  <si>
    <t>Dusty Cruse</t>
  </si>
  <si>
    <t>Joan Martin</t>
  </si>
  <si>
    <t>Jocelyn Dipley</t>
  </si>
  <si>
    <t>Quentin F. Sagdahl</t>
  </si>
  <si>
    <t>Renee Langley</t>
  </si>
  <si>
    <t>Town of Urania (5 to be elected)</t>
  </si>
  <si>
    <t>Carl "Tom" Douglas</t>
  </si>
  <si>
    <t>Dawn Book</t>
  </si>
  <si>
    <t>Jay Ivy</t>
  </si>
  <si>
    <t>Patrick L. McDougald</t>
  </si>
  <si>
    <t>Stacie P. Strain</t>
  </si>
  <si>
    <t>William P. Brown</t>
  </si>
  <si>
    <t>Town of Welsh (5 to be elected)</t>
  </si>
  <si>
    <t>Andrea King</t>
  </si>
  <si>
    <t>Jefferson Davis</t>
  </si>
  <si>
    <t>Eddie J. "Bruiser" Achan</t>
  </si>
  <si>
    <t>Jacob Colby Perry</t>
  </si>
  <si>
    <t>Jamie L. Festervand</t>
  </si>
  <si>
    <t>Lawrence "Bugger" Mier</t>
  </si>
  <si>
    <t>Marshall Jackson</t>
  </si>
  <si>
    <t>Melward "M. J." Doucet, Sr.</t>
  </si>
  <si>
    <t>Robert "Bob" Owens</t>
  </si>
  <si>
    <t>Rodney Trahan</t>
  </si>
  <si>
    <t>Town of White Castle (5 to be elected)</t>
  </si>
  <si>
    <t>Barbara "Bo" O'Bear</t>
  </si>
  <si>
    <t>Broderick "Chris" Landry</t>
  </si>
  <si>
    <t>Dionne "Bambi" Lewis-Williams</t>
  </si>
  <si>
    <t>Elliot "Mutt" Martin, Jr.</t>
  </si>
  <si>
    <t>Garnell Young</t>
  </si>
  <si>
    <t>Gregory "Nu Nu" Depron</t>
  </si>
  <si>
    <t>Kipp V. Knight</t>
  </si>
  <si>
    <t>Melissa Y. Allen</t>
  </si>
  <si>
    <t>Shalanda L. Allen</t>
  </si>
  <si>
    <t>Veronica Foley O'Bear</t>
  </si>
  <si>
    <t>Village  of Chataignier (3 to be elected)</t>
  </si>
  <si>
    <t>Debra Fontenot</t>
  </si>
  <si>
    <t>Gail "Mac" McDavid</t>
  </si>
  <si>
    <t>J. B. Brasseaux</t>
  </si>
  <si>
    <t>Joseph H. Simien</t>
  </si>
  <si>
    <t>Village of Angie (3 to be elected)</t>
  </si>
  <si>
    <t>Bryan Stogner</t>
  </si>
  <si>
    <t>Darryl Knight</t>
  </si>
  <si>
    <t>Gilbert Ball</t>
  </si>
  <si>
    <t>James Holmes</t>
  </si>
  <si>
    <t>Linda "Gail" Seal</t>
  </si>
  <si>
    <t>Roxie Fornea</t>
  </si>
  <si>
    <t>Village of Bienville (3 to be elected)</t>
  </si>
  <si>
    <t>Dorothy Anderson</t>
  </si>
  <si>
    <t>Bienville</t>
  </si>
  <si>
    <t>James "Jamie" Smith</t>
  </si>
  <si>
    <t>James Neal Kirkham</t>
  </si>
  <si>
    <t>Marcie Boston</t>
  </si>
  <si>
    <t>Roy Walls</t>
  </si>
  <si>
    <t>Village of Collinston (3 to be elected)</t>
  </si>
  <si>
    <t>Betty Jones</t>
  </si>
  <si>
    <t>Morehouse</t>
  </si>
  <si>
    <t>Dawn Gilbreath</t>
  </si>
  <si>
    <t>Dorothy J. Bradshaw</t>
  </si>
  <si>
    <t>Renee Pates</t>
  </si>
  <si>
    <t>Village of Delta (3 to be elected)</t>
  </si>
  <si>
    <t>Billy Peebles</t>
  </si>
  <si>
    <t>Madison</t>
  </si>
  <si>
    <t>Danny Odom</t>
  </si>
  <si>
    <t>Donald Frith</t>
  </si>
  <si>
    <t>Katherine Davis</t>
  </si>
  <si>
    <t>Village of Dixie Inn (3 to be elected)</t>
  </si>
  <si>
    <t>"Nell" Finlay</t>
  </si>
  <si>
    <t>Connie Woods</t>
  </si>
  <si>
    <t>Donna Hoffoss</t>
  </si>
  <si>
    <t>Judy McKenzie</t>
  </si>
  <si>
    <t>Village of Dodson (3 to be elected)</t>
  </si>
  <si>
    <t>Debra Hill</t>
  </si>
  <si>
    <t>Jami Ashley</t>
  </si>
  <si>
    <t>Karla Shively</t>
  </si>
  <si>
    <t>Lydia Chamberlain</t>
  </si>
  <si>
    <t>Sarah Maxwell</t>
  </si>
  <si>
    <t>Verna Hollingsworth</t>
  </si>
  <si>
    <t>Village of Edgefield (3 to be elected)</t>
  </si>
  <si>
    <t>"Trish" Gamble</t>
  </si>
  <si>
    <t>Red River</t>
  </si>
  <si>
    <t>David Layfield</t>
  </si>
  <si>
    <t>Eugene Freeman</t>
  </si>
  <si>
    <t>Jack Terrell</t>
  </si>
  <si>
    <t>Village of Fenton (3 to be elected)</t>
  </si>
  <si>
    <t>Bobbie Jo Dickens</t>
  </si>
  <si>
    <t>Clarence Talbert, Jr.</t>
  </si>
  <si>
    <t>Clifford Brian Leday</t>
  </si>
  <si>
    <t>Gwenevere Artis Johnson</t>
  </si>
  <si>
    <t>Marella Hubachek</t>
  </si>
  <si>
    <t>Mary M. Jones</t>
  </si>
  <si>
    <t>Shawanda G. Sowells</t>
  </si>
  <si>
    <t>Village of Folsom (3 to be elected)</t>
  </si>
  <si>
    <t>Jill Palmer Mathies</t>
  </si>
  <si>
    <t>Lance Willie</t>
  </si>
  <si>
    <t>Paulette A. Lee</t>
  </si>
  <si>
    <t>Richard B. Atkins</t>
  </si>
  <si>
    <t>Ronald W. "Ronnie" Holliday</t>
  </si>
  <si>
    <t>Village of Forest Hill (3 to be elected)</t>
  </si>
  <si>
    <t>"Mike" Soulter</t>
  </si>
  <si>
    <t>Anna Clark Cloud</t>
  </si>
  <si>
    <t>Danny Perkins</t>
  </si>
  <si>
    <t>Donna Arrington</t>
  </si>
  <si>
    <t>Dorothy Walters</t>
  </si>
  <si>
    <t>Jerriot Robinson</t>
  </si>
  <si>
    <t>Stacy Johnson Danzy</t>
  </si>
  <si>
    <t>Village of Georgetown (3 to be elected)</t>
  </si>
  <si>
    <t>"Jim" Bradford</t>
  </si>
  <si>
    <t>"Ray" Williamson</t>
  </si>
  <si>
    <t>Dorothy Self</t>
  </si>
  <si>
    <t>Jonathan Spurgeon</t>
  </si>
  <si>
    <t>Village of Gilbert (3 to be elected)</t>
  </si>
  <si>
    <t>"Randy" Lloyd</t>
  </si>
  <si>
    <t>Franklin</t>
  </si>
  <si>
    <t>Christine Ezell</t>
  </si>
  <si>
    <t>Lovie Ezell</t>
  </si>
  <si>
    <t>Susan McManus Britt</t>
  </si>
  <si>
    <t>Tony Morris</t>
  </si>
  <si>
    <t>Village of Goldonna (3 to be elected)</t>
  </si>
  <si>
    <t>"Ben" Dupree</t>
  </si>
  <si>
    <t>Daniel "Dan" Dupree</t>
  </si>
  <si>
    <t>Lawrence Sampey</t>
  </si>
  <si>
    <t>Reed Franklin</t>
  </si>
  <si>
    <t>Village of Grosse Tete (3 to be elected)</t>
  </si>
  <si>
    <t>Barbara "Jeanie" David</t>
  </si>
  <si>
    <t>Clint Seneca</t>
  </si>
  <si>
    <t>Deisha Chaney</t>
  </si>
  <si>
    <t>Kyle Booksh</t>
  </si>
  <si>
    <t>Marcus D. Hill, Sr.</t>
  </si>
  <si>
    <t>Village of Harrisonburg (3 to be elected)</t>
  </si>
  <si>
    <t>Charles "Greg" Terry</t>
  </si>
  <si>
    <t>Judy Cotten</t>
  </si>
  <si>
    <t>Kelly Estis</t>
  </si>
  <si>
    <t>Lisa Ford Sikes</t>
  </si>
  <si>
    <t>Louis "Five-O" Hatten</t>
  </si>
  <si>
    <t>Village of Ida (3 to be elected)</t>
  </si>
  <si>
    <t>Brian Hevrin</t>
  </si>
  <si>
    <t>David M. Rose</t>
  </si>
  <si>
    <t>Harvey D. Anders</t>
  </si>
  <si>
    <t>Joseph A. Gott</t>
  </si>
  <si>
    <t>Village of Maurice (3 to be elected)</t>
  </si>
  <si>
    <t>Kenneth "Keno" Picard</t>
  </si>
  <si>
    <t>Lynn Howell</t>
  </si>
  <si>
    <t>Phyllis Catalon Johnson</t>
  </si>
  <si>
    <t>Travis Bodin</t>
  </si>
  <si>
    <t>Village of Mermentau (3 to be elected)</t>
  </si>
  <si>
    <t>David Fruge</t>
  </si>
  <si>
    <t>Juanita Richard</t>
  </si>
  <si>
    <t>Theresa Simon</t>
  </si>
  <si>
    <t>Troy Cormier</t>
  </si>
  <si>
    <t>Village of Montpelier (3 to be elected)</t>
  </si>
  <si>
    <t>Billie Claire Dykes Tycer</t>
  </si>
  <si>
    <t>St. Helena</t>
  </si>
  <si>
    <t>Bradley "Brad" Davis</t>
  </si>
  <si>
    <t>Lawrence Sanford, Jr.</t>
  </si>
  <si>
    <t>Michael L. Ard</t>
  </si>
  <si>
    <t>Village of Moreauville (3 to be elected)</t>
  </si>
  <si>
    <t>Felix Benjamin</t>
  </si>
  <si>
    <t>Meegan "Diaville" Simon</t>
  </si>
  <si>
    <t>Oscar "OP" Goody, Jr.</t>
  </si>
  <si>
    <t>Penn Lemoine</t>
  </si>
  <si>
    <t>Village of Morse (3 to be elected)</t>
  </si>
  <si>
    <t>Eric Primeaux</t>
  </si>
  <si>
    <t>Hollins Trahan, Sr.</t>
  </si>
  <si>
    <t>Peggy S. Romero</t>
  </si>
  <si>
    <t>Raymond Leger</t>
  </si>
  <si>
    <t>Ross Michael Trahan</t>
  </si>
  <si>
    <t>Village of Napoleonville (3 to be elected)</t>
  </si>
  <si>
    <t>Joyce Bell</t>
  </si>
  <si>
    <t>Assumption</t>
  </si>
  <si>
    <t>Reneta Johnson Davis</t>
  </si>
  <si>
    <t>Richard Bilello</t>
  </si>
  <si>
    <t>Velma Jupiter</t>
  </si>
  <si>
    <t>Village of North Hodge (3 to be elected)</t>
  </si>
  <si>
    <t>"Tony" Duffey</t>
  </si>
  <si>
    <t>Chasity Davis Womack</t>
  </si>
  <si>
    <t>Douglas Woods</t>
  </si>
  <si>
    <t>Eric Hinton</t>
  </si>
  <si>
    <t>J. W. "Buster" Tumlin, Jr.</t>
  </si>
  <si>
    <t>Patricia Ayres</t>
  </si>
  <si>
    <t>Village of Palmetto (3 to be elected)</t>
  </si>
  <si>
    <t>Amanda M. Krull</t>
  </si>
  <si>
    <t>Debra "Lynn" Coulon</t>
  </si>
  <si>
    <t>Guyton W. Budden</t>
  </si>
  <si>
    <t>Joseph Irving, Jr.</t>
  </si>
  <si>
    <t>Judy S. Dupre</t>
  </si>
  <si>
    <t>Village of Parks (3 to be elected)</t>
  </si>
  <si>
    <t>"Yvonne" Narcisse</t>
  </si>
  <si>
    <t>Eva Craven Potier</t>
  </si>
  <si>
    <t>Harold "Kellogg" Robertson</t>
  </si>
  <si>
    <t>Rose Nedie Potier</t>
  </si>
  <si>
    <t>Village of Pine Prairie (3 to be elected)</t>
  </si>
  <si>
    <t>"Debbie" Oge</t>
  </si>
  <si>
    <t>Gilbert J. Bordelon</t>
  </si>
  <si>
    <t>Gregory Savant</t>
  </si>
  <si>
    <t>Tammy M. Hammond</t>
  </si>
  <si>
    <t>Village of Powhatan (3 to be elected)</t>
  </si>
  <si>
    <t>Ezekiel Ray Jewett, Jr.</t>
  </si>
  <si>
    <t>Hardrick Rivers</t>
  </si>
  <si>
    <t>Jamika Neal</t>
  </si>
  <si>
    <t>Jessie Redford</t>
  </si>
  <si>
    <t>Willie Davis, Jr.</t>
  </si>
  <si>
    <t>Village of Reeves (3 to be elected)</t>
  </si>
  <si>
    <t>"Chris" Guillory</t>
  </si>
  <si>
    <t>Renae Duhon</t>
  </si>
  <si>
    <t>Robin Newell</t>
  </si>
  <si>
    <t>Tara Dotson</t>
  </si>
  <si>
    <t>Village of Richmond (3 to be elected)</t>
  </si>
  <si>
    <t>Bobby Ezell</t>
  </si>
  <si>
    <t>JD Cherene</t>
  </si>
  <si>
    <t>Lester "Roy" McIntyre, Jr.</t>
  </si>
  <si>
    <t>Margaret Leoty</t>
  </si>
  <si>
    <t>Olga Butler</t>
  </si>
  <si>
    <t>Tommy Wixson</t>
  </si>
  <si>
    <t>Village of Robeline (3 to be elected)</t>
  </si>
  <si>
    <t>Ann Moran</t>
  </si>
  <si>
    <t>Bergen Oge</t>
  </si>
  <si>
    <t>Gilda Jenkins</t>
  </si>
  <si>
    <t>Randall Bockstanz</t>
  </si>
  <si>
    <t>Village of Sicily Island (3 to be elected)</t>
  </si>
  <si>
    <t>"Mark" Krause</t>
  </si>
  <si>
    <t>Derrick Frazier</t>
  </si>
  <si>
    <t>Donald E. Ashley</t>
  </si>
  <si>
    <t>Emma "Donna" Hilliard</t>
  </si>
  <si>
    <t>Village of Simpson (3 to be elected)</t>
  </si>
  <si>
    <t>Carol "Ma Carol" Adams</t>
  </si>
  <si>
    <t>Lisa Thompson</t>
  </si>
  <si>
    <t>Neil Standifer</t>
  </si>
  <si>
    <t>Paula Parker</t>
  </si>
  <si>
    <t>Village of Simsboro (3 to be elected)</t>
  </si>
  <si>
    <t>"Doug" Durrett</t>
  </si>
  <si>
    <t>"Joe" Reed</t>
  </si>
  <si>
    <t>Jerry Davis</t>
  </si>
  <si>
    <t>Kimberly Harris</t>
  </si>
  <si>
    <t>Rickey A. Grigsby, Sr.</t>
  </si>
  <si>
    <t>Thomas Wayne Neuroth</t>
  </si>
  <si>
    <t>Village of Tangipahoa (3 to be elected)</t>
  </si>
  <si>
    <t>"Lamar" Stewart</t>
  </si>
  <si>
    <t>Debrah Scott-Cyprian</t>
  </si>
  <si>
    <t>Pamela "Muffie" Bean</t>
  </si>
  <si>
    <t>Ricky L. Coleman</t>
  </si>
  <si>
    <t>Shelia Martin</t>
  </si>
  <si>
    <t>Vanessa Williams</t>
  </si>
  <si>
    <t>Virginia G. Baker</t>
  </si>
  <si>
    <t>Village of Waterproof (3 to be elected)</t>
  </si>
  <si>
    <t>Bobby Wilkerson</t>
  </si>
  <si>
    <t>Emma Collins</t>
  </si>
  <si>
    <t>Henry James Jenkins</t>
  </si>
  <si>
    <t>Lionel Travers, Jr.</t>
  </si>
  <si>
    <t>Robert Clark</t>
  </si>
  <si>
    <t>Shelly Thomas White</t>
  </si>
  <si>
    <t>Veronica Stacker</t>
  </si>
  <si>
    <t>Aldermen at Large</t>
  </si>
  <si>
    <t>Town of Gramercy (2 to be elected)</t>
  </si>
  <si>
    <t>Claude "Clyde" Wiggins</t>
  </si>
  <si>
    <t>Craig B. Calcagno</t>
  </si>
  <si>
    <t>Rubenstein Mitchell Clark</t>
  </si>
  <si>
    <t>Assessor</t>
  </si>
  <si>
    <t>NA</t>
  </si>
  <si>
    <t>Jerome "Dee" Richard</t>
  </si>
  <si>
    <t>Lafourche</t>
  </si>
  <si>
    <t>Jonathan "Jo-Jo" Cheramie</t>
  </si>
  <si>
    <t>Wendy Thibodeaux</t>
  </si>
  <si>
    <t>Associate Justice</t>
  </si>
  <si>
    <t>Supreme Court, 3rd Supreme Court District</t>
  </si>
  <si>
    <t>James "Jimmy" Genovese</t>
  </si>
  <si>
    <t>State</t>
  </si>
  <si>
    <t>Judicial</t>
  </si>
  <si>
    <t>Marilyn Castle</t>
  </si>
  <si>
    <t>Chief of Police</t>
  </si>
  <si>
    <t>City of Breaux Bridge</t>
  </si>
  <si>
    <t>"P.J." Hebert</t>
  </si>
  <si>
    <t>Law Enforcement</t>
  </si>
  <si>
    <t>"Rollie" Cantu</t>
  </si>
  <si>
    <t>City of Broussard</t>
  </si>
  <si>
    <t>Brannon Decou</t>
  </si>
  <si>
    <t>Todd Mouton</t>
  </si>
  <si>
    <t>City of Crowley</t>
  </si>
  <si>
    <t>Bendell Hunter</t>
  </si>
  <si>
    <t>K. P. Gibson</t>
  </si>
  <si>
    <t>Madeline Robinson Cronin</t>
  </si>
  <si>
    <t>"Randy" Fontenot</t>
  </si>
  <si>
    <t>Bart L. Thibodeaux</t>
  </si>
  <si>
    <t>Joseph "Jo Jo" Reed</t>
  </si>
  <si>
    <t>Raymond "Bubba" Cole</t>
  </si>
  <si>
    <t>Ronald J. Dies</t>
  </si>
  <si>
    <t>City of Minden</t>
  </si>
  <si>
    <t>"Steve" Cropper</t>
  </si>
  <si>
    <t>"Tim" Morris</t>
  </si>
  <si>
    <t>City of Oakdale</t>
  </si>
  <si>
    <t>Joseph Lockett</t>
  </si>
  <si>
    <t>Scotty Laborde</t>
  </si>
  <si>
    <t>Donald "D.T." Thompson</t>
  </si>
  <si>
    <t>Elton "Cowboy Preacher" Sam, Jr.</t>
  </si>
  <si>
    <t>Herman "Mc" Rosette</t>
  </si>
  <si>
    <t>Perry Gallow</t>
  </si>
  <si>
    <t>City of Patterson</t>
  </si>
  <si>
    <t>"Pam" Washington</t>
  </si>
  <si>
    <t>Patrick M. LaSalle</t>
  </si>
  <si>
    <t>City of Port Allen</t>
  </si>
  <si>
    <t>Anthony "Kip" Dupree</t>
  </si>
  <si>
    <t>West Baton Rouge</t>
  </si>
  <si>
    <t>Esdron Brown</t>
  </si>
  <si>
    <t>Carroll J. Stelly</t>
  </si>
  <si>
    <t>David Sykes</t>
  </si>
  <si>
    <t>George Melancon</t>
  </si>
  <si>
    <t>Joseph "Joe" Caillet</t>
  </si>
  <si>
    <t>Terry Broussard</t>
  </si>
  <si>
    <t>City of Slidell</t>
  </si>
  <si>
    <t>"Tommy" Benasco</t>
  </si>
  <si>
    <t>Jimmie Estes</t>
  </si>
  <si>
    <t>Kevin P. O'Neill</t>
  </si>
  <si>
    <t>Randy Fandal</t>
  </si>
  <si>
    <t>City of Springhill</t>
  </si>
  <si>
    <t>"Will" Lynd IV</t>
  </si>
  <si>
    <t>Ronnie Coleman</t>
  </si>
  <si>
    <t>City of Ville Platte</t>
  </si>
  <si>
    <t>Glenn Leleux</t>
  </si>
  <si>
    <t>Linton Fontenot</t>
  </si>
  <si>
    <t>Neal Lartigue</t>
  </si>
  <si>
    <t>City of Walker</t>
  </si>
  <si>
    <t>"Chris" Dufour</t>
  </si>
  <si>
    <t>Livingston</t>
  </si>
  <si>
    <t>"Joey" Booth</t>
  </si>
  <si>
    <t>David Addison</t>
  </si>
  <si>
    <t>William Lawson</t>
  </si>
  <si>
    <t>City of Westlake</t>
  </si>
  <si>
    <t>Christopher James Wilrye</t>
  </si>
  <si>
    <t>Calcasieu</t>
  </si>
  <si>
    <t>Rodney Grantham, Jr.</t>
  </si>
  <si>
    <t>City of Youngsville</t>
  </si>
  <si>
    <t>"Rickey" Boudreaux</t>
  </si>
  <si>
    <t>Lafayette</t>
  </si>
  <si>
    <t>Earl Menard</t>
  </si>
  <si>
    <t>Gary Williams</t>
  </si>
  <si>
    <t>Town of Amite City</t>
  </si>
  <si>
    <t>Darrell H. Michael</t>
  </si>
  <si>
    <t>Jerry Trabona</t>
  </si>
  <si>
    <t>Town of Arnaudville</t>
  </si>
  <si>
    <t>Eddy J. Lecompte</t>
  </si>
  <si>
    <t>Kenneth "Toby" Wetzel</t>
  </si>
  <si>
    <t>Town of Baldwin</t>
  </si>
  <si>
    <t>Albert "Al" Thibodaux</t>
  </si>
  <si>
    <t>Daven J. Colar</t>
  </si>
  <si>
    <t>David J. Robertson</t>
  </si>
  <si>
    <t>Harry "Boo Boo" Smith, Jr.</t>
  </si>
  <si>
    <t>Ronnie Fuselier</t>
  </si>
  <si>
    <t>Sharandae K. Brannon</t>
  </si>
  <si>
    <t>Town of Ball</t>
  </si>
  <si>
    <t>Curtis Pugh</t>
  </si>
  <si>
    <t>Melvin O. Williams, Jr.</t>
  </si>
  <si>
    <t>Nathaniel "Nate" Ussery</t>
  </si>
  <si>
    <t>Ray Adams</t>
  </si>
  <si>
    <t>Town of Blanchard</t>
  </si>
  <si>
    <t>Gary Paul Presswood</t>
  </si>
  <si>
    <t>Jammie D. Phill</t>
  </si>
  <si>
    <t>Town of Boyce</t>
  </si>
  <si>
    <t>Eddie Washington</t>
  </si>
  <si>
    <t>Preston Durr</t>
  </si>
  <si>
    <t>Steve Stokes</t>
  </si>
  <si>
    <t>Town of Brusly</t>
  </si>
  <si>
    <t>Jonathan Jules Lefeaux</t>
  </si>
  <si>
    <t>Paul D. Marionneaux</t>
  </si>
  <si>
    <t>Town of Campti</t>
  </si>
  <si>
    <t>Gregory Eldridge</t>
  </si>
  <si>
    <t>Rickey Armstead</t>
  </si>
  <si>
    <t>Town of Chatham</t>
  </si>
  <si>
    <t>Barclay James Spears</t>
  </si>
  <si>
    <t>Brandon Myers</t>
  </si>
  <si>
    <t>John T. Mize</t>
  </si>
  <si>
    <t>Matt "Billy" Huey</t>
  </si>
  <si>
    <t>Town of Church Point</t>
  </si>
  <si>
    <t>"Kim" Foti</t>
  </si>
  <si>
    <t>Albert J. Venable, Sr.</t>
  </si>
  <si>
    <t>Mark Gilliam</t>
  </si>
  <si>
    <t>Ronald Carrier</t>
  </si>
  <si>
    <t>Town of Cottonport</t>
  </si>
  <si>
    <t>Donald Ray Jenkins</t>
  </si>
  <si>
    <t>Earnest Anderson, Jr.</t>
  </si>
  <si>
    <t>Steven John Gauthier</t>
  </si>
  <si>
    <t>Taronda Jacobs</t>
  </si>
  <si>
    <t>Town of Cullen</t>
  </si>
  <si>
    <t>Christopher Lauderdale</t>
  </si>
  <si>
    <t>George Salsberry, Jr.</t>
  </si>
  <si>
    <t>Rosetta Carr Burnett</t>
  </si>
  <si>
    <t>Town of Delhi</t>
  </si>
  <si>
    <t>"Ken" Harrell</t>
  </si>
  <si>
    <t>Johnny Cleveland</t>
  </si>
  <si>
    <t>Nathaniel Roy Williams</t>
  </si>
  <si>
    <t>Town of Elizabeth</t>
  </si>
  <si>
    <t>Alan "Shane" Ware</t>
  </si>
  <si>
    <t>Kristina Laird</t>
  </si>
  <si>
    <t>Town of Elton</t>
  </si>
  <si>
    <t>"Tony" Johnson</t>
  </si>
  <si>
    <t>Bruce A. Lemelle</t>
  </si>
  <si>
    <t>Marcus Lemoine, Sr.</t>
  </si>
  <si>
    <t>Gerald Hebert</t>
  </si>
  <si>
    <t>John "Dob" Toups</t>
  </si>
  <si>
    <t>Town of Glenmora</t>
  </si>
  <si>
    <t>Arnold McCain</t>
  </si>
  <si>
    <t>Thomas Doyle</t>
  </si>
  <si>
    <t>Town of Gramercy</t>
  </si>
  <si>
    <t>Brent Dicharry</t>
  </si>
  <si>
    <t>David E. Detillier</t>
  </si>
  <si>
    <t>Town of Grand Coteau</t>
  </si>
  <si>
    <t>John Jeff Lemelle</t>
  </si>
  <si>
    <t>Willie Troy Coco</t>
  </si>
  <si>
    <t>Wilton Guidry</t>
  </si>
  <si>
    <t>Town of Haughton</t>
  </si>
  <si>
    <t>"Wayne" Berry</t>
  </si>
  <si>
    <t>Adrian Ruffin</t>
  </si>
  <si>
    <t>Ronald "Todd" Gibson</t>
  </si>
  <si>
    <t>Town of Haynesville</t>
  </si>
  <si>
    <t>Anthony Craig Smith</t>
  </si>
  <si>
    <t>Claiborne</t>
  </si>
  <si>
    <t>Danny Mills</t>
  </si>
  <si>
    <t>Kenneth "Ken" Wood</t>
  </si>
  <si>
    <t>Town of Jena</t>
  </si>
  <si>
    <t>Paul Smith</t>
  </si>
  <si>
    <t>Scott McLendon</t>
  </si>
  <si>
    <t>James "Spike" Harris</t>
  </si>
  <si>
    <t>Maxie Faye Monroe</t>
  </si>
  <si>
    <t>Town of Kentwood</t>
  </si>
  <si>
    <t>"Greg" Burton</t>
  </si>
  <si>
    <t>"Sammy" Broyles</t>
  </si>
  <si>
    <t>Keith Womack</t>
  </si>
  <si>
    <t>Michael Kazeroni</t>
  </si>
  <si>
    <t>Wayne Stewart</t>
  </si>
  <si>
    <t>Town of Krotz Springs</t>
  </si>
  <si>
    <t>Norman Mouille</t>
  </si>
  <si>
    <t>Wanda "Susie" Lacassin</t>
  </si>
  <si>
    <t>Town of Lake Arthur</t>
  </si>
  <si>
    <t>"Ray" Marcantel</t>
  </si>
  <si>
    <t>Cheryl Vincent</t>
  </si>
  <si>
    <t>Kerry Bob Turner</t>
  </si>
  <si>
    <t>Town of Lake Providence</t>
  </si>
  <si>
    <t>Aaron "Rudy" Threats</t>
  </si>
  <si>
    <t>Jason Richardson</t>
  </si>
  <si>
    <t>Town of Lockport</t>
  </si>
  <si>
    <t>Ernest P. Boudreaux, Sr.</t>
  </si>
  <si>
    <t>Hamilton "Buck" Guidroz</t>
  </si>
  <si>
    <t>Warren Vedros</t>
  </si>
  <si>
    <t>Town of Lutcher</t>
  </si>
  <si>
    <t>Dwan Bowser</t>
  </si>
  <si>
    <t>Iana Gaines Joseph</t>
  </si>
  <si>
    <t>Town of Mamou</t>
  </si>
  <si>
    <t>Allen S. Noel, Sr.</t>
  </si>
  <si>
    <t>Charles Perdices</t>
  </si>
  <si>
    <t>Katina Richard</t>
  </si>
  <si>
    <t>Robert McGee</t>
  </si>
  <si>
    <t>Town of Mangham</t>
  </si>
  <si>
    <t>Jerry Lynn Graham</t>
  </si>
  <si>
    <t>Perry Fleming</t>
  </si>
  <si>
    <t>Town of Mansura</t>
  </si>
  <si>
    <t>John K. Johnson</t>
  </si>
  <si>
    <t>Phillip "Pecan" Lucas, Jr.</t>
  </si>
  <si>
    <t>Town of Maringouin</t>
  </si>
  <si>
    <t>Hosea K. Anderson</t>
  </si>
  <si>
    <t>John E. Simien</t>
  </si>
  <si>
    <t>Town of Marion</t>
  </si>
  <si>
    <t>Charles V. Brown</t>
  </si>
  <si>
    <t>Mark Dodd</t>
  </si>
  <si>
    <t>Town of Melville</t>
  </si>
  <si>
    <t>Anthony Moreau</t>
  </si>
  <si>
    <t>John Mckeel</t>
  </si>
  <si>
    <t>Town of Newellton</t>
  </si>
  <si>
    <t>Jerry Martin, Sr.</t>
  </si>
  <si>
    <t>Johnny Gales</t>
  </si>
  <si>
    <t>Rocco Furello</t>
  </si>
  <si>
    <t>Grady K. Haynes</t>
  </si>
  <si>
    <t>Terry R. Reeves</t>
  </si>
  <si>
    <t>Wayne Courville</t>
  </si>
  <si>
    <t>Town of Pearl River</t>
  </si>
  <si>
    <t>"Eddie" Lagman</t>
  </si>
  <si>
    <t>"JJ" Jennings</t>
  </si>
  <si>
    <t>Edward "Ed" Haisch</t>
  </si>
  <si>
    <t>Mark Barrios</t>
  </si>
  <si>
    <t>Matthew McQueen</t>
  </si>
  <si>
    <t>Deon R. Boudreaux</t>
  </si>
  <si>
    <t>Vickie Martin Keys</t>
  </si>
  <si>
    <t>Town of Ringgold</t>
  </si>
  <si>
    <t>Antwoin Moore</t>
  </si>
  <si>
    <t>Roosevelt Kinsey</t>
  </si>
  <si>
    <t>Town of Sarepta</t>
  </si>
  <si>
    <t>Raymond Moore, Jr.</t>
  </si>
  <si>
    <t>Richard Downs</t>
  </si>
  <si>
    <t>Ted Lewis</t>
  </si>
  <si>
    <t>"Chad" Primeaux</t>
  </si>
  <si>
    <t>Henry Andrus Nelson</t>
  </si>
  <si>
    <t>Kevin Pugh</t>
  </si>
  <si>
    <t>Luis "Louie" Padilla</t>
  </si>
  <si>
    <t>Russell James Jolivette</t>
  </si>
  <si>
    <t>Town of Tullos</t>
  </si>
  <si>
    <t>Gary McDaniel</t>
  </si>
  <si>
    <t>Mickey L. Martin</t>
  </si>
  <si>
    <t>Sandy Haworth</t>
  </si>
  <si>
    <t>Philip "Kru" Craft</t>
  </si>
  <si>
    <t>Ryan Nelson</t>
  </si>
  <si>
    <t>Sam Curry</t>
  </si>
  <si>
    <t>Town of Washington</t>
  </si>
  <si>
    <t>Daniel Trent, Sr.</t>
  </si>
  <si>
    <t>Latoya Trent</t>
  </si>
  <si>
    <t>Mary Doucet</t>
  </si>
  <si>
    <t>William Worthy</t>
  </si>
  <si>
    <t>Town of Welsh</t>
  </si>
  <si>
    <t>"Tommy" Chaisson</t>
  </si>
  <si>
    <t>Marcus L. Crochet</t>
  </si>
  <si>
    <t>Town of White Castle</t>
  </si>
  <si>
    <t>Harold L. Brooks, Jr.</t>
  </si>
  <si>
    <t>Mario D. Brown</t>
  </si>
  <si>
    <t>Town of Wisner</t>
  </si>
  <si>
    <t>Everett J. Richardson</t>
  </si>
  <si>
    <t>Jacob W. Jones</t>
  </si>
  <si>
    <t>Jessie E. Lemle</t>
  </si>
  <si>
    <t>Roy Cureington</t>
  </si>
  <si>
    <t>Town of Zwolle</t>
  </si>
  <si>
    <t>Daniel Thomas</t>
  </si>
  <si>
    <t>Sabine</t>
  </si>
  <si>
    <t>Dontrell Evans</t>
  </si>
  <si>
    <t>Jeff Alford</t>
  </si>
  <si>
    <t>Village of Anacoco</t>
  </si>
  <si>
    <t>Jerry C. Waller</t>
  </si>
  <si>
    <t>Randall Bryan</t>
  </si>
  <si>
    <t>Village of Baskin</t>
  </si>
  <si>
    <t>Danny Barber</t>
  </si>
  <si>
    <t>Roger Grayson</t>
  </si>
  <si>
    <t>Village of Chataignier</t>
  </si>
  <si>
    <t>Bill Ortego</t>
  </si>
  <si>
    <t>Paul Allen, Jr.</t>
  </si>
  <si>
    <t>Village of Converse</t>
  </si>
  <si>
    <t>Chad Ryals</t>
  </si>
  <si>
    <t>Keith "Cricket" Manshack</t>
  </si>
  <si>
    <t>John Kelly</t>
  </si>
  <si>
    <t>Robert Basso</t>
  </si>
  <si>
    <t>Village of Dubberly</t>
  </si>
  <si>
    <t>Charles E. Mims</t>
  </si>
  <si>
    <t>Joseph Henry</t>
  </si>
  <si>
    <t>Village of East Hodge</t>
  </si>
  <si>
    <t>Johnny Will Mathews</t>
  </si>
  <si>
    <t>Simmie T. "Slim" Brown</t>
  </si>
  <si>
    <t>Village of Epps</t>
  </si>
  <si>
    <t>Michael "Mickey" Black</t>
  </si>
  <si>
    <t>West Carroll</t>
  </si>
  <si>
    <t>Roosevelt Porter</t>
  </si>
  <si>
    <t>Village of Fenton</t>
  </si>
  <si>
    <t>James "Russell" Benoit</t>
  </si>
  <si>
    <t>Luther "Sam" Alfred</t>
  </si>
  <si>
    <t>Village of Forest Hill</t>
  </si>
  <si>
    <t>Albin Rabalais, Jr.</t>
  </si>
  <si>
    <t>Garland "Bear" Carroll</t>
  </si>
  <si>
    <t>Ricky Gene Craig</t>
  </si>
  <si>
    <t>Village of Georgetown</t>
  </si>
  <si>
    <t>"Clay" Nugent</t>
  </si>
  <si>
    <t>Harry Robertson III</t>
  </si>
  <si>
    <t>Village of Gilbert</t>
  </si>
  <si>
    <t>"Bill" Ezell</t>
  </si>
  <si>
    <t>Nathan Roberts</t>
  </si>
  <si>
    <t>Wesley Ezell</t>
  </si>
  <si>
    <t>Village of Hessmer</t>
  </si>
  <si>
    <t>Donald Bernard</t>
  </si>
  <si>
    <t>Donald Lachney</t>
  </si>
  <si>
    <t>Kenneth P. Smith</t>
  </si>
  <si>
    <t>Village of Hodge</t>
  </si>
  <si>
    <t>Johnny Shively</t>
  </si>
  <si>
    <t>Travis Reed</t>
  </si>
  <si>
    <t>Village of Maurice</t>
  </si>
  <si>
    <t>Brian Baumgardner</t>
  </si>
  <si>
    <t>Warren Rost</t>
  </si>
  <si>
    <t>Village of Montpelier</t>
  </si>
  <si>
    <t>Gerald O'Malley</t>
  </si>
  <si>
    <t>Willie S. Manchester</t>
  </si>
  <si>
    <t>Village of Morse</t>
  </si>
  <si>
    <t>August Guillory</t>
  </si>
  <si>
    <t>Gregory "Buddy" Guidry</t>
  </si>
  <si>
    <t>Landun Primeaux</t>
  </si>
  <si>
    <t>Village of North Hodge</t>
  </si>
  <si>
    <t>Oscar Conville</t>
  </si>
  <si>
    <t>Phillip Moffett</t>
  </si>
  <si>
    <t>Village of Pine Prairie</t>
  </si>
  <si>
    <t>Joshua C. Estes</t>
  </si>
  <si>
    <t>L. C. Deshotel</t>
  </si>
  <si>
    <t>Village of Powhatan</t>
  </si>
  <si>
    <t>Clarence White</t>
  </si>
  <si>
    <t>Gregory Blake</t>
  </si>
  <si>
    <t>Village of Simsboro</t>
  </si>
  <si>
    <t>Billy Foster</t>
  </si>
  <si>
    <t>Danny Brown</t>
  </si>
  <si>
    <t>Village of Tangipahoa</t>
  </si>
  <si>
    <t>Darrell Martin</t>
  </si>
  <si>
    <t>Ray A. Henry</t>
  </si>
  <si>
    <t>Village of Turkey Creek</t>
  </si>
  <si>
    <t>Louis Dale Marcantel</t>
  </si>
  <si>
    <t>Raymond DarDar</t>
  </si>
  <si>
    <t>Robert Glen Leggett</t>
  </si>
  <si>
    <t>City Judge</t>
  </si>
  <si>
    <t>City Court, City of Baker</t>
  </si>
  <si>
    <t>"Ken" Fabre</t>
  </si>
  <si>
    <t>East Baton Rouge</t>
  </si>
  <si>
    <t>Kirk A. Williams</t>
  </si>
  <si>
    <t>City Court, City of Bunkie</t>
  </si>
  <si>
    <t>Dan McKay, Jr.</t>
  </si>
  <si>
    <t>Derrick "Digger" Earles</t>
  </si>
  <si>
    <t>City Court, City of Denham Springs</t>
  </si>
  <si>
    <t>"Blayne" Honeycutt</t>
  </si>
  <si>
    <t>Jerry Denton</t>
  </si>
  <si>
    <t>City Court, City of Eunice</t>
  </si>
  <si>
    <t>"Jay" Caswell</t>
  </si>
  <si>
    <t>"Terry" Hoychick</t>
  </si>
  <si>
    <t>Josie Frank</t>
  </si>
  <si>
    <t>Paul Brown</t>
  </si>
  <si>
    <t>City Court, City of Houma</t>
  </si>
  <si>
    <t>Cheryl Carter</t>
  </si>
  <si>
    <t>Terrebonne</t>
  </si>
  <si>
    <t>Matthew "Matt" Hagen</t>
  </si>
  <si>
    <t>Randall M. Alfred</t>
  </si>
  <si>
    <t>City Court, City of Kaplan</t>
  </si>
  <si>
    <t>Frank LeMoine, Sr.</t>
  </si>
  <si>
    <t>Stanton Hardee</t>
  </si>
  <si>
    <t>City Court, City of New Iberia</t>
  </si>
  <si>
    <t>"Trey" Haik</t>
  </si>
  <si>
    <t>Iberia</t>
  </si>
  <si>
    <t>David Lamm</t>
  </si>
  <si>
    <t>Edward Landry</t>
  </si>
  <si>
    <t>Natalie Bernard Broussard</t>
  </si>
  <si>
    <t>Shane Errol Romero</t>
  </si>
  <si>
    <t>City Court, City of Opelousas</t>
  </si>
  <si>
    <t>Anna C. Simmons</t>
  </si>
  <si>
    <t>Vanessa Harris</t>
  </si>
  <si>
    <t>City Court, City of Pineville</t>
  </si>
  <si>
    <t>Fred Pharis</t>
  </si>
  <si>
    <t>Gary K. Hays</t>
  </si>
  <si>
    <t>Lauren Saucier</t>
  </si>
  <si>
    <t>Todd L. Farrar</t>
  </si>
  <si>
    <t>City Court, City of Slidell</t>
  </si>
  <si>
    <t>d'Andrea "d" Chatman</t>
  </si>
  <si>
    <t>James "Jim" Lamz</t>
  </si>
  <si>
    <t>City Court, City of Ville Platte</t>
  </si>
  <si>
    <t>"Kathy" Fontenot-Meyers</t>
  </si>
  <si>
    <t>Alex "Sonny" Chapman</t>
  </si>
  <si>
    <t>Gregory Vidrine</t>
  </si>
  <si>
    <t>Julhelene "Betsy" Jackson</t>
  </si>
  <si>
    <t>City Court, Division A, City of Lafayette</t>
  </si>
  <si>
    <t>"Francie" Bouillion</t>
  </si>
  <si>
    <t>Joseph H. Riley II</t>
  </si>
  <si>
    <t>City Court, Division A, City of Lake Charles</t>
  </si>
  <si>
    <t>"Rob" McCorquodale</t>
  </si>
  <si>
    <t>Brent Hawkins</t>
  </si>
  <si>
    <t>Jamie Bice</t>
  </si>
  <si>
    <t>City Court, Division B, City of Lake Charles</t>
  </si>
  <si>
    <t>"Ron" Richard</t>
  </si>
  <si>
    <t>Bryan Gill</t>
  </si>
  <si>
    <t>John S. Hood</t>
  </si>
  <si>
    <t>City Court, Division C, City of Monroe</t>
  </si>
  <si>
    <t>Aisha Clark</t>
  </si>
  <si>
    <t>Anselm Nwokorie</t>
  </si>
  <si>
    <t>Carlton Parhms</t>
  </si>
  <si>
    <t>George W. Britton III</t>
  </si>
  <si>
    <t>Shereba L. Diaz'</t>
  </si>
  <si>
    <t>City Court, Town of Vidalia</t>
  </si>
  <si>
    <t>Scott McLemore</t>
  </si>
  <si>
    <t>Concordia</t>
  </si>
  <si>
    <t>Stuart Boykin</t>
  </si>
  <si>
    <t>City Judge, City Court</t>
  </si>
  <si>
    <t>Election Dist. 2, Div. D, City of Shreveport</t>
  </si>
  <si>
    <t>Sheva M. Sims</t>
  </si>
  <si>
    <t>Terrell J. Myles</t>
  </si>
  <si>
    <t>City Marshal</t>
  </si>
  <si>
    <t>City Court, City of Alexandria</t>
  </si>
  <si>
    <t>"Beau" Meynard</t>
  </si>
  <si>
    <t>"Steve" Edwards</t>
  </si>
  <si>
    <t>Charlie Dewitt</t>
  </si>
  <si>
    <t>Edward Butler, Jr.</t>
  </si>
  <si>
    <t>Terence R. Grines</t>
  </si>
  <si>
    <t>City Court, City of Bogalusa</t>
  </si>
  <si>
    <t>"Mike" Garic</t>
  </si>
  <si>
    <t>Dewitt Williams, Jr.</t>
  </si>
  <si>
    <t>John W. Sumrall, Jr.</t>
  </si>
  <si>
    <t>Willis M. Yarbrough</t>
  </si>
  <si>
    <t>City Court, City of Bossier City</t>
  </si>
  <si>
    <t>Carl Wayne Richard</t>
  </si>
  <si>
    <t>Jimmie "Jim" Whitman</t>
  </si>
  <si>
    <t>Charles J. Candella</t>
  </si>
  <si>
    <t>Glen D. Gremillion</t>
  </si>
  <si>
    <t>Willie "Jr." Brooks</t>
  </si>
  <si>
    <t>Ronnie L. Valenta</t>
  </si>
  <si>
    <t>Terry J. Darbonne</t>
  </si>
  <si>
    <t>City Court, City of Hammond</t>
  </si>
  <si>
    <t>"Pat" Farris</t>
  </si>
  <si>
    <t>Arden Wells</t>
  </si>
  <si>
    <t>Debra Travis "Debbie" Norwood</t>
  </si>
  <si>
    <t>Jeff LeSaicherre</t>
  </si>
  <si>
    <t>Kenneth Klock</t>
  </si>
  <si>
    <t>Oscar "Omar" Dantzler, Jr.</t>
  </si>
  <si>
    <t>William Wainwright</t>
  </si>
  <si>
    <t>Brian J. LeBlanc</t>
  </si>
  <si>
    <t>David "D. L." Mosely</t>
  </si>
  <si>
    <t>Ernest P. Boudreaux</t>
  </si>
  <si>
    <t>Orville Callahan</t>
  </si>
  <si>
    <t>Ronald Lirette</t>
  </si>
  <si>
    <t>Willie Radau III</t>
  </si>
  <si>
    <t>Brodney Mouton, Sr.</t>
  </si>
  <si>
    <t>Ruby C. Thibeaux</t>
  </si>
  <si>
    <t>City Court, City of Lafayette</t>
  </si>
  <si>
    <t>Brian Pope</t>
  </si>
  <si>
    <t>Earl "Nickey" Picard</t>
  </si>
  <si>
    <t>Joseph B. Cormier</t>
  </si>
  <si>
    <t>Kip Judice</t>
  </si>
  <si>
    <t>City Court, City of Lake Charles</t>
  </si>
  <si>
    <t>"Jeff" Hooper</t>
  </si>
  <si>
    <t>James  "Jimmy" Richard</t>
  </si>
  <si>
    <t>Joseph "Joey" Alcede III</t>
  </si>
  <si>
    <t>City Court, City of Minden</t>
  </si>
  <si>
    <t>Dustin W. Reynolds</t>
  </si>
  <si>
    <t>Jack R. "Randy" Shelley</t>
  </si>
  <si>
    <t>Murphy Robertson</t>
  </si>
  <si>
    <t>City Court, City of Monroe</t>
  </si>
  <si>
    <t>Clifford "Rev" Thomas</t>
  </si>
  <si>
    <t>John Shamblin</t>
  </si>
  <si>
    <t>Roland W. Edwards</t>
  </si>
  <si>
    <t>Wince Highshaw, Jr.</t>
  </si>
  <si>
    <t>City Court, City of Natchitoches</t>
  </si>
  <si>
    <t>"Randy" Williams</t>
  </si>
  <si>
    <t>"Tim" Key</t>
  </si>
  <si>
    <t>David Cheatwood</t>
  </si>
  <si>
    <t>Kevin Ray Stafford</t>
  </si>
  <si>
    <t>"Mike Bomba" Lopez</t>
  </si>
  <si>
    <t>"Tony" Migues</t>
  </si>
  <si>
    <t>Victor "Vic" Delcambre</t>
  </si>
  <si>
    <t>City Court, City of Oakdale</t>
  </si>
  <si>
    <t>"Mike Freck" Slaney</t>
  </si>
  <si>
    <t>Arthur "Artie" Cole</t>
  </si>
  <si>
    <t>Dwayne Rogers</t>
  </si>
  <si>
    <t>Jay Slayter</t>
  </si>
  <si>
    <t>Robert A. Michiels</t>
  </si>
  <si>
    <t>Sarah Smith</t>
  </si>
  <si>
    <t>City Court, City of Plaquemine</t>
  </si>
  <si>
    <t>Antoinette J. Williams</t>
  </si>
  <si>
    <t>Michael "Chief" Barbee</t>
  </si>
  <si>
    <t>City Court, City of Rayne</t>
  </si>
  <si>
    <t>"Ronnie Ron" Lavergne</t>
  </si>
  <si>
    <t>Alex "Joe" Lacroix</t>
  </si>
  <si>
    <t>Jamie Conques</t>
  </si>
  <si>
    <t>City Court, City of Ruston</t>
  </si>
  <si>
    <t>James P. "Jim" Liner</t>
  </si>
  <si>
    <t>Sandy L. Freeman</t>
  </si>
  <si>
    <t>City Court, City of Shreveport</t>
  </si>
  <si>
    <t>"Jim" Taliaferro</t>
  </si>
  <si>
    <t>Anthony Isley "AJ" Johnson</t>
  </si>
  <si>
    <t>Charlie Caldwell</t>
  </si>
  <si>
    <t>Don "D.D." Otis</t>
  </si>
  <si>
    <t>Joey Hester</t>
  </si>
  <si>
    <t>City Court, City of Springhill</t>
  </si>
  <si>
    <t>Donald "Donnie" Coleman</t>
  </si>
  <si>
    <t>Wayne "Fig" Newton</t>
  </si>
  <si>
    <t>"Jim" Boren</t>
  </si>
  <si>
    <t>Bruce Wiley</t>
  </si>
  <si>
    <t>Frank Duson</t>
  </si>
  <si>
    <t>Constable</t>
  </si>
  <si>
    <t>1st Justice Court</t>
  </si>
  <si>
    <t>Andrew "Banana" Leblanc III</t>
  </si>
  <si>
    <t>Ascension</t>
  </si>
  <si>
    <t>Jonathan Liberto</t>
  </si>
  <si>
    <t>Jefferson</t>
  </si>
  <si>
    <t>Leana Chatman</t>
  </si>
  <si>
    <t>Patrick Pierson</t>
  </si>
  <si>
    <t>1st Justice of the Peace Court</t>
  </si>
  <si>
    <t>Benny Joseph Percle</t>
  </si>
  <si>
    <t>Paul "P-4" LaGraize</t>
  </si>
  <si>
    <t>1st Justice of the Peace Ward</t>
  </si>
  <si>
    <t>Maurice Southall</t>
  </si>
  <si>
    <t>Robbie Landry</t>
  </si>
  <si>
    <t>2nd Justice Court</t>
  </si>
  <si>
    <t>"Bobby" Doak</t>
  </si>
  <si>
    <t>Antoine J. "Tony" Thomassie</t>
  </si>
  <si>
    <t>Ian Cotton</t>
  </si>
  <si>
    <t>Russell Blanchard III</t>
  </si>
  <si>
    <t>Theodore Keelen</t>
  </si>
  <si>
    <t>Wayne J. Nocito</t>
  </si>
  <si>
    <t>2nd Justice of the Peace Court</t>
  </si>
  <si>
    <t>"Alf" Pike</t>
  </si>
  <si>
    <t>Gary R. English</t>
  </si>
  <si>
    <t>Wayne Hatfield</t>
  </si>
  <si>
    <t>3rd Justice Court</t>
  </si>
  <si>
    <t>Frank Rawle</t>
  </si>
  <si>
    <t>Troy Pizani</t>
  </si>
  <si>
    <t>3rd Justice of the Peace Court</t>
  </si>
  <si>
    <t>John "Johnny" Detillier</t>
  </si>
  <si>
    <t>Marvin Allemand</t>
  </si>
  <si>
    <t>3rd Justice of the Peace Ward</t>
  </si>
  <si>
    <t>"Mike" Matherne</t>
  </si>
  <si>
    <t>Jamie P. Ponville</t>
  </si>
  <si>
    <t>4th Justice Court</t>
  </si>
  <si>
    <t>Kelly J. Besson, Sr.</t>
  </si>
  <si>
    <t>Leon F. Bradberry, Sr.</t>
  </si>
  <si>
    <t>4th Justice of the Peace Court</t>
  </si>
  <si>
    <t>Carl Doucet</t>
  </si>
  <si>
    <t>Kenneth "Neco" Doucet</t>
  </si>
  <si>
    <t>Martin D. Wade</t>
  </si>
  <si>
    <t>Sullivan "Silkey" Cheramie</t>
  </si>
  <si>
    <t>5th Justice Court</t>
  </si>
  <si>
    <t>"Dan" Civello</t>
  </si>
  <si>
    <t>Raymond "Ray" Waguespack</t>
  </si>
  <si>
    <t>7th Justice Court</t>
  </si>
  <si>
    <t>John "Big Man" Conner, Jr.</t>
  </si>
  <si>
    <t>Lawrence Hall</t>
  </si>
  <si>
    <t>Walter Whittington</t>
  </si>
  <si>
    <t>Justice of the Peace &amp; Constable District 3</t>
  </si>
  <si>
    <t>Kane Leone</t>
  </si>
  <si>
    <t>Kurt D. Sepulvado</t>
  </si>
  <si>
    <t>Justice of the Peace &amp; Constable District 4</t>
  </si>
  <si>
    <t>Harvey L. Nichols</t>
  </si>
  <si>
    <t>John H. Burns</t>
  </si>
  <si>
    <t>Justice of the Peace District  1</t>
  </si>
  <si>
    <t>Albert W. Saucier</t>
  </si>
  <si>
    <t>Pointe Coupee</t>
  </si>
  <si>
    <t>Alfred "Al" Doyle</t>
  </si>
  <si>
    <t>Beauregard</t>
  </si>
  <si>
    <t>Charles "CD" Holmes</t>
  </si>
  <si>
    <t>De Soto</t>
  </si>
  <si>
    <t>Christopher "Chris" Greer</t>
  </si>
  <si>
    <t>Mat Hartford</t>
  </si>
  <si>
    <t>Scott Bracken</t>
  </si>
  <si>
    <t>Justice of the Peace District  2</t>
  </si>
  <si>
    <t>Billy "BJ" Coker</t>
  </si>
  <si>
    <t>Stephen Holder</t>
  </si>
  <si>
    <t>Justice of the Peace District  3</t>
  </si>
  <si>
    <t>Billy Murphy</t>
  </si>
  <si>
    <t>Cody Robbins</t>
  </si>
  <si>
    <t>Justice of the Peace District  4</t>
  </si>
  <si>
    <t>Anthony "Tony" Deville</t>
  </si>
  <si>
    <t>David Clouse</t>
  </si>
  <si>
    <t>Loy Bader</t>
  </si>
  <si>
    <t>Justice of the Peace District  5</t>
  </si>
  <si>
    <t>Jemayel Warren</t>
  </si>
  <si>
    <t>K. Blaine Nichol</t>
  </si>
  <si>
    <t>Linda Wilburn Davidson</t>
  </si>
  <si>
    <t>Ricky Comeaux</t>
  </si>
  <si>
    <t>Justice of the Peace District  7</t>
  </si>
  <si>
    <t>Jeffery "Bodeen" Rose</t>
  </si>
  <si>
    <t>Todd Guillot</t>
  </si>
  <si>
    <t>Justice of the Peace District  9</t>
  </si>
  <si>
    <t>Lance "Pookie" Firmin</t>
  </si>
  <si>
    <t>Larry O. Moore, Sr.</t>
  </si>
  <si>
    <t>Reginald "Wayne" Pitcher</t>
  </si>
  <si>
    <t>Justice of the Peace District  A</t>
  </si>
  <si>
    <t>Edward "Eddie" Gongre</t>
  </si>
  <si>
    <t>John Timothy "Tim" Coolman</t>
  </si>
  <si>
    <t>Justice of the Peace District 1</t>
  </si>
  <si>
    <t>"Alex" Gerhold IV</t>
  </si>
  <si>
    <t>C. Bernard Maglone, Jr.</t>
  </si>
  <si>
    <t>Kerry "Doc" Walker</t>
  </si>
  <si>
    <t>Tyrone P. Dubroc, Sr.</t>
  </si>
  <si>
    <t>Justice of the Peace District 10</t>
  </si>
  <si>
    <t>Christopher "Scotty" LeJeune</t>
  </si>
  <si>
    <t>Landon Landry</t>
  </si>
  <si>
    <t>Justice of the Peace District 11</t>
  </si>
  <si>
    <t>Shane A. Pickett</t>
  </si>
  <si>
    <t>Sherry McGrew Hendricks</t>
  </si>
  <si>
    <t>Justice of the Peace District 2</t>
  </si>
  <si>
    <t>"Cliff" Morris</t>
  </si>
  <si>
    <t>"Jimmy" McCaa</t>
  </si>
  <si>
    <t>Aaron "Mike" Gordon</t>
  </si>
  <si>
    <t>Arthur M. "Coach" Harper</t>
  </si>
  <si>
    <t>Craig Petit</t>
  </si>
  <si>
    <t>St. Charles</t>
  </si>
  <si>
    <t>Darren W. Brackens</t>
  </si>
  <si>
    <t>Kenny "Gatorman" Schmill</t>
  </si>
  <si>
    <t>Timmy Cato</t>
  </si>
  <si>
    <t>Justice of the Peace District 3</t>
  </si>
  <si>
    <t>Larry Chapman</t>
  </si>
  <si>
    <t>Marshall Chapman</t>
  </si>
  <si>
    <t>Marty Louque</t>
  </si>
  <si>
    <t>Perry "Chico" Gaudin</t>
  </si>
  <si>
    <t>Steven "Buggy" LeMoine</t>
  </si>
  <si>
    <t>Justice of the Peace District 4</t>
  </si>
  <si>
    <t>"Nell" Chambless</t>
  </si>
  <si>
    <t>Janeal Jones</t>
  </si>
  <si>
    <t>Justice of the Peace District 5</t>
  </si>
  <si>
    <t>R. Yale Poland, Sr.</t>
  </si>
  <si>
    <t>Victor McNeal</t>
  </si>
  <si>
    <t>Justice of the Peace District 6</t>
  </si>
  <si>
    <t>Aaron Marino</t>
  </si>
  <si>
    <t>Jerry J. Pfister, Jr.</t>
  </si>
  <si>
    <t>Ronald "Shine" Boudreaux</t>
  </si>
  <si>
    <t>Vanessa James</t>
  </si>
  <si>
    <t>Justice of the Peace District 7</t>
  </si>
  <si>
    <t>"Butch" Ockman</t>
  </si>
  <si>
    <t>Gary Cazenave</t>
  </si>
  <si>
    <t>Larry Roberts</t>
  </si>
  <si>
    <t>William "Billy" Beach</t>
  </si>
  <si>
    <t>Justice of the Peace District B</t>
  </si>
  <si>
    <t>David Hanson</t>
  </si>
  <si>
    <t>Randy Thomas, Sr.</t>
  </si>
  <si>
    <t>Justice of the Peace Ward  1</t>
  </si>
  <si>
    <t>Daniel Jones</t>
  </si>
  <si>
    <t>David Laing</t>
  </si>
  <si>
    <t>G. R. "Doc" Billings</t>
  </si>
  <si>
    <t>Richard "Ricky" Chandler</t>
  </si>
  <si>
    <t>Robert Everett</t>
  </si>
  <si>
    <t>William L. "Bill" Masters</t>
  </si>
  <si>
    <t>Justice of the Peace Ward  2</t>
  </si>
  <si>
    <t>Dana Dean Aucoin</t>
  </si>
  <si>
    <t>Dean Cannaday</t>
  </si>
  <si>
    <t>Francis Isidore</t>
  </si>
  <si>
    <t>Plaquemines</t>
  </si>
  <si>
    <t>Harold "Cat" Pickney</t>
  </si>
  <si>
    <t>Hilry Thomas</t>
  </si>
  <si>
    <t>Leander "Cush" Williams</t>
  </si>
  <si>
    <t>Rickey W. Morris</t>
  </si>
  <si>
    <t>Roland "Perch" Bertrand</t>
  </si>
  <si>
    <t>Justice of the Peace Ward  2, District  2</t>
  </si>
  <si>
    <t>Darin David</t>
  </si>
  <si>
    <t>John  E. "Thre" Wales III</t>
  </si>
  <si>
    <t>Justice of the Peace Ward  2, District  3</t>
  </si>
  <si>
    <t>Donald Shelmire</t>
  </si>
  <si>
    <t>Tracy Batieste</t>
  </si>
  <si>
    <t>Justice of the Peace Ward  3</t>
  </si>
  <si>
    <t>Blake Oubre</t>
  </si>
  <si>
    <t>David R. Dugas</t>
  </si>
  <si>
    <t>Justice of the Peace Ward  4</t>
  </si>
  <si>
    <t>"Mike" Habetz</t>
  </si>
  <si>
    <t>David A. Comeaux</t>
  </si>
  <si>
    <t>Douglas R. Short</t>
  </si>
  <si>
    <t>Larry "Teddy" Deslatte III</t>
  </si>
  <si>
    <t>Robert Bergeaux</t>
  </si>
  <si>
    <t>Justice of the Peace Ward  5</t>
  </si>
  <si>
    <t>"Doug" Perry</t>
  </si>
  <si>
    <t>Bronson Blanchard</t>
  </si>
  <si>
    <t>Douglas "Chubby" Chauvin</t>
  </si>
  <si>
    <t>James P. Carinhas</t>
  </si>
  <si>
    <t>Keith "Hawkeye" Landry</t>
  </si>
  <si>
    <t>Philip Pitre</t>
  </si>
  <si>
    <t>Travis Vernon</t>
  </si>
  <si>
    <t>Justice of the Peace Ward  6</t>
  </si>
  <si>
    <t>"L. C." Coker</t>
  </si>
  <si>
    <t>Carol Martin</t>
  </si>
  <si>
    <t>Chad Johnson</t>
  </si>
  <si>
    <t>Clifton "Cliff" Winn</t>
  </si>
  <si>
    <t>Kevin Duplantis</t>
  </si>
  <si>
    <t>Kyle Neal</t>
  </si>
  <si>
    <t>Wendie G. Hotard</t>
  </si>
  <si>
    <t>William "B. J." Underwood III</t>
  </si>
  <si>
    <t>Justice of the Peace Ward  7</t>
  </si>
  <si>
    <t>Annie "Red" Lofton</t>
  </si>
  <si>
    <t>Arthur Lee Phillips, Sr.</t>
  </si>
  <si>
    <t>Brooke Ton</t>
  </si>
  <si>
    <t>Chad Blundell</t>
  </si>
  <si>
    <t>Christopher "Chris" Jowers</t>
  </si>
  <si>
    <t>John B. Fannin</t>
  </si>
  <si>
    <t>Kyle Miller</t>
  </si>
  <si>
    <t>Michael Wright</t>
  </si>
  <si>
    <t>Paul Barrois</t>
  </si>
  <si>
    <t>Sharon K. Macaluso</t>
  </si>
  <si>
    <t>Sylvester Callihan</t>
  </si>
  <si>
    <t>Justice of the Peace Ward  8</t>
  </si>
  <si>
    <t>Andria "Pal" Barthelemy</t>
  </si>
  <si>
    <t>Cornell Battle, Sr.</t>
  </si>
  <si>
    <t>David "Brad" Gieger</t>
  </si>
  <si>
    <t>Orgy J. Broussard</t>
  </si>
  <si>
    <t>Justice of the Peace Ward  9</t>
  </si>
  <si>
    <t>"Joey" Foret</t>
  </si>
  <si>
    <t>Alexis Billiot</t>
  </si>
  <si>
    <t>Anthony "A. P." Cocke</t>
  </si>
  <si>
    <t>Jody B. Ellender</t>
  </si>
  <si>
    <t>John S. Arceneaux</t>
  </si>
  <si>
    <t>Mary Jo Hebert</t>
  </si>
  <si>
    <t>Paul J. Breaux</t>
  </si>
  <si>
    <t>Ryan Bonvillain</t>
  </si>
  <si>
    <t>Justice of the Peace Ward 1</t>
  </si>
  <si>
    <t>Catherine J. Wall</t>
  </si>
  <si>
    <t>Lemmie Chapman III</t>
  </si>
  <si>
    <t>Linda McKinney</t>
  </si>
  <si>
    <t>Quentin Hookfin</t>
  </si>
  <si>
    <t>Wendell S. Day</t>
  </si>
  <si>
    <t>Willie Lee</t>
  </si>
  <si>
    <t>Justice of the Peace Ward 10</t>
  </si>
  <si>
    <t>Elease G. Jackson</t>
  </si>
  <si>
    <t>Travis J. Williams</t>
  </si>
  <si>
    <t>Justice of the Peace Ward 11</t>
  </si>
  <si>
    <t>Lawrence Willis</t>
  </si>
  <si>
    <t>Scott Jordan</t>
  </si>
  <si>
    <t>Justice of the Peace Ward 12</t>
  </si>
  <si>
    <t>Chris Price</t>
  </si>
  <si>
    <t>Mike Hudson</t>
  </si>
  <si>
    <t>Timothy McCarty</t>
  </si>
  <si>
    <t>Justice of the Peace Ward 2</t>
  </si>
  <si>
    <t>Charles "Do-Rite" Douglas</t>
  </si>
  <si>
    <t>Danny Lance</t>
  </si>
  <si>
    <t>Dickie R. Blades</t>
  </si>
  <si>
    <t>Glen Magee, Jr.</t>
  </si>
  <si>
    <t>Ron A. LeRay</t>
  </si>
  <si>
    <t>Ulyse E. Godfrey, Sr.</t>
  </si>
  <si>
    <t>Justice of the Peace Ward 3</t>
  </si>
  <si>
    <t>Bobby Abshire</t>
  </si>
  <si>
    <t>Cameron</t>
  </si>
  <si>
    <t>Danny Carroll</t>
  </si>
  <si>
    <t>Davy Doxey</t>
  </si>
  <si>
    <t>Jonathan Crow</t>
  </si>
  <si>
    <t>Joseph "Joe" Corrent</t>
  </si>
  <si>
    <t>Robert Williams</t>
  </si>
  <si>
    <t>Ronald "Ronnie Gale" Nunez, Sr.</t>
  </si>
  <si>
    <t>Ronald Nunez</t>
  </si>
  <si>
    <t>Justice of the Peace Ward 3, 1st Just. Court</t>
  </si>
  <si>
    <t>"Frank" Naquin</t>
  </si>
  <si>
    <t>Edward Beaver III</t>
  </si>
  <si>
    <t>Justice of the Peace Ward 3, Blanchard Dist.</t>
  </si>
  <si>
    <t>Melvin "Gene" Presley</t>
  </si>
  <si>
    <t>Scot McMillan</t>
  </si>
  <si>
    <t>Justice of the Peace Ward 4</t>
  </si>
  <si>
    <t>Benny Warner, Sr.</t>
  </si>
  <si>
    <t>Brian "Ping" Vanicor</t>
  </si>
  <si>
    <t>Dan D. Atchison</t>
  </si>
  <si>
    <t>Dennis Lee, Jr.</t>
  </si>
  <si>
    <t>Jerome "Jimmy" Fontana</t>
  </si>
  <si>
    <t>Julius W. Scott</t>
  </si>
  <si>
    <t>Melvin John Lamotte, Jr.</t>
  </si>
  <si>
    <t>Prentis Barmore</t>
  </si>
  <si>
    <t>Rita Y. Ramagos</t>
  </si>
  <si>
    <t>Sam "Tommy" Harrison</t>
  </si>
  <si>
    <t>Teresa Grace Holden</t>
  </si>
  <si>
    <t>Todd Clark</t>
  </si>
  <si>
    <t>Justice of the Peace Ward 5</t>
  </si>
  <si>
    <t>"Bo" Pierce</t>
  </si>
  <si>
    <t>"Don" Majure</t>
  </si>
  <si>
    <t>"Jeff" Roach</t>
  </si>
  <si>
    <t>"Jim" Bruce</t>
  </si>
  <si>
    <t>"Jimmy" Pickering</t>
  </si>
  <si>
    <t>"Ken" Smith</t>
  </si>
  <si>
    <t>"Tim" Trahan</t>
  </si>
  <si>
    <t>Andrew Currier</t>
  </si>
  <si>
    <t>Chad M. Davis</t>
  </si>
  <si>
    <t>Heath Jinks</t>
  </si>
  <si>
    <t>Lavon D. Seals</t>
  </si>
  <si>
    <t>Louis "Buddy" Easley</t>
  </si>
  <si>
    <t>Michael "Mike" David</t>
  </si>
  <si>
    <t>Justice of the Peace Ward 5, 1st Just. Court</t>
  </si>
  <si>
    <t>Charles Nash</t>
  </si>
  <si>
    <t>Charlie Calcote</t>
  </si>
  <si>
    <t>Clyde W. George</t>
  </si>
  <si>
    <t>Justice of the Peace Ward 5, 2nd Just. Court</t>
  </si>
  <si>
    <t>James "Tony" Bettevy</t>
  </si>
  <si>
    <t>Russell Miller</t>
  </si>
  <si>
    <t>Justice of the Peace Ward 6</t>
  </si>
  <si>
    <t>"Jason" Hillman</t>
  </si>
  <si>
    <t>"Tom" Jackson</t>
  </si>
  <si>
    <t>Kevin W. McClure</t>
  </si>
  <si>
    <t>Larry Johnson</t>
  </si>
  <si>
    <t>Ryan Paulk</t>
  </si>
  <si>
    <t>Thomas Jones</t>
  </si>
  <si>
    <t>Justice of the Peace Ward 8</t>
  </si>
  <si>
    <t>"Don" Marshall</t>
  </si>
  <si>
    <t>Mark Owens</t>
  </si>
  <si>
    <t>Richard Z. Morse</t>
  </si>
  <si>
    <t>Wade Weems</t>
  </si>
  <si>
    <t>Waylon McCormick</t>
  </si>
  <si>
    <t>Justice of the Peace Ward A</t>
  </si>
  <si>
    <t>Jesse Heintz</t>
  </si>
  <si>
    <t>St. Bernard</t>
  </si>
  <si>
    <t>Mitchell Perkins</t>
  </si>
  <si>
    <t>Justice of the Peace Ward B</t>
  </si>
  <si>
    <t>Anthony "Tony" LaNasa III</t>
  </si>
  <si>
    <t>Jason R. Danna</t>
  </si>
  <si>
    <t>Justin L. Licciardi</t>
  </si>
  <si>
    <t>Louis Luna, Jr.</t>
  </si>
  <si>
    <t>Justice of the Peace Ward C</t>
  </si>
  <si>
    <t>"Beau" Bowman</t>
  </si>
  <si>
    <t>"Chuck" Little</t>
  </si>
  <si>
    <t>Chris Palazzalo</t>
  </si>
  <si>
    <t>Henry Vandenborre</t>
  </si>
  <si>
    <t>Julia Dardar</t>
  </si>
  <si>
    <t>Justice of the Peace Ward D</t>
  </si>
  <si>
    <t>Calixtro Michael Balbon</t>
  </si>
  <si>
    <t>William F. "Billy" Cure</t>
  </si>
  <si>
    <t>Justice of the Peace Ward J</t>
  </si>
  <si>
    <t>Benjamin P. "Benny" Ruiz</t>
  </si>
  <si>
    <t>Tamara L. Jones</t>
  </si>
  <si>
    <t>Tony "Te-Ton" Jeansonne</t>
  </si>
  <si>
    <t>Justice of the Peace Wards 6 &amp; 7</t>
  </si>
  <si>
    <t>David Daniels</t>
  </si>
  <si>
    <t>Dustin Lane Trichell</t>
  </si>
  <si>
    <t>Constable(s)</t>
  </si>
  <si>
    <t>Brandon Oswalt</t>
  </si>
  <si>
    <t>E. T. "Scooter" Rushing</t>
  </si>
  <si>
    <t>Justice of the Peace District  3 (2 to be elected)</t>
  </si>
  <si>
    <t>"Ricky" Blalock</t>
  </si>
  <si>
    <t>Eddie Chandler</t>
  </si>
  <si>
    <t>Jerry Jenkins</t>
  </si>
  <si>
    <t>John Craft</t>
  </si>
  <si>
    <t>Stephen "Steve" Smith</t>
  </si>
  <si>
    <t>Justice of the Peace District  6 (2 to be elected)</t>
  </si>
  <si>
    <t>Jeffery Weems</t>
  </si>
  <si>
    <t>Kenneth Stephens</t>
  </si>
  <si>
    <t>Wayne Berry</t>
  </si>
  <si>
    <t>"Woody" Crawford</t>
  </si>
  <si>
    <t>Todd Kraft</t>
  </si>
  <si>
    <t>James "Jimmy" Howell</t>
  </si>
  <si>
    <t>Nathan A. Jordan</t>
  </si>
  <si>
    <t>Gregory Chabreck</t>
  </si>
  <si>
    <t>Marcus Carlucci, Sr.</t>
  </si>
  <si>
    <t>Floyd Trascher</t>
  </si>
  <si>
    <t>Montgomery Hoover</t>
  </si>
  <si>
    <t>Justice of the Peace Ward 1 (2 to be elected)</t>
  </si>
  <si>
    <t>Cory Benoit</t>
  </si>
  <si>
    <t>Paul Poche'</t>
  </si>
  <si>
    <t>Randy Granger</t>
  </si>
  <si>
    <t>Justice of the Peace Ward 10 (2 to be elected)</t>
  </si>
  <si>
    <t>Julie Lien</t>
  </si>
  <si>
    <t>Leonard Lenel</t>
  </si>
  <si>
    <t>Matthew J. King</t>
  </si>
  <si>
    <t>Bryan Guidry</t>
  </si>
  <si>
    <t>Velma Duhon</t>
  </si>
  <si>
    <t>Brent Zackery</t>
  </si>
  <si>
    <t>Michael "Gorilla" Fruge</t>
  </si>
  <si>
    <t>Wesley Childress</t>
  </si>
  <si>
    <t>"Tim" Causey</t>
  </si>
  <si>
    <t>Durwin Carter</t>
  </si>
  <si>
    <t>Derrick Guillory</t>
  </si>
  <si>
    <t>Jeremy Lane Causey</t>
  </si>
  <si>
    <t>Austin Romero</t>
  </si>
  <si>
    <t>B. J. "Bub" Lege</t>
  </si>
  <si>
    <t>Jake Hebert</t>
  </si>
  <si>
    <t>James "Jad" Deshotels</t>
  </si>
  <si>
    <t>Justice of the Peace Ward 6 (2 to be elected)</t>
  </si>
  <si>
    <t>Chad Jones</t>
  </si>
  <si>
    <t>Kirk Magnon</t>
  </si>
  <si>
    <t>Patrick "Bae Bae" Dugas</t>
  </si>
  <si>
    <t>Russell J. Comeaux</t>
  </si>
  <si>
    <t>Justice of the Peace Ward 7</t>
  </si>
  <si>
    <t>"Mike" Brewer II</t>
  </si>
  <si>
    <t>Antoine Barras, Jr.</t>
  </si>
  <si>
    <t>Coroner</t>
  </si>
  <si>
    <t>Joe Howell</t>
  </si>
  <si>
    <t>Laura DeJohn</t>
  </si>
  <si>
    <t>Council Member</t>
  </si>
  <si>
    <t>at Large,  City of New Iberia</t>
  </si>
  <si>
    <t>Dan Doerle</t>
  </si>
  <si>
    <t>David J. Merrill, Jr.</t>
  </si>
  <si>
    <t>District  1, City of Hammond</t>
  </si>
  <si>
    <t>Johnny E. Blount</t>
  </si>
  <si>
    <t>Kiplyn "Kip" Andrews</t>
  </si>
  <si>
    <t>Sandra Weary</t>
  </si>
  <si>
    <t>District  1, Town of Arcadia</t>
  </si>
  <si>
    <t>Deandre Alexander</t>
  </si>
  <si>
    <t>Deborah "Debbie" Harris</t>
  </si>
  <si>
    <t>Doreatha Nelson</t>
  </si>
  <si>
    <t>Ezra Fields</t>
  </si>
  <si>
    <t>District  2, Town of Arcadia</t>
  </si>
  <si>
    <t>Maggie Roberson</t>
  </si>
  <si>
    <t>Patricia "Teacake" Hampton</t>
  </si>
  <si>
    <t>Teresa A. Sinclair</t>
  </si>
  <si>
    <t>District  2, Town of Washington</t>
  </si>
  <si>
    <t>Rogers "Rock" Malveaux</t>
  </si>
  <si>
    <t>Wilson Doomes, Jr.</t>
  </si>
  <si>
    <t>District  3</t>
  </si>
  <si>
    <t>Easton Shelvin</t>
  </si>
  <si>
    <t>Madeline Taylor</t>
  </si>
  <si>
    <t>District  3, City of Hammond</t>
  </si>
  <si>
    <t>Janice Carter Beard</t>
  </si>
  <si>
    <t>Raymond "Raay" Williams</t>
  </si>
  <si>
    <t>Robert J. "Bobby" Martin</t>
  </si>
  <si>
    <t>District  3, Town of Washington</t>
  </si>
  <si>
    <t>Laura Budden Allegood</t>
  </si>
  <si>
    <t>William McBride</t>
  </si>
  <si>
    <t>District  4, City of Hammond</t>
  </si>
  <si>
    <t>"Kathy" Montecino</t>
  </si>
  <si>
    <t>Lemar Marshall</t>
  </si>
  <si>
    <t>Sam DiVittorio</t>
  </si>
  <si>
    <t>District  4, Town of Arcadia</t>
  </si>
  <si>
    <t>Mary Baker "Sally" Cole</t>
  </si>
  <si>
    <t>Mattie Harris</t>
  </si>
  <si>
    <t>Robert Roberson, Jr.</t>
  </si>
  <si>
    <t>District  5, Town of Arcadia</t>
  </si>
  <si>
    <t>Frank Davis</t>
  </si>
  <si>
    <t>Gary Carlisle</t>
  </si>
  <si>
    <t>District 1, City of New Iberia</t>
  </si>
  <si>
    <t>Natalie Lopez-Robin</t>
  </si>
  <si>
    <t>Quentin "Jude" Desormeaux</t>
  </si>
  <si>
    <t>District 1, City of Oakdale</t>
  </si>
  <si>
    <t>Cassandra Hayes Allison</t>
  </si>
  <si>
    <t>Gwen Alsburry</t>
  </si>
  <si>
    <t>District 1, City of Scott</t>
  </si>
  <si>
    <t>"Bill" Young</t>
  </si>
  <si>
    <t>Preston Bernard</t>
  </si>
  <si>
    <t>Tonya Carola</t>
  </si>
  <si>
    <t>District 1, Town of Amite City</t>
  </si>
  <si>
    <t>"Kris" Hart</t>
  </si>
  <si>
    <t>Arthur Leonard, Jr.</t>
  </si>
  <si>
    <t>Carl J. Foster</t>
  </si>
  <si>
    <t>Tywond McGee</t>
  </si>
  <si>
    <t>District 1, Town of Cottonport</t>
  </si>
  <si>
    <t>Lorraine Seaberry</t>
  </si>
  <si>
    <t>Margaret Prater-Jenkins</t>
  </si>
  <si>
    <t>District 2, City of New Iberia</t>
  </si>
  <si>
    <t>"Tommy" Volter</t>
  </si>
  <si>
    <t>Benjamin T. Meyers</t>
  </si>
  <si>
    <t>Felina Wesley</t>
  </si>
  <si>
    <t>Marlon "Marlo" Lewis</t>
  </si>
  <si>
    <t>District 2, City of Oakdale</t>
  </si>
  <si>
    <t>Fredrick "Pos" Douglas</t>
  </si>
  <si>
    <t>John Matte</t>
  </si>
  <si>
    <t>District 2, Town of Amite City</t>
  </si>
  <si>
    <t>Jonathon Foster</t>
  </si>
  <si>
    <t>Lavonta L. Frazier</t>
  </si>
  <si>
    <t>Prentiss R. Warren</t>
  </si>
  <si>
    <t>District 2, Town of Haynesville</t>
  </si>
  <si>
    <t>Betty Richardson</t>
  </si>
  <si>
    <t>Danny Triplet</t>
  </si>
  <si>
    <t>District 2, Town of Kinder</t>
  </si>
  <si>
    <t>"Maria" Dewees</t>
  </si>
  <si>
    <t>Derrick Lafosse</t>
  </si>
  <si>
    <t>District 3, City of New Iberia</t>
  </si>
  <si>
    <t>"Pat" Grisaffe</t>
  </si>
  <si>
    <t>David N. Broussard, Sr.</t>
  </si>
  <si>
    <t>Paul Camacho</t>
  </si>
  <si>
    <t>District 3, City of Scott</t>
  </si>
  <si>
    <t>Danny Hollier</t>
  </si>
  <si>
    <t>Jennifer Rohloff</t>
  </si>
  <si>
    <t>Leah Moreau Romero</t>
  </si>
  <si>
    <t>District 3, Town of Amite City</t>
  </si>
  <si>
    <t>Emanuel Zanders III</t>
  </si>
  <si>
    <t>Jerry L. Daniels</t>
  </si>
  <si>
    <t>District 3, Town of Haynesville</t>
  </si>
  <si>
    <t>Barbara Torrence</t>
  </si>
  <si>
    <t>Joyce G. Major</t>
  </si>
  <si>
    <t>District 3, Town of Kinder</t>
  </si>
  <si>
    <t>"Chris" Fontenot</t>
  </si>
  <si>
    <t>Joyce Ogea</t>
  </si>
  <si>
    <t>District 4, City of New Iberia</t>
  </si>
  <si>
    <t>Bernard E. Broussard</t>
  </si>
  <si>
    <t>Deidre Ledbetter</t>
  </si>
  <si>
    <t>District 4, Town of Cottonport</t>
  </si>
  <si>
    <t>Brenda Moore Bazile</t>
  </si>
  <si>
    <t>Demple Prater</t>
  </si>
  <si>
    <t>District 5, City of New Iberia</t>
  </si>
  <si>
    <t>Raymond "Shoe-Do" Lewis</t>
  </si>
  <si>
    <t>Sherry Guidry</t>
  </si>
  <si>
    <t>District A, Town of Dubach</t>
  </si>
  <si>
    <t>Debra Heard</t>
  </si>
  <si>
    <t>Ruby Key</t>
  </si>
  <si>
    <t>District E, Town of Iowa</t>
  </si>
  <si>
    <t>Gerald Guidry</t>
  </si>
  <si>
    <t>Jerry "Lap" Lapearous</t>
  </si>
  <si>
    <t>Division A, City of Gonzales</t>
  </si>
  <si>
    <t>Clarence J. Cutno</t>
  </si>
  <si>
    <t>David Guitreau</t>
  </si>
  <si>
    <t>Division A, City of Westlake</t>
  </si>
  <si>
    <t>"Skeeter" Hayes</t>
  </si>
  <si>
    <t>John Melvin Cradure</t>
  </si>
  <si>
    <t>Division A, City of Youngsville</t>
  </si>
  <si>
    <t>Jamison "Jamey" Abshire</t>
  </si>
  <si>
    <t>Paul Huval</t>
  </si>
  <si>
    <t>Ryan Shinkle</t>
  </si>
  <si>
    <t>Division A, Town of Lockport</t>
  </si>
  <si>
    <t>Ralph Sapia</t>
  </si>
  <si>
    <t>Stephen Baudoin</t>
  </si>
  <si>
    <t>Division B, City of Gonzales</t>
  </si>
  <si>
    <t>Kirk Boudreaux</t>
  </si>
  <si>
    <t>Timothy Vessel, Sr.</t>
  </si>
  <si>
    <t>Division B, City of Westlake</t>
  </si>
  <si>
    <t>James "JC" Cormier</t>
  </si>
  <si>
    <t>Jeremy L. Cryer</t>
  </si>
  <si>
    <t>Jerry Guillory</t>
  </si>
  <si>
    <t>Sharmita S. Rideau</t>
  </si>
  <si>
    <t>Timothy "Tim" Hall</t>
  </si>
  <si>
    <t>Division B, City of Youngsville</t>
  </si>
  <si>
    <t>Boyd F. Zeke Zitzmann</t>
  </si>
  <si>
    <t>Lauren Michel</t>
  </si>
  <si>
    <t>Matthew "Matt" Thomassee</t>
  </si>
  <si>
    <t>Van A. Coussan</t>
  </si>
  <si>
    <t>Division C, City of Gonzales</t>
  </si>
  <si>
    <t>Harold Stewart</t>
  </si>
  <si>
    <t>Willie "Coach" Robinson</t>
  </si>
  <si>
    <t>Division C, City of Westlake</t>
  </si>
  <si>
    <t>Ambra Reinking</t>
  </si>
  <si>
    <t>Betty J. Bates</t>
  </si>
  <si>
    <t>Division C, City of Youngsville</t>
  </si>
  <si>
    <t>"Matt" Romero</t>
  </si>
  <si>
    <t>Cynthia "Cyndi" Smith</t>
  </si>
  <si>
    <t>Division D, City of Gonzales</t>
  </si>
  <si>
    <t>"Tim" Riley</t>
  </si>
  <si>
    <t>Tyler J. Turner</t>
  </si>
  <si>
    <t>Wade Petite</t>
  </si>
  <si>
    <t>Division D, City of Westlake</t>
  </si>
  <si>
    <t>Daniel W. "Dan" Racca</t>
  </si>
  <si>
    <t>Leonard Edward "Len" Pauley III</t>
  </si>
  <si>
    <t>Division D, City of Youngsville</t>
  </si>
  <si>
    <t>"Tim" Barbier</t>
  </si>
  <si>
    <t>Kenneth "Ken" Stansbury</t>
  </si>
  <si>
    <t>Division E, City of Gonzales</t>
  </si>
  <si>
    <t>A. Wayne Lawson</t>
  </si>
  <si>
    <t>Neal M. Bourque</t>
  </si>
  <si>
    <t>Division E, City of Westlake</t>
  </si>
  <si>
    <t>Kenneth "Kenny" Brown</t>
  </si>
  <si>
    <t>Paula Johnson</t>
  </si>
  <si>
    <t>Division E, City of Youngsville</t>
  </si>
  <si>
    <t>Dana L. Martin</t>
  </si>
  <si>
    <t>Dianne McClelland</t>
  </si>
  <si>
    <t>Division E, Town of Lockport</t>
  </si>
  <si>
    <t>"Rescue Wayne" Bourgeois, Jr.</t>
  </si>
  <si>
    <t>Weldon "Chunky" Triche</t>
  </si>
  <si>
    <t>Avella W. Ackless</t>
  </si>
  <si>
    <t>Kesia Lemoine</t>
  </si>
  <si>
    <t>Auldon Robinson, Sr.</t>
  </si>
  <si>
    <t>Dorothy L. Charles</t>
  </si>
  <si>
    <t>Kirk J. Conner</t>
  </si>
  <si>
    <t>Council Member at Large</t>
  </si>
  <si>
    <t>Carey S. Williams</t>
  </si>
  <si>
    <t>Charlene Gordon</t>
  </si>
  <si>
    <t>Reynard H. Douglas III</t>
  </si>
  <si>
    <t>Council Member(s)</t>
  </si>
  <si>
    <t>City of Denham Springs (5 to be elected)</t>
  </si>
  <si>
    <t>"Chris" Davis</t>
  </si>
  <si>
    <t>"Jeff" Wesley</t>
  </si>
  <si>
    <t>Alonzo "Lonnie" Shupe</t>
  </si>
  <si>
    <t>Brian Edward Ross</t>
  </si>
  <si>
    <t>Daniel H. Landry</t>
  </si>
  <si>
    <t>John "Johnny" Little</t>
  </si>
  <si>
    <t>Julie Dyason-Norris</t>
  </si>
  <si>
    <t>Keith Stark</t>
  </si>
  <si>
    <t>Lori Lamm-Williams</t>
  </si>
  <si>
    <t>Rene Delahoussaye</t>
  </si>
  <si>
    <t>Robert Poole</t>
  </si>
  <si>
    <t>Scott Kimble</t>
  </si>
  <si>
    <t>Town of Jena (5 to be elected)</t>
  </si>
  <si>
    <t>"Donny" Richardson</t>
  </si>
  <si>
    <t>"Joe" Phillips</t>
  </si>
  <si>
    <t>David P. Jones, Jr.</t>
  </si>
  <si>
    <t>Julia S. Welch</t>
  </si>
  <si>
    <t>Lloyd Lee Worsham</t>
  </si>
  <si>
    <t>Ron G. Carr</t>
  </si>
  <si>
    <t>Tommy Sandifer</t>
  </si>
  <si>
    <t>Wayne Chapman</t>
  </si>
  <si>
    <t>Town of Logansport (5 to be elected)</t>
  </si>
  <si>
    <t>Charles "Matt" LaFollette</t>
  </si>
  <si>
    <t>Christy Ballard</t>
  </si>
  <si>
    <t>Deborah "Deb" Roberts</t>
  </si>
  <si>
    <t>Dwight D. Gatlin, Sr.</t>
  </si>
  <si>
    <t>Edith Duncan Williams</t>
  </si>
  <si>
    <t>Frank "Poncho" Thigpen</t>
  </si>
  <si>
    <t>Jeannie Ramsey Border</t>
  </si>
  <si>
    <t>June Creech Hooper</t>
  </si>
  <si>
    <t>Katherine Freeman</t>
  </si>
  <si>
    <t>Martha P. Guillotte</t>
  </si>
  <si>
    <t>Norman Arbuckle</t>
  </si>
  <si>
    <t>Pamela "Pam" Thomas</t>
  </si>
  <si>
    <t>Council Member(s) at Large</t>
  </si>
  <si>
    <t>Town of Krotz Springs (5 to be elected)</t>
  </si>
  <si>
    <t>"Cindy" Stelly</t>
  </si>
  <si>
    <t>Andre D. Lanclos</t>
  </si>
  <si>
    <t>Cheryl "Cricket" Stermer</t>
  </si>
  <si>
    <t>John Craig Burghdoff</t>
  </si>
  <si>
    <t>Keith Ardoin</t>
  </si>
  <si>
    <t>Nyssa Evans-Godwin</t>
  </si>
  <si>
    <t>William "Bill" Bryson</t>
  </si>
  <si>
    <t>Council Members</t>
  </si>
  <si>
    <t>City of Grambling (5 to be elected)</t>
  </si>
  <si>
    <t>Birdex Copeland, Jr.</t>
  </si>
  <si>
    <t>Cathy L. Holmes</t>
  </si>
  <si>
    <t>Claud L. Aker</t>
  </si>
  <si>
    <t>Cullen Jackson</t>
  </si>
  <si>
    <t>G. Denise Dupree</t>
  </si>
  <si>
    <t>Roy Jackson</t>
  </si>
  <si>
    <t>Stavinoha Bradley</t>
  </si>
  <si>
    <t>Yanise N. Days</t>
  </si>
  <si>
    <t>City of Patterson (5 to be elected)</t>
  </si>
  <si>
    <t>"Joe" Russo III</t>
  </si>
  <si>
    <t>John Rentrop</t>
  </si>
  <si>
    <t>L. L. "Larry" Mendoza, Jr.</t>
  </si>
  <si>
    <t>Sandra K. Turner</t>
  </si>
  <si>
    <t>Sandra S. Marshall</t>
  </si>
  <si>
    <t>Travis "T. D." Darnell</t>
  </si>
  <si>
    <t>William L. "Billy" Picou, Jr.</t>
  </si>
  <si>
    <t>District 1, City of New Roads (2 to be elected)</t>
  </si>
  <si>
    <t>Bernadine St. Cyr</t>
  </si>
  <si>
    <t>Joy Nelson</t>
  </si>
  <si>
    <t>Vernell Davis</t>
  </si>
  <si>
    <t>Town of Addis (5 to be elected)</t>
  </si>
  <si>
    <t>"Rusty" Parrish</t>
  </si>
  <si>
    <t>Amber McCoy</t>
  </si>
  <si>
    <t>Bonnie Kleinpeter</t>
  </si>
  <si>
    <t>Kevin J. LeBlanc</t>
  </si>
  <si>
    <t>Rhonda LeBlanc Kelley</t>
  </si>
  <si>
    <t>Tate Acosta</t>
  </si>
  <si>
    <t>Wilson "Hook" Cazes</t>
  </si>
  <si>
    <t>Town of Brusly (5 to be elected)</t>
  </si>
  <si>
    <t>"Don" Neisler</t>
  </si>
  <si>
    <t>"Rusty" Daigle</t>
  </si>
  <si>
    <t>David Shane Andre</t>
  </si>
  <si>
    <t>Joanne C. Bourgeois</t>
  </si>
  <si>
    <t>Margaret Safford Canella</t>
  </si>
  <si>
    <t>Shirley Ann Jordan</t>
  </si>
  <si>
    <t>Terry J. Richard, Jr.</t>
  </si>
  <si>
    <t>Town of Elton (5 to be elected)</t>
  </si>
  <si>
    <t>"Tony" Guillory</t>
  </si>
  <si>
    <t>Amanda "Mandy" Valdez</t>
  </si>
  <si>
    <t>Cynthia "Kay" Hebert</t>
  </si>
  <si>
    <t>Latoya "Keisha" Woods</t>
  </si>
  <si>
    <t>Marilynn Broussard Granger</t>
  </si>
  <si>
    <t>Michael Paul Bellon</t>
  </si>
  <si>
    <t>Morgan Lemelle</t>
  </si>
  <si>
    <t>Ronnie D. Duhon</t>
  </si>
  <si>
    <t>Shirley Lafleur Johnson</t>
  </si>
  <si>
    <t>Town of Kentwood (5 to be elected)</t>
  </si>
  <si>
    <t>"Jimbo" Slaven</t>
  </si>
  <si>
    <t>Athalina Hudson</t>
  </si>
  <si>
    <t>Bennie Castella</t>
  </si>
  <si>
    <t>Gary Callihan</t>
  </si>
  <si>
    <t>Irma Cook Clines</t>
  </si>
  <si>
    <t>Michael "Mike" Hall</t>
  </si>
  <si>
    <t>Nick S. "Junior" Cook</t>
  </si>
  <si>
    <t>Paul Stewart</t>
  </si>
  <si>
    <t>Scott "Coach" Shaffett</t>
  </si>
  <si>
    <t>Terrell "Teddy" Hookfin</t>
  </si>
  <si>
    <t>Town of Lake Arthur (5 to be elected)</t>
  </si>
  <si>
    <t>"Kathy" Benoit</t>
  </si>
  <si>
    <t>Burnell Broussard</t>
  </si>
  <si>
    <t>Clyde Schlesinger</t>
  </si>
  <si>
    <t>Curt Cormier</t>
  </si>
  <si>
    <t>David Hanks</t>
  </si>
  <si>
    <t>Ellsworth David Duhon</t>
  </si>
  <si>
    <t>Eric S. Turner</t>
  </si>
  <si>
    <t>Mildred "Millie" Lapoint</t>
  </si>
  <si>
    <t>Milton "Nonk" Labauve</t>
  </si>
  <si>
    <t>Ricky Monceaux</t>
  </si>
  <si>
    <t>Robert "Bobby" Palermo</t>
  </si>
  <si>
    <t>Roderick "Coach" Williams</t>
  </si>
  <si>
    <t>Sherry Hymel Crochet</t>
  </si>
  <si>
    <t>Vicki Broussard</t>
  </si>
  <si>
    <t>Town of Leonville (5 to be elected)</t>
  </si>
  <si>
    <t>Benita A. Kennerson</t>
  </si>
  <si>
    <t>Brandon C. Herpin</t>
  </si>
  <si>
    <t>Kerry Willingham</t>
  </si>
  <si>
    <t>Kirk Stelly</t>
  </si>
  <si>
    <t>Krista Speyrer</t>
  </si>
  <si>
    <t>Nick Degueyter</t>
  </si>
  <si>
    <t>Town of Melville (5 to be elected)</t>
  </si>
  <si>
    <t>April Butler-Goudeau</t>
  </si>
  <si>
    <t>Caretta Robertson</t>
  </si>
  <si>
    <t>Chris Jackson</t>
  </si>
  <si>
    <t>Clara Moore Goudeau</t>
  </si>
  <si>
    <t>Laura A. Fontenot</t>
  </si>
  <si>
    <t>Linda F. Haynes</t>
  </si>
  <si>
    <t>Michael Clark</t>
  </si>
  <si>
    <t>Theardis Tieuel, Jr.</t>
  </si>
  <si>
    <t>Tiffany I. Williams</t>
  </si>
  <si>
    <t>Velma D. Hendrix</t>
  </si>
  <si>
    <t>Town of Montgomery (5 to be elected)</t>
  </si>
  <si>
    <t>Charles "Chuck" LaCroix</t>
  </si>
  <si>
    <t>Dawn LaCroix</t>
  </si>
  <si>
    <t>Delores LeBaron</t>
  </si>
  <si>
    <t>Jack B. Rushing</t>
  </si>
  <si>
    <t>Joy Seiple</t>
  </si>
  <si>
    <t>Releida James</t>
  </si>
  <si>
    <t>Tamashia Nash</t>
  </si>
  <si>
    <t>Von Gilcrease</t>
  </si>
  <si>
    <t>Wanda V. Perkins</t>
  </si>
  <si>
    <t>Town of Woodworth (5 to be elected)</t>
  </si>
  <si>
    <t>"B. J." Carlin</t>
  </si>
  <si>
    <t>Adam Malcomb</t>
  </si>
  <si>
    <t>Charles Reich</t>
  </si>
  <si>
    <t>Jimmie Cranford</t>
  </si>
  <si>
    <t>Kevin Kitchen</t>
  </si>
  <si>
    <t>Lisa Gunter-Aymond</t>
  </si>
  <si>
    <t>Michael Doiron</t>
  </si>
  <si>
    <t>Tommy Melder</t>
  </si>
  <si>
    <t>Village of Anacoco (3 to be elected)</t>
  </si>
  <si>
    <t>John Schraven</t>
  </si>
  <si>
    <t>LaVerne Miers</t>
  </si>
  <si>
    <t>Mark Phillips</t>
  </si>
  <si>
    <t>Norman Eric Neal</t>
  </si>
  <si>
    <t>Village of Tickfaw (3 to be elected)</t>
  </si>
  <si>
    <t>"Ron" Tanis</t>
  </si>
  <si>
    <t>Guy J. Ribando</t>
  </si>
  <si>
    <t>Josephine "Jo Marie" McInnis</t>
  </si>
  <si>
    <t>Michael Fedele</t>
  </si>
  <si>
    <t>Norwood B. Durant</t>
  </si>
  <si>
    <t>Steve Galofaro</t>
  </si>
  <si>
    <t>Toni Jean Abene Basso</t>
  </si>
  <si>
    <t>Village of Turkey Creek (3 to be elected)</t>
  </si>
  <si>
    <t>"Joey" Ducote</t>
  </si>
  <si>
    <t>Billy "Neal" King, Jr.</t>
  </si>
  <si>
    <t>Kenneth Johnson</t>
  </si>
  <si>
    <t>Kurry W. Stewart</t>
  </si>
  <si>
    <t>Councilman</t>
  </si>
  <si>
    <t>District  1, Town of Ringgold</t>
  </si>
  <si>
    <t>Adam Loud</t>
  </si>
  <si>
    <t>Kenya Iverson</t>
  </si>
  <si>
    <t>District  2, City of Morgan City</t>
  </si>
  <si>
    <t>Dean S. Adams</t>
  </si>
  <si>
    <t>Mark A. Stephens</t>
  </si>
  <si>
    <t>District  2, Town of Ringgold</t>
  </si>
  <si>
    <t>Dolores Alford</t>
  </si>
  <si>
    <t>Eddy Higginbotham</t>
  </si>
  <si>
    <t>District  3, City of Morgan City</t>
  </si>
  <si>
    <t>"Ron" Bias</t>
  </si>
  <si>
    <t>Joshua Loupe</t>
  </si>
  <si>
    <t>District  4, City of Morgan City</t>
  </si>
  <si>
    <t>James R. Fontenot II</t>
  </si>
  <si>
    <t>Thomas "Tommy" Minton</t>
  </si>
  <si>
    <t>District  A, City of Shreveport</t>
  </si>
  <si>
    <t>Bobby Joe Cooper</t>
  </si>
  <si>
    <t>Gregory Young</t>
  </si>
  <si>
    <t>Rose Wilson McCulloch</t>
  </si>
  <si>
    <t>Willie Bradford</t>
  </si>
  <si>
    <t>District  B, City of Shreveport</t>
  </si>
  <si>
    <t>"Jeff" Everson</t>
  </si>
  <si>
    <t>Craig B. Lee</t>
  </si>
  <si>
    <t>Lynn D. Cawthorne</t>
  </si>
  <si>
    <t>District  E, City of Shreveport</t>
  </si>
  <si>
    <t>Benjamin P. Arnold</t>
  </si>
  <si>
    <t>Durwood Hendricks, Jr.</t>
  </si>
  <si>
    <t>James Flurry</t>
  </si>
  <si>
    <t>Wanda Wright</t>
  </si>
  <si>
    <t>District  F, City of Shreveport</t>
  </si>
  <si>
    <t>James Edward Green</t>
  </si>
  <si>
    <t>Spencer Ray Stephens</t>
  </si>
  <si>
    <t>Stephanie Lynch</t>
  </si>
  <si>
    <t>District  G, City of Shreveport</t>
  </si>
  <si>
    <t>Bernie Woods, Sr.</t>
  </si>
  <si>
    <t>Billy Wayne</t>
  </si>
  <si>
    <t>Innis Addison</t>
  </si>
  <si>
    <t>Jerry Bowman, Jr.</t>
  </si>
  <si>
    <t>District 1, City of Walker</t>
  </si>
  <si>
    <t>"Eric" Cook</t>
  </si>
  <si>
    <t>Bobby Font</t>
  </si>
  <si>
    <t>Marc Rager</t>
  </si>
  <si>
    <t>District 2, City of DeQuincy</t>
  </si>
  <si>
    <t>Heather Clifton Royer</t>
  </si>
  <si>
    <t>Ronda Jacobs</t>
  </si>
  <si>
    <t>District 2, City of Walker</t>
  </si>
  <si>
    <t>David Clark</t>
  </si>
  <si>
    <t>Katrina Keller-Perkins</t>
  </si>
  <si>
    <t>District 3, City of Alexandria</t>
  </si>
  <si>
    <t>Cynthia Perry</t>
  </si>
  <si>
    <t>Jules Green</t>
  </si>
  <si>
    <t>District 3, City of Zachary</t>
  </si>
  <si>
    <t>John Coghlan</t>
  </si>
  <si>
    <t>Laura O'Brien</t>
  </si>
  <si>
    <t>District 4, City of Alexandria</t>
  </si>
  <si>
    <t>Harry Silver</t>
  </si>
  <si>
    <t>Kevin Cavell</t>
  </si>
  <si>
    <t>Mary L. Wardsworth</t>
  </si>
  <si>
    <t>District 4, City of Broussard</t>
  </si>
  <si>
    <t>Gertrude N. Batiste</t>
  </si>
  <si>
    <t>Harold Johnson</t>
  </si>
  <si>
    <t>District 4, City of Zachary</t>
  </si>
  <si>
    <t>Benjamin Cavin</t>
  </si>
  <si>
    <t>Sharon McKnight</t>
  </si>
  <si>
    <t>District A, City of Bogalusa</t>
  </si>
  <si>
    <t>George Williams</t>
  </si>
  <si>
    <t>Gloria W. Kates</t>
  </si>
  <si>
    <t>Penny Douglas Williams</t>
  </si>
  <si>
    <t>District A, City of Thibodaux</t>
  </si>
  <si>
    <t>Eddie Hebert</t>
  </si>
  <si>
    <t>Eric J. Tabor</t>
  </si>
  <si>
    <t>District B, City of Bogalusa</t>
  </si>
  <si>
    <t>Emma Dixon</t>
  </si>
  <si>
    <t>Justin Arnold</t>
  </si>
  <si>
    <t>Keith D. Merrill</t>
  </si>
  <si>
    <t>Tamira Moss Smith</t>
  </si>
  <si>
    <t>District C, City of Bogalusa</t>
  </si>
  <si>
    <t>Brian McCree</t>
  </si>
  <si>
    <t>Oneita H. Graham</t>
  </si>
  <si>
    <t>District C, City of Minden</t>
  </si>
  <si>
    <t>Magaline Quarles</t>
  </si>
  <si>
    <t>Vincen "Cheeze" Bradford</t>
  </si>
  <si>
    <t>District C, City of Thibodaux</t>
  </si>
  <si>
    <t>Constance T. Johnson</t>
  </si>
  <si>
    <t>Varick Taylor, Sr.</t>
  </si>
  <si>
    <t>District D, City of Bogalusa</t>
  </si>
  <si>
    <t>Brian "Bambi" Mizell</t>
  </si>
  <si>
    <t>Scott Ard</t>
  </si>
  <si>
    <t>Stacey M. Tallitsch</t>
  </si>
  <si>
    <t>Warren Bolds, Jr.</t>
  </si>
  <si>
    <t>District D, City of Minden</t>
  </si>
  <si>
    <t>"Mike" Toland</t>
  </si>
  <si>
    <t>Terry "T.G." Gardner</t>
  </si>
  <si>
    <t>District E, City of Bogalusa</t>
  </si>
  <si>
    <t>Derik Thompson</t>
  </si>
  <si>
    <t>Edward Sartin, Sr.</t>
  </si>
  <si>
    <t>J. E. "Big John" Magee</t>
  </si>
  <si>
    <t>Ronald Penton</t>
  </si>
  <si>
    <t>Sherry Fortenberry</t>
  </si>
  <si>
    <t>Metro District  2</t>
  </si>
  <si>
    <t>Chauna Banks</t>
  </si>
  <si>
    <t>Gregory Handy, Sr.</t>
  </si>
  <si>
    <t>Ulysses "Bones" Addison</t>
  </si>
  <si>
    <t>Metro District  3</t>
  </si>
  <si>
    <t>Chandler Loupe</t>
  </si>
  <si>
    <t>Rani Whitfield</t>
  </si>
  <si>
    <t>Metro District  4</t>
  </si>
  <si>
    <t>Maranda White</t>
  </si>
  <si>
    <t>Scott Wilson</t>
  </si>
  <si>
    <t>Metro District  5</t>
  </si>
  <si>
    <t>"Abi" Winget</t>
  </si>
  <si>
    <t>"Joe" Dorsey</t>
  </si>
  <si>
    <t>Daniel Banguel</t>
  </si>
  <si>
    <t>Erika L. Green</t>
  </si>
  <si>
    <t>Linda Dewey</t>
  </si>
  <si>
    <t>Metro District  7</t>
  </si>
  <si>
    <t>Daniel Causey II</t>
  </si>
  <si>
    <t>Elvin Sterling, Jr.</t>
  </si>
  <si>
    <t>Hazel Bradley-Averhart</t>
  </si>
  <si>
    <t>LaMont Cole</t>
  </si>
  <si>
    <t>Tyronn Thomas</t>
  </si>
  <si>
    <t>Metro District  8</t>
  </si>
  <si>
    <t>"Buddy" Amoroso</t>
  </si>
  <si>
    <t>Antoine Pierce</t>
  </si>
  <si>
    <t>Wendell Piper</t>
  </si>
  <si>
    <t>Metro District  9</t>
  </si>
  <si>
    <t>"Jim" Mora</t>
  </si>
  <si>
    <t>Dwight Hudson</t>
  </si>
  <si>
    <t>Eugene Collins</t>
  </si>
  <si>
    <t>Kennedy Ugbo</t>
  </si>
  <si>
    <t>Kenneth Perret</t>
  </si>
  <si>
    <t>Metro District 10</t>
  </si>
  <si>
    <t>Leah Cullins</t>
  </si>
  <si>
    <t>Lorri Burgess</t>
  </si>
  <si>
    <t>Patricia Bennett-Briggs</t>
  </si>
  <si>
    <t>Tara Wicker</t>
  </si>
  <si>
    <t>Terri Terrell Anderson</t>
  </si>
  <si>
    <t>Metro District 11</t>
  </si>
  <si>
    <t>Bonnie Budyach</t>
  </si>
  <si>
    <t>David Vincent</t>
  </si>
  <si>
    <t>Matthew "Matt" Watson</t>
  </si>
  <si>
    <t>Metro District 12</t>
  </si>
  <si>
    <t>Barbara Freiberg</t>
  </si>
  <si>
    <t>Corey Smith</t>
  </si>
  <si>
    <t>Rose "Ree" Williams Carey</t>
  </si>
  <si>
    <t>Salvadore "Sal" Christina, Jr.</t>
  </si>
  <si>
    <t>Scott Cornelius</t>
  </si>
  <si>
    <t>Shane Zanders</t>
  </si>
  <si>
    <t>Town of Henderson</t>
  </si>
  <si>
    <t>Gillray Patin</t>
  </si>
  <si>
    <t>William "Bill" LeGrand</t>
  </si>
  <si>
    <t>Councilman at Large</t>
  </si>
  <si>
    <t>City of Alexandria</t>
  </si>
  <si>
    <t>"Jim" Villard</t>
  </si>
  <si>
    <t>"Joe" Fuller</t>
  </si>
  <si>
    <t>"Steve" Coco</t>
  </si>
  <si>
    <t>Leon "Lee" Rubin</t>
  </si>
  <si>
    <t>Malcolm Larvadain</t>
  </si>
  <si>
    <t>Division B, City of Kenner</t>
  </si>
  <si>
    <t>"Tom" Willmott</t>
  </si>
  <si>
    <t>Victor Amstutz</t>
  </si>
  <si>
    <t>Councilmen</t>
  </si>
  <si>
    <t>City of Harahan (5 to be elected)</t>
  </si>
  <si>
    <t>"Pat" McDaniel</t>
  </si>
  <si>
    <t>"Tim" Baudier</t>
  </si>
  <si>
    <t>Alan "A. J." Boudreaux</t>
  </si>
  <si>
    <t>Bryan "Keko" Whittle</t>
  </si>
  <si>
    <t>Carrie Wheeler</t>
  </si>
  <si>
    <t>Craig Johnston</t>
  </si>
  <si>
    <t>Dana Huete</t>
  </si>
  <si>
    <t>Michael Maxwell</t>
  </si>
  <si>
    <t>Provino "Vinny" Mosca</t>
  </si>
  <si>
    <t>Susan Benton</t>
  </si>
  <si>
    <t>Town of Berwick (5 to be elected)</t>
  </si>
  <si>
    <t>"Greg" Roussel</t>
  </si>
  <si>
    <t>"Jacki" Ackel</t>
  </si>
  <si>
    <t>Damon Robison</t>
  </si>
  <si>
    <t>Duval H. Arthur, Jr.</t>
  </si>
  <si>
    <t>Randal Monceaux</t>
  </si>
  <si>
    <t>Troy M. Lombardo</t>
  </si>
  <si>
    <t>Town of Coushatta (5 to be elected)</t>
  </si>
  <si>
    <t>Arthur Lindsey</t>
  </si>
  <si>
    <t>Brian Nash</t>
  </si>
  <si>
    <t>Chevron McDonald</t>
  </si>
  <si>
    <t>Edna Mae Webb</t>
  </si>
  <si>
    <t>Janice W. Lewis</t>
  </si>
  <si>
    <t>John D. Henry, Jr.</t>
  </si>
  <si>
    <t>Peter Drake</t>
  </si>
  <si>
    <t>Reginald Prealow, Jr.</t>
  </si>
  <si>
    <t>Rose Byrd</t>
  </si>
  <si>
    <t>Rosetta Wilson</t>
  </si>
  <si>
    <t>Virginia Calhoun</t>
  </si>
  <si>
    <t>Town of Golden Meadow (5 to be elected)</t>
  </si>
  <si>
    <t>Ashton "Nu" Cheramie</t>
  </si>
  <si>
    <t>Chet Louviere</t>
  </si>
  <si>
    <t>Craig Boudreaux</t>
  </si>
  <si>
    <t>Edward "E.J." Verdin</t>
  </si>
  <si>
    <t>Jody P. Cheramie</t>
  </si>
  <si>
    <t>Kip Plaisance</t>
  </si>
  <si>
    <t>Laci Bouziga Latiolais</t>
  </si>
  <si>
    <t>Lindberg "Bap" Lorraine</t>
  </si>
  <si>
    <t>Priscilla Mounic</t>
  </si>
  <si>
    <t>Troy Dufrene</t>
  </si>
  <si>
    <t>Willis P. Toups</t>
  </si>
  <si>
    <t>Town of Keachi (5 to be elected)</t>
  </si>
  <si>
    <t>Angela Toney</t>
  </si>
  <si>
    <t>Ashley Fisher</t>
  </si>
  <si>
    <t>Audrey Rachal</t>
  </si>
  <si>
    <t>David P. Toney</t>
  </si>
  <si>
    <t>Jeanette Avila</t>
  </si>
  <si>
    <t>Lorice A. Pipkin</t>
  </si>
  <si>
    <t>Michael Gresham</t>
  </si>
  <si>
    <t>Town of Zwolle (5 to be elected)</t>
  </si>
  <si>
    <t>"Rich" Remedies</t>
  </si>
  <si>
    <t>Allen Rivers</t>
  </si>
  <si>
    <t>Bridget Staton Lynch</t>
  </si>
  <si>
    <t>Carolyn Cutright</t>
  </si>
  <si>
    <t>Daisy Maxey</t>
  </si>
  <si>
    <t>Darlene Frazier</t>
  </si>
  <si>
    <t>Jermaine Thomas, Sr.</t>
  </si>
  <si>
    <t>Mark A. Rivers</t>
  </si>
  <si>
    <t>Martha Rivers Henderson</t>
  </si>
  <si>
    <t>Tanya Sepulvado</t>
  </si>
  <si>
    <t>Councilmen at Large</t>
  </si>
  <si>
    <t>City of Bogalusa (2 to be elected)</t>
  </si>
  <si>
    <t>Frank D. "Doug" Ritchie</t>
  </si>
  <si>
    <t>Presious "PJ" Johnson</t>
  </si>
  <si>
    <t>Shawn Chatmon Ratliff</t>
  </si>
  <si>
    <t>Teddy Drummond</t>
  </si>
  <si>
    <t>District Attorney</t>
  </si>
  <si>
    <t>2nd Judicial District Court</t>
  </si>
  <si>
    <t>Chris L. Bowman</t>
  </si>
  <si>
    <t>Daniel W. "Danny" Newell</t>
  </si>
  <si>
    <t>3rd Judicial District Court</t>
  </si>
  <si>
    <t>Cary T. Brown</t>
  </si>
  <si>
    <t>John Belton</t>
  </si>
  <si>
    <t>9th Judicial District Court</t>
  </si>
  <si>
    <t>"Chris" Hazel</t>
  </si>
  <si>
    <t>Christopher "Chris" Roy, Jr.</t>
  </si>
  <si>
    <t>Phillip Terrell</t>
  </si>
  <si>
    <t>14th Judicial District Court</t>
  </si>
  <si>
    <t>Christian D. Chesson</t>
  </si>
  <si>
    <t>John F. Derosier</t>
  </si>
  <si>
    <t>15th Judicial District Court</t>
  </si>
  <si>
    <t>"Mike" Harson</t>
  </si>
  <si>
    <t>Keith Stutes</t>
  </si>
  <si>
    <t>20th Judicial District Court</t>
  </si>
  <si>
    <t>"Sam" D'Aquilla</t>
  </si>
  <si>
    <t>David R. Opperman</t>
  </si>
  <si>
    <t>22nd Judicial District Court</t>
  </si>
  <si>
    <t>Alan Black</t>
  </si>
  <si>
    <t>Brian F. Trainor</t>
  </si>
  <si>
    <t>Roy K. Burns</t>
  </si>
  <si>
    <t>Warren Montgomery</t>
  </si>
  <si>
    <t>26th Judicial District Court</t>
  </si>
  <si>
    <t>"Whit" Graves</t>
  </si>
  <si>
    <t>Schuyler Marvin</t>
  </si>
  <si>
    <t>27th Judicial District Court</t>
  </si>
  <si>
    <t>Earl Taylor</t>
  </si>
  <si>
    <t>Ellis Daigle</t>
  </si>
  <si>
    <t>31st Judicial District Court</t>
  </si>
  <si>
    <t>Michael C. Cassidy</t>
  </si>
  <si>
    <t>Wendell R. Miller</t>
  </si>
  <si>
    <t>32nd Judicial District Court</t>
  </si>
  <si>
    <t>"Doug" Greenburg</t>
  </si>
  <si>
    <t>"Joe" Waitz, Jr.</t>
  </si>
  <si>
    <t>34th Judicial District Court</t>
  </si>
  <si>
    <t>Glenn E. Diaz</t>
  </si>
  <si>
    <t>Michael Gorbaty</t>
  </si>
  <si>
    <t>Perry Nicosia</t>
  </si>
  <si>
    <t>37th Judicial District Court</t>
  </si>
  <si>
    <t>Brian Frazier</t>
  </si>
  <si>
    <t>W. Mark McKee</t>
  </si>
  <si>
    <t>40th Judicial District Court</t>
  </si>
  <si>
    <t>"Geri Broussard" Baloney</t>
  </si>
  <si>
    <t>St. John The Baptist</t>
  </si>
  <si>
    <t>Bridget A. Dinvaut</t>
  </si>
  <si>
    <t>Tom Daley</t>
  </si>
  <si>
    <t>42nd Judicial District Court</t>
  </si>
  <si>
    <t>Gary Evans</t>
  </si>
  <si>
    <t>Richard Z. Johnson</t>
  </si>
  <si>
    <t>District Judge</t>
  </si>
  <si>
    <t>1st Judicial District Court, ES 2, Div. C</t>
  </si>
  <si>
    <t>Charles G. Tutt</t>
  </si>
  <si>
    <t>Trina Chu</t>
  </si>
  <si>
    <t>1st Judicial District Court, ES 3, Div. K</t>
  </si>
  <si>
    <t>Douglas "Doug" Dominick</t>
  </si>
  <si>
    <t>Erin Leigh Waddell Garrett</t>
  </si>
  <si>
    <t>2nd Judicial District Court, Div. A</t>
  </si>
  <si>
    <t>"Ben" Bleich</t>
  </si>
  <si>
    <t>Jenifer Clason</t>
  </si>
  <si>
    <t>3rd Judicial District Court, Div. B</t>
  </si>
  <si>
    <t>"Tommy" Rogers</t>
  </si>
  <si>
    <t>Lewis Jones</t>
  </si>
  <si>
    <t>Tyler Storms</t>
  </si>
  <si>
    <t>4th Judicial District Court, ES 1, Div. H</t>
  </si>
  <si>
    <t>James Ross</t>
  </si>
  <si>
    <t>Larry D. Jefferson</t>
  </si>
  <si>
    <t>Sophia Dixon Brown</t>
  </si>
  <si>
    <t>4th Judicial District Court, ES 1, Div. J</t>
  </si>
  <si>
    <t>Clara Etta Toombs</t>
  </si>
  <si>
    <t>Robert C. Johnson</t>
  </si>
  <si>
    <t>5th Judicial District Court, Div. C</t>
  </si>
  <si>
    <t>"Steve" Dean</t>
  </si>
  <si>
    <t>Clay Hamilton</t>
  </si>
  <si>
    <t>Dawn Hendrix Mims</t>
  </si>
  <si>
    <t>7th Judicial District Court, Div. B</t>
  </si>
  <si>
    <t>Jack H. McLemore, Jr.</t>
  </si>
  <si>
    <t>John Reeves</t>
  </si>
  <si>
    <t>Ronnie O. McMillin</t>
  </si>
  <si>
    <t>9th JDC, Subdistrict 2, Div. G</t>
  </si>
  <si>
    <t>"Greg" Beard</t>
  </si>
  <si>
    <t>Charles "Greg" Gravel</t>
  </si>
  <si>
    <t>Harry Randow</t>
  </si>
  <si>
    <t>9th Judicial District Court, ES 1, Div. A</t>
  </si>
  <si>
    <t>"M." Rauls</t>
  </si>
  <si>
    <t>Clifton J. Spears, Jr.</t>
  </si>
  <si>
    <t>Monique Metoyer</t>
  </si>
  <si>
    <t>Tiffany N. Sanders</t>
  </si>
  <si>
    <t>10th Judicial District Court, Div. A</t>
  </si>
  <si>
    <t>Desiree Dyess</t>
  </si>
  <si>
    <t>Robert Owsley</t>
  </si>
  <si>
    <t>12th Judicial District Court, Division A</t>
  </si>
  <si>
    <t>Andrea Ducote Aymond</t>
  </si>
  <si>
    <t>Barry Laiche</t>
  </si>
  <si>
    <t>Kerry Spruill</t>
  </si>
  <si>
    <t>13th Judicial District Court, Division A</t>
  </si>
  <si>
    <t>"Tony" Dupre</t>
  </si>
  <si>
    <t>Gary J. Ortego</t>
  </si>
  <si>
    <t>Gilbert Aucoin</t>
  </si>
  <si>
    <t>14th Judicial District Court, ES 3, Div. A</t>
  </si>
  <si>
    <t>David Palay</t>
  </si>
  <si>
    <t>Oliver "Jackson" Schrumpf</t>
  </si>
  <si>
    <t>William Mitchell "Mitch" Redd</t>
  </si>
  <si>
    <t>15th Judicial District Court, ES 2, Div. E</t>
  </si>
  <si>
    <t>Mark Allen Babineaux</t>
  </si>
  <si>
    <t>Michelle Meaux Breaux</t>
  </si>
  <si>
    <t>Valerie Gotch Garrett</t>
  </si>
  <si>
    <t>15th Judicial District Court, ES 3, Div. M</t>
  </si>
  <si>
    <t>"Charlie" Fitzgerald</t>
  </si>
  <si>
    <t>Susan Theall</t>
  </si>
  <si>
    <t>15th Judicial District Court, ES 4, Div. F</t>
  </si>
  <si>
    <t>"Mike" Goss</t>
  </si>
  <si>
    <t>Burleigh Doga</t>
  </si>
  <si>
    <t>David M. Smith</t>
  </si>
  <si>
    <t>Jack Nickel</t>
  </si>
  <si>
    <t>15th Judicial District Court, ES 5, Div. G</t>
  </si>
  <si>
    <t>Burton P. "Crawdaddy" Guidry</t>
  </si>
  <si>
    <t>Laurie A. Hulin</t>
  </si>
  <si>
    <t>16th Judicial District Court, ES 1, Div. G</t>
  </si>
  <si>
    <t>"Tai" Porter-Green</t>
  </si>
  <si>
    <t>Curtis Sigur</t>
  </si>
  <si>
    <t>Lucretia Pecantte</t>
  </si>
  <si>
    <t>16th Judicial District Court, ES 1, Div. H</t>
  </si>
  <si>
    <t>Alisia Johnson Butler</t>
  </si>
  <si>
    <t>Carolyn Deal</t>
  </si>
  <si>
    <t>Lori A. Landry</t>
  </si>
  <si>
    <t>16th Judicial District Court, ES 2, Div. A</t>
  </si>
  <si>
    <t>Anthony "Tony" Thibodeaux</t>
  </si>
  <si>
    <t>Dean M. Wattigny</t>
  </si>
  <si>
    <t>17th Judicial District Court, Division B</t>
  </si>
  <si>
    <t>"Steve" Miller</t>
  </si>
  <si>
    <t>Anthony P. "Tony" Lewis</t>
  </si>
  <si>
    <t>John J. Erny III</t>
  </si>
  <si>
    <t>19th Judicial District Court, ES 1, Div. J</t>
  </si>
  <si>
    <t>Alfred C. Williams</t>
  </si>
  <si>
    <t>Gideon T. Carter III</t>
  </si>
  <si>
    <t>Trudy White</t>
  </si>
  <si>
    <t>19th Judicial District Court, ES 1, Div. K</t>
  </si>
  <si>
    <t>Bonnie Jackson</t>
  </si>
  <si>
    <t>Nina S. Hunter</t>
  </si>
  <si>
    <t>Tiffany Foxworth</t>
  </si>
  <si>
    <t>19th Judicial District Court, ES 2, Div. A</t>
  </si>
  <si>
    <t>Colette M. Greggs</t>
  </si>
  <si>
    <t>Todd Hernandez</t>
  </si>
  <si>
    <t>19th Judicial District Court, ES 2, Div. G</t>
  </si>
  <si>
    <t>Joyce Plummer</t>
  </si>
  <si>
    <t>Richard D. Anderson</t>
  </si>
  <si>
    <t>19th Judicial District Court, ES 2, Div. L</t>
  </si>
  <si>
    <t>"Trae" Welch</t>
  </si>
  <si>
    <t>Michael R. "Mike" Erwin</t>
  </si>
  <si>
    <t>19th Judicial District Court, ES 2, Div. M</t>
  </si>
  <si>
    <t>"Mike" Davis</t>
  </si>
  <si>
    <t>Beau Higginbotham</t>
  </si>
  <si>
    <t>Cleveland Coon</t>
  </si>
  <si>
    <t>Jamie Morain Zanovec</t>
  </si>
  <si>
    <t>R. "Chris" Oetjens</t>
  </si>
  <si>
    <t>19th Judicial District Court, ES 3, Div. I</t>
  </si>
  <si>
    <t>"Randy" Piedrahita</t>
  </si>
  <si>
    <t>R. Michael "Mike" Caldwell</t>
  </si>
  <si>
    <t>20th Judicial District Court, Division A</t>
  </si>
  <si>
    <t>"Betsy" Jones</t>
  </si>
  <si>
    <t>Sydney Picou Walker</t>
  </si>
  <si>
    <t>21st Judicial District Court, Division A</t>
  </si>
  <si>
    <t>"Jeff" Johnson</t>
  </si>
  <si>
    <t>Michael "Mike" Betts</t>
  </si>
  <si>
    <t>Russell Beall</t>
  </si>
  <si>
    <t>21st Judicial District Court, Division J</t>
  </si>
  <si>
    <t>"Jeff" Cashe</t>
  </si>
  <si>
    <t>C. Glenn Westmoreland</t>
  </si>
  <si>
    <t>Jenel Guidry Secrease</t>
  </si>
  <si>
    <t>22nd Judicial District Court, Division L</t>
  </si>
  <si>
    <t>Dawn Amacker</t>
  </si>
  <si>
    <t>Nanine McCool</t>
  </si>
  <si>
    <t>23rd Judicial District Court, ES 2, Div. A</t>
  </si>
  <si>
    <t>Jason M. Verdigets</t>
  </si>
  <si>
    <t>O'Neil Parenton</t>
  </si>
  <si>
    <t>23rd Judicial District Court, ES 2, Div. C</t>
  </si>
  <si>
    <t>Bruce E. Unangst II</t>
  </si>
  <si>
    <t>Tess Percy Stromberg</t>
  </si>
  <si>
    <t>24th Judicial District Court, ES 1, Div. O</t>
  </si>
  <si>
    <t>Danyelle Taylor</t>
  </si>
  <si>
    <t>Frank Buck</t>
  </si>
  <si>
    <t>John E. Sudderth</t>
  </si>
  <si>
    <t>Thomas P. Anzelmo, Jr.</t>
  </si>
  <si>
    <t>24th Judicial District Court, ES 2, Div. F</t>
  </si>
  <si>
    <t>Juan Labadie</t>
  </si>
  <si>
    <t>Michael P. Mentz</t>
  </si>
  <si>
    <t>24th Judicial District Court, ES 3, Div. G</t>
  </si>
  <si>
    <t>Adrian Adams</t>
  </si>
  <si>
    <t>Angel Varnado</t>
  </si>
  <si>
    <t>Theresa "Terri" Miles</t>
  </si>
  <si>
    <t>27th Judicial District Court, ES 3, Div. D</t>
  </si>
  <si>
    <t>Francis A. "Frank" Olivier III</t>
  </si>
  <si>
    <t>Jason Meche</t>
  </si>
  <si>
    <t>27th Judicial District Court, ES 4, Div. B</t>
  </si>
  <si>
    <t>Gerard Caswell</t>
  </si>
  <si>
    <t>Scherri Guidry</t>
  </si>
  <si>
    <t>29th Judicial District Court, Division E</t>
  </si>
  <si>
    <t>Michele R. Morel</t>
  </si>
  <si>
    <t>Timothy "Tim" Marcel</t>
  </si>
  <si>
    <t>30th Judicial District Court, Division B</t>
  </si>
  <si>
    <t>Anthony Eaves</t>
  </si>
  <si>
    <t>Clay Williams</t>
  </si>
  <si>
    <t>Tony C. Tillman</t>
  </si>
  <si>
    <t>Wayne Bush</t>
  </si>
  <si>
    <t>33rd Judicial District Court, Division B</t>
  </si>
  <si>
    <t>Chad Guidry</t>
  </si>
  <si>
    <t>David Deshotels</t>
  </si>
  <si>
    <t>34th Judicial District Court, Division A</t>
  </si>
  <si>
    <t>Leola Anderson</t>
  </si>
  <si>
    <t>Robert A. "Bob" Buckley</t>
  </si>
  <si>
    <t>34th Judicial District Court, Division C</t>
  </si>
  <si>
    <t>Darren Roy</t>
  </si>
  <si>
    <t>Gregory Noto</t>
  </si>
  <si>
    <t>Kim Cooper Jones</t>
  </si>
  <si>
    <t>"Wes" Burns</t>
  </si>
  <si>
    <t>Ashley Paul Thomas</t>
  </si>
  <si>
    <t>40th Judicial District Court, ES 1, Div. B</t>
  </si>
  <si>
    <t>"Jeff" Perilloux</t>
  </si>
  <si>
    <t>"Rob" Snyder, Jr.</t>
  </si>
  <si>
    <t>Mary Hotard Becnel</t>
  </si>
  <si>
    <t>Nghana Lewis Gauff</t>
  </si>
  <si>
    <t>Rob Snyder</t>
  </si>
  <si>
    <t>42nd Judicial District Court, Division A</t>
  </si>
  <si>
    <t>Adrienne D. White</t>
  </si>
  <si>
    <t>Amy Burford McCartney</t>
  </si>
  <si>
    <t>Brenda Ford</t>
  </si>
  <si>
    <t>John Evans</t>
  </si>
  <si>
    <t>Lucien Marioneaux, Jr.</t>
  </si>
  <si>
    <t>Robert Burgess</t>
  </si>
  <si>
    <t>Judge</t>
  </si>
  <si>
    <t>1st Parish Court, Division B</t>
  </si>
  <si>
    <t>"Pat" Rooney</t>
  </si>
  <si>
    <t>Bryce Murray</t>
  </si>
  <si>
    <t>John "Johnny" Lee, Jr.</t>
  </si>
  <si>
    <t>Monique Lafontaine</t>
  </si>
  <si>
    <t>Stephen Petit</t>
  </si>
  <si>
    <t>Troy Broussard</t>
  </si>
  <si>
    <t>Civil District Court, Division D</t>
  </si>
  <si>
    <t>Lloyd J. Medley, Jr.</t>
  </si>
  <si>
    <t>Orleans</t>
  </si>
  <si>
    <t>Nakisha Ervin-Knott</t>
  </si>
  <si>
    <t>Civil District Court, Division F</t>
  </si>
  <si>
    <t>"Chris" Bruno</t>
  </si>
  <si>
    <t>Ruth Ramsey</t>
  </si>
  <si>
    <t>Civil District Court, Domestic Section 1</t>
  </si>
  <si>
    <t>Bernadette D'Souza</t>
  </si>
  <si>
    <t>Taetrece Harrison</t>
  </si>
  <si>
    <t>Civil District Court, Domestic Section 2 For Reg. and Unexp. Term</t>
  </si>
  <si>
    <t>Janet Ahern</t>
  </si>
  <si>
    <t>Michelle Scott-Bennett</t>
  </si>
  <si>
    <t>Monique Barial</t>
  </si>
  <si>
    <t>Criminal District Court, Section D</t>
  </si>
  <si>
    <t>Dennis W. Moore</t>
  </si>
  <si>
    <t>Frank A. Marullo, Jr.</t>
  </si>
  <si>
    <t>Graham Bosworth</t>
  </si>
  <si>
    <t>Kevin Guillory</t>
  </si>
  <si>
    <t>Marie Williams</t>
  </si>
  <si>
    <t>Paul A. Bonin</t>
  </si>
  <si>
    <t>Criminal District Court, Section G</t>
  </si>
  <si>
    <t>Byron C. Williams</t>
  </si>
  <si>
    <t>Paul N. Sens</t>
  </si>
  <si>
    <t>Juvenile Court, Elec. Sect. 1A</t>
  </si>
  <si>
    <t>Adam J. Haney</t>
  </si>
  <si>
    <t>Dedrick Moore</t>
  </si>
  <si>
    <t>Kathleen Stewart Richey</t>
  </si>
  <si>
    <t>Juvenile Court, Elec. Sect. 1C</t>
  </si>
  <si>
    <t>Andrew Randall, Jr.</t>
  </si>
  <si>
    <t>Carlos D. Prudhomme</t>
  </si>
  <si>
    <t>Ree J. Casey-Jones</t>
  </si>
  <si>
    <t>Juvenile Court, Elec. Sect. 2B</t>
  </si>
  <si>
    <t>Gail Adkins Grover</t>
  </si>
  <si>
    <t>Pamela Taylor "Pam" Johnson</t>
  </si>
  <si>
    <t>Juvenile Court, Section E</t>
  </si>
  <si>
    <t>"Niki" Roberts</t>
  </si>
  <si>
    <t>Cynthia D. Samuel</t>
  </si>
  <si>
    <t>Desiree Cook-Calvin</t>
  </si>
  <si>
    <t>Ernest "Freddie" Charbonnet</t>
  </si>
  <si>
    <t>Jacqueline Carroll-Gilds</t>
  </si>
  <si>
    <t>Yolanda King</t>
  </si>
  <si>
    <t>Judge, Court of Appeal</t>
  </si>
  <si>
    <t>2nd Circuit, 2nd Dist., Division C</t>
  </si>
  <si>
    <t>"Jeff" Cox</t>
  </si>
  <si>
    <t>Jay Caraway</t>
  </si>
  <si>
    <t>3rd Circuit, 1st Dist., Division B</t>
  </si>
  <si>
    <t>"Chris" Peters</t>
  </si>
  <si>
    <t>Van Kyzar</t>
  </si>
  <si>
    <t>3rd Circuit, 2nd Dist., Elec. Sec. 2A</t>
  </si>
  <si>
    <t>"Jamie" Yelverton</t>
  </si>
  <si>
    <t>D. Kent Savoie</t>
  </si>
  <si>
    <t>4th Circuit, 1st District, Division D</t>
  </si>
  <si>
    <t>Laurie White</t>
  </si>
  <si>
    <t>Regina Bartholomew-Woods</t>
  </si>
  <si>
    <t>Judge, Family Court</t>
  </si>
  <si>
    <t>Election Section 3, Division D</t>
  </si>
  <si>
    <t>Annette Lassalle</t>
  </si>
  <si>
    <t>Hunter Greene</t>
  </si>
  <si>
    <t>Justice of the Peace</t>
  </si>
  <si>
    <t>Andrew Falcon</t>
  </si>
  <si>
    <t>Billy Coleman</t>
  </si>
  <si>
    <t>Charles Brown, Sr.</t>
  </si>
  <si>
    <t>Laketha Lyons Lane</t>
  </si>
  <si>
    <t>Linda Rancher Hawkins</t>
  </si>
  <si>
    <t>Lisa Holt</t>
  </si>
  <si>
    <t>Bryan Fontenot</t>
  </si>
  <si>
    <t>Melissa "Missy" Granier</t>
  </si>
  <si>
    <t>Ronnie Winston</t>
  </si>
  <si>
    <t>Darryl A. Ovide</t>
  </si>
  <si>
    <t>Donna B. Booty</t>
  </si>
  <si>
    <t>"Pam" Alonso</t>
  </si>
  <si>
    <t>Christie Mayeux</t>
  </si>
  <si>
    <t>Joel K. Murphy</t>
  </si>
  <si>
    <t>Leroy Laiche, Jr.</t>
  </si>
  <si>
    <t>Newton T. Savoie</t>
  </si>
  <si>
    <t>Patrick Hale DeJean</t>
  </si>
  <si>
    <t>Russell Saluto</t>
  </si>
  <si>
    <t>Stacy A. Smith</t>
  </si>
  <si>
    <t>Carolyn Smith</t>
  </si>
  <si>
    <t>Lillie B. Foret</t>
  </si>
  <si>
    <t>John C. Hebert</t>
  </si>
  <si>
    <t>Lynelle Johnson</t>
  </si>
  <si>
    <t>Bennett Arceneaux</t>
  </si>
  <si>
    <t>Troy Templet</t>
  </si>
  <si>
    <t>Jeanie Rentz</t>
  </si>
  <si>
    <t>Michele P. Holmes</t>
  </si>
  <si>
    <t>Justice of the Peace &amp; Constable District 1</t>
  </si>
  <si>
    <t>Dennis Sparks</t>
  </si>
  <si>
    <t>Jean Sharp</t>
  </si>
  <si>
    <t>Hazel Procell Dyess</t>
  </si>
  <si>
    <t>Mattie Laroux Sepulvado</t>
  </si>
  <si>
    <t>Raymond "Ray" Hough, Sr.</t>
  </si>
  <si>
    <t>Wayne Green</t>
  </si>
  <si>
    <t>Allen R. Brown</t>
  </si>
  <si>
    <t>Charo Bossier-Holden</t>
  </si>
  <si>
    <t>Elton Pickering, Sr.</t>
  </si>
  <si>
    <t>Haston "Bun" Lewis, Jr.</t>
  </si>
  <si>
    <t>John A. Neilson</t>
  </si>
  <si>
    <t>William "Billy" Robbins</t>
  </si>
  <si>
    <t>Benjamin R. Trant</t>
  </si>
  <si>
    <t>Brenda McBride</t>
  </si>
  <si>
    <t>Brian M. Phillips</t>
  </si>
  <si>
    <t>Clyde H. Dennis</t>
  </si>
  <si>
    <t>Douglas Evey</t>
  </si>
  <si>
    <t>Emily Ford Owens</t>
  </si>
  <si>
    <t>Julee Godeaux LaFleur</t>
  </si>
  <si>
    <t>Katharine Dugal "Cassie" Henrich</t>
  </si>
  <si>
    <t>Maria Taylor Hogan</t>
  </si>
  <si>
    <t>Wilbur Theodore Purvis, Jr.</t>
  </si>
  <si>
    <t>Beverly Frank</t>
  </si>
  <si>
    <t>Greg "Za" Maurin</t>
  </si>
  <si>
    <t>Jerry Dwayne Sumrall</t>
  </si>
  <si>
    <t>Jo Ann Beason</t>
  </si>
  <si>
    <t>Shawna Longoria</t>
  </si>
  <si>
    <t>Justice of the Peace District  6</t>
  </si>
  <si>
    <t>Foster Gamble</t>
  </si>
  <si>
    <t>Jerry Lowe</t>
  </si>
  <si>
    <t>Geneva Lemon</t>
  </si>
  <si>
    <t>Kevin Macip</t>
  </si>
  <si>
    <t>Tonya Pitcher</t>
  </si>
  <si>
    <t>Denise Pearson</t>
  </si>
  <si>
    <t>Peggy J. King</t>
  </si>
  <si>
    <t>Justice of the Peace District  B</t>
  </si>
  <si>
    <t>Gregory Tolbert</t>
  </si>
  <si>
    <t>Joy Williams</t>
  </si>
  <si>
    <t>Alex "Watermelon Man" Scott</t>
  </si>
  <si>
    <t>Benja Fussell</t>
  </si>
  <si>
    <t>Benja R. Fussell</t>
  </si>
  <si>
    <t>Charles Matthews</t>
  </si>
  <si>
    <t>Edna Campbell Bridges</t>
  </si>
  <si>
    <t>Elijah "Stepper" Banks</t>
  </si>
  <si>
    <t>Henry Wolfe</t>
  </si>
  <si>
    <t>Justin Conner</t>
  </si>
  <si>
    <t>Mary Rodrigue Walker</t>
  </si>
  <si>
    <t>Richard "Rick" Whitney, Jr.</t>
  </si>
  <si>
    <t>Earl "Pie" Tastet</t>
  </si>
  <si>
    <t>Marketris Jones</t>
  </si>
  <si>
    <t>Randall "Randy" Muller, Jr.</t>
  </si>
  <si>
    <t>Reginald Shaw</t>
  </si>
  <si>
    <t>Vanessa Alexander Johnson</t>
  </si>
  <si>
    <t>Christina Gary</t>
  </si>
  <si>
    <t>Stephen "Lukey" Louque</t>
  </si>
  <si>
    <t>Charles Flaherty</t>
  </si>
  <si>
    <t>Darrell Chiasson</t>
  </si>
  <si>
    <t>Don Smith</t>
  </si>
  <si>
    <t>Harvey L. Burns</t>
  </si>
  <si>
    <t>Jerry Stallings</t>
  </si>
  <si>
    <t>Stanley Hebert, Jr.</t>
  </si>
  <si>
    <t>A. D. "Del" Barnes, Jr.</t>
  </si>
  <si>
    <t>April Black</t>
  </si>
  <si>
    <t>Tika L. Riley</t>
  </si>
  <si>
    <t>John D. Brady</t>
  </si>
  <si>
    <t>Marie "Maddy" Lewis</t>
  </si>
  <si>
    <t>Robin Triche-Fields</t>
  </si>
  <si>
    <t>Sharon A. Steib</t>
  </si>
  <si>
    <t>Justice of the Peace District A</t>
  </si>
  <si>
    <t>Anita Sue Hinds</t>
  </si>
  <si>
    <t>Jerry Clark</t>
  </si>
  <si>
    <t>Milton Nash</t>
  </si>
  <si>
    <t>DeVonna Ponthieu</t>
  </si>
  <si>
    <t>Jeff Sachse</t>
  </si>
  <si>
    <t>John N. "Johnny" Hebert</t>
  </si>
  <si>
    <t>Mark A. Hebert</t>
  </si>
  <si>
    <t>Norma Jean Bouey</t>
  </si>
  <si>
    <t>Ray A. Manuel</t>
  </si>
  <si>
    <t>Elton "Bee" Cormier</t>
  </si>
  <si>
    <t>Penny Duplechain Chavis</t>
  </si>
  <si>
    <t>Justice of the Peace Ward  3, District  3</t>
  </si>
  <si>
    <t>Kent Mayeux</t>
  </si>
  <si>
    <t>Larry Spencer</t>
  </si>
  <si>
    <t>Mark G. Simmons</t>
  </si>
  <si>
    <t>"Don" LeGrand</t>
  </si>
  <si>
    <t>Angela Cliburn Taylor</t>
  </si>
  <si>
    <t>David W. Hill</t>
  </si>
  <si>
    <t>Janice Taylor Andry</t>
  </si>
  <si>
    <t>Lee Condolle</t>
  </si>
  <si>
    <t>Lena "Bitsy" Balfantz</t>
  </si>
  <si>
    <t>Mamie Soudelier Perry</t>
  </si>
  <si>
    <t>Randy Bravata</t>
  </si>
  <si>
    <t>Robert "Hot Rod" Kruithof</t>
  </si>
  <si>
    <t>"Cathy" LeBoeuf</t>
  </si>
  <si>
    <t>Amy M. Smith</t>
  </si>
  <si>
    <t>Davey L. Naquin, Jr.</t>
  </si>
  <si>
    <t>Fred Armand, Jr.</t>
  </si>
  <si>
    <t>George Doescher</t>
  </si>
  <si>
    <t>Mark P. Richards</t>
  </si>
  <si>
    <t>Michael J. Vogt</t>
  </si>
  <si>
    <t>Robert Ray</t>
  </si>
  <si>
    <t>Troy Thibodeaux</t>
  </si>
  <si>
    <t>Chad Ivery Perry</t>
  </si>
  <si>
    <t>Danny Landry</t>
  </si>
  <si>
    <t>Nekesia J. Bowie</t>
  </si>
  <si>
    <t>Sandra Allen Causey</t>
  </si>
  <si>
    <t>Scott Phelps</t>
  </si>
  <si>
    <t>Sherrye K. Palmer</t>
  </si>
  <si>
    <t>Teddy McNiel</t>
  </si>
  <si>
    <t>Virginia Sutton</t>
  </si>
  <si>
    <t>W. Bryan Price</t>
  </si>
  <si>
    <t>Bryan Brassette</t>
  </si>
  <si>
    <t>Floyd Ruffin, Jr.</t>
  </si>
  <si>
    <t>Herbert Mashburn</t>
  </si>
  <si>
    <t>Horace Johnson</t>
  </si>
  <si>
    <t>Ronald A. McDonald</t>
  </si>
  <si>
    <t>Shawn Canty</t>
  </si>
  <si>
    <t>Brenda J. Hymes</t>
  </si>
  <si>
    <t>Drew P. Breaux</t>
  </si>
  <si>
    <t>Lloyd Ruffin, Sr.</t>
  </si>
  <si>
    <t>Mary Lou Everage</t>
  </si>
  <si>
    <t>Raymond Ledet</t>
  </si>
  <si>
    <t>David Sellers</t>
  </si>
  <si>
    <t>Dora Salinas-Martinez</t>
  </si>
  <si>
    <t>Heather Furello</t>
  </si>
  <si>
    <t>Irma Robertson</t>
  </si>
  <si>
    <t>James Ernest Turner</t>
  </si>
  <si>
    <t>Knola Ransome</t>
  </si>
  <si>
    <t>LaTanya Tyler</t>
  </si>
  <si>
    <t>Lynnette Vining</t>
  </si>
  <si>
    <t>Stuart L. Parker</t>
  </si>
  <si>
    <t>Cardell Bowser Ina</t>
  </si>
  <si>
    <t>Keith A. Lewis</t>
  </si>
  <si>
    <t>Monica Morrison Gibson</t>
  </si>
  <si>
    <t>Delia "Dee" Deville</t>
  </si>
  <si>
    <t>Jamie L. Floyd</t>
  </si>
  <si>
    <t>Kaye Frances Willis</t>
  </si>
  <si>
    <t>Keith Deville</t>
  </si>
  <si>
    <t>Nelda Murphy</t>
  </si>
  <si>
    <t>Blanche Baylock</t>
  </si>
  <si>
    <t>Clifford J. "Jim" Guidry, Jr.</t>
  </si>
  <si>
    <t>Jimmy Green</t>
  </si>
  <si>
    <t>Juandalynn Brumfield</t>
  </si>
  <si>
    <t>Kathy Dale Forrest</t>
  </si>
  <si>
    <t>Ronald W. "Ronnie" Grace</t>
  </si>
  <si>
    <t>Sharon M. Villia</t>
  </si>
  <si>
    <t>Cecil W. Clark III</t>
  </si>
  <si>
    <t>Inez Carroll</t>
  </si>
  <si>
    <t>Jeremy Crow</t>
  </si>
  <si>
    <t>Vernon Primeaux</t>
  </si>
  <si>
    <t>Justice of the Peace Ward 3, Mooringsport Dist.</t>
  </si>
  <si>
    <t>Brian Keith Anderson</t>
  </si>
  <si>
    <t>Bruce W. Lee</t>
  </si>
  <si>
    <t>Rhonda Sanders</t>
  </si>
  <si>
    <t>Vira "Vi" Jones</t>
  </si>
  <si>
    <t>Justice of the Peace Ward 4, 2nd Just. Court</t>
  </si>
  <si>
    <t>Patricia "Pat" Paul</t>
  </si>
  <si>
    <t>Raymond "Ray" Causey</t>
  </si>
  <si>
    <t>"Debbie" Brunett</t>
  </si>
  <si>
    <t>"Tom" Bryson, Jr.</t>
  </si>
  <si>
    <t>Emily Bankston</t>
  </si>
  <si>
    <t>Terri McConnell</t>
  </si>
  <si>
    <t>Dorothy Heacock</t>
  </si>
  <si>
    <t>Eugene Simpson</t>
  </si>
  <si>
    <t>N. "Woody" Norris</t>
  </si>
  <si>
    <t>Sahajda Wesley Willis</t>
  </si>
  <si>
    <t>Terri Monteleone Crosby</t>
  </si>
  <si>
    <t>Tyler Anthony Baker</t>
  </si>
  <si>
    <t>Justice of the Peace Ward 7, 2nd Just. Court</t>
  </si>
  <si>
    <t>"Joe" Nichols</t>
  </si>
  <si>
    <t>Keith Eric Ryder</t>
  </si>
  <si>
    <t>Brandy Hagan Gray</t>
  </si>
  <si>
    <t>Grayson S. Boucher</t>
  </si>
  <si>
    <t>Gregory M. Taylor</t>
  </si>
  <si>
    <t>Linda L. Smith</t>
  </si>
  <si>
    <t>Justice of the Peace Ward 9</t>
  </si>
  <si>
    <t>Albert J. Brumfield, Jr.</t>
  </si>
  <si>
    <t>Rodney Bond</t>
  </si>
  <si>
    <t>Barbara Stout St. Germain</t>
  </si>
  <si>
    <t>Kevin Hoffman</t>
  </si>
  <si>
    <t>George V. Wollfarth</t>
  </si>
  <si>
    <t>Terry St. Germain, Jr.</t>
  </si>
  <si>
    <t>Justice of the Peace Ward I</t>
  </si>
  <si>
    <t>Glenn G. Landry</t>
  </si>
  <si>
    <t>Melanie Licciardi</t>
  </si>
  <si>
    <t>Barbara Manuel</t>
  </si>
  <si>
    <t>Sigeberto Valentino "Ziggy" DelValle, Sr.</t>
  </si>
  <si>
    <t>Justice(s) of the Peace</t>
  </si>
  <si>
    <t>"Cliff" Cannon</t>
  </si>
  <si>
    <t>Linda Hamiter</t>
  </si>
  <si>
    <t>Terry Sullivan</t>
  </si>
  <si>
    <t>"Ron" Eastridge</t>
  </si>
  <si>
    <t>Charles E. Gray</t>
  </si>
  <si>
    <t>David R. Cook</t>
  </si>
  <si>
    <t>Michael Keith</t>
  </si>
  <si>
    <t>Justice of the Peace District 1 (2 to be elected)</t>
  </si>
  <si>
    <t>Donald L. Beisch</t>
  </si>
  <si>
    <t>Lisa Duggan</t>
  </si>
  <si>
    <t>R. Glenn Johnston</t>
  </si>
  <si>
    <t>Justice of the Peace Ward  1 (2 to be elected)</t>
  </si>
  <si>
    <t>"Chuck" Wohltmann</t>
  </si>
  <si>
    <t>Casey Revere</t>
  </si>
  <si>
    <t>Gregory B. Badeaux</t>
  </si>
  <si>
    <t>Connie Moore</t>
  </si>
  <si>
    <t>Lauren Ducote</t>
  </si>
  <si>
    <t>Doretta "Chris" Munroe</t>
  </si>
  <si>
    <t>Lisa Munday Polk</t>
  </si>
  <si>
    <t>Nan White-Price</t>
  </si>
  <si>
    <t>Clayton Borne</t>
  </si>
  <si>
    <t>Lisa C. King</t>
  </si>
  <si>
    <t>Olivia "Levie" Hannan</t>
  </si>
  <si>
    <t>Bobby J. Duhon</t>
  </si>
  <si>
    <t>William A. Keaty II</t>
  </si>
  <si>
    <t>Annette Hazelton Fontenot</t>
  </si>
  <si>
    <t>Barbara Broussard</t>
  </si>
  <si>
    <t>J. Michael "Mike" Causey</t>
  </si>
  <si>
    <t>Jerry "J. P." Morgan</t>
  </si>
  <si>
    <t>Marshal</t>
  </si>
  <si>
    <t>Town of Farmerville</t>
  </si>
  <si>
    <t>E "Bim" Coulberston</t>
  </si>
  <si>
    <t>Eric Turner</t>
  </si>
  <si>
    <t>Town of Homer</t>
  </si>
  <si>
    <t>Bennie W. Holyfield IV</t>
  </si>
  <si>
    <t>Russell Mills</t>
  </si>
  <si>
    <t>Town of Plain Dealing</t>
  </si>
  <si>
    <t>"Tim" Cannon</t>
  </si>
  <si>
    <t>Charles "Chuck" Spraggins</t>
  </si>
  <si>
    <t>Ronnie Murray</t>
  </si>
  <si>
    <t>Mayor</t>
  </si>
  <si>
    <t>"Jeff" Hall</t>
  </si>
  <si>
    <t>Executive</t>
  </si>
  <si>
    <t>Jacques Roy</t>
  </si>
  <si>
    <t>Jamar Gailes</t>
  </si>
  <si>
    <t>Mitzi "Gibson" LaSalle</t>
  </si>
  <si>
    <t>Nicholas R. P. Wright</t>
  </si>
  <si>
    <t>City of Bogalusa</t>
  </si>
  <si>
    <t>"Tina Ratliff" Boley</t>
  </si>
  <si>
    <t>Charles Mizell</t>
  </si>
  <si>
    <t>Wendy O'Quin-Perrette</t>
  </si>
  <si>
    <t>George J. Williams</t>
  </si>
  <si>
    <t>Jill Hebert</t>
  </si>
  <si>
    <t>Ricky J. Calais</t>
  </si>
  <si>
    <t>"Jimmy" Broussard</t>
  </si>
  <si>
    <t>Greg A. Jones</t>
  </si>
  <si>
    <t>City of Denham Springs</t>
  </si>
  <si>
    <t>H. Gerard Landry</t>
  </si>
  <si>
    <t>John Wascom</t>
  </si>
  <si>
    <t>City of DeQuincy</t>
  </si>
  <si>
    <t>Daniel "Dan" Abdalla</t>
  </si>
  <si>
    <t>Lawrence Henagan</t>
  </si>
  <si>
    <t>City of Donaldsonville</t>
  </si>
  <si>
    <t>Leroy Sullivan</t>
  </si>
  <si>
    <t>Shannon Comery, Sr.</t>
  </si>
  <si>
    <t>City of Gonzales</t>
  </si>
  <si>
    <t>Barney D. Arceneaux</t>
  </si>
  <si>
    <t>Terance L. Irvin</t>
  </si>
  <si>
    <t>City of Grambling</t>
  </si>
  <si>
    <t>Edward R. Jones</t>
  </si>
  <si>
    <t>Martha W. Andrus</t>
  </si>
  <si>
    <t>City of Hammond</t>
  </si>
  <si>
    <t>Jacob Erdey</t>
  </si>
  <si>
    <t>Kenneth Harris</t>
  </si>
  <si>
    <t>Pete Panepinto</t>
  </si>
  <si>
    <t>City of Harahan</t>
  </si>
  <si>
    <t>Eric Chatelain</t>
  </si>
  <si>
    <t>Tina Miceli</t>
  </si>
  <si>
    <t>City of Kenner</t>
  </si>
  <si>
    <t>"Al" Morella</t>
  </si>
  <si>
    <t>"Ben" Zahn</t>
  </si>
  <si>
    <t>Gregory W. Carroll</t>
  </si>
  <si>
    <t>Keith Reynaud</t>
  </si>
  <si>
    <t>Maria Defrancesch</t>
  </si>
  <si>
    <t>"Joe" Cornelius, Sr.</t>
  </si>
  <si>
    <t>"Tommy" Davis</t>
  </si>
  <si>
    <t>Charles D. "Chad" Odom</t>
  </si>
  <si>
    <t>City of New Iberia</t>
  </si>
  <si>
    <t>"Freddie" Decourt</t>
  </si>
  <si>
    <t>Roy Crews III</t>
  </si>
  <si>
    <t>Steven Stansbury</t>
  </si>
  <si>
    <t>City of New Roads</t>
  </si>
  <si>
    <t>Cornell T. Dukes</t>
  </si>
  <si>
    <t>Paul Jerome D'Aquila</t>
  </si>
  <si>
    <t>Robert Myer</t>
  </si>
  <si>
    <t>Donald "Don" Cravins</t>
  </si>
  <si>
    <t>Harvey Darbonne</t>
  </si>
  <si>
    <t>Reginald "Reggie" Tatum</t>
  </si>
  <si>
    <t>Bealizeia "Billy" Badeaux</t>
  </si>
  <si>
    <t>Rodney Grogan</t>
  </si>
  <si>
    <t>City of Plaquemine</t>
  </si>
  <si>
    <t>Antoinette Williams</t>
  </si>
  <si>
    <t>Edwin M. "Ed" Reeves, Jr.</t>
  </si>
  <si>
    <t>Richard "Lah" Slaughter</t>
  </si>
  <si>
    <t>Richard N. Lee III</t>
  </si>
  <si>
    <t>"Chuck" Robichaux</t>
  </si>
  <si>
    <t>Roland J. Boudreaux</t>
  </si>
  <si>
    <t>City of Ruston</t>
  </si>
  <si>
    <t>"Bill" Elmore</t>
  </si>
  <si>
    <t>Ronny Walker</t>
  </si>
  <si>
    <t>City of Shreveport</t>
  </si>
  <si>
    <t>Anna Marie Arpino</t>
  </si>
  <si>
    <t>James "Jim" Crowley</t>
  </si>
  <si>
    <t>Melvin Gerard Slack, Jr.</t>
  </si>
  <si>
    <t>Ollie S. Tyler</t>
  </si>
  <si>
    <t>Patrick C. Williams</t>
  </si>
  <si>
    <t>Samuel L. "Sam" Jenkins, Jr.</t>
  </si>
  <si>
    <t>Victoria Provenza</t>
  </si>
  <si>
    <t>Jennifer Vidrine</t>
  </si>
  <si>
    <t>Taranza Arvie</t>
  </si>
  <si>
    <t>Lori Peterson Manuel</t>
  </si>
  <si>
    <t>Robert "Bob" Hardey</t>
  </si>
  <si>
    <t>City of Zachary</t>
  </si>
  <si>
    <t>David Amrhein</t>
  </si>
  <si>
    <t>Randy Perkins</t>
  </si>
  <si>
    <t>Town of Addis</t>
  </si>
  <si>
    <t>Barnell L. Williams</t>
  </si>
  <si>
    <t>David H. Toups</t>
  </si>
  <si>
    <t>Town of Albany</t>
  </si>
  <si>
    <t>"Gene" Glascock</t>
  </si>
  <si>
    <t>Thomas Dillard Stewart</t>
  </si>
  <si>
    <t>"Buddy" Bel</t>
  </si>
  <si>
    <t>Walter Daniels</t>
  </si>
  <si>
    <t>Town of Arcadia</t>
  </si>
  <si>
    <t>Eugene Smith</t>
  </si>
  <si>
    <t>Jesse Adams</t>
  </si>
  <si>
    <t>"Kathy" Richard</t>
  </si>
  <si>
    <t>Aymar "Pip" Bonin</t>
  </si>
  <si>
    <t>Benny J. Druilhet</t>
  </si>
  <si>
    <t>Donna Lewis Lanceslin</t>
  </si>
  <si>
    <t>Michael "Mike" Lancelin</t>
  </si>
  <si>
    <t>Jonathan Dean</t>
  </si>
  <si>
    <t>Neil Kavanagh</t>
  </si>
  <si>
    <t>Town of Basile</t>
  </si>
  <si>
    <t>Berline B. Sonnier</t>
  </si>
  <si>
    <t>Mark Denette</t>
  </si>
  <si>
    <t>Town of Benton</t>
  </si>
  <si>
    <t>Diane Naron</t>
  </si>
  <si>
    <t>James E. Friday</t>
  </si>
  <si>
    <t>John "Jr" Hollis</t>
  </si>
  <si>
    <t>Johnnie Brunson</t>
  </si>
  <si>
    <t>Kenneth "Ken" Shiflett</t>
  </si>
  <si>
    <t>S.G. Horton, Jr.</t>
  </si>
  <si>
    <t>Town of Berwick</t>
  </si>
  <si>
    <t>Jessie J. Boudreaux</t>
  </si>
  <si>
    <t>Louis Ratcliff</t>
  </si>
  <si>
    <t>"Jim" Galambos</t>
  </si>
  <si>
    <t>Johnny Digilormo</t>
  </si>
  <si>
    <t>Judy Ann Presley</t>
  </si>
  <si>
    <t>Karry Moore</t>
  </si>
  <si>
    <t>Alma S. Moore</t>
  </si>
  <si>
    <t>Jack Dewitt</t>
  </si>
  <si>
    <t>Lillie Thompson</t>
  </si>
  <si>
    <t>CyNita Nash</t>
  </si>
  <si>
    <t>Roland Smith</t>
  </si>
  <si>
    <t>Roger Boudreaux</t>
  </si>
  <si>
    <t>Russell "Coach" Stelly</t>
  </si>
  <si>
    <t>Town of Clarks</t>
  </si>
  <si>
    <t>"Buddy" Carter</t>
  </si>
  <si>
    <t>Chad Coates</t>
  </si>
  <si>
    <t>Town of Clinton</t>
  </si>
  <si>
    <t>Don Reason, Sr.</t>
  </si>
  <si>
    <t>Lori Ann Bell</t>
  </si>
  <si>
    <t>Melvin Spears, Jr.</t>
  </si>
  <si>
    <t>Town of Cotton Valley</t>
  </si>
  <si>
    <t>Comerdis Phillips</t>
  </si>
  <si>
    <t>Joseph Alexander</t>
  </si>
  <si>
    <t>Lynn "Bubba" Guillot</t>
  </si>
  <si>
    <t>Louie Laborde</t>
  </si>
  <si>
    <t>William "Scotty" Scott</t>
  </si>
  <si>
    <t>Town of Coushatta</t>
  </si>
  <si>
    <t>Carl Frye</t>
  </si>
  <si>
    <t>Johnny Cox</t>
  </si>
  <si>
    <t>"Mr. Gary" Sullivan</t>
  </si>
  <si>
    <t>Terry "Bippy" Hoof</t>
  </si>
  <si>
    <t>Town of Delcambre</t>
  </si>
  <si>
    <t>Carol Broussard</t>
  </si>
  <si>
    <t>Pam Blakely</t>
  </si>
  <si>
    <t>J. Lynn Lewis</t>
  </si>
  <si>
    <t>Jesse Washington</t>
  </si>
  <si>
    <t>Perry Smith</t>
  </si>
  <si>
    <t>Town of Dubach</t>
  </si>
  <si>
    <t>"Bob" Jensen</t>
  </si>
  <si>
    <t>Robert Owen</t>
  </si>
  <si>
    <t>Town of Duson</t>
  </si>
  <si>
    <t>Carolyn "Susie" Lagneaux</t>
  </si>
  <si>
    <t>Johnny Thibodeaux</t>
  </si>
  <si>
    <t>Shane Blasingame</t>
  </si>
  <si>
    <t>Kelly Stalsby</t>
  </si>
  <si>
    <t>Robert "Bob" Crafton</t>
  </si>
  <si>
    <t>"Cathy" Hollingsworth</t>
  </si>
  <si>
    <t>Roger D. "Tony" Laughlin</t>
  </si>
  <si>
    <t>"Billy" Cormier</t>
  </si>
  <si>
    <t>John Earl LeBlanc</t>
  </si>
  <si>
    <t>Town of Fordoche</t>
  </si>
  <si>
    <t>Ronnie J. Bonaventure, Jr.</t>
  </si>
  <si>
    <t>Teddy Gros</t>
  </si>
  <si>
    <t>Town of Franklinton</t>
  </si>
  <si>
    <t>"Greg" Route</t>
  </si>
  <si>
    <t>Richard Dillon</t>
  </si>
  <si>
    <t>"Joey" Mott</t>
  </si>
  <si>
    <t>Malcolm L. English</t>
  </si>
  <si>
    <t>"Steve" Nosacka</t>
  </si>
  <si>
    <t>Jeanne L. Louque</t>
  </si>
  <si>
    <t>Steven Bourgeois</t>
  </si>
  <si>
    <t>"Gail" Lark</t>
  </si>
  <si>
    <t>Patrick Richard</t>
  </si>
  <si>
    <t>Shaterral "Terral" Johnson</t>
  </si>
  <si>
    <t>Virginia Pierre</t>
  </si>
  <si>
    <t>Town of Gueydan</t>
  </si>
  <si>
    <t>Charlotte Venable-Hartwell</t>
  </si>
  <si>
    <t>Chris Theriot</t>
  </si>
  <si>
    <t>David Dupuis</t>
  </si>
  <si>
    <t>Beverlee G. Killgore</t>
  </si>
  <si>
    <t>Jimmie Dale Williams</t>
  </si>
  <si>
    <t>Roderick D. Hampton</t>
  </si>
  <si>
    <t>Alecia Nychole Smith</t>
  </si>
  <si>
    <t>Danny "Roy" Lewis</t>
  </si>
  <si>
    <t>Shirley Warren</t>
  </si>
  <si>
    <t>Town of Iota</t>
  </si>
  <si>
    <t>Damon Daigle</t>
  </si>
  <si>
    <t>Julia "Mariette" Granger</t>
  </si>
  <si>
    <t>"Donnie" Kendrick</t>
  </si>
  <si>
    <t>LaDawn Cooper Edwards</t>
  </si>
  <si>
    <t>Steve Crooks</t>
  </si>
  <si>
    <t>"Mike" Holder</t>
  </si>
  <si>
    <t>Alvin "Kim" Jones</t>
  </si>
  <si>
    <t>James Bradford</t>
  </si>
  <si>
    <t>Renee Stringer</t>
  </si>
  <si>
    <t>Town of Jonesville</t>
  </si>
  <si>
    <t>"Bill" Bullock</t>
  </si>
  <si>
    <t>Andrew Fisher</t>
  </si>
  <si>
    <t>Hiram Evans</t>
  </si>
  <si>
    <t>Town of Keachi</t>
  </si>
  <si>
    <t>Terry Wayne Magee</t>
  </si>
  <si>
    <t>Travis Whitfield</t>
  </si>
  <si>
    <t>Harold Smith</t>
  </si>
  <si>
    <t>Irma Thompson Gordon</t>
  </si>
  <si>
    <t>"Red" Giles</t>
  </si>
  <si>
    <t>Robert "Robbie" Bertrand</t>
  </si>
  <si>
    <t>Carl M. Glass, Sr.</t>
  </si>
  <si>
    <t>Isaac Fields, Jr.</t>
  </si>
  <si>
    <t>Melissa B. Baker</t>
  </si>
  <si>
    <t>Robert "Bobby" Amacker, Jr.</t>
  </si>
  <si>
    <t>Town of Leonville</t>
  </si>
  <si>
    <t>"Steve" Speyrer</t>
  </si>
  <si>
    <t>Joel Lanclos, Jr.</t>
  </si>
  <si>
    <t>Town of Livingston</t>
  </si>
  <si>
    <t>"David" McCreary</t>
  </si>
  <si>
    <t>"Gene" Comeaux</t>
  </si>
  <si>
    <t>Rodney Erdey</t>
  </si>
  <si>
    <t>Town of Livonia</t>
  </si>
  <si>
    <t>"Ronnie" Barlow</t>
  </si>
  <si>
    <t>Rhett Pourciau</t>
  </si>
  <si>
    <t>Craig Rogers</t>
  </si>
  <si>
    <t>Edward "Coach Ed" Reinhardt</t>
  </si>
  <si>
    <t>Gene Breaux</t>
  </si>
  <si>
    <t>Town of Logansport</t>
  </si>
  <si>
    <t>Judge S. Cordray, Jr.</t>
  </si>
  <si>
    <t>Kevin Bryant</t>
  </si>
  <si>
    <t>Julia R. Boston</t>
  </si>
  <si>
    <t>Kenneth Pickett, Sr.</t>
  </si>
  <si>
    <t>Charles E. Wright</t>
  </si>
  <si>
    <t>Demi Vorise</t>
  </si>
  <si>
    <t>John F. Overton</t>
  </si>
  <si>
    <t>Maurice "Dorsey" Harris</t>
  </si>
  <si>
    <t>Erana "Rana" Mayes</t>
  </si>
  <si>
    <t>Veronica "Connie" Claiborne-Mickey</t>
  </si>
  <si>
    <t>Willie "Butch" Haynes III</t>
  </si>
  <si>
    <t>Calvin Ransome</t>
  </si>
  <si>
    <t>Carroll Fuller</t>
  </si>
  <si>
    <t>Timothy Turner</t>
  </si>
  <si>
    <t>Joseph "Moochie" Manuel</t>
  </si>
  <si>
    <t>Mark E. Manuel</t>
  </si>
  <si>
    <t>Robert Lee</t>
  </si>
  <si>
    <t>"Clay" Harper</t>
  </si>
  <si>
    <t>Claud P. Stucke</t>
  </si>
  <si>
    <t>David McQueen</t>
  </si>
  <si>
    <t>James Lavigne</t>
  </si>
  <si>
    <t>David Smith</t>
  </si>
  <si>
    <t>Donna Canales</t>
  </si>
  <si>
    <t>Wiley Joe Robinson</t>
  </si>
  <si>
    <t>Town of Roseland</t>
  </si>
  <si>
    <t>Marilyn A. Jackson</t>
  </si>
  <si>
    <t>Wanda "Yodie" McCoy</t>
  </si>
  <si>
    <t>Town of Rosepine</t>
  </si>
  <si>
    <t>Dennis K. Dodd</t>
  </si>
  <si>
    <t>Donna Weeks Duvall</t>
  </si>
  <si>
    <t>Valerie Mueller Craft</t>
  </si>
  <si>
    <t>Town of Simmesport</t>
  </si>
  <si>
    <t>Calvin "Ray" Rabalais</t>
  </si>
  <si>
    <t>Frankie Bordelon</t>
  </si>
  <si>
    <t>Leslie Draper III</t>
  </si>
  <si>
    <t>Town of St. Francisville</t>
  </si>
  <si>
    <t>Robert "Bobee" Leake</t>
  </si>
  <si>
    <t>William "Billy" D'Aquilla</t>
  </si>
  <si>
    <t>Town of St. Joseph</t>
  </si>
  <si>
    <t>Edward Brown</t>
  </si>
  <si>
    <t>Elvadus Fields, Jr.</t>
  </si>
  <si>
    <t>Evelyn Jones-Guy</t>
  </si>
  <si>
    <t>Roy Bowman</t>
  </si>
  <si>
    <t>Charles A. James</t>
  </si>
  <si>
    <t>Jerry Domengeaux</t>
  </si>
  <si>
    <t>"Jim" Slagle</t>
  </si>
  <si>
    <t>Michael Van Schoick</t>
  </si>
  <si>
    <t>Joseph "Joe" Pitre</t>
  </si>
  <si>
    <t>Krandall Pijue</t>
  </si>
  <si>
    <t>Melissa B. Stears</t>
  </si>
  <si>
    <t>"Carolyn" Louviere</t>
  </si>
  <si>
    <t>Charles Drake</t>
  </si>
  <si>
    <t>Eric Jackson</t>
  </si>
  <si>
    <t>Ernest J. "Bay Boy" Allen</t>
  </si>
  <si>
    <t>Gerald Jermarr Williams</t>
  </si>
  <si>
    <t>June Landry</t>
  </si>
  <si>
    <t>Leodis Norman</t>
  </si>
  <si>
    <t>Thomas Lemle</t>
  </si>
  <si>
    <t>Thomas Moore</t>
  </si>
  <si>
    <t>Town of Woodworth</t>
  </si>
  <si>
    <t>David C. Butler II</t>
  </si>
  <si>
    <t>Dustin Goynes</t>
  </si>
  <si>
    <t>Stanley Mathis</t>
  </si>
  <si>
    <t>Christi Harrison</t>
  </si>
  <si>
    <t>Jean Simmons Clark</t>
  </si>
  <si>
    <t>Village of Bonita</t>
  </si>
  <si>
    <t>Edmond "Charlie" Zaunbrecher</t>
  </si>
  <si>
    <t>Katha "Kathy" Moses</t>
  </si>
  <si>
    <t>Village of Collinston</t>
  </si>
  <si>
    <t>Brandon Gilbreath</t>
  </si>
  <si>
    <t>Frank H. Miller</t>
  </si>
  <si>
    <t>Village of Dixie Inn</t>
  </si>
  <si>
    <t>Ava Nell McWhorter</t>
  </si>
  <si>
    <t>Kay Hallmark-Stratton</t>
  </si>
  <si>
    <t>"Pat" Ashley</t>
  </si>
  <si>
    <t>"Richie" Broomfield</t>
  </si>
  <si>
    <t>Author Hollingsworth</t>
  </si>
  <si>
    <t>Emily Basso</t>
  </si>
  <si>
    <t>Village of Edgefield</t>
  </si>
  <si>
    <t>"Vince" Almond</t>
  </si>
  <si>
    <t>Donald Turner</t>
  </si>
  <si>
    <t>Loretta Green</t>
  </si>
  <si>
    <t>Roberta P. Simms</t>
  </si>
  <si>
    <t>Shirley Gibson</t>
  </si>
  <si>
    <t>Village of Estherwood</t>
  </si>
  <si>
    <t>Anthony Borill</t>
  </si>
  <si>
    <t>Bryan "Rickey" Monceaux</t>
  </si>
  <si>
    <t>Curtis "Red" Dickens, Jr.</t>
  </si>
  <si>
    <t>Eddie B. Alfred, Jr.</t>
  </si>
  <si>
    <t>Village of Folsom</t>
  </si>
  <si>
    <t>"Fritz" Cassidy</t>
  </si>
  <si>
    <t>Bettye Mizell Boggs</t>
  </si>
  <si>
    <t>Donald Burris</t>
  </si>
  <si>
    <t>"Ann" Jeter</t>
  </si>
  <si>
    <t>Charles "Chuck" Elliott</t>
  </si>
  <si>
    <t>Village of French Settlement</t>
  </si>
  <si>
    <t>"Chris" Saucier</t>
  </si>
  <si>
    <t>Toni Guitrau</t>
  </si>
  <si>
    <t>Village of Harrisonburg</t>
  </si>
  <si>
    <t>"Becky Kimbrough" Mize</t>
  </si>
  <si>
    <t>"Mike" Tubre</t>
  </si>
  <si>
    <t>Village of Junction City</t>
  </si>
  <si>
    <t>Charles Hogue</t>
  </si>
  <si>
    <t>Freddie Allen Meador</t>
  </si>
  <si>
    <t>Freddie Gibson</t>
  </si>
  <si>
    <t>Preston Rogers</t>
  </si>
  <si>
    <t>Village of Loreauville</t>
  </si>
  <si>
    <t>Brad Clifton</t>
  </si>
  <si>
    <t>Oran Broussard, Sr.</t>
  </si>
  <si>
    <t>Village of Mer Rouge</t>
  </si>
  <si>
    <t>Dovie Faulkenberry</t>
  </si>
  <si>
    <t>John McAdams III</t>
  </si>
  <si>
    <t>Darlene J. Thibodeaux</t>
  </si>
  <si>
    <t>Michael Chiasson</t>
  </si>
  <si>
    <t>Geraldine Causey</t>
  </si>
  <si>
    <t>Kathy Robertson</t>
  </si>
  <si>
    <t>Village of Parks</t>
  </si>
  <si>
    <t>John Dugas</t>
  </si>
  <si>
    <t>Kevin J. Kately</t>
  </si>
  <si>
    <t>Quint West</t>
  </si>
  <si>
    <t>Wade Deshotels, Sr.</t>
  </si>
  <si>
    <t>Village of Pleasant Hill</t>
  </si>
  <si>
    <t>"Bill" Thomas</t>
  </si>
  <si>
    <t>Barbara T. Campbell</t>
  </si>
  <si>
    <t>Johnnie Taylor</t>
  </si>
  <si>
    <t>Robert "Bob" Smith</t>
  </si>
  <si>
    <t>Village of Richmond</t>
  </si>
  <si>
    <t>Frank D. Prewitt, Jr.</t>
  </si>
  <si>
    <t>Village of Robeline</t>
  </si>
  <si>
    <t>Bobby A. Behan</t>
  </si>
  <si>
    <t>Donna Sue Stephens</t>
  </si>
  <si>
    <t>Odell Cobb</t>
  </si>
  <si>
    <t>Village of Rodessa</t>
  </si>
  <si>
    <t>Jimmy Phillips</t>
  </si>
  <si>
    <t>Paul Lockard</t>
  </si>
  <si>
    <t>Village of Rosedale</t>
  </si>
  <si>
    <t>Kevin Gantt</t>
  </si>
  <si>
    <t>Riley J. Blanchet</t>
  </si>
  <si>
    <t>Village of Sicily Island</t>
  </si>
  <si>
    <t>Margie Price</t>
  </si>
  <si>
    <t>Walter "Pot" Krause</t>
  </si>
  <si>
    <t>Sybil Smalling-Foster</t>
  </si>
  <si>
    <t>Willie Hendricks</t>
  </si>
  <si>
    <t>"Keysha" Robinson</t>
  </si>
  <si>
    <t>Brenda V. Nevels</t>
  </si>
  <si>
    <t>Michael Jackson</t>
  </si>
  <si>
    <t>Village of Tickfaw</t>
  </si>
  <si>
    <t>Anthony "Tony" Lamonte, Sr.</t>
  </si>
  <si>
    <t>Jimmy Sparacello</t>
  </si>
  <si>
    <t>Village of Turkey Creek- RACE MOVED TO 2/21/15</t>
  </si>
  <si>
    <t>Bert K. Campbell</t>
  </si>
  <si>
    <t>Heather Miley Cloud</t>
  </si>
  <si>
    <t>Village of Waterproof</t>
  </si>
  <si>
    <t>Caldwell A. Flood, Jr.</t>
  </si>
  <si>
    <t>Edna Jean Cooper</t>
  </si>
  <si>
    <t>Jarrod Bottley</t>
  </si>
  <si>
    <t>Mayor-President</t>
  </si>
  <si>
    <t>Metro Council, City of Baton Rouge</t>
  </si>
  <si>
    <t>"Bodi" White</t>
  </si>
  <si>
    <t>"Greg" LaFleur</t>
  </si>
  <si>
    <t>"John" Delgado</t>
  </si>
  <si>
    <t>Beverly Amador</t>
  </si>
  <si>
    <t>Braylon Hyde</t>
  </si>
  <si>
    <t>Byron Sharper</t>
  </si>
  <si>
    <t>C. Denise Marcelle</t>
  </si>
  <si>
    <t>Cade Williams</t>
  </si>
  <si>
    <t>Darryl Gissel</t>
  </si>
  <si>
    <t>R. J. "Smokie" Bourgeois</t>
  </si>
  <si>
    <t>Rufus Craig</t>
  </si>
  <si>
    <t>Sharon Weston Broome</t>
  </si>
  <si>
    <t>Member of Parish Council</t>
  </si>
  <si>
    <t>District 1</t>
  </si>
  <si>
    <t>John L. Barthelemy, Jr.</t>
  </si>
  <si>
    <t>Michael J. Rodriguez</t>
  </si>
  <si>
    <t>Percy "P. V." Griffin</t>
  </si>
  <si>
    <t>District 2</t>
  </si>
  <si>
    <t>Michael "Mike" Dobrowolski</t>
  </si>
  <si>
    <t>William "Beau" Black</t>
  </si>
  <si>
    <t>District 4</t>
  </si>
  <si>
    <t>Irvin Juneau, Jr.</t>
  </si>
  <si>
    <t>Mitchell R. "Mitch" Cota</t>
  </si>
  <si>
    <t>Shelly Chiappetta</t>
  </si>
  <si>
    <t>District 5</t>
  </si>
  <si>
    <t>Benedict "Benny" Rousselle</t>
  </si>
  <si>
    <t>Christian M. Harris</t>
  </si>
  <si>
    <t>Richard "Rick" Fremin</t>
  </si>
  <si>
    <t>District 6</t>
  </si>
  <si>
    <t>Charlie Burt</t>
  </si>
  <si>
    <t>Tammy Bradley</t>
  </si>
  <si>
    <t>District 7</t>
  </si>
  <si>
    <t>Audrey Trufant Salvant</t>
  </si>
  <si>
    <t>Keith Espadron, Jr.</t>
  </si>
  <si>
    <t>Ray "C. C." Gallet</t>
  </si>
  <si>
    <t>Warren J. Lawrence</t>
  </si>
  <si>
    <t>District 8</t>
  </si>
  <si>
    <t>"Jay" Friedman</t>
  </si>
  <si>
    <t>Jeff Edgecombe</t>
  </si>
  <si>
    <t>District 9</t>
  </si>
  <si>
    <t>Byron T. Marinovich</t>
  </si>
  <si>
    <t>Nicole Smith Williams</t>
  </si>
  <si>
    <t>Norma Smith</t>
  </si>
  <si>
    <t>Paul Williams</t>
  </si>
  <si>
    <t>Member of School Board</t>
  </si>
  <si>
    <t>At Large</t>
  </si>
  <si>
    <t>Brian Willis</t>
  </si>
  <si>
    <t>Education</t>
  </si>
  <si>
    <t>Darlene M. Ourso</t>
  </si>
  <si>
    <t>David "Worm" Daigle</t>
  </si>
  <si>
    <t>Dorothy R. Sansoni</t>
  </si>
  <si>
    <t>Ferrante "FTD" Dominique</t>
  </si>
  <si>
    <t>District  1</t>
  </si>
  <si>
    <t>"Bill" Wise</t>
  </si>
  <si>
    <t>"Liz" King</t>
  </si>
  <si>
    <t>Aaron Paul Natali</t>
  </si>
  <si>
    <t>Anita McCracken</t>
  </si>
  <si>
    <t>Anthony Standberry</t>
  </si>
  <si>
    <t>Armond "Rocky" Declouette</t>
  </si>
  <si>
    <t>Brandon Perkins</t>
  </si>
  <si>
    <t>Claude Lecompte</t>
  </si>
  <si>
    <t>Cleopatra Antoine  "Rena" Pete</t>
  </si>
  <si>
    <t>Daniel "Dan" Slocum</t>
  </si>
  <si>
    <t>Donna Flack Powell</t>
  </si>
  <si>
    <t>Dudley M. Glenn, Jr.</t>
  </si>
  <si>
    <t>Dwayne "Trendsetter" Thomas</t>
  </si>
  <si>
    <t>Dwayne Bailey</t>
  </si>
  <si>
    <t>George Rhymes</t>
  </si>
  <si>
    <t>Israel Syria</t>
  </si>
  <si>
    <t>Jason A. Chelette</t>
  </si>
  <si>
    <t>Jeffrey A. "Jeff" Cavell</t>
  </si>
  <si>
    <t>Jennifer Andrews</t>
  </si>
  <si>
    <t>Jevella Williamson</t>
  </si>
  <si>
    <t>Katherine Karcher Lemoine</t>
  </si>
  <si>
    <t>Kenneth W. Babers II</t>
  </si>
  <si>
    <t>Lynette DiFatta</t>
  </si>
  <si>
    <t>Mark Bellue</t>
  </si>
  <si>
    <t>Martha Spears Jackson</t>
  </si>
  <si>
    <t>Mary E. Bullock</t>
  </si>
  <si>
    <t>Mary Lynch</t>
  </si>
  <si>
    <t>Mattie Harrison</t>
  </si>
  <si>
    <t>Percy "Coach" Cargo, Sr.</t>
  </si>
  <si>
    <t>Robert Walter Shumate</t>
  </si>
  <si>
    <t>Robyn Penn Delaney</t>
  </si>
  <si>
    <t>Sally Evins Moreaux</t>
  </si>
  <si>
    <t>Shirley Fairchild</t>
  </si>
  <si>
    <t>Sonya Ivey "Nonnie" Young</t>
  </si>
  <si>
    <t>Susan Billups Wiley</t>
  </si>
  <si>
    <t>Veda Emerson</t>
  </si>
  <si>
    <t>District  1,  City of Baker</t>
  </si>
  <si>
    <t>Elaine G. Davis</t>
  </si>
  <si>
    <t>Willie Williams, Jr.</t>
  </si>
  <si>
    <t>District  2</t>
  </si>
  <si>
    <t>Barbara Johnson Simpson</t>
  </si>
  <si>
    <t>Bernard "B.J." Johnson</t>
  </si>
  <si>
    <t>Calvin "Bart" Waggoner</t>
  </si>
  <si>
    <t>Carolyn Davis Ward</t>
  </si>
  <si>
    <t>Catherine "Cathy" Farris</t>
  </si>
  <si>
    <t>Charlene Anderson</t>
  </si>
  <si>
    <t>Christopher "Chris" Paul</t>
  </si>
  <si>
    <t>Daniel Morrill</t>
  </si>
  <si>
    <t>David Ferguson</t>
  </si>
  <si>
    <t>Dora Wingate Smith</t>
  </si>
  <si>
    <t>Eddie M. Jones</t>
  </si>
  <si>
    <t>Esther Sullivan</t>
  </si>
  <si>
    <t>Fredman "Fred" Hardy, Jr.</t>
  </si>
  <si>
    <t>Harriet Bridges</t>
  </si>
  <si>
    <t>Harry Douglas Graham</t>
  </si>
  <si>
    <t>Jackie Dozier</t>
  </si>
  <si>
    <t>Jasmine R. Green</t>
  </si>
  <si>
    <t>Jules Menou</t>
  </si>
  <si>
    <t>LaKrist LaTre' McGuire</t>
  </si>
  <si>
    <t>Marvin P. DeLong</t>
  </si>
  <si>
    <t>Mary Presley</t>
  </si>
  <si>
    <t>Mickey Hampton</t>
  </si>
  <si>
    <t>Nancy LaHaye</t>
  </si>
  <si>
    <t>Pamela Harvey</t>
  </si>
  <si>
    <t>Randy Morgan</t>
  </si>
  <si>
    <t>Raymond J. Lee</t>
  </si>
  <si>
    <t>Vereta Lee</t>
  </si>
  <si>
    <t>Wanda Babin</t>
  </si>
  <si>
    <t>District  2,  City of Baker</t>
  </si>
  <si>
    <t>Charles Harris III</t>
  </si>
  <si>
    <t>Dana Carpenter</t>
  </si>
  <si>
    <t>District  2, Zachary Community</t>
  </si>
  <si>
    <t>Brandy Westmoreland</t>
  </si>
  <si>
    <t>Gwen Fuselier</t>
  </si>
  <si>
    <t>"Bill" Shearman</t>
  </si>
  <si>
    <t>"Hammer" Miller</t>
  </si>
  <si>
    <t>Anthony "Tony" St. Philip</t>
  </si>
  <si>
    <t>Carl "Doug" Sias</t>
  </si>
  <si>
    <t>Carl A. Pierson, Sr.</t>
  </si>
  <si>
    <t>Carlos A. Mayeux, Jr.</t>
  </si>
  <si>
    <t>Cary Burks</t>
  </si>
  <si>
    <t>Christopher "Chris" Lacour</t>
  </si>
  <si>
    <t>Colby Daniels</t>
  </si>
  <si>
    <t>Corey R. Arbourgh</t>
  </si>
  <si>
    <t>Curtis Dowling</t>
  </si>
  <si>
    <t>Dalton Newman</t>
  </si>
  <si>
    <t>Delo Hebert, Jr.</t>
  </si>
  <si>
    <t>Dominick Williams</t>
  </si>
  <si>
    <t>Eddie Fountain</t>
  </si>
  <si>
    <t>Edwina Medearis</t>
  </si>
  <si>
    <t>Eva Mae Queen Shanklin</t>
  </si>
  <si>
    <t>Frank Kelly</t>
  </si>
  <si>
    <t>Glenda Gay</t>
  </si>
  <si>
    <t>Gloria B. Wright</t>
  </si>
  <si>
    <t>Jeffrey Dillard</t>
  </si>
  <si>
    <t>Julie Blouin</t>
  </si>
  <si>
    <t>Kirk Dickson</t>
  </si>
  <si>
    <t>Margaret A. Brown</t>
  </si>
  <si>
    <t>Marion Carraway</t>
  </si>
  <si>
    <t>Mary Boden Harris</t>
  </si>
  <si>
    <t>Michael "Mike" Mariana</t>
  </si>
  <si>
    <t>Nathaniel "Nat" Stephens</t>
  </si>
  <si>
    <t>Patricia Tappin</t>
  </si>
  <si>
    <t>Ralph Wilson</t>
  </si>
  <si>
    <t>Richmond "Rev" Boyd, Jr.</t>
  </si>
  <si>
    <t>Samuel Dixon</t>
  </si>
  <si>
    <t>Stephen Weindorff</t>
  </si>
  <si>
    <t>Steven Sumbler</t>
  </si>
  <si>
    <t>Tammy Armer Smith</t>
  </si>
  <si>
    <t>Travis Jackson</t>
  </si>
  <si>
    <t>Wanda "Ladybug" Jackson</t>
  </si>
  <si>
    <t>District  3,  City of Baker</t>
  </si>
  <si>
    <t>Jarrett Landor</t>
  </si>
  <si>
    <t>Rosatina Johnson</t>
  </si>
  <si>
    <t>Troy Watson</t>
  </si>
  <si>
    <t>District  3, Zachary Community</t>
  </si>
  <si>
    <t>"Marty" Hughes</t>
  </si>
  <si>
    <t>Sharon Samuel</t>
  </si>
  <si>
    <t>District  3A</t>
  </si>
  <si>
    <t>Brenda Foster March</t>
  </si>
  <si>
    <t>Kathy Jones Bruner</t>
  </si>
  <si>
    <t>District  3C</t>
  </si>
  <si>
    <t>David Q. Vidrine</t>
  </si>
  <si>
    <t>Thomas N. "Tom" Theaux</t>
  </si>
  <si>
    <t>District  3D</t>
  </si>
  <si>
    <t>Cassie Guidry Henry</t>
  </si>
  <si>
    <t>Shahara Godfrey</t>
  </si>
  <si>
    <t>District  4</t>
  </si>
  <si>
    <t>Arlean Hampton</t>
  </si>
  <si>
    <t>Charlotte Crawley</t>
  </si>
  <si>
    <t>Elizabeth Roberts Foster</t>
  </si>
  <si>
    <t>Jacqueline "Jackie" Folks</t>
  </si>
  <si>
    <t>James Daniel Duck</t>
  </si>
  <si>
    <t>Jann Williams-Buchanan</t>
  </si>
  <si>
    <t>Jason Turner</t>
  </si>
  <si>
    <t>Jeri "JJ" O'Neal</t>
  </si>
  <si>
    <t>John Wayne Allbritton</t>
  </si>
  <si>
    <t>Karl Williams</t>
  </si>
  <si>
    <t>Laura Kiper</t>
  </si>
  <si>
    <t>Linda Thompson</t>
  </si>
  <si>
    <t>Robert Maxie, Sr.</t>
  </si>
  <si>
    <t>Sandra "Sue" Cannon-Scott</t>
  </si>
  <si>
    <t>Sharon Jackson</t>
  </si>
  <si>
    <t>Susannah Walter Poljak</t>
  </si>
  <si>
    <t>Tarvald Smith</t>
  </si>
  <si>
    <t>William "Bill" Lott</t>
  </si>
  <si>
    <t>District  4,  Central Community</t>
  </si>
  <si>
    <t>Philip Michael Ziegler</t>
  </si>
  <si>
    <t>Willard "Will" Easley</t>
  </si>
  <si>
    <t>District  4, City of Baker</t>
  </si>
  <si>
    <t>Chequita Hilliard</t>
  </si>
  <si>
    <t>Jerrie Davenport Williams</t>
  </si>
  <si>
    <t>Shona Boxie</t>
  </si>
  <si>
    <t>District  4, Seat A</t>
  </si>
  <si>
    <t>Kerry Diez</t>
  </si>
  <si>
    <t>Robb Marcus</t>
  </si>
  <si>
    <t>Vickie Tolliver Auguste</t>
  </si>
  <si>
    <t>District  4, Seat B</t>
  </si>
  <si>
    <t>"Steve" Barrow</t>
  </si>
  <si>
    <t>John D. Murphy</t>
  </si>
  <si>
    <t>District  4, Zachary Community</t>
  </si>
  <si>
    <t>Donna Grice</t>
  </si>
  <si>
    <t>Kenneth R. Mackie</t>
  </si>
  <si>
    <t>District  4A</t>
  </si>
  <si>
    <t>"Jack" Gilbert</t>
  </si>
  <si>
    <t>Darrin Manuel</t>
  </si>
  <si>
    <t>District  4B</t>
  </si>
  <si>
    <t>"Ray" Bowman</t>
  </si>
  <si>
    <t>Jerry E. Cooley</t>
  </si>
  <si>
    <t>District  5</t>
  </si>
  <si>
    <t>"Jerry" Arbour</t>
  </si>
  <si>
    <t>"Ronnie" Rhymes</t>
  </si>
  <si>
    <t>Alice Hamilton Thomas</t>
  </si>
  <si>
    <t>Blane Harmon</t>
  </si>
  <si>
    <t>Candy B. Gerace</t>
  </si>
  <si>
    <t>Chandra "Chan" Parish</t>
  </si>
  <si>
    <t>Dale Bernard</t>
  </si>
  <si>
    <t>Darlene Smith-St. Romain</t>
  </si>
  <si>
    <t>Darrell D. Sims</t>
  </si>
  <si>
    <t>David Lalande</t>
  </si>
  <si>
    <t>Eddie Baxley</t>
  </si>
  <si>
    <t>Evelyn Ware-Jackson</t>
  </si>
  <si>
    <t>Gary Burns</t>
  </si>
  <si>
    <t>Gene Edmondson</t>
  </si>
  <si>
    <t>Gloria Davis</t>
  </si>
  <si>
    <t>Jeffrey Tammen</t>
  </si>
  <si>
    <t>Joella "June" Wilson</t>
  </si>
  <si>
    <t>Lawrence "Larry" Rousselle</t>
  </si>
  <si>
    <t>Leland "Chip" Rawls II</t>
  </si>
  <si>
    <t>Lisa Roberts</t>
  </si>
  <si>
    <t>Mary S. Adams</t>
  </si>
  <si>
    <t>Ouida Cox Garner</t>
  </si>
  <si>
    <t>Patty Merrick</t>
  </si>
  <si>
    <t>Paula Hamilton</t>
  </si>
  <si>
    <t>Robert Boone</t>
  </si>
  <si>
    <t>Roger Shoemaker</t>
  </si>
  <si>
    <t>Ronald "Ron" Hayes</t>
  </si>
  <si>
    <t>Ruby Braxton</t>
  </si>
  <si>
    <t>Shayne Meyers</t>
  </si>
  <si>
    <t>Shonda Thompson Lollie</t>
  </si>
  <si>
    <t>Steavy Clark</t>
  </si>
  <si>
    <t>Tammy Wilson</t>
  </si>
  <si>
    <t>Tarneshala "Niki" Cowans</t>
  </si>
  <si>
    <t>Tyler Rambin</t>
  </si>
  <si>
    <t>W. T. Winfield</t>
  </si>
  <si>
    <t>William "Bill" Mertz</t>
  </si>
  <si>
    <t>District  5, City of Baker</t>
  </si>
  <si>
    <t>Doris Alexander</t>
  </si>
  <si>
    <t>Vanessa W. Parker</t>
  </si>
  <si>
    <t>District  6</t>
  </si>
  <si>
    <t>"Mike" Mayeux</t>
  </si>
  <si>
    <t>Alvin J. "Buddy" Bethard, Jr.</t>
  </si>
  <si>
    <t>Brenda Blackman Dawson</t>
  </si>
  <si>
    <t>Brian "T-Jack" Millet</t>
  </si>
  <si>
    <t>Candy Leger</t>
  </si>
  <si>
    <t>Chastity Kennedy</t>
  </si>
  <si>
    <t>David Landreneau</t>
  </si>
  <si>
    <t>Dean Roberts</t>
  </si>
  <si>
    <t>Deborah "Debbie" Theriot</t>
  </si>
  <si>
    <t>Evelyn "Evie" Talley</t>
  </si>
  <si>
    <t>Gary Brown</t>
  </si>
  <si>
    <t>Gene I. Daigle</t>
  </si>
  <si>
    <t>Gino Lubrano</t>
  </si>
  <si>
    <t>Gregg P. Stall</t>
  </si>
  <si>
    <t>John Madden</t>
  </si>
  <si>
    <t>Kade Hay</t>
  </si>
  <si>
    <t>Kenneth Larry Knotts</t>
  </si>
  <si>
    <t>Kim Eames Lockett</t>
  </si>
  <si>
    <t>Lizzie "Liz" Ned</t>
  </si>
  <si>
    <t>Micheal Fontenot</t>
  </si>
  <si>
    <t>Oscar Hamilton, Jr.</t>
  </si>
  <si>
    <t>Paulette Belton</t>
  </si>
  <si>
    <t>Renee O. Morvant</t>
  </si>
  <si>
    <t>Robert Holloway</t>
  </si>
  <si>
    <t>Sylvester Batiste</t>
  </si>
  <si>
    <t>Tamika Gray Farrell</t>
  </si>
  <si>
    <t>Teddie "Ted" Atterbery, Jr.</t>
  </si>
  <si>
    <t>Thomas "Tommy" Melder</t>
  </si>
  <si>
    <t>Wade McBride</t>
  </si>
  <si>
    <t>District  6,  Central Community</t>
  </si>
  <si>
    <t>Nicholas "Nick" Carmena</t>
  </si>
  <si>
    <t>Ruby Wallette Foil</t>
  </si>
  <si>
    <t>District  6, Seat A</t>
  </si>
  <si>
    <t>Denise Bruno</t>
  </si>
  <si>
    <t>Lorraine Wimberly</t>
  </si>
  <si>
    <t>District  6, Zachary Community</t>
  </si>
  <si>
    <t>"Lee" Russell</t>
  </si>
  <si>
    <t>Elecia Brown "Lisa" Lathon</t>
  </si>
  <si>
    <t>Heidi N. Vessel</t>
  </si>
  <si>
    <t>District  7</t>
  </si>
  <si>
    <t>"Chuck" Gifford</t>
  </si>
  <si>
    <t>"Susie" Reeves</t>
  </si>
  <si>
    <t>Alvin Bagby</t>
  </si>
  <si>
    <t>Anthony Nelson</t>
  </si>
  <si>
    <t>Brett J. Fawcett</t>
  </si>
  <si>
    <t>Buck Dupuis</t>
  </si>
  <si>
    <t>Dale "Coach" Morvan</t>
  </si>
  <si>
    <t>Deborah Roberts</t>
  </si>
  <si>
    <t>Donald "Don" Calloway</t>
  </si>
  <si>
    <t>Essex Gatlin Wilson</t>
  </si>
  <si>
    <t>Eugean Garner</t>
  </si>
  <si>
    <t>Gary Foret</t>
  </si>
  <si>
    <t>Johnny "Coach" Haynes</t>
  </si>
  <si>
    <t>Joy Ellis Walters</t>
  </si>
  <si>
    <t>Justin B. Reeves</t>
  </si>
  <si>
    <t>Mack Dellafosse, Jr.</t>
  </si>
  <si>
    <t>Mary Bonier</t>
  </si>
  <si>
    <t>Myra Zeringue Luft</t>
  </si>
  <si>
    <t>Randy L. Thibodeaux</t>
  </si>
  <si>
    <t>Raymond E. Green</t>
  </si>
  <si>
    <t>Richard A. Walker</t>
  </si>
  <si>
    <t>Robert  "Squeeze" Fenceroy</t>
  </si>
  <si>
    <t>Rose Jackson</t>
  </si>
  <si>
    <t>Rose Thompson</t>
  </si>
  <si>
    <t>Sheila Joseph</t>
  </si>
  <si>
    <t>Vera Davis</t>
  </si>
  <si>
    <t>District  7, Central Community</t>
  </si>
  <si>
    <t>Felicia Braud</t>
  </si>
  <si>
    <t>Sharon Watts Browning</t>
  </si>
  <si>
    <t>District  8</t>
  </si>
  <si>
    <t>Bonita Crawford</t>
  </si>
  <si>
    <t>Carl Means</t>
  </si>
  <si>
    <t>Charles "Obie" O'Brien</t>
  </si>
  <si>
    <t>Christopher Bailey</t>
  </si>
  <si>
    <t>Connie Bernard</t>
  </si>
  <si>
    <t>Denee Locke</t>
  </si>
  <si>
    <t>Dolan Pendarvis</t>
  </si>
  <si>
    <t>Emma "Lois" Route</t>
  </si>
  <si>
    <t>Emma Luster Shepard</t>
  </si>
  <si>
    <t>Eric Tarver</t>
  </si>
  <si>
    <t>Jackie "JD" Doucet</t>
  </si>
  <si>
    <t>James "Jay" Paul</t>
  </si>
  <si>
    <t>James "Jim" Schooler</t>
  </si>
  <si>
    <t>Joan Wallyn</t>
  </si>
  <si>
    <t>Kelvin Brooks</t>
  </si>
  <si>
    <t>Marguerite "Rita" Hargrave</t>
  </si>
  <si>
    <t>Matthew Tate</t>
  </si>
  <si>
    <t>Rachel Sexton Penwell</t>
  </si>
  <si>
    <t>Steve "Steven" Harris</t>
  </si>
  <si>
    <t>Terry W. Oliver</t>
  </si>
  <si>
    <t>Wanda Anderson Skinner</t>
  </si>
  <si>
    <t>William A. "Bill" Riggs</t>
  </si>
  <si>
    <t>District  8, Zachary Community</t>
  </si>
  <si>
    <t>"Ann" Watkins</t>
  </si>
  <si>
    <t>Dawn Avants</t>
  </si>
  <si>
    <t>District  9</t>
  </si>
  <si>
    <t>"Jeff" Trimm</t>
  </si>
  <si>
    <t>"Randy" Wagley</t>
  </si>
  <si>
    <t>Charles "Chuck" Soileau</t>
  </si>
  <si>
    <t>Charles Bruchhaus</t>
  </si>
  <si>
    <t>Dana Dugas</t>
  </si>
  <si>
    <t>Dick Knadler</t>
  </si>
  <si>
    <t>Eddy Ray Presley</t>
  </si>
  <si>
    <t>Eric Newman</t>
  </si>
  <si>
    <t>Frank "Coach Max" Caldarera</t>
  </si>
  <si>
    <t>Helen E. Barrois</t>
  </si>
  <si>
    <t>Henderson Lewis, Jr.</t>
  </si>
  <si>
    <t>James "Jay" Guillory</t>
  </si>
  <si>
    <t>Jason Allan Elliott</t>
  </si>
  <si>
    <t>Lowell Bacas</t>
  </si>
  <si>
    <t>Quinten Adcock</t>
  </si>
  <si>
    <t>Ricky Julien, Sr.</t>
  </si>
  <si>
    <t>Shane Hodgson</t>
  </si>
  <si>
    <t>Sharon Lo Drucker</t>
  </si>
  <si>
    <t>Shawn Wallace</t>
  </si>
  <si>
    <t>Stacy Riley, Sr.</t>
  </si>
  <si>
    <t>Thomas "Tommy" Craig, Jr.</t>
  </si>
  <si>
    <t>William "Bill" McCarty</t>
  </si>
  <si>
    <t>District  A</t>
  </si>
  <si>
    <t>"Dickie" Jackson</t>
  </si>
  <si>
    <t>Tommy M. Comeaux</t>
  </si>
  <si>
    <t>District  C</t>
  </si>
  <si>
    <t>A. R. "Red" Sims</t>
  </si>
  <si>
    <t>Juanita Kay Auttonberry-Cook</t>
  </si>
  <si>
    <t>District  E</t>
  </si>
  <si>
    <t>John L. Russell</t>
  </si>
  <si>
    <t>Randall Collins</t>
  </si>
  <si>
    <t>District  G</t>
  </si>
  <si>
    <t>"Greg" Manley</t>
  </si>
  <si>
    <t>Barry Dopson</t>
  </si>
  <si>
    <t>"Coach Don" Gagnard</t>
  </si>
  <si>
    <t>"Joe" Thompson</t>
  </si>
  <si>
    <t>Daron Chandler</t>
  </si>
  <si>
    <t>Darren Brack</t>
  </si>
  <si>
    <t>David L. Rockward</t>
  </si>
  <si>
    <t>Deaber Allen-Thomas</t>
  </si>
  <si>
    <t>Diana B. "Granny" Cantillo</t>
  </si>
  <si>
    <t>Ellis Alexander, Sr.</t>
  </si>
  <si>
    <t>J. Curtis Jelks</t>
  </si>
  <si>
    <t>John Sandel</t>
  </si>
  <si>
    <t>Mary Morrison</t>
  </si>
  <si>
    <t>Milton Allemand, Jr.</t>
  </si>
  <si>
    <t>Paul D. Taylor</t>
  </si>
  <si>
    <t>Redell Comeaux "Mama" Miller</t>
  </si>
  <si>
    <t>Ronald Thompson</t>
  </si>
  <si>
    <t>Roosevelt "Rosey" Thomas</t>
  </si>
  <si>
    <t>Rufus "Coach" Nesbitt</t>
  </si>
  <si>
    <t>William "Bill" Townson</t>
  </si>
  <si>
    <t>District 10</t>
  </si>
  <si>
    <t>"Becky B." Grove</t>
  </si>
  <si>
    <t>"Russ" Danzy</t>
  </si>
  <si>
    <t>Alvin Dale Smith</t>
  </si>
  <si>
    <t>Anthony "Tony" O'Banion</t>
  </si>
  <si>
    <t>B. Stewart Griffin</t>
  </si>
  <si>
    <t>Bobby Boyd</t>
  </si>
  <si>
    <t>Carl Gaines, Jr.</t>
  </si>
  <si>
    <t>Carroll "Verdia" Whitaker</t>
  </si>
  <si>
    <t>Ceasar Veazie, Jr.</t>
  </si>
  <si>
    <t>Derek Toro</t>
  </si>
  <si>
    <t>Domingo DeLosReyes</t>
  </si>
  <si>
    <t>Garland "Coach" Spivey</t>
  </si>
  <si>
    <t>Hazel McCrea-Sias</t>
  </si>
  <si>
    <t>Matthew "Smiley" Washington</t>
  </si>
  <si>
    <t>Matthew Ory</t>
  </si>
  <si>
    <t>Rodney B. Nicholas</t>
  </si>
  <si>
    <t>Rodney Irchirl</t>
  </si>
  <si>
    <t>Terry R. Willis</t>
  </si>
  <si>
    <t>Timothy L. Fuller</t>
  </si>
  <si>
    <t>District 11</t>
  </si>
  <si>
    <t>"Ginger" Armstrong</t>
  </si>
  <si>
    <t>David Troutman</t>
  </si>
  <si>
    <t>Donna M. Masson</t>
  </si>
  <si>
    <t>Emile E. Metoyer</t>
  </si>
  <si>
    <t>Kacee Hargrave Kirschvink</t>
  </si>
  <si>
    <t>L. J. Mayweather, Jr.</t>
  </si>
  <si>
    <t>LaJuana Vanzant</t>
  </si>
  <si>
    <t>Larry Heard</t>
  </si>
  <si>
    <t>Mark Boudreaux, Sr.</t>
  </si>
  <si>
    <t>Parker G. Ward</t>
  </si>
  <si>
    <t>District 12</t>
  </si>
  <si>
    <t>Albert "Al" Hayes, Jr.</t>
  </si>
  <si>
    <t>Annetta Garner</t>
  </si>
  <si>
    <t>Donna Baltakis</t>
  </si>
  <si>
    <t>Dottie H. Bell</t>
  </si>
  <si>
    <t>Roland Miller</t>
  </si>
  <si>
    <t>Will "La Will" Stevens</t>
  </si>
  <si>
    <t>District 13</t>
  </si>
  <si>
    <t>Harry B. Fruge</t>
  </si>
  <si>
    <t>Jesse N. Fontenot</t>
  </si>
  <si>
    <t>Joy J. Abshire</t>
  </si>
  <si>
    <t>Mary Ellen Donatto</t>
  </si>
  <si>
    <t>William "Billy" Breaux</t>
  </si>
  <si>
    <t>District 15</t>
  </si>
  <si>
    <t>Calvin Duet</t>
  </si>
  <si>
    <t>John Duhon</t>
  </si>
  <si>
    <t>Lawrence Mounic</t>
  </si>
  <si>
    <t>Tammie Pettis</t>
  </si>
  <si>
    <t>Alfloyd Muse</t>
  </si>
  <si>
    <t>April Williams</t>
  </si>
  <si>
    <t>Byron "Chad" Hurst</t>
  </si>
  <si>
    <t>Danny A. Smith</t>
  </si>
  <si>
    <t>E. Anthony "Scott" Galmon</t>
  </si>
  <si>
    <t>Eugene Young, Jr.</t>
  </si>
  <si>
    <t>James A. Chavis</t>
  </si>
  <si>
    <t>Jimmy Hollis</t>
  </si>
  <si>
    <t>Kenneth J. "Wop" Foret</t>
  </si>
  <si>
    <t>Leonard Guine, Jr.</t>
  </si>
  <si>
    <t>Peggy Richard</t>
  </si>
  <si>
    <t>Rickeem Jackson</t>
  </si>
  <si>
    <t>Ricky Johnson</t>
  </si>
  <si>
    <t>Roger Reeves, Jr.</t>
  </si>
  <si>
    <t>Simon Mahan</t>
  </si>
  <si>
    <t>Tommy Angelle</t>
  </si>
  <si>
    <t>District 2, Division 1</t>
  </si>
  <si>
    <t>Melvin L. Hollins</t>
  </si>
  <si>
    <t>District 3</t>
  </si>
  <si>
    <t>"Fran" Krier</t>
  </si>
  <si>
    <t>"T. D." Holcomb</t>
  </si>
  <si>
    <t>Carol C. Lambert</t>
  </si>
  <si>
    <t>David J. Detz</t>
  </si>
  <si>
    <t>Elroy Broussard</t>
  </si>
  <si>
    <t>Frankie Futch</t>
  </si>
  <si>
    <t>Gary Giddens</t>
  </si>
  <si>
    <t>Jackuline "Jackie" Hill</t>
  </si>
  <si>
    <t>John Lindsey</t>
  </si>
  <si>
    <t>Latricia Kyle</t>
  </si>
  <si>
    <t>Moses "DeJohn" Wilkins</t>
  </si>
  <si>
    <t>Raymond "Ray" Griffin, Jr.</t>
  </si>
  <si>
    <t>Raymond "Ray" St. Pierre</t>
  </si>
  <si>
    <t>Shelton J. Cobb</t>
  </si>
  <si>
    <t>Sue Bienvenu Beier</t>
  </si>
  <si>
    <t>District 3, City of Monroe</t>
  </si>
  <si>
    <t>"Bill" Willson</t>
  </si>
  <si>
    <t>Mark Johnston</t>
  </si>
  <si>
    <t>District 3, Division 3</t>
  </si>
  <si>
    <t>Dianne Jackson Wilson</t>
  </si>
  <si>
    <t>Rhonda Matthews</t>
  </si>
  <si>
    <t>District 3, Place A</t>
  </si>
  <si>
    <t>Damon Knapp</t>
  </si>
  <si>
    <t>Ricky Lee Raven, Sr.</t>
  </si>
  <si>
    <t>Arthur Farmer</t>
  </si>
  <si>
    <t>Barbara Whitley</t>
  </si>
  <si>
    <t>Catherine Estis</t>
  </si>
  <si>
    <t>Connie Dove</t>
  </si>
  <si>
    <t>Dorothy "Dot" Theriot</t>
  </si>
  <si>
    <t>Erica Williams</t>
  </si>
  <si>
    <t>George Nassar, Jr.</t>
  </si>
  <si>
    <t>Glenn Mayeaux</t>
  </si>
  <si>
    <t>J. Kelly Coleman</t>
  </si>
  <si>
    <t>Jared P. Amato</t>
  </si>
  <si>
    <t>Leslie Ellison</t>
  </si>
  <si>
    <t>Melinda Bourgeois</t>
  </si>
  <si>
    <t>Michael Green</t>
  </si>
  <si>
    <t>Morris "Moe" Reed, Jr.</t>
  </si>
  <si>
    <t>Sheila Wainwright Miller</t>
  </si>
  <si>
    <t>Tehmi Chassion</t>
  </si>
  <si>
    <t>Vendal Fairchild</t>
  </si>
  <si>
    <t>Walter Perique Umrani</t>
  </si>
  <si>
    <t>Willie G. Lee</t>
  </si>
  <si>
    <t>District 4, City of Bogalusa</t>
  </si>
  <si>
    <t>Adam B. Kemp</t>
  </si>
  <si>
    <t>Patricia Holmes</t>
  </si>
  <si>
    <t>District 4, City of Monroe</t>
  </si>
  <si>
    <t>Clarence Sharp</t>
  </si>
  <si>
    <t>Daryll Berry</t>
  </si>
  <si>
    <t>District 4, Place A</t>
  </si>
  <si>
    <t>Ron Walter</t>
  </si>
  <si>
    <t>Ronnie Bradford</t>
  </si>
  <si>
    <t>"Mike" Perkins</t>
  </si>
  <si>
    <t>Brenda Leroux Babin</t>
  </si>
  <si>
    <t>Britt Latiolais</t>
  </si>
  <si>
    <t>Cedric Floyd</t>
  </si>
  <si>
    <t>Derald Spears, Sr.</t>
  </si>
  <si>
    <t>Dianne Spencer</t>
  </si>
  <si>
    <t>James "PeeWee" McKee, Jr.</t>
  </si>
  <si>
    <t>James C. Burrell</t>
  </si>
  <si>
    <t>James E. "Jimmy" Melton, Jr.</t>
  </si>
  <si>
    <t>Jamey J. Johnson</t>
  </si>
  <si>
    <t>Jesse Lentz</t>
  </si>
  <si>
    <t>John F. Canik</t>
  </si>
  <si>
    <t>Karen M. Barnes</t>
  </si>
  <si>
    <t>Kenneth "Ken" Smith</t>
  </si>
  <si>
    <t>Kermit J. Bouillion</t>
  </si>
  <si>
    <t>Olivia Harris</t>
  </si>
  <si>
    <t>Patricia Heary "Ducy" Schexnayder</t>
  </si>
  <si>
    <t>Shad Stewart</t>
  </si>
  <si>
    <t>Shannon Johnston Barkley</t>
  </si>
  <si>
    <t>Sharlayne Jackson-Prevost</t>
  </si>
  <si>
    <t>Tracy Carter</t>
  </si>
  <si>
    <t>William "Bill" Simmons</t>
  </si>
  <si>
    <t>District 5, City of Monroe</t>
  </si>
  <si>
    <t>Anna Reed</t>
  </si>
  <si>
    <t>Rodney McFarland, Sr.</t>
  </si>
  <si>
    <t>"L. P." Bordelon III</t>
  </si>
  <si>
    <t>Allen "Mr. E." Ebarb</t>
  </si>
  <si>
    <t>Clyde F. Hamner</t>
  </si>
  <si>
    <t>David Alvarez</t>
  </si>
  <si>
    <t>Donald Garcie</t>
  </si>
  <si>
    <t>Frieda W. Boughton</t>
  </si>
  <si>
    <t>Irma Bendily</t>
  </si>
  <si>
    <t>Justin Centanni</t>
  </si>
  <si>
    <t>Kathleen Schott Espinoza</t>
  </si>
  <si>
    <t>Kelly O'Brien</t>
  </si>
  <si>
    <t>Larry Dale</t>
  </si>
  <si>
    <t>Meladie Munch</t>
  </si>
  <si>
    <t>Robert B. Blow</t>
  </si>
  <si>
    <t>Tyler Jasmin</t>
  </si>
  <si>
    <t>Vernon Travis, Jr.</t>
  </si>
  <si>
    <t>Woody Koppel</t>
  </si>
  <si>
    <t>District 6, City of Monroe</t>
  </si>
  <si>
    <t>Brandon "B.J." Johnson</t>
  </si>
  <si>
    <t>Verbon R. Muhammad, Sr.</t>
  </si>
  <si>
    <t>District 6, Division 1</t>
  </si>
  <si>
    <t>Debra Spurlock Haynes</t>
  </si>
  <si>
    <t>Joyce A. Kent</t>
  </si>
  <si>
    <t>District 6, Division 3</t>
  </si>
  <si>
    <t>"Chris" Rouchon</t>
  </si>
  <si>
    <t>Janice Betrece</t>
  </si>
  <si>
    <t>Michael Ray Bradford</t>
  </si>
  <si>
    <t>Alvin R. Crusto, Jr.</t>
  </si>
  <si>
    <t>Anthony "Tony" Rouchon</t>
  </si>
  <si>
    <t>Carl Granger</t>
  </si>
  <si>
    <t>Carlos R. Charles</t>
  </si>
  <si>
    <t>Dawn Morris</t>
  </si>
  <si>
    <t>Jo Ann Scott</t>
  </si>
  <si>
    <t>Joseph M. Delcambre</t>
  </si>
  <si>
    <t>Karen F. Nunez</t>
  </si>
  <si>
    <t>Kwame A. Smith</t>
  </si>
  <si>
    <t>Mark Cockerham</t>
  </si>
  <si>
    <t>Mark Jacobs</t>
  </si>
  <si>
    <t>Melinda Doucet</t>
  </si>
  <si>
    <t>Nolan Marshall, Jr.</t>
  </si>
  <si>
    <t>Paul Kent</t>
  </si>
  <si>
    <t>Raymond L. Gros, Jr.</t>
  </si>
  <si>
    <t>Richard "Ricky" Reulet</t>
  </si>
  <si>
    <t>Roger Dale DeHart</t>
  </si>
  <si>
    <t>Roy Brown</t>
  </si>
  <si>
    <t>Samuel Ashley</t>
  </si>
  <si>
    <t>Wendy Wilson Billiot</t>
  </si>
  <si>
    <t>District 7, City of Monroe</t>
  </si>
  <si>
    <t>Brenda Shelling</t>
  </si>
  <si>
    <t>Glynn O. Ludley</t>
  </si>
  <si>
    <t>Louis Bradley</t>
  </si>
  <si>
    <t>Challana Ray Dean</t>
  </si>
  <si>
    <t>Danny J. George</t>
  </si>
  <si>
    <t>David Hoover</t>
  </si>
  <si>
    <t>Erick Knezek</t>
  </si>
  <si>
    <t>Gerald Cooley</t>
  </si>
  <si>
    <t>Hunter Beasley</t>
  </si>
  <si>
    <t>James "Jim" Richardson</t>
  </si>
  <si>
    <t>Jeremy Goodwin</t>
  </si>
  <si>
    <t>Marion "Coach" Bonura</t>
  </si>
  <si>
    <t>Michael Delesdernier</t>
  </si>
  <si>
    <t>"Sandy" Denapolis-Bosarge</t>
  </si>
  <si>
    <t>Brian West</t>
  </si>
  <si>
    <t>Cally Yelverton Trosclair</t>
  </si>
  <si>
    <t>Dale Skinner</t>
  </si>
  <si>
    <t>Eugene "Gene" Katsanis</t>
  </si>
  <si>
    <t>Gloria Sanders</t>
  </si>
  <si>
    <t>Hayes Badeaux</t>
  </si>
  <si>
    <t>Jeremy Hidalgo</t>
  </si>
  <si>
    <t>Vicki Bonvillain</t>
  </si>
  <si>
    <t>District A</t>
  </si>
  <si>
    <t>"Skip" Gardiner</t>
  </si>
  <si>
    <t>Alfreda "Freda" Williams</t>
  </si>
  <si>
    <t>Eric Brumfield</t>
  </si>
  <si>
    <t>Jimmy Richardson</t>
  </si>
  <si>
    <t>Kristie Mascarella</t>
  </si>
  <si>
    <t>Lawrence "Larry" Rouse</t>
  </si>
  <si>
    <t>Leslie "Les Ann" Grezaffi</t>
  </si>
  <si>
    <t>Luddy Herpin</t>
  </si>
  <si>
    <t>Theresa White Roy</t>
  </si>
  <si>
    <t>Tressy Gleason</t>
  </si>
  <si>
    <t>District B</t>
  </si>
  <si>
    <t>Brandon Bergeron</t>
  </si>
  <si>
    <t>Dudley Settoon</t>
  </si>
  <si>
    <t>Gail Pittman-McDaniel</t>
  </si>
  <si>
    <t>Kevin S. Bridgewater</t>
  </si>
  <si>
    <t>District C</t>
  </si>
  <si>
    <t>Dexter J. Callahan</t>
  </si>
  <si>
    <t>Gail M. Hurst</t>
  </si>
  <si>
    <t>Karen "Kay" Jewell</t>
  </si>
  <si>
    <t>Laura Hebert LeBeouf</t>
  </si>
  <si>
    <t>Michelle James</t>
  </si>
  <si>
    <t>Pamela "Pam" George</t>
  </si>
  <si>
    <t>Rudolph "DeWitt" Toussant, Sr.</t>
  </si>
  <si>
    <t>Thomas "Tom" Nelson</t>
  </si>
  <si>
    <t>District D</t>
  </si>
  <si>
    <t>Brittany Lopez Whittenberg</t>
  </si>
  <si>
    <t>Glyna Mendoza Kelley</t>
  </si>
  <si>
    <t>Jennifer Atwood</t>
  </si>
  <si>
    <t>Mark Camelo</t>
  </si>
  <si>
    <t>Therese P. Domiano</t>
  </si>
  <si>
    <t>Willard McCall</t>
  </si>
  <si>
    <t>District E</t>
  </si>
  <si>
    <t>Debbie Jenkins Georgetown</t>
  </si>
  <si>
    <t>Pauline D. "Polly" Higdon</t>
  </si>
  <si>
    <t>District F</t>
  </si>
  <si>
    <t>"Mike" Whitlow</t>
  </si>
  <si>
    <t>Joyce Young</t>
  </si>
  <si>
    <t>District G</t>
  </si>
  <si>
    <t>Bobby Jarreau</t>
  </si>
  <si>
    <t>Carroll "Bubba" LeBlanc</t>
  </si>
  <si>
    <t>Christopher "Chris" Daigle</t>
  </si>
  <si>
    <t>Cleotha Johnigan, Jr.</t>
  </si>
  <si>
    <t>Eric Dangerfield</t>
  </si>
  <si>
    <t>Freddie "Sam" Molden III</t>
  </si>
  <si>
    <t>John Morris III</t>
  </si>
  <si>
    <t>Raymond Jeroid Dennis</t>
  </si>
  <si>
    <t>Sara Bourgeois Duplechain</t>
  </si>
  <si>
    <t>Tara Hudgins</t>
  </si>
  <si>
    <t>District H</t>
  </si>
  <si>
    <t>"Al" Davis</t>
  </si>
  <si>
    <t>Carrie Thistlethwaite Booksh</t>
  </si>
  <si>
    <t>Cynthia Darlene Cashio</t>
  </si>
  <si>
    <t>Darrell Rodriguez</t>
  </si>
  <si>
    <t>James "Bado" Cline</t>
  </si>
  <si>
    <t>Kristy Hebert</t>
  </si>
  <si>
    <t>Michael J. Hebert, Jr.</t>
  </si>
  <si>
    <t>Monica Georgetown Edmond</t>
  </si>
  <si>
    <t>Roy Hutchinson</t>
  </si>
  <si>
    <t>Sandra Bailey-Simmons</t>
  </si>
  <si>
    <t>District I</t>
  </si>
  <si>
    <t>"Beth" Davis</t>
  </si>
  <si>
    <t>Rose Quave Dominguez</t>
  </si>
  <si>
    <t>Ward  1</t>
  </si>
  <si>
    <t>Andrea A. "Peaches" Johnson</t>
  </si>
  <si>
    <t>Honoray "Lew" Lewis</t>
  </si>
  <si>
    <t>Ward  5</t>
  </si>
  <si>
    <t>Jesse Robertson</t>
  </si>
  <si>
    <t>Lawrence "Larry" Howell</t>
  </si>
  <si>
    <t>Ward  6</t>
  </si>
  <si>
    <t>Daniel "Jack" Washington</t>
  </si>
  <si>
    <t>Rodney Rhodes</t>
  </si>
  <si>
    <t>Member(s) of School Board</t>
  </si>
  <si>
    <t>District 1 (5 to be elected)</t>
  </si>
  <si>
    <t>"Doug" Brandon</t>
  </si>
  <si>
    <t>"Jim" Seaman</t>
  </si>
  <si>
    <t>"Steve" Woods</t>
  </si>
  <si>
    <t>John J. Driscoll</t>
  </si>
  <si>
    <t>Mel Harris</t>
  </si>
  <si>
    <t>Randi Schamerhorn Gleason</t>
  </si>
  <si>
    <t>Robert Pynes, Jr.</t>
  </si>
  <si>
    <t>Sam Fulton</t>
  </si>
  <si>
    <t>Parish President</t>
  </si>
  <si>
    <t>Amos Cormier</t>
  </si>
  <si>
    <t>Amos Cormier, Jr.</t>
  </si>
  <si>
    <t>Burghart H. Turner</t>
  </si>
  <si>
    <t>Burghart Turner</t>
  </si>
  <si>
    <t>Byron Williams, Jr.</t>
  </si>
  <si>
    <t>Jerry Hodnett</t>
  </si>
  <si>
    <t>Kirk Lepine</t>
  </si>
  <si>
    <t>Lane Greco</t>
  </si>
  <si>
    <t>Sharon Branan</t>
  </si>
  <si>
    <t>Police Juror</t>
  </si>
  <si>
    <t>James Laird</t>
  </si>
  <si>
    <t>Ronald Keith "Skipper" Brown</t>
  </si>
  <si>
    <t>Edward "Coach" Cormier</t>
  </si>
  <si>
    <t>James "Jim" Wright</t>
  </si>
  <si>
    <t>Kevin Martin</t>
  </si>
  <si>
    <t>Tamela King Hutchinson</t>
  </si>
  <si>
    <t>Presidential Electors</t>
  </si>
  <si>
    <t>Alyson Kennedy, Osborne Hart Socialist Workers Party</t>
  </si>
  <si>
    <t>Federal</t>
  </si>
  <si>
    <t>Chris Keniston, Deacon Taylor Veterans Party</t>
  </si>
  <si>
    <t>Darrell Castle, Scott Bradley Constitution Party Nominee</t>
  </si>
  <si>
    <t>Donald Trump, Michael Pence Republican</t>
  </si>
  <si>
    <t>Evan McMullin, Nathan Johnson Courage Character Service</t>
  </si>
  <si>
    <t>Gary Johnson, Bill Weld Libertarian</t>
  </si>
  <si>
    <t>Gloria La Riva, Eugene Puryear Socialism and Liberation</t>
  </si>
  <si>
    <t>Hillary Clinton, Timothy Kaine Democratic</t>
  </si>
  <si>
    <t>Jerry White, Niles Niemuth Socialism Equality Anti-War</t>
  </si>
  <si>
    <t>Jill Stein, Ajamu Baraka Green</t>
  </si>
  <si>
    <t>Laurence Kotlikoff, Edward Lea It's Our Children</t>
  </si>
  <si>
    <t>Princess Jacob, Milton Fambro Loyal Trustworthy Compassion</t>
  </si>
  <si>
    <t>Tom Hoefling, Steve Schulin Life, Family, Constitution</t>
  </si>
  <si>
    <t>PSC</t>
  </si>
  <si>
    <t>Allen "Al" Leone</t>
  </si>
  <si>
    <t>Eric Skrmetta</t>
  </si>
  <si>
    <t>Forest Bradley Wright</t>
  </si>
  <si>
    <t>"Mike" Francis</t>
  </si>
  <si>
    <t>Mary Werner</t>
  </si>
  <si>
    <t>Reldon Owens</t>
  </si>
  <si>
    <t>Foster Campbell</t>
  </si>
  <si>
    <t>Keith Gates</t>
  </si>
  <si>
    <t>Selectman</t>
  </si>
  <si>
    <t>District  1, Town of Homer</t>
  </si>
  <si>
    <t>Azzie Stevenson Olds</t>
  </si>
  <si>
    <t>Billy Adams</t>
  </si>
  <si>
    <t>Willie "Hog Head" Curry</t>
  </si>
  <si>
    <t>District  2, Town of Homer</t>
  </si>
  <si>
    <t>"Billy" Kirk</t>
  </si>
  <si>
    <t>Johnny West</t>
  </si>
  <si>
    <t>District  3, Town of Homer</t>
  </si>
  <si>
    <t>Don McCalman</t>
  </si>
  <si>
    <t>Keldron Lane Johnston</t>
  </si>
  <si>
    <t>District  4, Town of Homer</t>
  </si>
  <si>
    <t>"Jim" Norcross</t>
  </si>
  <si>
    <t>Brandon Rich</t>
  </si>
  <si>
    <t>Lawson A. Wilder III</t>
  </si>
  <si>
    <t>District  5, Town of Homer</t>
  </si>
  <si>
    <t>Jessie J. Ford</t>
  </si>
  <si>
    <t>Willie Knowles</t>
  </si>
  <si>
    <t>District III, City of Plaquemine</t>
  </si>
  <si>
    <t>Herbert Jefferson</t>
  </si>
  <si>
    <t>Ralph Stassi, Jr.</t>
  </si>
  <si>
    <t>District IV, City of Plaquemine</t>
  </si>
  <si>
    <t>Joseph "Joe" Crawford</t>
  </si>
  <si>
    <t>Michael "Mickey" Rivet</t>
  </si>
  <si>
    <t>District VI, City of Plaquemine</t>
  </si>
  <si>
    <t>Christopher "Gupper" Sims</t>
  </si>
  <si>
    <t>Jimmie "Fat Boy" Randle</t>
  </si>
  <si>
    <t>U. S. Representative</t>
  </si>
  <si>
    <t>1st Congressional District</t>
  </si>
  <si>
    <t>Chuemai Yang</t>
  </si>
  <si>
    <t>Legislative</t>
  </si>
  <si>
    <t>Danil Ezekiel Faust</t>
  </si>
  <si>
    <t>Eliot Barron</t>
  </si>
  <si>
    <t>Howard Kearney</t>
  </si>
  <si>
    <t>Jeffry "Jeff" Sanford</t>
  </si>
  <si>
    <t>Joseph "Joe" Swider</t>
  </si>
  <si>
    <t>Lee A. Dugas</t>
  </si>
  <si>
    <t>Lee Ann Dugas</t>
  </si>
  <si>
    <t>M. V. "Vinny" Mendoza</t>
  </si>
  <si>
    <t>Steve Scalise</t>
  </si>
  <si>
    <t>2nd Congressional District</t>
  </si>
  <si>
    <t>Cedric Richmond</t>
  </si>
  <si>
    <t>David Brooks</t>
  </si>
  <si>
    <t>Gary Landrieu</t>
  </si>
  <si>
    <t>Kenneth Cutno</t>
  </si>
  <si>
    <t>Melvin L. "Kip" Holden</t>
  </si>
  <si>
    <t>Samuel Davenport</t>
  </si>
  <si>
    <t>3rd Congressional District</t>
  </si>
  <si>
    <t>"Greg" Ellison</t>
  </si>
  <si>
    <t>"Gus" Rantz</t>
  </si>
  <si>
    <t>Brett Geymann</t>
  </si>
  <si>
    <t>Bryan Barrilleaux</t>
  </si>
  <si>
    <t>Charles W. Boustany, Jr.</t>
  </si>
  <si>
    <t>Clay Higgins</t>
  </si>
  <si>
    <t>Grover Joseph Rees</t>
  </si>
  <si>
    <t>Guy McLendon</t>
  </si>
  <si>
    <t>Herman L. Vidrine</t>
  </si>
  <si>
    <t>Jacob "Dorian Phibian" Hebert</t>
  </si>
  <si>
    <t>Kenny P. Scelfo, Sr.</t>
  </si>
  <si>
    <t>Larry Rader</t>
  </si>
  <si>
    <t>Russell Richard</t>
  </si>
  <si>
    <t>Scott A. Angelle</t>
  </si>
  <si>
    <t>4th Congressional District</t>
  </si>
  <si>
    <t>"Mike" Johnson</t>
  </si>
  <si>
    <t>"Rick" John</t>
  </si>
  <si>
    <t>Elbert Guillory</t>
  </si>
  <si>
    <t>John Fleming</t>
  </si>
  <si>
    <t>Kenneth J. Krefft</t>
  </si>
  <si>
    <t>Mark David Halverson</t>
  </si>
  <si>
    <t>Marshall Jones</t>
  </si>
  <si>
    <t>Oliver Jenkins</t>
  </si>
  <si>
    <t>Ralph "Trey" Baucum</t>
  </si>
  <si>
    <t>Randall Lord</t>
  </si>
  <si>
    <t>5th Congressional District</t>
  </si>
  <si>
    <t>"Ed" Tarpley</t>
  </si>
  <si>
    <t>"Jamie" Mayo</t>
  </si>
  <si>
    <t>"Zach" Dasher</t>
  </si>
  <si>
    <t>Billy Burkette</t>
  </si>
  <si>
    <t>Charles Saucier</t>
  </si>
  <si>
    <t>Clyde C. Holloway</t>
  </si>
  <si>
    <t>Eliot S. Barron</t>
  </si>
  <si>
    <t>Harris Brown</t>
  </si>
  <si>
    <t>Ralph Abraham, Jr.</t>
  </si>
  <si>
    <t>Ralph Lee Abraham</t>
  </si>
  <si>
    <t>Vance M. McAllister</t>
  </si>
  <si>
    <t>6th Congressional District</t>
  </si>
  <si>
    <t>"Dan" Claitor</t>
  </si>
  <si>
    <t>"Trey" Thomas</t>
  </si>
  <si>
    <t>Craig McCulloch</t>
  </si>
  <si>
    <t>Devin Lance Graham</t>
  </si>
  <si>
    <t>Edwin Edwards</t>
  </si>
  <si>
    <t>Garret Graves</t>
  </si>
  <si>
    <t>Jermaine Sampson</t>
  </si>
  <si>
    <t>Lenar Whitney</t>
  </si>
  <si>
    <t>Norman "Norm" Clark</t>
  </si>
  <si>
    <t>Paul Dietzel II</t>
  </si>
  <si>
    <t>Peter Williams</t>
  </si>
  <si>
    <t>Richard Lieberman</t>
  </si>
  <si>
    <t>Richard M. Fontanesi</t>
  </si>
  <si>
    <t>Robert Lamar "Bob" Bell</t>
  </si>
  <si>
    <t>Rufus Holt Craig, Jr.</t>
  </si>
  <si>
    <t>U. S. Senator</t>
  </si>
  <si>
    <t>"Bill" Cassidy</t>
  </si>
  <si>
    <t>"Joseph" Cao</t>
  </si>
  <si>
    <t>"Rob" Maness</t>
  </si>
  <si>
    <t>Abhay Patel</t>
  </si>
  <si>
    <t>Beryl Billiot</t>
  </si>
  <si>
    <t>Brannon Lee McMorris</t>
  </si>
  <si>
    <t>Caroline Fayard</t>
  </si>
  <si>
    <t>Charles Boustany</t>
  </si>
  <si>
    <t>Charles Marsala</t>
  </si>
  <si>
    <t>David Duke</t>
  </si>
  <si>
    <t>Derrick Edwards</t>
  </si>
  <si>
    <t>Donald "Crawdaddy" Crawford</t>
  </si>
  <si>
    <t>Gregory Taylor, Jr.</t>
  </si>
  <si>
    <t>John Kennedy</t>
  </si>
  <si>
    <t>Joshua Pellerin</t>
  </si>
  <si>
    <t>Kaitlin Marone</t>
  </si>
  <si>
    <t>Le Roy Gillam</t>
  </si>
  <si>
    <t>Mary L. Landrieu</t>
  </si>
  <si>
    <t>MV "Vinny" Mendoza</t>
  </si>
  <si>
    <t>Thomas Clements</t>
  </si>
  <si>
    <t>Thomas P. Clements</t>
  </si>
  <si>
    <t>Troy Hebert</t>
  </si>
  <si>
    <t>Vallian Senegal</t>
  </si>
  <si>
    <t>Wayne Ables</t>
  </si>
  <si>
    <t>William P. Waymire, Jr.</t>
  </si>
  <si>
    <t>William Robert "Bob" Lang, Jr.</t>
  </si>
  <si>
    <t>Grand Total</t>
  </si>
  <si>
    <t>Number of Candidates</t>
  </si>
  <si>
    <t>Race #</t>
  </si>
  <si>
    <t>Race</t>
  </si>
  <si>
    <t>n_can_per_opening</t>
  </si>
  <si>
    <t>n_can_adj</t>
  </si>
  <si>
    <t>Lower</t>
  </si>
  <si>
    <t>Upper</t>
  </si>
  <si>
    <t>Label</t>
  </si>
  <si>
    <t>10-25</t>
  </si>
  <si>
    <t># of Races</t>
  </si>
  <si>
    <t>Position</t>
  </si>
  <si>
    <t>Parish Population</t>
  </si>
  <si>
    <t xml:space="preserve"> Parish Population</t>
  </si>
  <si>
    <t>Average of Candidates</t>
  </si>
  <si>
    <t>Group1</t>
  </si>
  <si>
    <t>Group2</t>
  </si>
  <si>
    <t>Group3</t>
  </si>
  <si>
    <t>Group4</t>
  </si>
  <si>
    <t>Average of n_can_per_opening</t>
  </si>
  <si>
    <t>Total</t>
  </si>
  <si>
    <t>Law Enforcement Total</t>
  </si>
  <si>
    <t>Local Total</t>
  </si>
  <si>
    <t>State Total</t>
  </si>
  <si>
    <t>Level of Government</t>
  </si>
  <si>
    <t>Type of Position</t>
  </si>
  <si>
    <t>Executive Total</t>
  </si>
  <si>
    <t>Judicial Total</t>
  </si>
  <si>
    <t>Education Total</t>
  </si>
  <si>
    <t>Local Government Total</t>
  </si>
  <si>
    <t>Title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</si>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</sst>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9" fontId="0" fillId="0" borderId="0" xfId="42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33" borderId="10" xfId="0" applyFont="1" applyFill="1" applyBorder="1"/>
    <xf numFmtId="0" fontId="0" fillId="0" borderId="10" xfId="0" applyFont="1" applyBorder="1"/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left" indent="2"/>
    </xf>
    <xf numFmtId="2" fontId="0" fillId="0" borderId="0" xfId="0" applyNumberFormat="1"/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4" formatCode="#,##0.00"/>
    </dxf>
    <dxf>
      <alignment horizontal="center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Election</a:t>
            </a:r>
            <a:r>
              <a:rPr lang="en-US" baseline="0"/>
              <a:t> Races by </a:t>
            </a:r>
            <a:r>
              <a:rPr lang="en-US"/>
              <a:t>#s of Candidates per Seat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Competitiveness!$F$3</c:f>
              <c:strCache>
                <c:ptCount val="1"/>
                <c:pt idx="0">
                  <c:v># of Races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Competitiveness!$H$4:$H$13</c:f>
              <c:strCache>
                <c:ptCount val="10"/>
                <c:pt idx="0">
                  <c:v>1+</c:v>
                </c:pt>
                <c:pt idx="1">
                  <c:v>2+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10-25</c:v>
                </c:pt>
              </c:strCache>
            </c:strRef>
          </c:cat>
          <c:val>
            <c:numRef>
              <c:f>Competitiveness!$F$4:$F$13</c:f>
              <c:numCache>
                <c:formatCode>General</c:formatCode>
                <c:ptCount val="10"/>
                <c:pt idx="0">
                  <c:v>0</c:v>
                </c:pt>
                <c:pt idx="1">
                  <c:v>19</c:v>
                </c:pt>
                <c:pt idx="2">
                  <c:v>6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32-425B-896A-06513C58B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694464"/>
        <c:axId val="395695120"/>
      </c:barChart>
      <c:catAx>
        <c:axId val="395694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Candidates per</a:t>
                </a:r>
                <a:r>
                  <a:rPr lang="en-US" baseline="0"/>
                  <a:t> Seat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695120"/>
        <c:crosses val="autoZero"/>
        <c:auto val="1"/>
        <c:lblAlgn val="ctr"/>
        <c:lblOffset val="100"/>
        <c:noMultiLvlLbl val="0"/>
      </c:catAx>
      <c:valAx>
        <c:axId val="39569512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Races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9569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[la-results-clean+coding.xlsx]Competitiveness!PivotTable4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Number of Candidates per Seat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Competitiveness!$J$37:$J$38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Competitiveness!$G$39:$I$67</c:f>
              <c:multiLvlStrCache>
                <c:ptCount val="19"/>
                <c:lvl>
                  <c:pt idx="1">
                    <c:v>PSC</c:v>
                  </c:pt>
                  <c:pt idx="2">
                    <c:v>Judge</c:v>
                  </c:pt>
                  <c:pt idx="3">
                    <c:v>Associate Justice</c:v>
                  </c:pt>
                  <c:pt idx="4">
                    <c:v>Parish President</c:v>
                  </c:pt>
                  <c:pt idx="5">
                    <c:v>Mayor</c:v>
                  </c:pt>
                  <c:pt idx="6">
                    <c:v>Marshal</c:v>
                  </c:pt>
                  <c:pt idx="7">
                    <c:v>Chief of Police</c:v>
                  </c:pt>
                  <c:pt idx="8">
                    <c:v>Constable</c:v>
                  </c:pt>
                  <c:pt idx="9">
                    <c:v>Coroner</c:v>
                  </c:pt>
                  <c:pt idx="10">
                    <c:v>Judge</c:v>
                  </c:pt>
                  <c:pt idx="11">
                    <c:v>District Attorney</c:v>
                  </c:pt>
                  <c:pt idx="12">
                    <c:v>Justice of the Peace</c:v>
                  </c:pt>
                  <c:pt idx="13">
                    <c:v>Member of School Board</c:v>
                  </c:pt>
                  <c:pt idx="14">
                    <c:v>Assessor</c:v>
                  </c:pt>
                  <c:pt idx="15">
                    <c:v>Council Member</c:v>
                  </c:pt>
                  <c:pt idx="16">
                    <c:v>Selectman</c:v>
                  </c:pt>
                  <c:pt idx="17">
                    <c:v>Alderman</c:v>
                  </c:pt>
                  <c:pt idx="18">
                    <c:v>Police Juror</c:v>
                  </c:pt>
                </c:lvl>
                <c:lvl>
                  <c:pt idx="1">
                    <c:v>Executive</c:v>
                  </c:pt>
                  <c:pt idx="2">
                    <c:v>Judicial</c:v>
                  </c:pt>
                  <c:pt idx="4">
                    <c:v>Executive</c:v>
                  </c:pt>
                  <c:pt idx="6">
                    <c:v>Law Enforcement</c:v>
                  </c:pt>
                  <c:pt idx="10">
                    <c:v>Judicial</c:v>
                  </c:pt>
                  <c:pt idx="13">
                    <c:v>Education</c:v>
                  </c:pt>
                  <c:pt idx="14">
                    <c:v>Local Government</c:v>
                  </c:pt>
                </c:lvl>
                <c:lvl>
                  <c:pt idx="0">
                    <c:v>Federal</c:v>
                  </c:pt>
                  <c:pt idx="1">
                    <c:v>State</c:v>
                  </c:pt>
                  <c:pt idx="4">
                    <c:v>Local</c:v>
                  </c:pt>
                </c:lvl>
              </c:multiLvlStrCache>
            </c:multiLvlStrRef>
          </c:cat>
          <c:val>
            <c:numRef>
              <c:f>Competitiveness!$J$39:$J$67</c:f>
              <c:numCache>
                <c:formatCode>0.00</c:formatCode>
                <c:ptCount val="19"/>
                <c:pt idx="0">
                  <c:v>11.837606837606838</c:v>
                </c:pt>
                <c:pt idx="1">
                  <c:v>2.75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3.1552238805970148</c:v>
                </c:pt>
                <c:pt idx="6">
                  <c:v>3.7906976744186047</c:v>
                </c:pt>
                <c:pt idx="7">
                  <c:v>3.0420168067226889</c:v>
                </c:pt>
                <c:pt idx="8">
                  <c:v>2.3966101694915256</c:v>
                </c:pt>
                <c:pt idx="9">
                  <c:v>2</c:v>
                </c:pt>
                <c:pt idx="10">
                  <c:v>3.0995475113122173</c:v>
                </c:pt>
                <c:pt idx="11">
                  <c:v>2.4857142857142858</c:v>
                </c:pt>
                <c:pt idx="12">
                  <c:v>2.3931623931623931</c:v>
                </c:pt>
                <c:pt idx="13">
                  <c:v>2.4913333333333321</c:v>
                </c:pt>
                <c:pt idx="14">
                  <c:v>3</c:v>
                </c:pt>
                <c:pt idx="15">
                  <c:v>2.535758835758839</c:v>
                </c:pt>
                <c:pt idx="16">
                  <c:v>2.3333333333333335</c:v>
                </c:pt>
                <c:pt idx="17">
                  <c:v>2.0628022759601596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D8-44D3-8A5C-A780F5050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030392"/>
        <c:axId val="422033344"/>
      </c:barChart>
      <c:catAx>
        <c:axId val="422030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033344"/>
        <c:crosses val="autoZero"/>
        <c:auto val="1"/>
        <c:lblAlgn val="ctr"/>
        <c:lblOffset val="100"/>
        <c:noMultiLvlLbl val="0"/>
      </c:catAx>
      <c:valAx>
        <c:axId val="422033344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22030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Average Number of Candidates per Seat</a:t>
            </a:r>
          </a:p>
          <a:p>
            <a:pPr>
              <a:defRPr/>
            </a:pPr>
            <a:r>
              <a:rPr lang="en-US" sz="1400" b="0" i="0" baseline="0">
                <a:effectLst/>
              </a:rPr>
              <a:t>(Local Elections by Type and Position)</a:t>
            </a:r>
            <a:endParaRPr lang="en-CA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Election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(Competitiveness!$H$46:$I$47,Competitiveness!$H$49:$I$52,Competitiveness!$H$54:$I$56,Competitiveness!$H$58:$I$58,Competitiveness!$H$60:$I$64)</c:f>
              <c:multiLvlStrCache>
                <c:ptCount val="15"/>
                <c:lvl>
                  <c:pt idx="0">
                    <c:v>Parish President</c:v>
                  </c:pt>
                  <c:pt idx="1">
                    <c:v>Mayor</c:v>
                  </c:pt>
                  <c:pt idx="2">
                    <c:v>Marshal</c:v>
                  </c:pt>
                  <c:pt idx="3">
                    <c:v>Chief of Police</c:v>
                  </c:pt>
                  <c:pt idx="4">
                    <c:v>Constable</c:v>
                  </c:pt>
                  <c:pt idx="5">
                    <c:v>Coroner</c:v>
                  </c:pt>
                  <c:pt idx="6">
                    <c:v>Judge</c:v>
                  </c:pt>
                  <c:pt idx="7">
                    <c:v>District Attorney</c:v>
                  </c:pt>
                  <c:pt idx="8">
                    <c:v>Justice of the Peace</c:v>
                  </c:pt>
                  <c:pt idx="9">
                    <c:v>Member of School Board</c:v>
                  </c:pt>
                  <c:pt idx="10">
                    <c:v>Assessor</c:v>
                  </c:pt>
                  <c:pt idx="11">
                    <c:v>Council Member</c:v>
                  </c:pt>
                  <c:pt idx="12">
                    <c:v>Selectman</c:v>
                  </c:pt>
                  <c:pt idx="13">
                    <c:v>Alderman</c:v>
                  </c:pt>
                  <c:pt idx="14">
                    <c:v>Police Juror</c:v>
                  </c:pt>
                </c:lvl>
                <c:lvl>
                  <c:pt idx="0">
                    <c:v>Executive</c:v>
                  </c:pt>
                  <c:pt idx="2">
                    <c:v>Law Enforcement</c:v>
                  </c:pt>
                  <c:pt idx="6">
                    <c:v>Judicial</c:v>
                  </c:pt>
                  <c:pt idx="9">
                    <c:v>Education</c:v>
                  </c:pt>
                  <c:pt idx="10">
                    <c:v>Local Government</c:v>
                  </c:pt>
                </c:lvl>
              </c:multiLvlStrCache>
            </c:multiLvlStrRef>
          </c:cat>
          <c:val>
            <c:numRef>
              <c:f>(Competitiveness!$J$46:$J$47,Competitiveness!$J$49:$J$52,Competitiveness!$J$54:$J$56,Competitiveness!$J$58,Competitiveness!$J$60:$J$64)</c:f>
              <c:numCache>
                <c:formatCode>0.00</c:formatCode>
                <c:ptCount val="15"/>
                <c:pt idx="0">
                  <c:v>5</c:v>
                </c:pt>
                <c:pt idx="1">
                  <c:v>3.1552238805970148</c:v>
                </c:pt>
                <c:pt idx="2">
                  <c:v>3.7906976744186047</c:v>
                </c:pt>
                <c:pt idx="3">
                  <c:v>3.0420168067226889</c:v>
                </c:pt>
                <c:pt idx="4">
                  <c:v>2.3966101694915256</c:v>
                </c:pt>
                <c:pt idx="5">
                  <c:v>2</c:v>
                </c:pt>
                <c:pt idx="6">
                  <c:v>3.0995475113122173</c:v>
                </c:pt>
                <c:pt idx="7">
                  <c:v>2.4857142857142858</c:v>
                </c:pt>
                <c:pt idx="8">
                  <c:v>2.3931623931623931</c:v>
                </c:pt>
                <c:pt idx="9">
                  <c:v>2.4913333333333321</c:v>
                </c:pt>
                <c:pt idx="10">
                  <c:v>3</c:v>
                </c:pt>
                <c:pt idx="11">
                  <c:v>2.535758835758839</c:v>
                </c:pt>
                <c:pt idx="12">
                  <c:v>2.3333333333333335</c:v>
                </c:pt>
                <c:pt idx="13">
                  <c:v>2.0628022759601596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0-458F-A06A-0E110DCA2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14235760"/>
        <c:axId val="414234120"/>
      </c:barChart>
      <c:lineChart>
        <c:grouping val="standard"/>
        <c:varyColors val="0"/>
        <c:ser>
          <c:idx val="1"/>
          <c:order val="1"/>
          <c:tx>
            <c:v>Group Average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(Competitiveness!$J$48,Competitiveness!$J$48,Competitiveness!$J$53,Competitiveness!$J$53,Competitiveness!$J$53,Competitiveness!$J$53,Competitiveness!$J$57,Competitiveness!$J$57,Competitiveness!$J$57,Competitiveness!$J$59,Competitiveness!$J$65,Competitiveness!$J$65,Competitiveness!$J$65,Competitiveness!$J$65,Competitiveness!$J$65)</c:f>
              <c:numCache>
                <c:formatCode>0.00</c:formatCode>
                <c:ptCount val="15"/>
                <c:pt idx="0">
                  <c:v>3.2086956521739132</c:v>
                </c:pt>
                <c:pt idx="1">
                  <c:v>3.2086956521739132</c:v>
                </c:pt>
                <c:pt idx="2">
                  <c:v>2.8357487922705316</c:v>
                </c:pt>
                <c:pt idx="3">
                  <c:v>2.8357487922705316</c:v>
                </c:pt>
                <c:pt idx="4">
                  <c:v>2.8357487922705316</c:v>
                </c:pt>
                <c:pt idx="5">
                  <c:v>2.8357487922705316</c:v>
                </c:pt>
                <c:pt idx="6">
                  <c:v>2.7183673469387757</c:v>
                </c:pt>
                <c:pt idx="7">
                  <c:v>2.7183673469387757</c:v>
                </c:pt>
                <c:pt idx="8">
                  <c:v>2.7183673469387757</c:v>
                </c:pt>
                <c:pt idx="9">
                  <c:v>2.4913333333333321</c:v>
                </c:pt>
                <c:pt idx="10">
                  <c:v>2.2566886870355014</c:v>
                </c:pt>
                <c:pt idx="11">
                  <c:v>2.2566886870355014</c:v>
                </c:pt>
                <c:pt idx="12">
                  <c:v>2.2566886870355014</c:v>
                </c:pt>
                <c:pt idx="13">
                  <c:v>2.2566886870355014</c:v>
                </c:pt>
                <c:pt idx="14">
                  <c:v>2.2566886870355014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40-458F-A06A-0E110DCA2265}"/>
            </c:ext>
          </c:extLst>
        </c:ser>
        <c:ser>
          <c:idx val="2"/>
          <c:order val="2"/>
          <c:tx>
            <c:v>Local Average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(Competitiveness!$J$66,Competitiveness!$J$66,Competitiveness!$J$66,Competitiveness!$J$66,Competitiveness!$J$66,Competitiveness!$J$66,Competitiveness!$J$66,Competitiveness!$J$66,Competitiveness!$J$66,Competitiveness!$J$66,Competitiveness!$J$66,Competitiveness!$J$66,Competitiveness!$J$66,Competitiveness!$J$66,Competitiveness!$J$66)</c:f>
              <c:numCache>
                <c:formatCode>0.00</c:formatCode>
                <c:ptCount val="15"/>
                <c:pt idx="0">
                  <c:v>2.5796296296296286</c:v>
                </c:pt>
                <c:pt idx="1">
                  <c:v>2.5796296296296286</c:v>
                </c:pt>
                <c:pt idx="2">
                  <c:v>2.5796296296296286</c:v>
                </c:pt>
                <c:pt idx="3">
                  <c:v>2.5796296296296286</c:v>
                </c:pt>
                <c:pt idx="4">
                  <c:v>2.5796296296296286</c:v>
                </c:pt>
                <c:pt idx="5">
                  <c:v>2.5796296296296286</c:v>
                </c:pt>
                <c:pt idx="6">
                  <c:v>2.5796296296296286</c:v>
                </c:pt>
                <c:pt idx="7">
                  <c:v>2.5796296296296286</c:v>
                </c:pt>
                <c:pt idx="8">
                  <c:v>2.5796296296296286</c:v>
                </c:pt>
                <c:pt idx="9">
                  <c:v>2.5796296296296286</c:v>
                </c:pt>
                <c:pt idx="10">
                  <c:v>2.5796296296296286</c:v>
                </c:pt>
                <c:pt idx="11">
                  <c:v>2.5796296296296286</c:v>
                </c:pt>
                <c:pt idx="12">
                  <c:v>2.5796296296296286</c:v>
                </c:pt>
                <c:pt idx="13">
                  <c:v>2.5796296296296286</c:v>
                </c:pt>
                <c:pt idx="14">
                  <c:v>2.5796296296296286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40-458F-A06A-0E110DCA2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235760"/>
        <c:axId val="414234120"/>
      </c:lineChart>
      <c:catAx>
        <c:axId val="41423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34120"/>
        <c:crosses val="autoZero"/>
        <c:auto val="1"/>
        <c:lblAlgn val="ctr"/>
        <c:lblOffset val="100"/>
        <c:noMultiLvlLbl val="0"/>
      </c:catAx>
      <c:valAx>
        <c:axId val="414234120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357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1</xdr:row>
      <xdr:rowOff>90487</xdr:rowOff>
    </xdr:from>
    <xdr:to>
      <xdr:col>15</xdr:col>
      <xdr:colOff>361950</xdr:colOff>
      <xdr:row>15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74A791-D471-41E7-B629-E49333DCD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33337</xdr:colOff>
      <xdr:row>31</xdr:row>
      <xdr:rowOff>176212</xdr:rowOff>
    </xdr:from>
    <xdr:to>
      <xdr:col>17</xdr:col>
      <xdr:colOff>947737</xdr:colOff>
      <xdr:row>46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78433F-6246-4760-84B5-AF6B7194A8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457200</xdr:colOff>
      <xdr:row>50</xdr:row>
      <xdr:rowOff>71437</xdr:rowOff>
    </xdr:from>
    <xdr:to>
      <xdr:col>18</xdr:col>
      <xdr:colOff>1009650</xdr:colOff>
      <xdr:row>69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ACBA1F-18BD-44B2-A35A-97E7EDE4A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eph/Documents/R/Projects/Louisiana/data/parish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ish"/>
    </sheetNames>
    <sheetDataSet>
      <sheetData sheetId="0">
        <row r="2">
          <cell r="D2">
            <v>62372</v>
          </cell>
          <cell r="E2">
            <v>62372</v>
          </cell>
        </row>
        <row r="3">
          <cell r="D3">
            <v>25619</v>
          </cell>
          <cell r="E3">
            <v>25619</v>
          </cell>
        </row>
        <row r="4">
          <cell r="D4">
            <v>117009</v>
          </cell>
          <cell r="E4">
            <v>117009</v>
          </cell>
        </row>
        <row r="5">
          <cell r="D5">
            <v>22973</v>
          </cell>
          <cell r="E5">
            <v>22973</v>
          </cell>
        </row>
        <row r="6">
          <cell r="D6">
            <v>41252</v>
          </cell>
          <cell r="E6">
            <v>41252</v>
          </cell>
        </row>
        <row r="7">
          <cell r="D7">
            <v>36435</v>
          </cell>
          <cell r="E7">
            <v>36435</v>
          </cell>
        </row>
        <row r="8">
          <cell r="D8">
            <v>13924</v>
          </cell>
          <cell r="E8">
            <v>13924</v>
          </cell>
        </row>
        <row r="9">
          <cell r="D9">
            <v>124720</v>
          </cell>
          <cell r="E9">
            <v>124720</v>
          </cell>
        </row>
        <row r="10">
          <cell r="D10">
            <v>253125</v>
          </cell>
          <cell r="E10">
            <v>253125</v>
          </cell>
        </row>
        <row r="11">
          <cell r="D11">
            <v>197233</v>
          </cell>
          <cell r="E11">
            <v>197233</v>
          </cell>
        </row>
        <row r="12">
          <cell r="D12">
            <v>9997</v>
          </cell>
          <cell r="E12">
            <v>9997</v>
          </cell>
        </row>
        <row r="13">
          <cell r="D13">
            <v>6739</v>
          </cell>
          <cell r="E13">
            <v>6739</v>
          </cell>
        </row>
        <row r="14">
          <cell r="D14">
            <v>10145</v>
          </cell>
          <cell r="E14">
            <v>10145</v>
          </cell>
        </row>
        <row r="15">
          <cell r="D15">
            <v>16452</v>
          </cell>
          <cell r="E15">
            <v>16452</v>
          </cell>
        </row>
        <row r="16">
          <cell r="D16">
            <v>20288</v>
          </cell>
          <cell r="E16">
            <v>20288</v>
          </cell>
        </row>
        <row r="17">
          <cell r="D17">
            <v>27047</v>
          </cell>
          <cell r="E17">
            <v>27047</v>
          </cell>
        </row>
        <row r="18">
          <cell r="D18">
            <v>445337</v>
          </cell>
          <cell r="E18">
            <v>445337</v>
          </cell>
        </row>
        <row r="19">
          <cell r="D19">
            <v>7419</v>
          </cell>
          <cell r="E19">
            <v>7419</v>
          </cell>
        </row>
        <row r="20">
          <cell r="D20">
            <v>19756</v>
          </cell>
          <cell r="E20">
            <v>19756</v>
          </cell>
        </row>
        <row r="21">
          <cell r="D21">
            <v>33765</v>
          </cell>
          <cell r="E21">
            <v>33765</v>
          </cell>
        </row>
        <row r="22">
          <cell r="D22">
            <v>20464</v>
          </cell>
          <cell r="E22">
            <v>20464</v>
          </cell>
        </row>
        <row r="23">
          <cell r="D23">
            <v>22372</v>
          </cell>
          <cell r="E23">
            <v>22372</v>
          </cell>
        </row>
        <row r="24">
          <cell r="D24">
            <v>73799</v>
          </cell>
          <cell r="E24">
            <v>73799</v>
          </cell>
        </row>
        <row r="25">
          <cell r="D25">
            <v>33159</v>
          </cell>
          <cell r="E25">
            <v>33159</v>
          </cell>
        </row>
        <row r="26">
          <cell r="D26">
            <v>15999</v>
          </cell>
          <cell r="E26">
            <v>15999</v>
          </cell>
        </row>
        <row r="27">
          <cell r="D27">
            <v>435204</v>
          </cell>
          <cell r="E27">
            <v>435204</v>
          </cell>
        </row>
        <row r="28">
          <cell r="D28">
            <v>31399</v>
          </cell>
          <cell r="E28">
            <v>31399</v>
          </cell>
        </row>
        <row r="29">
          <cell r="D29">
            <v>234963</v>
          </cell>
          <cell r="E29">
            <v>234963</v>
          </cell>
        </row>
        <row r="30">
          <cell r="D30">
            <v>97688</v>
          </cell>
          <cell r="E30">
            <v>97688</v>
          </cell>
        </row>
        <row r="31">
          <cell r="D31">
            <v>14927</v>
          </cell>
          <cell r="E31">
            <v>14927</v>
          </cell>
        </row>
        <row r="32">
          <cell r="D32">
            <v>47480</v>
          </cell>
          <cell r="E32">
            <v>47480</v>
          </cell>
        </row>
        <row r="33">
          <cell r="D33">
            <v>135925</v>
          </cell>
          <cell r="E33">
            <v>135925</v>
          </cell>
        </row>
        <row r="34">
          <cell r="D34">
            <v>11803</v>
          </cell>
          <cell r="E34">
            <v>11803</v>
          </cell>
        </row>
        <row r="35">
          <cell r="D35">
            <v>26739</v>
          </cell>
          <cell r="E35">
            <v>26739</v>
          </cell>
        </row>
        <row r="36">
          <cell r="D36">
            <v>39258</v>
          </cell>
          <cell r="E36">
            <v>39258</v>
          </cell>
        </row>
        <row r="37">
          <cell r="D37">
            <v>382922</v>
          </cell>
          <cell r="E37">
            <v>382922</v>
          </cell>
        </row>
        <row r="38">
          <cell r="D38">
            <v>156398</v>
          </cell>
          <cell r="E38">
            <v>156398</v>
          </cell>
        </row>
        <row r="39">
          <cell r="D39">
            <v>23584</v>
          </cell>
          <cell r="E39">
            <v>23584</v>
          </cell>
        </row>
        <row r="40">
          <cell r="D40">
            <v>22366</v>
          </cell>
          <cell r="E40">
            <v>22366</v>
          </cell>
        </row>
        <row r="41">
          <cell r="D41">
            <v>132373</v>
          </cell>
          <cell r="E41">
            <v>132373</v>
          </cell>
        </row>
        <row r="42">
          <cell r="D42">
            <v>8757</v>
          </cell>
          <cell r="E42">
            <v>8757</v>
          </cell>
        </row>
        <row r="43">
          <cell r="D43">
            <v>20692</v>
          </cell>
          <cell r="E43">
            <v>20692</v>
          </cell>
        </row>
        <row r="44">
          <cell r="D44">
            <v>24144</v>
          </cell>
          <cell r="E44">
            <v>24144</v>
          </cell>
        </row>
        <row r="45">
          <cell r="D45">
            <v>44091</v>
          </cell>
          <cell r="E45">
            <v>44091</v>
          </cell>
        </row>
        <row r="46">
          <cell r="D46">
            <v>52708</v>
          </cell>
          <cell r="E46">
            <v>52708</v>
          </cell>
        </row>
        <row r="47">
          <cell r="D47">
            <v>10714</v>
          </cell>
          <cell r="E47">
            <v>10714</v>
          </cell>
        </row>
        <row r="48">
          <cell r="D48">
            <v>21581</v>
          </cell>
          <cell r="E48">
            <v>21581</v>
          </cell>
        </row>
        <row r="49">
          <cell r="D49">
            <v>43888</v>
          </cell>
          <cell r="E49">
            <v>43888</v>
          </cell>
        </row>
        <row r="50">
          <cell r="D50">
            <v>83699</v>
          </cell>
          <cell r="E50">
            <v>83699</v>
          </cell>
        </row>
        <row r="51">
          <cell r="D51">
            <v>53385</v>
          </cell>
          <cell r="E51">
            <v>53385</v>
          </cell>
        </row>
        <row r="52">
          <cell r="D52">
            <v>53053</v>
          </cell>
          <cell r="E52">
            <v>53053</v>
          </cell>
        </row>
        <row r="53">
          <cell r="D53">
            <v>246269</v>
          </cell>
          <cell r="E53">
            <v>246269</v>
          </cell>
        </row>
        <row r="54">
          <cell r="D54">
            <v>127115</v>
          </cell>
          <cell r="E54">
            <v>127115</v>
          </cell>
        </row>
        <row r="55">
          <cell r="D55">
            <v>4793</v>
          </cell>
          <cell r="E55">
            <v>4793</v>
          </cell>
        </row>
        <row r="56">
          <cell r="D56">
            <v>113099</v>
          </cell>
          <cell r="E56">
            <v>113099</v>
          </cell>
        </row>
        <row r="57">
          <cell r="D57">
            <v>22460</v>
          </cell>
          <cell r="E57">
            <v>22460</v>
          </cell>
        </row>
        <row r="58">
          <cell r="D58">
            <v>59524</v>
          </cell>
          <cell r="E58">
            <v>59524</v>
          </cell>
        </row>
        <row r="59">
          <cell r="D59">
            <v>52101</v>
          </cell>
          <cell r="E59">
            <v>52101</v>
          </cell>
        </row>
        <row r="60">
          <cell r="D60">
            <v>46367</v>
          </cell>
          <cell r="E60">
            <v>46367</v>
          </cell>
        </row>
        <row r="61">
          <cell r="D61">
            <v>40335</v>
          </cell>
          <cell r="E61">
            <v>40335</v>
          </cell>
        </row>
        <row r="62">
          <cell r="D62">
            <v>25017</v>
          </cell>
          <cell r="E62">
            <v>25017</v>
          </cell>
        </row>
        <row r="63">
          <cell r="D63">
            <v>11370</v>
          </cell>
          <cell r="E63">
            <v>11370</v>
          </cell>
        </row>
        <row r="64">
          <cell r="D64">
            <v>15384</v>
          </cell>
          <cell r="E64">
            <v>15384</v>
          </cell>
        </row>
        <row r="65">
          <cell r="D65">
            <v>14695</v>
          </cell>
          <cell r="E65">
            <v>14695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Gardner" refreshedDate="43331.959421643522" createdVersion="6" refreshedVersion="6" minRefreshableVersion="3" recordCount="3402" xr:uid="{00000000-000A-0000-FFFF-FFFF33000000}">
  <cacheSource type="worksheet">
    <worksheetSource ref="B1:T3403" sheet="la-results-clean+coding"/>
  </cacheSource>
  <cacheFields count="19">
    <cacheField name="Race #" numFmtId="0">
      <sharedItems containsSemiMixedTypes="0" containsString="0" containsNumber="1" containsInteger="1" minValue="1" maxValue="1153"/>
    </cacheField>
    <cacheField name="Race" numFmtId="0">
      <sharedItems count="3276">
        <s v="Alderman-District  1, Town of Oberlin-Allen (2014)"/>
        <s v="Alderman-District  2, Town of Oberlin-Allen (2014)"/>
        <s v="Alderman-District  2, Town of Plain Dealing-Bossier (2014)"/>
        <s v="Alderman-District  3, Town of Jonesville-Catahoula (2014)"/>
        <s v="Alderman-District  3, Town of Oberlin-Allen (2014)"/>
        <s v="Alderman-District  3, Town of Plain Dealing-Bossier (2014)"/>
        <s v="Alderman-District  4, Town of Jonesville-Catahoula (2014)"/>
        <s v="Alderman-District  4, Town of Oberlin-Allen (2014)"/>
        <s v="Alderman-District  4, Town of Oil City-Caddo (2016)"/>
        <s v="Alderman-District  4, Town of Plain Dealing-Bossier (2014)"/>
        <s v="Alderman-District  5, Town of Jonesville-Catahoula (2014)"/>
        <s v="Alderman-District  5, Town of Oil City-Caddo (2016)"/>
        <s v="Alderman-District 1, City of Marksville-Avoyelles (2014)"/>
        <s v="Alderman-District 1, City of Springhill-Webster (2014)"/>
        <s v="Alderman-District 1, Town of Basile (2014)"/>
        <s v="Alderman-District 1, Town of Benton-Bossier (2016)"/>
        <s v="Alderman-District 1, Town of Delcambre (2016)"/>
        <s v="Alderman-District 1, Town of Sunset-St. Landry (2014)"/>
        <s v="Alderman-District 2, City of Marksville-Avoyelles (2014)"/>
        <s v="Alderman-District 2, City of Springhill-Webster (2014)"/>
        <s v="Alderman-District 2, Town of Delcambre-Vermilion (2016)"/>
        <s v="Alderman-District 2, Town of Gramercy-St. James (2014)"/>
        <s v="Alderman-District 2, Town of Sunset-St. Landry (2014)"/>
        <s v="Alderman-District 3, City of Marksville-Avoyelles (2014)"/>
        <s v="Alderman-District 3, Town of Mamou-Evangeline (2014)"/>
        <s v="Alderman-District 3, Town of Newellton-Tensas (2016)"/>
        <s v="Alderman-District 3, Town of Sunset-St. Landry (2014)"/>
        <s v="Alderman-District 4, City of Marksville-Avoyelles (2014)"/>
        <s v="Alderman-District 4, City of Springhill-Webster (2014)"/>
        <s v="Alderman-District 4, Town of Newellton-Tensas (2016)"/>
        <s v="Alderman-District 4, Town of Simmesport-Avoyelles (2016)"/>
        <s v="Alderman-District 5, City of Marksville-Avoyelles (2014)"/>
        <s v="Alderman-District 5, Town of Benton-Bossier (2016)"/>
        <s v="Alderman-District 5, Town of Newellton-Tensas (2016)"/>
        <s v="Alderman-District A, City of Breaux Bridge-St. Martin (2014)"/>
        <s v="Alderman-District A, City of Opelousas-St. Landry (2014)"/>
        <s v="Alderman-District A, Town of Delhi-Richland (2014)"/>
        <s v="Alderman-District A, Town of Farmerville-Union (2016)"/>
        <s v="Alderman-District A, Town of Jonesboro-Jackson (2014)"/>
        <s v="Alderman-District B, City of Breaux Bridge-St. Martin (2014)"/>
        <s v="Alderman-District B, City of Opelousas-St. Landry (2014)"/>
        <s v="Alderman-District B, Town of Delhi-Richland (2014)"/>
        <s v="Alderman-District B, Town of Farmerville-Union (2016)"/>
        <s v="Alderman-District B, Town of Jonesboro-Jackson (2014)"/>
        <s v="Alderman-District C, City of Ville Platte-Evangeline (2014)"/>
        <s v="Alderman-District C, Town of Farmerville-Union (2016)"/>
        <s v="Alderman-District C, Town of Jonesboro-Jackson (2014)"/>
        <s v="Alderman-District C, Town of St. Joseph-Tensas (2016)"/>
        <s v="Alderman-District D, City of Opelousas-St. Landry (2014)"/>
        <s v="Alderman-District D, City of Ville Platte-Evangeline (2014)"/>
        <s v="Alderman-District D, Town of Delhi-Richland (2014)"/>
        <s v="Alderman-District D, Town of Farmerville-Union (2016)"/>
        <s v="Alderman-District D, Town of Jonesboro-Jackson (2014)"/>
        <s v="Alderman-District E, City of Opelousas-St. Landry (2014)"/>
        <s v="Alderman-District E, City of Ville Platte-Evangeline (2014)"/>
        <s v="Alderman-District E, Town of Delhi-Richland (2014)"/>
        <s v="Alderman-District F, City of Ville Platte-Evangeline (2014)"/>
        <s v="Alderman-Division A, Village of Rosedale-Iberville (2016)"/>
        <s v="Alderman-Division C, Village of Rosedale-Iberville (2016)"/>
        <s v="Alderman-Seat A, Town of Ball-Rapides (2014)"/>
        <s v="Alderman-Seat B, Town of Ball-Rapides (2014)"/>
        <s v="Alderman-Seat C, Town of Ball-Rapides (2014)"/>
        <s v="Alderman-Seat D, Town of Ball-Rapides (2014)"/>
        <s v="Alderman-Seat E, Town of Ball-Rapides (2014)"/>
        <s v="Alderman-Town of Erath-Vermilion (2016)"/>
        <s v="Alderman-Town of Port Barre-St. Landry (2016)"/>
        <s v="Alderman-Village of Clarence-Natchitoches (2016)"/>
        <s v="Alderman-Village of Dodson-Winn (2016)"/>
        <s v="Alderman-Village of Dry Prong-Grant (2016)"/>
        <s v="Alderman-Ward  1, City of Rayne-Acadia (2014)"/>
        <s v="Alderman-Ward  1, Town of Church Point-Acadia (2014)"/>
        <s v="Alderman-Ward  1, Town of Vivian-Caddo (2014)"/>
        <s v="Alderman-Ward  2, City of Rayne-Acadia (2014)"/>
        <s v="Alderman-Ward  2, Town of Vivian-Caddo (2014)"/>
        <s v="Alderman-Ward  3, City of Rayne-Acadia (2014)"/>
        <s v="Alderman-Ward  3, Division B, City of Crowley-Acadia (2014)"/>
        <s v="Alderman-Ward  3, Town of Church Point-Acadia (2014)"/>
        <s v="Alderman-Ward  3, Town of Vivian-Caddo (2014)"/>
        <s v="Alderman-Ward  4, City of Rayne-Acadia (2014)"/>
        <s v="Alderman-Ward  4, Division B, City of Crowley-Acadia (2014)"/>
        <s v="Alderman-Ward  4, Town of Church Point-Acadia (2014)"/>
        <s v="Alderman-Ward  4, Town of Vivian-Caddo (2014)"/>
        <s v="Alderman-Ward  5, Town of Church Point-Acadia (2014)"/>
        <s v="Alderman-Ward 1, City of Eunice-St. Landry (2014)"/>
        <s v="Alderman-Ward 1, City of Ruston-Lincoln (2014)"/>
        <s v="Alderman-Ward 2, City of Ruston-Lincoln (2014)"/>
        <s v="Alderman-Ward 3, City of Eunice (2014)"/>
        <s v="Alderman-Ward 4, City of Ruston-Lincoln (2014)"/>
        <s v="Alderman-Ward 5, City of Ruston-Lincoln (2014)"/>
        <s v="Alderman at Large-City of Eunice (2014)"/>
        <s v="Alderman at Large-City of Opelousas-St. Landry (2014)"/>
        <s v="Alderman at Large-City of Rayne-Acadia (2014)"/>
        <s v="Alderman at Large-Seat One, Town of Lutcher-St. James (2014)"/>
        <s v="Alderman at Large-Town of Jonesboro-Jackson (2014)"/>
        <s v="Alderman at Large-Town of Oberlin-Allen (2014)"/>
        <s v="Alderman at Large-Town of Sunset-St. Landry (2014)"/>
        <s v="Alderman at Large-Town of Vivian-Caddo (2014)"/>
        <s v="Aldermen-District 1, Town of Plain Dealing (2 to be elected)-Bossier (2014)"/>
        <s v="Aldermen-District 2, Town of Basile (3 to be elected) (2014)"/>
        <s v="Aldermen-Election Section 2, Town of St. Francisville (4 to be elected)-West Feliciana (2016)"/>
        <s v="Aldermen-Town of Abita Springs (5 to be elected)-St. Tammany (2014)"/>
        <s v="Aldermen-Town of Arnaudville (5 to be elected) (2014)"/>
        <s v="Aldermen-Town of Baldwin (5 to be elected)-St. Mary (2014)"/>
        <s v="Aldermen-Town of Blanchard (5 to be elected)-Caddo (2014)"/>
        <s v="Aldermen-Town of Boyce (5 to be elected)-Rapides (2014)"/>
        <s v="Aldermen-Town of Clarks (5 to be elected)-Caldwell (2014)"/>
        <s v="Aldermen-Town of Clinton (5 to be elected)-East Feliciana (2016)"/>
        <s v="Aldermen-Town of Cotton Valley (5 to be elected)-Webster (2016)"/>
        <s v="Aldermen-Town of Cullen (5 to be elected)-Webster (2016)"/>
        <s v="Aldermen-Town of Duson (5 to be elected) (2014)"/>
        <s v="Aldermen-Town of Elizabeth (5 to be elected)-Allen (2014)"/>
        <s v="Aldermen-Town of Erath (5 to be elected)-Vermilion (2014)"/>
        <s v="Aldermen-Town of Franklinton (5 to be elected)-Washington (2016)"/>
        <s v="Aldermen-Town of Glenmora (5 to be elected)-Rapides (2014)"/>
        <s v="Aldermen-Town of Grand Coteau (5 to be elected)-St. Landry (2014)"/>
        <s v="Aldermen-Town of Haughton (5 to be elected)-Bossier (2016)"/>
        <s v="Aldermen-Town of Iota (5 to be elected)-Acadia (2014)"/>
        <s v="Aldermen-Town of Lake Providence (5 to be elected)-East Carroll (2014)"/>
        <s v="Aldermen-Town of Lecompte (5 to be elected)-Rapides (2014)"/>
        <s v="Aldermen-Town of Mangham (5 to be elected)-Richland (2014)"/>
        <s v="Aldermen-Town of Mansura (5 to be elected)-Avoyelles (2014)"/>
        <s v="Aldermen-Town of Maringouin (5 to be elected)-Iberville (2014)"/>
        <s v="Aldermen-Town of Pearl River (5 to be elected)-St. Tammany (2014)"/>
        <s v="Aldermen-Town of Port Barre (5 to be elected)-St. Landry (2014)"/>
        <s v="Aldermen-Town of Roseland (5 to be elected)-Tangipahoa (2016)"/>
        <s v="Aldermen-Town of Rosepine (5 to be elected)-Vernon (2014)"/>
        <s v="Aldermen-Town of Sarepta (5 to be elected)-Webster (2016)"/>
        <s v="Aldermen-Town of Sterlington (5 to be elected)-Ouachita (2014)"/>
        <s v="Aldermen-Town of Tullos (5 to be elected)-Lasalle (2014)"/>
        <s v="Aldermen-Town of Urania (5 to be elected)-Lasalle (2014)"/>
        <s v="Aldermen-Town of Welsh (5 to be elected)-Jefferson Davis (2016)"/>
        <s v="Aldermen-Town of White Castle (5 to be elected)-Iberville (2014)"/>
        <s v="Aldermen-Village  of Chataignier (3 to be elected)-Evangeline (2014)"/>
        <s v="Aldermen-Village of Angie (3 to be elected)-Washington (2016)"/>
        <s v="Aldermen-Village of Bienville (3 to be elected)-Bienville (2014)"/>
        <s v="Aldermen-Village of Collinston (3 to be elected)-Morehouse (2014)"/>
        <s v="Aldermen-Village of Delta (3 to be elected)-Madison (2016)"/>
        <s v="Aldermen-Village of Dixie Inn (3 to be elected)-Webster (2016)"/>
        <s v="Aldermen-Village of Dodson (3 to be elected)-Winn (2014)"/>
        <s v="Aldermen-Village of Edgefield (3 to be elected)-Red River (2016)"/>
        <s v="Aldermen-Village of Fenton (3 to be elected)-Jefferson Davis (2016)"/>
        <s v="Aldermen-Village of Folsom (3 to be elected)-St. Tammany (2014)"/>
        <s v="Aldermen-Village of Forest Hill (3 to be elected)-Rapides (2014)"/>
        <s v="Aldermen-Village of Georgetown (3 to be elected)-Grant (2016)"/>
        <s v="Aldermen-Village of Gilbert (3 to be elected)-Franklin (2014)"/>
        <s v="Aldermen-Village of Goldonna (3 to be elected)-Natchitoches (2014)"/>
        <s v="Aldermen-Village of Grosse Tete (3 to be elected)-Iberville (2016)"/>
        <s v="Aldermen-Village of Harrisonburg (3 to be elected)-Catahoula (2014)"/>
        <s v="Aldermen-Village of Ida (3 to be elected)-Caddo (2016)"/>
        <s v="Aldermen-Village of Maurice (3 to be elected)-Vermilion (2014)"/>
        <s v="Aldermen-Village of Mermentau (3 to be elected)-Acadia (2014)"/>
        <s v="Aldermen-Village of Montpelier (3 to be elected)-St. Helena (2014)"/>
        <s v="Aldermen-Village of Moreauville (3 to be elected)-Avoyelles (2014)"/>
        <s v="Aldermen-Village of Morse (3 to be elected)-Acadia (2014)"/>
        <s v="Aldermen-Village of Napoleonville (3 to be elected)-Assumption (2014)"/>
        <s v="Aldermen-Village of North Hodge (3 to be elected)-Jackson (2014)"/>
        <s v="Aldermen-Village of Palmetto (3 to be elected)-St. Landry (2014)"/>
        <s v="Aldermen-Village of Parks (3 to be elected)-St. Martin (2014)"/>
        <s v="Aldermen-Village of Pine Prairie (3 to be elected)-Evangeline (2016)"/>
        <s v="Aldermen-Village of Powhatan (3 to be elected)-Natchitoches (2016)"/>
        <s v="Aldermen-Village of Reeves (3 to be elected)-Allen (2014)"/>
        <s v="Aldermen-Village of Richmond (3 to be elected)-Madison (2014)"/>
        <s v="Aldermen-Village of Robeline (3 to be elected)-Natchitoches (2014)"/>
        <s v="Aldermen-Village of Sicily Island (3 to be elected)-Catahoula (2014)"/>
        <s v="Aldermen-Village of Simpson (3 to be elected)-Vernon (2016)"/>
        <s v="Aldermen-Village of Simsboro (3 to be elected)-Lincoln (2014)"/>
        <s v="Aldermen-Village of Tangipahoa (3 to be elected)-Tangipahoa (2016)"/>
        <s v="Aldermen-Village of Waterproof (3 to be elected)-Tensas (2014)"/>
        <s v="Aldermen at Large-Town of Gramercy (2 to be elected)-St. James (2014)"/>
        <s v="Assessor-Lafourche (2014)"/>
        <s v="Associate Justice-Supreme Court, 3rd Supreme Court District (2016)"/>
        <s v="Chief of Police-City of Breaux Bridge-St. Martin (2014)"/>
        <s v="Chief of Police-City of Broussard (2014)"/>
        <s v="Chief of Police-City of Crowley-Acadia (2014)"/>
        <s v="Chief of Police-City of Eunice (2014)"/>
        <s v="Chief of Police-City of Minden-Webster (2014)"/>
        <s v="Chief of Police-City of Oakdale-Allen (2016)"/>
        <s v="Chief of Police-City of Opelousas-St. Landry (2014)"/>
        <s v="Chief of Police-City of Patterson-St. Mary (2014)"/>
        <s v="Chief of Police-City of Port Allen-West Baton Rouge (2016)"/>
        <s v="Chief of Police-City of Rayne-Acadia (2014)"/>
        <s v="Chief of Police-City of Slidell-St. Tammany (2016)"/>
        <s v="Chief of Police-City of Springhill-Webster (2014)"/>
        <s v="Chief of Police-City of Ville Platte-Evangeline (2014)"/>
        <s v="Chief of Police-City of Walker-Livingston (2016)"/>
        <s v="Chief of Police-City of Westlake-Calcasieu (2014)"/>
        <s v="Chief of Police-City of Youngsville-Lafayette (2014)"/>
        <s v="Chief of Police-Town of Amite City-Tangipahoa (2016)"/>
        <s v="Chief of Police-Town of Arnaudville (2014)"/>
        <s v="Chief of Police-Town of Baldwin-St. Mary (2014)"/>
        <s v="Chief of Police-Town of Ball-Rapides (2014)"/>
        <s v="Chief of Police-Town of Blanchard-Caddo (2014)"/>
        <s v="Chief of Police-Town of Boyce-Rapides (2014)"/>
        <s v="Chief of Police-Town of Brusly-West Baton Rouge (2014)"/>
        <s v="Chief of Police-Town of Campti-Natchitoches (2014)"/>
        <s v="Chief of Police-Town of Chatham-Jackson (2016)"/>
        <s v="Chief of Police-Town of Church Point-Acadia (2014)"/>
        <s v="Chief of Police-Town of Cottonport-Avoyelles (2016)"/>
        <s v="Chief of Police-Town of Cullen-Webster (2016)"/>
        <s v="Chief of Police-Town of Delhi-Richland (2014)"/>
        <s v="Chief of Police-Town of Elizabeth-Allen (2014)"/>
        <s v="Chief of Police-Town of Elton-Jefferson Davis (2014)"/>
        <s v="Chief of Police-Town of Erath-Vermilion (2014)"/>
        <s v="Chief of Police-Town of Glenmora-Rapides (2014)"/>
        <s v="Chief of Police-Town of Gramercy-St. James (2014)"/>
        <s v="Chief of Police-Town of Grand Coteau-St. Landry (2014)"/>
        <s v="Chief of Police-Town of Haughton-Bossier (2016)"/>
        <s v="Chief of Police-Town of Haynesville-Claiborne (2014)"/>
        <s v="Chief of Police-Town of Jena-Lasalle (2014)"/>
        <s v="Chief of Police-Town of Jonesboro-Jackson (2014)"/>
        <s v="Chief of Police-Town of Kentwood-Tangipahoa (2014)"/>
        <s v="Chief of Police-Town of Krotz Springs-St. Landry (2014)"/>
        <s v="Chief of Police-Town of Lake Arthur-Jefferson Davis (2014)"/>
        <s v="Chief of Police-Town of Lake Providence-East Carroll (2014)"/>
        <s v="Chief of Police-Town of Lockport-Lafourche (2016)"/>
        <s v="Chief of Police-Town of Lutcher-St. James (2014)"/>
        <s v="Chief of Police-Town of Mamou-Evangeline (2014)"/>
        <s v="Chief of Police-Town of Mangham-Richland (2014)"/>
        <s v="Chief of Police-Town of Mansura-Avoyelles (2014)"/>
        <s v="Chief of Police-Town of Maringouin-Iberville (2014)"/>
        <s v="Chief of Police-Town of Marion-Union (2014)"/>
        <s v="Chief of Police-Town of Melville-St. Landry (2014)"/>
        <s v="Chief of Police-Town of Newellton-Tensas (2016)"/>
        <s v="Chief of Police-Town of Oberlin-Allen (2014)"/>
        <s v="Chief of Police-Town of Pearl River-St. Tammany (2014)"/>
        <s v="Chief of Police-Town of Port Barre-St. Landry (2014)"/>
        <s v="Chief of Police-Town of Ringgold-Bienville (2014)"/>
        <s v="Chief of Police-Town of Sarepta-Webster (2016)"/>
        <s v="Chief of Police-Town of Sunset-St. Landry (2014)"/>
        <s v="Chief of Police-Town of Tullos-Lasalle (2014)"/>
        <s v="Chief of Police-Town of Vivian-Caddo (2014)"/>
        <s v="Chief of Police-Town of Washington-St. Landry (2016)"/>
        <s v="Chief of Police-Town of Welsh-Jefferson Davis (2016)"/>
        <s v="Chief of Police-Town of White Castle-Iberville (2014)"/>
        <s v="Chief of Police-Town of Wisner-Franklin (2014)"/>
        <s v="Chief of Police-Town of Zwolle-Sabine (2014)"/>
        <s v="Chief of Police-Village of Anacoco-Vernon (2016)"/>
        <s v="Chief of Police-Village of Baskin-Franklin (2014)"/>
        <s v="Chief of Police-Village of Chataignier-Evangeline (2014)"/>
        <s v="Chief of Police-Village of Converse-Sabine (2016)"/>
        <s v="Chief of Police-Village of Dodson-Winn (2014)"/>
        <s v="Chief of Police-Village of Dubberly-Webster (2016)"/>
        <s v="Chief of Police-Village of East Hodge-Jackson (2014)"/>
        <s v="Chief of Police-Village of Epps-West Carroll (2014)"/>
        <s v="Chief of Police-Village of Fenton-Jefferson Davis (2016)"/>
        <s v="Chief of Police-Village of Forest Hill-Rapides (2014)"/>
        <s v="Chief of Police-Village of Georgetown-Grant (2016)"/>
        <s v="Chief of Police-Village of Gilbert-Franklin (2014)"/>
        <s v="Chief of Police-Village of Hessmer-Avoyelles (2016)"/>
        <s v="Chief of Police-Village of Hodge-Jackson (2014)"/>
        <s v="Chief of Police-Village of Maurice-Vermilion (2014)"/>
        <s v="Chief of Police-Village of Montpelier-St. Helena (2014)"/>
        <s v="Chief of Police-Village of Morse-Acadia (2014)"/>
        <s v="Chief of Police-Village of North Hodge-Jackson (2014)"/>
        <s v="Chief of Police-Village of Pine Prairie-Evangeline (2016)"/>
        <s v="Chief of Police-Village of Powhatan-Natchitoches (2016)"/>
        <s v="Chief of Police-Village of Simsboro-Lincoln (2014)"/>
        <s v="Chief of Police-Village of Tangipahoa-Tangipahoa (2016)"/>
        <s v="Chief of Police-Village of Turkey Creek-Evangeline (2014)"/>
        <s v="City Judge-City Court, City of Baker-East Baton Rouge (2014)"/>
        <s v="City Judge-City Court, City of Bunkie-Avoyelles (2014)"/>
        <s v="City Judge-City Court, City of Denham Springs-Livingston (2016)"/>
        <s v="City Judge-City Court, City of Eunice (2014)"/>
        <s v="City Judge-City Court, City of Houma-Terrebonne (2014)"/>
        <s v="City Judge-City Court, City of Kaplan-Vermilion (2014)"/>
        <s v="City Judge-City Court, City of New Iberia-Iberia (2014)"/>
        <s v="City Judge-City Court, City of Opelousas-St. Landry (2014)"/>
        <s v="City Judge-City Court, City of Pineville-Rapides (2014)"/>
        <s v="City Judge-City Court, City of Slidell-St. Tammany (2014)"/>
        <s v="City Judge-City Court, City of Ville Platte-Evangeline (2014)"/>
        <s v="City Judge-City Court, Division A, City of Lafayette-Lafayette (2014)"/>
        <s v="City Judge-City Court, Division A, City of Lake Charles-Calcasieu (2014)"/>
        <s v="City Judge-City Court, Division B, City of Lake Charles-Calcasieu (2014)"/>
        <s v="City Judge-City Court, Division C, City of Monroe-Ouachita (2014)"/>
        <s v="City Judge-City Court, Town of Vidalia-Concordia (2016)"/>
        <s v="City Judge, City Court-Election Dist. 2, Div. D, City of Shreveport (2014)"/>
        <s v="City Marshal-City Court, City of Alexandria-Rapides (2014)"/>
        <s v="City Marshal-City Court, City of Bogalusa-Washington (2014)"/>
        <s v="City Marshal-City Court, City of Bossier City-Bossier (2014)"/>
        <s v="City Marshal-City Court, City of Bunkie-Avoyelles (2014)"/>
        <s v="City Marshal-City Court, City of Denham Springs-Livingston (2014)"/>
        <s v="City Marshal-City Court, City of Eunice (2014)"/>
        <s v="City Marshal-City Court, City of Hammond-Tangipahoa (2014)"/>
        <s v="City Marshal-City Court, City of Houma-Terrebonne (2014)"/>
        <s v="City Marshal-City Court, City of Kaplan-Vermilion (2014)"/>
        <s v="City Marshal-City Court, City of Lafayette-Lafayette (2014)"/>
        <s v="City Marshal-City Court, City of Lake Charles-Calcasieu (2014)"/>
        <s v="City Marshal-City Court, City of Minden-Webster (2014)"/>
        <s v="City Marshal-City Court, City of Monroe-Ouachita (2014)"/>
        <s v="City Marshal-City Court, City of Natchitoches-Natchitoches (2014)"/>
        <s v="City Marshal-City Court, City of New Iberia-Iberia (2014)"/>
        <s v="City Marshal-City Court, City of Oakdale-Allen (2014)"/>
        <s v="City Marshal-City Court, City of Pineville-Rapides (2014)"/>
        <s v="City Marshal-City Court, City of Plaquemine-Iberville (2014)"/>
        <s v="City Marshal-City Court, City of Rayne-Acadia (2014)"/>
        <s v="City Marshal-City Court, City of Ruston-Lincoln (2014)"/>
        <s v="City Marshal-City Court, City of Shreveport (2014)"/>
        <s v="City Marshal-City Court, City of Springhill-Webster (2014)"/>
        <s v="City Marshal-City Court, Town of Vidalia-Concordia (2016)"/>
        <s v="Constable-1st Justice Court-Ascension (2014)"/>
        <s v="Constable-1st Justice Court-Jefferson (2014)"/>
        <s v="Constable-1st Justice of the Peace Court-Lafourche (2014)"/>
        <s v="Constable-1st Justice of the Peace Ward-Assumption (2014)"/>
        <s v="Constable-2nd Justice Court-Jefferson (2014)"/>
        <s v="Constable-2nd Justice of the Peace Court-Claiborne (2014)"/>
        <s v="Constable-3rd Justice Court-Jefferson (2014)"/>
        <s v="Constable-3rd Justice of the Peace Court-Lafourche (2014)"/>
        <s v="Constable-3rd Justice of the Peace Ward-Assumption (2014)"/>
        <s v="Constable-4th Justice Court-Jefferson (2014)"/>
        <s v="Constable-4th Justice of the Peace Court-Lafourche (2014)"/>
        <s v="Constable-4th Justice of the Peace Court-Lafourche (2016)"/>
        <s v="Constable-5th Justice Court-Jefferson (2014)"/>
        <s v="Constable-7th Justice Court-Jefferson (2014)"/>
        <s v="Constable-Justice of the Peace &amp; Constable District 3-Sabine (2014)"/>
        <s v="Constable-Justice of the Peace &amp; Constable District 4-Sabine (2014)"/>
        <s v="Constable-Justice of the Peace District  1-Beauregard (2014)"/>
        <s v="Constable-Justice of the Peace District  1-De Soto (2014)"/>
        <s v="Constable-Justice of the Peace District  1-Pointe Coupee (2014)"/>
        <s v="Constable-Justice of the Peace District  2-De Soto (2014)"/>
        <s v="Constable-Justice of the Peace District  3-De Soto (2014)"/>
        <s v="Constable-Justice of the Peace District  4-Beauregard (2014)"/>
        <s v="Constable-Justice of the Peace District  5-De Soto (2014)"/>
        <s v="Constable-Justice of the Peace District  5-St. Landry (2014)"/>
        <s v="Constable-Justice of the Peace District  7-St. Landry (2014)"/>
        <s v="Constable-Justice of the Peace District  9-St. Landry (2014)"/>
        <s v="Constable-Justice of the Peace District  A-Grant (2014)"/>
        <s v="Constable-Justice of the Peace District 1-East Feliciana (2014)"/>
        <s v="Constable-Justice of the Peace District 1-St. James (2014)"/>
        <s v="Constable-Justice of the Peace District 10-Pointe Coupee (2014)"/>
        <s v="Constable-Justice of the Peace District 11-Pointe Coupee (2014)"/>
        <s v="Constable-Justice of the Peace District 2-Bienville (2014)"/>
        <s v="Constable-Justice of the Peace District 2-East Feliciana (2014)"/>
        <s v="Constable-Justice of the Peace District 2-St. Charles (2014)"/>
        <s v="Constable-Justice of the Peace District 2-St. James (2014)"/>
        <s v="Constable-Justice of the Peace District 3-Lasalle (2014)"/>
        <s v="Constable-Justice of the Peace District 3-St. James (2014)"/>
        <s v="Constable-Justice of the Peace District 4-West Carroll (2014)"/>
        <s v="Constable-Justice of the Peace District 5-Bienville (2014)"/>
        <s v="Constable-Justice of the Peace District 6-St. Charles (2014)"/>
        <s v="Constable-Justice of the Peace District 6-St. James (2014)"/>
        <s v="Constable-Justice of the Peace District 7-Franklin (2014)"/>
        <s v="Constable-Justice of the Peace District 7-St. Charles (2014)"/>
        <s v="Constable-Justice of the Peace District B-Red River (2014)"/>
        <s v="Constable-Justice of the Peace Ward  1-Caldwell (2014)"/>
        <s v="Constable-Justice of the Peace Ward  1-Livingston (2014)"/>
        <s v="Constable-Justice of the Peace Ward  1-Morehouse (2014)"/>
        <s v="Constable-Justice of the Peace Ward  2-Calcasieu (2014)"/>
        <s v="Constable-Justice of the Peace Ward  2-Catahoula (2014)"/>
        <s v="Constable-Justice of the Peace Ward  2-Plaquemines (2014)"/>
        <s v="Constable-Justice of the Peace Ward  2-St. Martin (2014)"/>
        <s v="Constable-Justice of the Peace Ward  2, District  2-East Baton Rouge (2014)"/>
        <s v="Constable-Justice of the Peace Ward  2, District  3-East Baton Rouge (2014)"/>
        <s v="Constable-Justice of the Peace Ward  3-St. Martin (2014)"/>
        <s v="Constable-Justice of the Peace Ward  4-Acadia (2014)"/>
        <s v="Constable-Justice of the Peace Ward  4-St. Mary (2014)"/>
        <s v="Constable-Justice of the Peace Ward  5-Livingston (2014)"/>
        <s v="Constable-Justice of the Peace Ward  5-St. Mary (2014)"/>
        <s v="Constable-Justice of the Peace Ward  5-Terrebonne (2014)"/>
        <s v="Constable-Justice of the Peace Ward  6-Rapides (2014)"/>
        <s v="Constable-Justice of the Peace Ward  6-St. Martin (2014)"/>
        <s v="Constable-Justice of the Peace Ward  6-Terrebonne (2014)"/>
        <s v="Constable-Justice of the Peace Ward  7-Avoyelles (2014)"/>
        <s v="Constable-Justice of the Peace Ward  7-Calcasieu (2014)"/>
        <s v="Constable-Justice of the Peace Ward  7-Plaquemines (2014)"/>
        <s v="Constable-Justice of the Peace Ward  7-Winn (2014)"/>
        <s v="Constable-Justice of the Peace Ward  8-Calcasieu (2014)"/>
        <s v="Constable-Justice of the Peace Ward  8-Plaquemines (2014)"/>
        <s v="Constable-Justice of the Peace Ward  9-Plaquemines (2014)"/>
        <s v="Constable-Justice of the Peace Ward  9-St. Mary (2014)"/>
        <s v="Constable-Justice of the Peace Ward  9-Terrebonne (2014)"/>
        <s v="Constable-Justice of the Peace Ward 1-Richland (2014)"/>
        <s v="Constable-Justice of the Peace Ward 1-St. Helena (2014)"/>
        <s v="Constable-Justice of the Peace Ward 1-Tangipahoa (2014)"/>
        <s v="Constable-Justice of the Peace Ward 10-St. Mary (2014)"/>
        <s v="Constable-Justice of the Peace Ward 11-Winn (2014)"/>
        <s v="Constable-Justice of the Peace Ward 12-Winn (2014)"/>
        <s v="Constable-Justice of the Peace Ward 2-Tangipahoa (2014)"/>
        <s v="Constable-Justice of the Peace Ward 2-Tensas (2014)"/>
        <s v="Constable-Justice of the Peace Ward 2-West Baton Rouge (2014)"/>
        <s v="Constable-Justice of the Peace Ward 3-Cameron (2014)"/>
        <s v="Constable-Justice of the Peace Ward 3-Richland (2014)"/>
        <s v="Constable-Justice of the Peace Ward 3-Union (2014)"/>
        <s v="Constable-Justice of the Peace Ward 3-Cameron (2016)"/>
        <s v="Constable-Justice of the Peace Ward 3, 1st Just. Court-Rapides (2014)"/>
        <s v="Constable-Justice of the Peace Ward 3, Blanchard Dist.-Caddo (2014)"/>
        <s v="Constable-Justice of the Peace Ward 4-Jefferson Davis (2014)"/>
        <s v="Constable-Justice of the Peace Ward 4-Lincoln (2014)"/>
        <s v="Constable-Justice of the Peace Ward 4-St. Helena (2014)"/>
        <s v="Constable-Justice of the Peace Ward 4-Tangipahoa (2014)"/>
        <s v="Constable-Justice of the Peace Ward 4-Vernon (2014)"/>
        <s v="Constable-Justice of the Peace Ward 4-West Baton Rouge (2014)"/>
        <s v="Constable-Justice of the Peace Ward 5-Caddo (2014)"/>
        <s v="Constable-Justice of the Peace Ward 5-Cameron (2014)"/>
        <s v="Constable-Justice of the Peace Ward 5-Richland (2014)"/>
        <s v="Constable-Justice of the Peace Ward 5-Tangipahoa (2014)"/>
        <s v="Constable-Justice of the Peace Ward 5-Washington (2014)"/>
        <s v="Constable-Justice of the Peace Ward 5-West Baton Rouge (2014)"/>
        <s v="Constable-Justice of the Peace Ward 5, 1st Just. Court-Rapides (2014)"/>
        <s v="Constable-Justice of the Peace Ward 5, 2nd Just. Court-Rapides (2014)"/>
        <s v="Constable-Justice of the Peace Ward 6-Caddo (2014)"/>
        <s v="Constable-Justice of the Peace Ward 6-Iberville (2014)"/>
        <s v="Constable-Justice of the Peace Ward 6-Vernon (2014)"/>
        <s v="Constable-Justice of the Peace Ward 8-Ouachita (2014)"/>
        <s v="Constable-Justice of the Peace Ward 8-Tangipahoa (2014)"/>
        <s v="Constable-Justice of the Peace Ward A-St. Bernard (2014)"/>
        <s v="Constable-Justice of the Peace Ward B-St. Bernard (2014)"/>
        <s v="Constable-Justice of the Peace Ward C-St. Bernard (2014)"/>
        <s v="Constable-Justice of the Peace Ward D-St. Bernard (2014)"/>
        <s v="Constable-Justice of the Peace Ward J-St. Bernard (2014)"/>
        <s v="Constable-Justice of the Peace Wards 6 &amp; 7-Richland (2014)"/>
        <s v="Constable(s)-Justice of the Peace District  1-Bossier (2014)"/>
        <s v="Constable(s)-Justice of the Peace District  3 (2 to be elected)-Bossier (2014)"/>
        <s v="Constable(s)-Justice of the Peace District  6 (2 to be elected)-Bossier (2014)"/>
        <s v="Constable(s)-Justice of the Peace Ward  5-St. Tammany (2014)"/>
        <s v="Constable(s)-Justice of the Peace Ward  6-St. Tammany (2014)"/>
        <s v="Constable(s)-Justice of the Peace Ward  7-St. Tammany (2014)"/>
        <s v="Constable(s)-Justice of the Peace Ward  8-St. Tammany (2014)"/>
        <s v="Constable(s)-Justice of the Peace Ward 1 (2 to be elected)-Vermilion (2014)"/>
        <s v="Constable(s)-Justice of the Peace Ward 10 (2 to be elected)-St. Tammany (2014)"/>
        <s v="Constable(s)-Justice of the Peace Ward 2-Lafayette (2014)"/>
        <s v="Constable(s)-Justice of the Peace Ward 3-Evangeline (2014)"/>
        <s v="Constable(s)-Justice of the Peace Ward 3-Evangeline (2016)"/>
        <s v="Constable(s)-Justice of the Peace Ward 4-Evangeline (2014)"/>
        <s v="Constable(s)-Justice of the Peace Ward 5-Evangeline (2014)"/>
        <s v="Constable(s)-Justice of the Peace Ward 6-Vermilion (2014)"/>
        <s v="Constable(s)-Justice of the Peace Ward 6 (2 to be elected)-Lafayette (2014)"/>
        <s v="Constable(s)-Justice of the Peace Ward 7-Vermilion (2014)"/>
        <s v="Coroner-East Feliciana (2014)"/>
        <s v="Council Member-at Large,  City of New Iberia-Iberia (2016)"/>
        <s v="Council Member-District  1, City of Hammond-Tangipahoa (2014)"/>
        <s v="Council Member-District  1, Town of Arcadia-Bienville (2014)"/>
        <s v="Council Member-District  2, Town of Arcadia-Bienville (2014)"/>
        <s v="Council Member-District  2, Town of Washington-St. Landry (2014)"/>
        <s v="Council Member-District  3-St. Landry (2016)"/>
        <s v="Council Member-District  3, City of Hammond-Tangipahoa (2014)"/>
        <s v="Council Member-District  3, Town of Washington-St. Landry (2014)"/>
        <s v="Council Member-District  4, City of Hammond-Tangipahoa (2014)"/>
        <s v="Council Member-District  4, Town of Arcadia-Bienville (2014)"/>
        <s v="Council Member-District  5, Town of Arcadia-Bienville (2014)"/>
        <s v="Council Member-District 1, City of New Iberia-Iberia (2016)"/>
        <s v="Council Member-District 1, City of Oakdale-Allen (2016)"/>
        <s v="Council Member-District 1, City of Scott-Lafayette (2014)"/>
        <s v="Council Member-District 1, Town of Amite City-Tangipahoa (2016)"/>
        <s v="Council Member-District 1, Town of Cottonport-Avoyelles (2016)"/>
        <s v="Council Member-District 2, City of New Iberia-Iberia (2016)"/>
        <s v="Council Member-District 2, City of Oakdale-Allen (2016)"/>
        <s v="Council Member-District 2, Town of Amite City-Tangipahoa (2016)"/>
        <s v="Council Member-District 2, Town of Haynesville-Claiborne (2014)"/>
        <s v="Council Member-District 2, Town of Kinder-Allen (2014)"/>
        <s v="Council Member-District 3, City of New Iberia-Iberia (2016)"/>
        <s v="Council Member-District 3, City of Scott-Lafayette (2014)"/>
        <s v="Council Member-District 3, Town of Amite City-Tangipahoa (2016)"/>
        <s v="Council Member-District 3, Town of Haynesville-Claiborne (2014)"/>
        <s v="Council Member-District 3, Town of Kinder-Allen (2014)"/>
        <s v="Council Member-District 4, City of New Iberia-Iberia (2016)"/>
        <s v="Council Member-District 4, Town of Cottonport-Avoyelles (2016)"/>
        <s v="Council Member-District 5, City of New Iberia-Iberia (2016)"/>
        <s v="Council Member-District A, Town of Dubach-Lincoln (2014)"/>
        <s v="Council Member-District E, Town of Iowa-Calcasieu (2014)"/>
        <s v="Council Member-Division A, City of Gonzales-Ascension (2016)"/>
        <s v="Council Member-Division A, City of Westlake-Calcasieu (2014)"/>
        <s v="Council Member-Division A, City of Youngsville-Lafayette (2014)"/>
        <s v="Council Member-Division A, Town of Lockport-Lafourche (2016)"/>
        <s v="Council Member-Division B, City of Gonzales-Ascension (2016)"/>
        <s v="Council Member-Division B, City of Westlake-Calcasieu (2014)"/>
        <s v="Council Member-Division B, City of Youngsville-Lafayette (2014)"/>
        <s v="Council Member-Division C, City of Gonzales-Ascension (2016)"/>
        <s v="Council Member-Division C, City of Westlake-Calcasieu (2014)"/>
        <s v="Council Member-Division C, City of Youngsville-Lafayette (2014)"/>
        <s v="Council Member-Division D, City of Gonzales-Ascension (2016)"/>
        <s v="Council Member-Division D, City of Westlake-Calcasieu (2014)"/>
        <s v="Council Member-Division D, City of Youngsville-Lafayette (2014)"/>
        <s v="Council Member-Division E, City of Gonzales-Ascension (2016)"/>
        <s v="Council Member-Division E, City of Westlake-Calcasieu (2014)"/>
        <s v="Council Member-Division E, City of Youngsville-Lafayette (2014)"/>
        <s v="Council Member-Division E, Town of Lockport-Lafourche (2016)"/>
        <s v="Council Member-Town of Elton-Jefferson Davis (2016)"/>
        <s v="Council Member-Town of Lake Arthur-Jefferson Davis (2016)"/>
        <s v="Council Member at Large-City of Port Allen-West Baton Rouge (2016)"/>
        <s v="Council Member(s)-City of Denham Springs (5 to be elected)-Livingston (2014)"/>
        <s v="Council Member(s)-Town of Jena (5 to be elected)-Lasalle (2014)"/>
        <s v="Council Member(s)-Town of Logansport (5 to be elected)-De Soto (2016)"/>
        <s v="Council Member(s) at Large-Town of Krotz Springs (5 to be elected)-St. Landry (2014)"/>
        <s v="Council Members-City of Grambling (5 to be elected)-Lincoln (2014)"/>
        <s v="Council Members-City of Patterson (5 to be elected)-St. Mary (2014)"/>
        <s v="Council Members-District 1, City of New Roads (2 to be elected)-Pointe Coupee (2014)"/>
        <s v="Council Members-Town of Addis (5 to be elected)-West Baton Rouge (2016)"/>
        <s v="Council Members-Town of Brusly (5 to be elected)-West Baton Rouge (2016)"/>
        <s v="Council Members-Town of Elton (5 to be elected)-Jefferson Davis (2014)"/>
        <s v="Council Members-Town of Kentwood (5 to be elected)-Tangipahoa (2014)"/>
        <s v="Council Members-Town of Lake Arthur (5 to be elected)-Jefferson Davis (2014)"/>
        <s v="Council Members-Town of Leonville (5 to be elected)-St. Landry (2014)"/>
        <s v="Council Members-Town of Melville (5 to be elected)-St. Landry (2014)"/>
        <s v="Council Members-Town of Montgomery (5 to be elected)-Grant (2014)"/>
        <s v="Council Members-Town of Woodworth (5 to be elected)-Rapides (2014)"/>
        <s v="Council Members-Village of Anacoco (3 to be elected)-Vernon (2016)"/>
        <s v="Council Members-Village of Tickfaw (3 to be elected)-Tangipahoa (2014)"/>
        <s v="Council Members-Village of Turkey Creek (3 to be elected)-Evangeline (2014)"/>
        <s v="Councilman-District  1, Town of Ringgold-Bienville (2014)"/>
        <s v="Councilman-District  2, City of Morgan City-St. Mary (2016)"/>
        <s v="Councilman-District  2, Town of Ringgold-Bienville (2014)"/>
        <s v="Councilman-District  3, City of Morgan City-St. Mary (2016)"/>
        <s v="Councilman-District  4, City of Morgan City-St. Mary (2016)"/>
        <s v="Councilman-District  A, City of Shreveport (2014)"/>
        <s v="Councilman-District  B, City of Shreveport (2014)"/>
        <s v="Councilman-District  E, City of Shreveport-Caddo (2014)"/>
        <s v="Councilman-District  F, City of Shreveport-Caddo (2014)"/>
        <s v="Councilman-District  G, City of Shreveport-Caddo (2014)"/>
        <s v="Councilman-District 1, City of Walker-Livingston (2016)"/>
        <s v="Councilman-District 2, City of DeQuincy-Calcasieu (2014)"/>
        <s v="Councilman-District 2, City of Walker-Livingston (2016)"/>
        <s v="Councilman-District 3, City of Alexandria-Rapides (2016)"/>
        <s v="Councilman-District 3, City of Zachary-East Baton Rouge (2014)"/>
        <s v="Councilman-District 4, City of Alexandria-Rapides (2014)"/>
        <s v="Councilman-District 4, City of Broussard-Lafayette (2014)"/>
        <s v="Councilman-District 4, City of Zachary-East Baton Rouge (2014)"/>
        <s v="Councilman-District A, City of Bogalusa-Washington (2014)"/>
        <s v="Councilman-District A, City of Thibodaux-Lafourche (2014)"/>
        <s v="Councilman-District B, City of Bogalusa-Washington (2014)"/>
        <s v="Councilman-District C, City of Bogalusa-Washington (2014)"/>
        <s v="Councilman-District C, City of Minden-Webster (2014)"/>
        <s v="Councilman-District C, City of Thibodaux-Lafourche (2014)"/>
        <s v="Councilman-District D, City of Bogalusa-Washington (2016)"/>
        <s v="Councilman-District D, City of Minden-Webster (2014)"/>
        <s v="Councilman-District E, City of Bogalusa-Washington (2014)"/>
        <s v="Councilman-Metro District  2-East Baton Rouge (2016)"/>
        <s v="Councilman-Metro District  3-East Baton Rouge (2016)"/>
        <s v="Councilman-Metro District  4-East Baton Rouge (2016)"/>
        <s v="Councilman-Metro District  5-East Baton Rouge (2016)"/>
        <s v="Councilman-Metro District  7-East Baton Rouge (2016)"/>
        <s v="Councilman-Metro District  8-East Baton Rouge (2016)"/>
        <s v="Councilman-Metro District  9-East Baton Rouge (2016)"/>
        <s v="Councilman-Metro District 10-East Baton Rouge (2016)"/>
        <s v="Councilman-Metro District 11-East Baton Rouge (2016)"/>
        <s v="Councilman-Metro District 12-East Baton Rouge (2016)"/>
        <s v="Councilman-Town of Henderson-St. Martin (2014)"/>
        <s v="Councilman at Large-City of Alexandria-Rapides (2014)"/>
        <s v="Councilman at Large-City of Alexandria-Rapides (2016)"/>
        <s v="Councilman at Large-Division B, City of Kenner-Jefferson (2016)"/>
        <s v="Councilmen-City of Harahan (5 to be elected)-Jefferson (2014)"/>
        <s v="Councilmen-Town of Berwick (5 to be elected)-St. Mary (2014)"/>
        <s v="Councilmen-Town of Coushatta (5 to be elected)-Red River (2016)"/>
        <s v="Councilmen-Town of Golden Meadow (5 to be elected)-Lafourche (2016)"/>
        <s v="Councilmen-Town of Keachi (5 to be elected)-De Soto (2014)"/>
        <s v="Councilmen-Town of Zwolle (5 to be elected)-Sabine (2014)"/>
        <s v="Councilmen at Large-City of Bogalusa (2 to be elected)-Washington (2014)"/>
        <s v="District Attorney-14th Judicial District Court-Calcasieu (2014)"/>
        <s v="District Attorney-15th Judicial District Court (2014)"/>
        <s v="District Attorney-20th Judicial District Court (2014)"/>
        <s v="District Attorney-22nd Judicial District Court (2014)"/>
        <s v="District Attorney-26th Judicial District Court (2014)"/>
        <s v="District Attorney-27th Judicial District Court-St. Landry (2014)"/>
        <s v="District Attorney-2nd Judicial District Court (2014)"/>
        <s v="District Attorney-31st Judicial District Court-Jefferson Davis (2014)"/>
        <s v="District Attorney-32nd Judicial District Court-Terrebonne (2014)"/>
        <s v="District Attorney-34th Judicial District Court-St. Bernard (2014)"/>
        <s v="District Attorney-37th Judicial District Court-Caldwell (2014)"/>
        <s v="District Attorney-3rd Judicial District Court (2014)"/>
        <s v="District Attorney-40th Judicial District Court-St. John The Baptist (2014)"/>
        <s v="District Attorney-42nd Judicial District Court-De Soto (2014)"/>
        <s v="District Attorney-9th Judicial District Court-Rapides (2014)"/>
        <s v="District Judge-10th Judicial District Court, Div. A-Natchitoches (2014)"/>
        <s v="District Judge-12th Judicial District Court, Division A-Avoyelles (2014)"/>
        <s v="District Judge-13th Judicial District Court, Division A-Evangeline (2014)"/>
        <s v="District Judge-14th Judicial District Court, ES 3, Div. A-Calcasieu (2014)"/>
        <s v="District Judge-15th Judicial District Court, ES 2, Div. E-Lafayette (2014)"/>
        <s v="District Judge-15th Judicial District Court, ES 3, Div. M-Lafayette (2014)"/>
        <s v="District Judge-15th Judicial District Court, ES 4, Div. F-Acadia (2014)"/>
        <s v="District Judge-15th Judicial District Court, ES 5, Div. G-Vermilion (2014)"/>
        <s v="District Judge-16th Judicial District Court, ES 1, Div. G (2014)"/>
        <s v="District Judge-16th Judicial District Court, ES 1, Div. H (2014)"/>
        <s v="District Judge-16th Judicial District Court, ES 2, Div. A (2014)"/>
        <s v="District Judge-17th Judicial District Court, Division B-Lafourche (2014)"/>
        <s v="District Judge-19th Judicial District Court, ES 1, Div. J-East Baton Rouge (2014)"/>
        <s v="District Judge-19th Judicial District Court, ES 1, Div. K-East Baton Rouge (2014)"/>
        <s v="District Judge-19th Judicial District Court, ES 2, Div. A-East Baton Rouge (2014)"/>
        <s v="District Judge-19th Judicial District Court, ES 2, Div. G-East Baton Rouge (2014)"/>
        <s v="District Judge-19th Judicial District Court, ES 2, Div. L-East Baton Rouge (2014)"/>
        <s v="District Judge-19th Judicial District Court, ES 2, Div. M-East Baton Rouge (2014)"/>
        <s v="District Judge-19th Judicial District Court, ES 3, Div. I-East Baton Rouge (2014)"/>
        <s v="District Judge-1st Judicial District Court, ES 2, Div. C-Caddo (2014)"/>
        <s v="District Judge-1st Judicial District Court, ES 3, Div. K-Caddo (2014)"/>
        <s v="District Judge-20th Judicial District Court, Division A (2014)"/>
        <s v="District Judge-21st Judicial District Court, Division A (2014)"/>
        <s v="District Judge-21st Judicial District Court, Division J (2014)"/>
        <s v="District Judge-22nd Judicial District Court, Division L (2014)"/>
        <s v="District Judge-23rd Judicial District Court, ES 2, Div. A (2014)"/>
        <s v="District Judge-23rd Judicial District Court, ES 2, Div. C (2014)"/>
        <s v="District Judge-24th Judicial District Court, ES 1, Div. O-Jefferson (2014)"/>
        <s v="District Judge-24th Judicial District Court, ES 2, Div. F-Jefferson (2014)"/>
        <s v="District Judge-24th Judicial District Court, ES 3, Div. G-Jefferson (2014)"/>
        <s v="District Judge-27th Judicial District Court, ES 3, Div. D-St. Landry (2014)"/>
        <s v="District Judge-27th Judicial District Court, ES 4, Div. B-St. Landry (2014)"/>
        <s v="District Judge-29th Judicial District Court, Division E-St. Charles (2014)"/>
        <s v="District Judge-2nd Judicial District Court, Div. A (2014)"/>
        <s v="District Judge-30th Judicial District Court, Division B-Vernon (2014)"/>
        <s v="District Judge-33rd Judicial District Court, Division B-Allen (2014)"/>
        <s v="District Judge-34th Judicial District Court, Division A-St. Bernard (2014)"/>
        <s v="District Judge-34th Judicial District Court, Division C-St. Bernard (2014)"/>
        <s v="District Judge-37th Judicial District Court-Caldwell (2014)"/>
        <s v="District Judge-3rd Judicial District Court, Div. B (2014)"/>
        <s v="District Judge-40th Judicial District Court, ES 1, Div. B-St. John The Baptist (2014)"/>
        <s v="District Judge-40th Judicial District Court, ES 1, Div. B-St. John The Baptist (2016)"/>
        <s v="District Judge-42nd Judicial District Court, Division A-De Soto (2014)"/>
        <s v="District Judge-42nd Judicial District Court, Division A-De Soto (2016)"/>
        <s v="District Judge-4th Judicial District Court, ES 1, Div. H-Ouachita (2014)"/>
        <s v="District Judge-4th Judicial District Court, ES 1, Div. J-Ouachita (2014)"/>
        <s v="District Judge-5th Judicial District Court, Div. C (2016)"/>
        <s v="District Judge-7th Judicial District Court, Div. B (2014)"/>
        <s v="District Judge-9th JDC, Subdistrict 2, Div. G-Rapides (2014)"/>
        <s v="District Judge-9th Judicial District Court, ES 1, Div. A-Rapides (2014)"/>
        <s v="Judge-1st Parish Court, Division B-Jefferson (2014)"/>
        <s v="Judge-Civil District Court, Division D-Orleans (2014)"/>
        <s v="Judge-Civil District Court, Division F-Orleans (2014)"/>
        <s v="Judge-Civil District Court, Domestic Section 1-Orleans (2014)"/>
        <s v="Judge-Civil District Court, Domestic Section 2 For Reg. and Unexp. Term-Orleans (2014)"/>
        <s v="Judge-Criminal District Court, Section D-Orleans (2014)"/>
        <s v="Judge-Criminal District Court, Section D-Orleans (2016)"/>
        <s v="Judge-Criminal District Court, Section G-Orleans (2014)"/>
        <s v="Judge-Juvenile Court, Elec. Sect. 1A-East Baton Rouge (2014)"/>
        <s v="Judge-Juvenile Court, Elec. Sect. 1C-Caddo (2016)"/>
        <s v="Judge-Juvenile Court, Elec. Sect. 2B-East Baton Rouge (2014)"/>
        <s v="Judge-Juvenile Court, Section E-Orleans (2014)"/>
        <s v="Judge, Court of Appeal-2nd Circuit, 2nd Dist., Division C (2016)"/>
        <s v="Judge, Court of Appeal-3rd Circuit, 1st Dist., Division B (2016)"/>
        <s v="Judge, Court of Appeal-3rd Circuit, 2nd Dist., Elec. Sec. 2A (2014)"/>
        <s v="Judge, Court of Appeal-4th Circuit, 1st District, Division D-Orleans (2016)"/>
        <s v="Judge, Family Court-Election Section 3, Division D-East Baton Rouge (2014)"/>
        <s v="Justice of the Peace-1st Justice Court-Ascension (2014)"/>
        <s v="Justice of the Peace-1st Justice Court-East Carroll (2014)"/>
        <s v="Justice of the Peace-1st Justice of the Peace Court-Lafourche (2014)"/>
        <s v="Justice of the Peace-1st Justice of the Peace Ward-Assumption (2014)"/>
        <s v="Justice of the Peace-2nd Justice Court-Ascension (2014)"/>
        <s v="Justice of the Peace-2nd Justice Court-Jefferson (2014)"/>
        <s v="Justice of the Peace-2nd Justice Court-Ascension (2016)"/>
        <s v="Justice of the Peace-2nd Justice of the Peace Court-Lafourche (2014)"/>
        <s v="Justice of the Peace-3rd Justice Court-Ascension (2014)"/>
        <s v="Justice of the Peace-3rd Justice of the Peace Court-Lafourche (2014)"/>
        <s v="Justice of the Peace-7th Justice Court-Jefferson (2014)"/>
        <s v="Justice of the Peace-Justice of the Peace &amp; Constable District 1-Sabine (2014)"/>
        <s v="Justice of the Peace-Justice of the Peace &amp; Constable District 3-Sabine (2014)"/>
        <s v="Justice of the Peace-Justice of the Peace District  1-Beauregard (2014)"/>
        <s v="Justice of the Peace-Justice of the Peace District  1-St. John The Baptist (2014)"/>
        <s v="Justice of the Peace-Justice of the Peace District  3-De Soto (2014)"/>
        <s v="Justice of the Peace-Justice of the Peace District  4-Beauregard (2014)"/>
        <s v="Justice of the Peace-Justice of the Peace District  4-De Soto (2014)"/>
        <s v="Justice of the Peace-Justice of the Peace District  4-St. Landry (2014)"/>
        <s v="Justice of the Peace-Justice of the Peace District  4-De Soto (2016)"/>
        <s v="Justice of the Peace-Justice of the Peace District  5-De Soto (2014)"/>
        <s v="Justice of the Peace-Justice of the Peace District  5-St. John The Baptist (2014)"/>
        <s v="Justice of the Peace-Justice of the Peace District  6-De Soto (2014)"/>
        <s v="Justice of the Peace-Justice of the Peace District  9-St. Landry (2014)"/>
        <s v="Justice of the Peace-Justice of the Peace District  A-Grant (2014)"/>
        <s v="Justice of the Peace-Justice of the Peace District  B-Grant (2014)"/>
        <s v="Justice of the Peace-Justice of the Peace District 1-Concordia (2014)"/>
        <s v="Justice of the Peace-Justice of the Peace District 1-St. Charles (2014)"/>
        <s v="Justice of the Peace-Justice of the Peace District 1-St. James (2014)"/>
        <s v="Justice of the Peace-Justice of the Peace District 1-Concordia (2016)"/>
        <s v="Justice of the Peace-Justice of the Peace District 2-Bienville (2014)"/>
        <s v="Justice of the Peace-Justice of the Peace District 2-St. Charles (2014)"/>
        <s v="Justice of the Peace-Justice of the Peace District 3-St. James (2014)"/>
        <s v="Justice of the Peace-Justice of the Peace District 4-Concordia (2014)"/>
        <s v="Justice of the Peace-Justice of the Peace District 4-Lasalle (2014)"/>
        <s v="Justice of the Peace-Justice of the Peace District 4-St. Charles (2014)"/>
        <s v="Justice of the Peace-Justice of the Peace District 5-St. Charles (2014)"/>
        <s v="Justice of the Peace-Justice of the Peace District 7-St. Charles (2014)"/>
        <s v="Justice of the Peace-Justice of the Peace District 7-St. James (2014)"/>
        <s v="Justice of the Peace-Justice of the Peace District A-Red River (2014)"/>
        <s v="Justice of the Peace-Justice of the Peace Ward  1-Iberia (2014)"/>
        <s v="Justice of the Peace-Justice of the Peace Ward  1-Livingston (2014)"/>
        <s v="Justice of the Peace-Justice of the Peace Ward  2-St. Mary (2014)"/>
        <s v="Justice of the Peace-Justice of the Peace Ward  3-Acadia (2014)"/>
        <s v="Justice of the Peace-Justice of the Peace Ward  3, District  3-East Baton Rouge (2014)"/>
        <s v="Justice of the Peace-Justice of the Peace Ward  5-Livingston (2014)"/>
        <s v="Justice of the Peace-Justice of the Peace Ward  5-Plaquemines (2014)"/>
        <s v="Justice of the Peace-Justice of the Peace Ward  5-St. Martin (2014)"/>
        <s v="Justice of the Peace-Justice of the Peace Ward  5-St. Mary (2014)"/>
        <s v="Justice of the Peace-Justice of the Peace Ward  6-Livingston (2014)"/>
        <s v="Justice of the Peace-Justice of the Peace Ward  6-Plaquemines (2014)"/>
        <s v="Justice of the Peace-Justice of the Peace Ward  6-Rapides (2014)"/>
        <s v="Justice of the Peace-Justice of the Peace Ward  6-Terrebonne (2014)"/>
        <s v="Justice of the Peace-Justice of the Peace Ward  7-Calcasieu (2014)"/>
        <s v="Justice of the Peace-Justice of the Peace Ward  7-Livingston (2014)"/>
        <s v="Justice of the Peace-Justice of the Peace Ward  7-St. Mary (2014)"/>
        <s v="Justice of the Peace-Justice of the Peace Ward  7-Winn (2014)"/>
        <s v="Justice of the Peace-Justice of the Peace Ward  8-Avoyelles (2014)"/>
        <s v="Justice of the Peace-Justice of the Peace Ward  8-St. Mary (2014)"/>
        <s v="Justice of the Peace-Justice of the Peace Ward  8-Terrebonne (2014)"/>
        <s v="Justice of the Peace-Justice of the Peace Ward  9-Plaquemines (2014)"/>
        <s v="Justice of the Peace-Justice of the Peace Ward  9-Terrebonne (2014)"/>
        <s v="Justice of the Peace-Justice of the Peace Ward 1-Ouachita (2014)"/>
        <s v="Justice of the Peace-Justice of the Peace Ward 1-Tangipahoa (2014)"/>
        <s v="Justice of the Peace-Justice of the Peace Ward 1-Tensas (2016)"/>
        <s v="Justice of the Peace-Justice of the Peace Ward 10-St. Mary (2014)"/>
        <s v="Justice of the Peace-Justice of the Peace Ward 11-Rapides (2014)"/>
        <s v="Justice of the Peace-Justice of the Peace Ward 11-Winn (2014)"/>
        <s v="Justice of the Peace-Justice of the Peace Ward 2-Iberville (2014)"/>
        <s v="Justice of the Peace-Justice of the Peace Ward 2-Tangipahoa (2014)"/>
        <s v="Justice of the Peace-Justice of the Peace Ward 2-West Baton Rouge (2014)"/>
        <s v="Justice of the Peace-Justice of the Peace Ward 3-Cameron (2014)"/>
        <s v="Justice of the Peace-Justice of the Peace Ward 3-Richland (2014)"/>
        <s v="Justice of the Peace-Justice of the Peace Ward 3, Mooringsport Dist.-Caddo (2014)"/>
        <s v="Justice of the Peace-Justice of the Peace Ward 4-Natchitoches (2014)"/>
        <s v="Justice of the Peace-Justice of the Peace Ward 4, 2nd Just. Court-Rapides (2014)"/>
        <s v="Justice of the Peace-Justice of the Peace Ward 5-Caddo (2014)"/>
        <s v="Justice of the Peace-Justice of the Peace Ward 5-Tangipahoa (2014)"/>
        <s v="Justice of the Peace-Justice of the Peace Ward 6-Iberville (2014)"/>
        <s v="Justice of the Peace-Justice of the Peace Ward 6-Ouachita (2014)"/>
        <s v="Justice of the Peace-Justice of the Peace Ward 6-Tangipahoa (2014)"/>
        <s v="Justice of the Peace-Justice of the Peace Ward 7, 2nd Just. Court-Rapides (2014)"/>
        <s v="Justice of the Peace-Justice of the Peace Ward 8-Caddo (2014)"/>
        <s v="Justice of the Peace-Justice of the Peace Ward 8-Vernon (2014)"/>
        <s v="Justice of the Peace-Justice of the Peace Ward 9-Washington (2014)"/>
        <s v="Justice of the Peace-Justice of the Peace Ward A-St. Bernard (2014)"/>
        <s v="Justice of the Peace-Justice of the Peace Ward B-St. Bernard (2014)"/>
        <s v="Justice of the Peace-Justice of the Peace Ward I-St. Bernard (2014)"/>
        <s v="Justice of the Peace-Justice of the Peace Ward J-St. Bernard (2014)"/>
        <s v="Justice(s) of the Peace-Justice of the Peace District  3 (2 to be elected)-Bossier (2014)"/>
        <s v="Justice(s) of the Peace-Justice of the Peace District  6 (2 to be elected)-Bossier (2014)"/>
        <s v="Justice(s) of the Peace-Justice of the Peace District 1 (2 to be elected)-Webster (2014)"/>
        <s v="Justice(s) of the Peace-Justice of the Peace Ward  1 (2 to be elected)-St. Tammany (2014)"/>
        <s v="Justice(s) of the Peace-Justice of the Peace Ward  3-St. Tammany (2014)"/>
        <s v="Justice(s) of the Peace-Justice of the Peace Ward  6-St. Tammany (2014)"/>
        <s v="Justice(s) of the Peace-Justice of the Peace Ward 10 (2 to be elected)-St. Tammany (2014)"/>
        <s v="Justice(s) of the Peace-Justice of the Peace Ward 4-Vermilion (2014)"/>
        <s v="Justice(s) of the Peace-Justice of the Peace Ward 5-Evangeline (2014)"/>
        <s v="Justice(s) of the Peace-Justice of the Peace Ward 5-Lafayette (2014)"/>
        <s v="Marshal-Town of Farmerville-Union (2016)"/>
        <s v="Marshal-Town of Homer-Claiborne (2014)"/>
        <s v="Marshal-Town of Plain Dealing-Bossier (2014)"/>
        <s v="Marshal-Town of Plain Dealing-Bossier (2016)"/>
        <s v="Mayor-City of Alexandria-Rapides (2014)"/>
        <s v="Mayor-City of Bogalusa-Washington (2014)"/>
        <s v="Mayor-City of Breaux Bridge-St. Martin (2014)"/>
        <s v="Mayor-City of Crowley-Acadia (2014)"/>
        <s v="Mayor-City of Denham Springs-Livingston (2014)"/>
        <s v="Mayor-City of DeQuincy-Calcasieu (2014)"/>
        <s v="Mayor-City of Donaldsonville-Ascension (2016)"/>
        <s v="Mayor-City of Gonzales-Ascension (2016)"/>
        <s v="Mayor-City of Grambling-Lincoln (2014)"/>
        <s v="Mayor-City of Hammond-Tangipahoa (2014)"/>
        <s v="Mayor-City of Harahan-Jefferson (2014)"/>
        <s v="Mayor-City of Kenner-Jefferson (2016)"/>
        <s v="Mayor-City of Minden-Webster (2014)"/>
        <s v="Mayor-City of New Iberia-Iberia (2016)"/>
        <s v="Mayor-City of New Roads-Pointe Coupee (2014)"/>
        <s v="Mayor-City of Opelousas-St. Landry (2014)"/>
        <s v="Mayor-City of Patterson-St. Mary (2014)"/>
        <s v="Mayor-City of Plaquemine-Iberville (2016)"/>
        <s v="Mayor-City of Port Allen-West Baton Rouge (2016)"/>
        <s v="Mayor-City of Rayne-Acadia (2014)"/>
        <s v="Mayor-City of Ruston-Lincoln (2014)"/>
        <s v="Mayor-City of Shreveport (2014)"/>
        <s v="Mayor-City of Ville Platte-Evangeline (2014)"/>
        <s v="Mayor-City of Westlake-Calcasieu (2014)"/>
        <s v="Mayor-City of Zachary-East Baton Rouge (2014)"/>
        <s v="Mayor-Town of Addis-West Baton Rouge (2016)"/>
        <s v="Mayor-Town of Albany-Livingston (2014)"/>
        <s v="Mayor-Town of Amite City-Tangipahoa (2016)"/>
        <s v="Mayor-Town of Arcadia-Bienville (2014)"/>
        <s v="Mayor-Town of Arnaudville (2014)"/>
        <s v="Mayor-Town of Baldwin-St. Mary (2014)"/>
        <s v="Mayor-Town of Ball-Rapides (2014)"/>
        <s v="Mayor-Town of Basile (2014)"/>
        <s v="Mayor-Town of Benton-Bossier (2016)"/>
        <s v="Mayor-Town of Berwick-St. Mary (2014)"/>
        <s v="Mayor-Town of Blanchard-Caddo (2014)"/>
        <s v="Mayor-Town of Blanchard-Caddo (2016)"/>
        <s v="Mayor-Town of Boyce-Rapides (2014)"/>
        <s v="Mayor-Town of Campti-Natchitoches (2014)"/>
        <s v="Mayor-Town of Church Point-Acadia (2014)"/>
        <s v="Mayor-Town of Clarks-Caldwell (2014)"/>
        <s v="Mayor-Town of Clinton-East Feliciana (2016)"/>
        <s v="Mayor-Town of Cotton Valley-Webster (2016)"/>
        <s v="Mayor-Town of Cottonport-Avoyelles (2016)"/>
        <s v="Mayor-Town of Coushatta-Red River (2016)"/>
        <s v="Mayor-Town of Cullen-Webster (2016)"/>
        <s v="Mayor-Town of Delcambre (2016)"/>
        <s v="Mayor-Town of Delhi-Richland (2014)"/>
        <s v="Mayor-Town of Dubach-Lincoln (2014)"/>
        <s v="Mayor-Town of Duson (2014)"/>
        <s v="Mayor-Town of Elizabeth-Allen (2014)"/>
        <s v="Mayor-Town of Elton-Jefferson Davis (2014)"/>
        <s v="Mayor-Town of Erath-Vermilion (2014)"/>
        <s v="Mayor-Town of Fordoche-Pointe Coupee (2014)"/>
        <s v="Mayor-Town of Franklinton-Washington (2016)"/>
        <s v="Mayor-Town of Glenmora-Rapides (2014)"/>
        <s v="Mayor-Town of Gramercy-St. James (2014)"/>
        <s v="Mayor-Town of Grand Coteau-St. Landry (2014)"/>
        <s v="Mayor-Town of Gueydan-Vermilion (2014)"/>
        <s v="Mayor-Town of Haynesville-Claiborne (2014)"/>
        <s v="Mayor-Town of Homer-Claiborne (2014)"/>
        <s v="Mayor-Town of Iota-Acadia (2014)"/>
        <s v="Mayor-Town of Jena-Lasalle (2014)"/>
        <s v="Mayor-Town of Jonesboro-Jackson (2014)"/>
        <s v="Mayor-Town of Jonesville-Catahoula (2014)"/>
        <s v="Mayor-Town of Keachi-De Soto (2014)"/>
        <s v="Mayor-Town of Kentwood-Tangipahoa (2014)"/>
        <s v="Mayor-Town of Lake Arthur-Jefferson Davis (2014)"/>
        <s v="Mayor-Town of Lake Providence-East Carroll (2014)"/>
        <s v="Mayor-Town of Leonville-St. Landry (2014)"/>
        <s v="Mayor-Town of Livingston-Livingston (2016)"/>
        <s v="Mayor-Town of Livonia-Pointe Coupee (2016)"/>
        <s v="Mayor-Town of Lockport-Lafourche (2016)"/>
        <s v="Mayor-Town of Logansport-De Soto (2016)"/>
        <s v="Mayor-Town of Mansura-Avoyelles (2014)"/>
        <s v="Mayor-Town of Maringouin-Iberville (2014)"/>
        <s v="Mayor-Town of Melville-St. Landry (2014)"/>
        <s v="Mayor-Town of Newellton-Tensas (2016)"/>
        <s v="Mayor-Town of Oberlin-Allen (2014)"/>
        <s v="Mayor-Town of Pearl River-St. Tammany (2014)"/>
        <s v="Mayor-Town of Plain Dealing-Bossier (2014)"/>
        <s v="Mayor-Town of Plain Dealing-Bossier (2016)"/>
        <s v="Mayor-Town of Roseland-Tangipahoa (2016)"/>
        <s v="Mayor-Town of Rosepine-Vernon (2014)"/>
        <s v="Mayor-Town of Simmesport-Avoyelles (2016)"/>
        <s v="Mayor-Town of St. Francisville-West Feliciana (2016)"/>
        <s v="Mayor-Town of St. Joseph-Tensas (2016)"/>
        <s v="Mayor-Town of Sunset-St. Landry (2014)"/>
        <s v="Mayor-Town of Vivian-Caddo (2014)"/>
        <s v="Mayor-Town of Washington-St. Landry (2014)"/>
        <s v="Mayor-Town of Welsh-Jefferson Davis (2016)"/>
        <s v="Mayor-Town of White Castle-Iberville (2014)"/>
        <s v="Mayor-Town of Wisner-Franklin (2014)"/>
        <s v="Mayor-Town of Woodworth-Rapides (2014)"/>
        <s v="Mayor-Village of Baskin-Franklin (2014)"/>
        <s v="Mayor-Village of Bonita-Morehouse (2014)"/>
        <s v="Mayor-Village of Collinston-Morehouse (2014)"/>
        <s v="Mayor-Village of Dixie Inn-Webster (2016)"/>
        <s v="Mayor-Village of Dodson-Winn (2016)"/>
        <s v="Mayor-Village of Edgefield-Red River (2016)"/>
        <s v="Mayor-Village of Epps-West Carroll (2014)"/>
        <s v="Mayor-Village of Estherwood-Acadia (2014)"/>
        <s v="Mayor-Village of Fenton-Jefferson Davis (2016)"/>
        <s v="Mayor-Village of Folsom-St. Tammany (2014)"/>
        <s v="Mayor-Village of Forest Hill-Rapides (2014)"/>
        <s v="Mayor-Village of French Settlement-Livingston (2016)"/>
        <s v="Mayor-Village of Harrisonburg-Catahoula (2014)"/>
        <s v="Mayor-Village of Junction City (2014)"/>
        <s v="Mayor-Village of Junction City (2016)"/>
        <s v="Mayor-Village of Loreauville-Iberia (2016)"/>
        <s v="Mayor-Village of Mer Rouge-Morehouse (2014)"/>
        <s v="Mayor-Village of Morse-Acadia (2014)"/>
        <s v="Mayor-Village of North Hodge-Jackson (2014)"/>
        <s v="Mayor-Village of Parks-St. Martin (2014)"/>
        <s v="Mayor-Village of Pine Prairie-Evangeline (2016)"/>
        <s v="Mayor-Village of Pleasant Hill-Sabine (2016)"/>
        <s v="Mayor-Village of Powhatan-Natchitoches (2016)"/>
        <s v="Mayor-Village of Richmond-Madison (2016)"/>
        <s v="Mayor-Village of Robeline-Natchitoches (2014)"/>
        <s v="Mayor-Village of Rodessa-Caddo (2016)"/>
        <s v="Mayor-Village of Rosedale-Iberville (2016)"/>
        <s v="Mayor-Village of Sicily Island-Catahoula (2014)"/>
        <s v="Mayor-Village of Simsboro-Lincoln (2014)"/>
        <s v="Mayor-Village of Tangipahoa-Tangipahoa (2016)"/>
        <s v="Mayor-Village of Tickfaw-Tangipahoa (2014)"/>
        <s v="Mayor-Village of Turkey Creek- RACE MOVED TO 2/21/15-Evangeline (2014)"/>
        <s v="Mayor-Village of Waterproof-Tensas (2014)"/>
        <s v="Mayor-President-Metro Council, City of Baton Rouge-East Baton Rouge (2016)"/>
        <s v="Member of Parish Council-District 1-Plaquemines (2014)"/>
        <s v="Member of Parish Council-District 2-Plaquemines (2014)"/>
        <s v="Member of Parish Council-District 4-Plaquemines (2014)"/>
        <s v="Member of Parish Council-District 5-Plaquemines (2014)"/>
        <s v="Member of Parish Council-District 6-Plaquemines (2014)"/>
        <s v="Member of Parish Council-District 7-Plaquemines (2014)"/>
        <s v="Member of Parish Council-District 8-Plaquemines (2014)"/>
        <s v="Member of Parish Council-District 9-Plaquemines (2014)"/>
        <s v="Member of School Board-At Large-Iberville (2014)"/>
        <s v="Member of School Board-District  1-Acadia (2014)"/>
        <s v="Member of School Board-District  1-Allen (2014)"/>
        <s v="Member of School Board-District  1-Ascension (2014)"/>
        <s v="Member of School Board-District  1-Beauregard (2014)"/>
        <s v="Member of School Board-District  1-Calcasieu (2014)"/>
        <s v="Member of School Board-District  1-De Soto (2014)"/>
        <s v="Member of School Board-District  1-East Baton Rouge (2014)"/>
        <s v="Member of School Board-District  1-East Carroll (2014)"/>
        <s v="Member of School Board-District  1-Grant (2014)"/>
        <s v="Member of School Board-District  1-Lincoln (2014)"/>
        <s v="Member of School Board-District  1-Natchitoches (2014)"/>
        <s v="Member of School Board-District  1-St. Bernard (2014)"/>
        <s v="Member of School Board-District  1-St. Landry (2014)"/>
        <s v="Member of School Board-District  1-Washington (2014)"/>
        <s v="Member of School Board-District  1,  City of Baker-East Baton Rouge (2014)"/>
        <s v="Member of School Board-District  2-Allen (2014)"/>
        <s v="Member of School Board-District  2-Bienville (2014)"/>
        <s v="Member of School Board-District  2-Caddo (2014)"/>
        <s v="Member of School Board-District  2-Calcasieu (2014)"/>
        <s v="Member of School Board-District  2-East Baton Rouge (2014)"/>
        <s v="Member of School Board-District  2-East Carroll (2014)"/>
        <s v="Member of School Board-District  2-Grant (2014)"/>
        <s v="Member of School Board-District  2-Jackson (2014)"/>
        <s v="Member of School Board-District  2-Lincoln (2014)"/>
        <s v="Member of School Board-District  2-Madison (2014)"/>
        <s v="Member of School Board-District  2-Natchitoches (2014)"/>
        <s v="Member of School Board-District  2-Plaquemines (2014)"/>
        <s v="Member of School Board-District  2-St. Martin (2014)"/>
        <s v="Member of School Board-District  2,  City of Baker-East Baton Rouge (2014)"/>
        <s v="Member of School Board-District  2, Zachary Community-East Baton Rouge (2014)"/>
        <s v="Member of School Board-District  3-Acadia (2014)"/>
        <s v="Member of School Board-District  3-Allen (2014)"/>
        <s v="Member of School Board-District  3-Ascension (2014)"/>
        <s v="Member of School Board-District  3-Avoyelles (2014)"/>
        <s v="Member of School Board-District  3-Bossier (2014)"/>
        <s v="Member of School Board-District  3-Caddo (2014)"/>
        <s v="Member of School Board-District  3-Calcasieu (2014)"/>
        <s v="Member of School Board-District  3-De Soto (2014)"/>
        <s v="Member of School Board-District  3-East Carroll (2014)"/>
        <s v="Member of School Board-District  3-Lafourche (2014)"/>
        <s v="Member of School Board-District  3-Lincoln (2014)"/>
        <s v="Member of School Board-District  3-Madison (2014)"/>
        <s v="Member of School Board-District  3-Morehouse (2014)"/>
        <s v="Member of School Board-District  3-Natchitoches (2014)"/>
        <s v="Member of School Board-District  3-Plaquemines (2014)"/>
        <s v="Member of School Board-District  3,  City of Baker-East Baton Rouge (2014)"/>
        <s v="Member of School Board-District  3, Zachary Community-East Baton Rouge (2014)"/>
        <s v="Member of School Board-District  3A-Beauregard (2014)"/>
        <s v="Member of School Board-District  3C-Beauregard (2014)"/>
        <s v="Member of School Board-District  3D-Beauregard (2014)"/>
        <s v="Member of School Board-District  4-Allen (2014)"/>
        <s v="Member of School Board-District  4-Bossier (2014)"/>
        <s v="Member of School Board-District  4-Caddo (2014)"/>
        <s v="Member of School Board-District  4-Catahoula (2014)"/>
        <s v="Member of School Board-District  4-East Baton Rouge (2014)"/>
        <s v="Member of School Board-District  4-East Carroll (2014)"/>
        <s v="Member of School Board-District  4-Madison (2014)"/>
        <s v="Member of School Board-District  4-Webster (2014)"/>
        <s v="Member of School Board-District  4,  Central Community-East Baton Rouge (2014)"/>
        <s v="Member of School Board-District  4, City of Baker-East Baton Rouge (2014)"/>
        <s v="Member of School Board-District  4, Seat A-Ascension (2014)"/>
        <s v="Member of School Board-District  4, Seat B-Ascension (2014)"/>
        <s v="Member of School Board-District  4, Zachary Community-East Baton Rouge (2014)"/>
        <s v="Member of School Board-District  4A-Beauregard (2014)"/>
        <s v="Member of School Board-District  4B-Beauregard (2014)"/>
        <s v="Member of School Board-District  5-Acadia (2014)"/>
        <s v="Member of School Board-District  5-Calcasieu (2014)"/>
        <s v="Member of School Board-District  5-De Soto (2014)"/>
        <s v="Member of School Board-District  5-East Baton Rouge (2014)"/>
        <s v="Member of School Board-District  5-East Carroll (2014)"/>
        <s v="Member of School Board-District  5-Grant (2014)"/>
        <s v="Member of School Board-District  5-Jackson (2014)"/>
        <s v="Member of School Board-District  5-Madison (2014)"/>
        <s v="Member of School Board-District  5-Morehouse (2014)"/>
        <s v="Member of School Board-District  5-Natchitoches (2014)"/>
        <s v="Member of School Board-District  5-Plaquemines (2014)"/>
        <s v="Member of School Board-District  5-St. Landry (2014)"/>
        <s v="Member of School Board-District  5-Washington (2014)"/>
        <s v="Member of School Board-District  5-Webster (2014)"/>
        <s v="Member of School Board-District  5, City of Baker-East Baton Rouge (2014)"/>
        <s v="Member of School Board-District  6-Acadia (2014)"/>
        <s v="Member of School Board-District  6-Avoyelles (2014)"/>
        <s v="Member of School Board-District  6-Bienville (2014)"/>
        <s v="Member of School Board-District  6-Calcasieu (2014)"/>
        <s v="Member of School Board-District  6-Evangeline (2014)"/>
        <s v="Member of School Board-District  6-Jackson (2014)"/>
        <s v="Member of School Board-District  6-Lafourche (2014)"/>
        <s v="Member of School Board-District  6-Lasalle (2014)"/>
        <s v="Member of School Board-District  6-Madison (2014)"/>
        <s v="Member of School Board-District  6-Morehouse (2014)"/>
        <s v="Member of School Board-District  6-Natchitoches (2014)"/>
        <s v="Member of School Board-District  6-Webster (2014)"/>
        <s v="Member of School Board-District  6-Iberia (2016)"/>
        <s v="Member of School Board-District  6,  Central Community-East Baton Rouge (2014)"/>
        <s v="Member of School Board-District  6, Seat A-Ascension (2014)"/>
        <s v="Member of School Board-District  6, Zachary Community-East Baton Rouge (2014)"/>
        <s v="Member of School Board-District  7-Allen (2014)"/>
        <s v="Member of School Board-District  7-Bienville (2014)"/>
        <s v="Member of School Board-District  7-Caddo (2014)"/>
        <s v="Member of School Board-District  7-Calcasieu (2014)"/>
        <s v="Member of School Board-District  7-De Soto (2014)"/>
        <s v="Member of School Board-District  7-East Baton Rouge (2014)"/>
        <s v="Member of School Board-District  7-Evangeline (2014)"/>
        <s v="Member of School Board-District  7-Lafourche (2014)"/>
        <s v="Member of School Board-District  7-Lasalle (2014)"/>
        <s v="Member of School Board-District  7-Madison (2014)"/>
        <s v="Member of School Board-District  7-Morehouse (2014)"/>
        <s v="Member of School Board-District  7-Natchitoches (2014)"/>
        <s v="Member of School Board-District  7, Central Community-East Baton Rouge (2014)"/>
        <s v="Member of School Board-District  8-Caddo (2014)"/>
        <s v="Member of School Board-District  8-Calcasieu (2014)"/>
        <s v="Member of School Board-District  8-East Baton Rouge (2014)"/>
        <s v="Member of School Board-District  8-Evangeline (2014)"/>
        <s v="Member of School Board-District  8-Grant (2014)"/>
        <s v="Member of School Board-District  8-Lasalle (2014)"/>
        <s v="Member of School Board-District  8-Madison (2014)"/>
        <s v="Member of School Board-District  8-Natchitoches (2014)"/>
        <s v="Member of School Board-District  8-Washington (2014)"/>
        <s v="Member of School Board-District  8, Zachary Community-East Baton Rouge (2014)"/>
        <s v="Member of School Board-District  9-Bossier (2014)"/>
        <s v="Member of School Board-District  9-Calcasieu (2014)"/>
        <s v="Member of School Board-District  9-De Soto (2014)"/>
        <s v="Member of School Board-District  9-Iberia (2014)"/>
        <s v="Member of School Board-District  9-Jefferson Davis (2014)"/>
        <s v="Member of School Board-District  9-Plaquemines (2014)"/>
        <s v="Member of School Board-District  9-St. Bernard (2014)"/>
        <s v="Member of School Board-District  9-St. John The Baptist (2014)"/>
        <s v="Member of School Board-District  9-St. Landry (2014)"/>
        <s v="Member of School Board-District  9-St. Mary (2014)"/>
        <s v="Member of School Board-District  9-St. Tammany (2014)"/>
        <s v="Member of School Board-District  A-Ouachita (2014)"/>
        <s v="Member of School Board-District  C-Ouachita (2014)"/>
        <s v="Member of School Board-District  E-Ouachita (2014)"/>
        <s v="Member of School Board-District  G-Ouachita (2014)"/>
        <s v="Member of School Board-District 1-East Feliciana (2014)"/>
        <s v="Member of School Board-District 1-Lafayette (2014)"/>
        <s v="Member of School Board-District 1-Sabine (2014)"/>
        <s v="Member of School Board-District 1-St. Charles (2014)"/>
        <s v="Member of School Board-District 1-St. James (2014)"/>
        <s v="Member of School Board-District 1-Terrebonne (2014)"/>
        <s v="Member of School Board-District 1-East Feliciana (2016)"/>
        <s v="Member of School Board-District 10-Calcasieu (2014)"/>
        <s v="Member of School Board-District 10-Claiborne (2014)"/>
        <s v="Member of School Board-District 10-De Soto (2014)"/>
        <s v="Member of School Board-District 10-Natchitoches (2014)"/>
        <s v="Member of School Board-District 10-St. John The Baptist (2014)"/>
        <s v="Member of School Board-District 10-St. Landry (2014)"/>
        <s v="Member of School Board-District 10-St. Bernard (2016)"/>
        <s v="Member of School Board-District 11-Caddo (2014)"/>
        <s v="Member of School Board-District 11-De Soto (2014)"/>
        <s v="Member of School Board-District 11-Jefferson Davis (2014)"/>
        <s v="Member of School Board-District 11-Natchitoches (2014)"/>
        <s v="Member of School Board-District 12-Caddo (2014)"/>
        <s v="Member of School Board-District 12-St. Landry (2014)"/>
        <s v="Member of School Board-District 13-Calcasieu (2014)"/>
        <s v="Member of School Board-District 13-St. Landry (2014)"/>
        <s v="Member of School Board-District 15-Calcasieu (2014)"/>
        <s v="Member of School Board-District 15-Lafourche (2014)"/>
        <s v="Member of School Board-District 2-Jefferson (2014)"/>
        <s v="Member of School Board-District 2-Lafayette (2014)"/>
        <s v="Member of School Board-District 2-Richland (2014)"/>
        <s v="Member of School Board-District 2-St. Helena (2014)"/>
        <s v="Member of School Board-District 2-St. James (2014)"/>
        <s v="Member of School Board-District 2-Union (2014)"/>
        <s v="Member of School Board-District 2, Division 1-East Feliciana (2014)"/>
        <s v="Member of School Board-District 3-Jefferson (2014)"/>
        <s v="Member of School Board-District 3-Lafayette (2014)"/>
        <s v="Member of School Board-District 3-Red River (2014)"/>
        <s v="Member of School Board-District 3-Richland (2014)"/>
        <s v="Member of School Board-District 3-St. James (2014)"/>
        <s v="Member of School Board-District 3-Union (2014)"/>
        <s v="Member of School Board-District 3-Vernon (2014)"/>
        <s v="Member of School Board-District 3, City of Monroe-Ouachita (2014)"/>
        <s v="Member of School Board-District 3, Division 3-East Feliciana (2014)"/>
        <s v="Member of School Board-District 3, Place A-Concordia (2014)"/>
        <s v="Member of School Board-District 4-Cameron (2014)"/>
        <s v="Member of School Board-District 4-Jefferson (2014)"/>
        <s v="Member of School Board-District 4-Lafayette (2014)"/>
        <s v="Member of School Board-District 4-Richland (2014)"/>
        <s v="Member of School Board-District 4-St. Helena (2014)"/>
        <s v="Member of School Board-District 4-St. James (2014)"/>
        <s v="Member of School Board-District 4-West Carroll (2014)"/>
        <s v="Member of School Board-District 4-Orleans (2016)"/>
        <s v="Member of School Board-District 4, City of Bogalusa-Washington (2014)"/>
        <s v="Member of School Board-District 4, City of Monroe-Ouachita (2014)"/>
        <s v="Member of School Board-District 4, Place A-Concordia (2014)"/>
        <s v="Member of School Board-District 5-Cameron (2014)"/>
        <s v="Member of School Board-District 5-East Feliciana (2014)"/>
        <s v="Member of School Board-District 5-Jefferson (2014)"/>
        <s v="Member of School Board-District 5-Lafayette (2014)"/>
        <s v="Member of School Board-District 5-St. James (2014)"/>
        <s v="Member of School Board-District 5-Terrebonne (2014)"/>
        <s v="Member of School Board-District 5-Union (2014)"/>
        <s v="Member of School Board-District 5-Vernon (2014)"/>
        <s v="Member of School Board-District 5-West Carroll (2014)"/>
        <s v="Member of School Board-District 5-Vernon (2016)"/>
        <s v="Member of School Board-District 5, City of Monroe-Ouachita (2014)"/>
        <s v="Member of School Board-District 6-Jefferson (2014)"/>
        <s v="Member of School Board-District 6-Lafayette (2014)"/>
        <s v="Member of School Board-District 6-Sabine (2014)"/>
        <s v="Member of School Board-District 6-St. James (2014)"/>
        <s v="Member of School Board-District 6-Terrebonne (2014)"/>
        <s v="Member of School Board-District 6-Vernon (2014)"/>
        <s v="Member of School Board-District 6-West Feliciana (2014)"/>
        <s v="Member of School Board-District 6-Orleans (2016)"/>
        <s v="Member of School Board-District 6, City of Monroe-Ouachita (2014)"/>
        <s v="Member of School Board-District 6, Division 1-East Feliciana (2014)"/>
        <s v="Member of School Board-District 6, Division 3-East Feliciana (2014)"/>
        <s v="Member of School Board-District 7-Cameron (2014)"/>
        <s v="Member of School Board-District 7-East Feliciana (2014)"/>
        <s v="Member of School Board-District 7-Jefferson (2014)"/>
        <s v="Member of School Board-District 7-Lafayette (2014)"/>
        <s v="Member of School Board-District 7-St. James (2014)"/>
        <s v="Member of School Board-District 7-Terrebonne (2014)"/>
        <s v="Member of School Board-District 7-West Carroll (2014)"/>
        <s v="Member of School Board-District 7-Orleans (2016)"/>
        <s v="Member of School Board-District 7, City of Monroe-Ouachita (2014)"/>
        <s v="Member of School Board-District 8-Jefferson (2014)"/>
        <s v="Member of School Board-District 8-Lafayette (2014)"/>
        <s v="Member of School Board-District 8-Livingston (2014)"/>
        <s v="Member of School Board-District 8-Union (2014)"/>
        <s v="Member of School Board-District 8-Vernon (2014)"/>
        <s v="Member of School Board-District 9-Jefferson (2014)"/>
        <s v="Member of School Board-District 9-Lafayette (2014)"/>
        <s v="Member of School Board-District 9-Sabine (2014)"/>
        <s v="Member of School Board-District 9-Terrebonne (2014)"/>
        <s v="Member of School Board-District A-Iberville (2014)"/>
        <s v="Member of School Board-District A-Pointe Coupee (2014)"/>
        <s v="Member of School Board-District A-Tangipahoa (2014)"/>
        <s v="Member of School Board-District A-Vermilion (2014)"/>
        <s v="Member of School Board-District B-Pointe Coupee (2014)"/>
        <s v="Member of School Board-District B-Tangipahoa (2014)"/>
        <s v="Member of School Board-District C-Iberville (2014)"/>
        <s v="Member of School Board-District C-Pointe Coupee (2014)"/>
        <s v="Member of School Board-District C-Vermilion (2014)"/>
        <s v="Member of School Board-District D-Iberville (2014)"/>
        <s v="Member of School Board-District D-Rapides (2014)"/>
        <s v="Member of School Board-District D-Tangipahoa (2014)"/>
        <s v="Member of School Board-District E-Iberville (2014)"/>
        <s v="Member of School Board-District F-Tangipahoa (2014)"/>
        <s v="Member of School Board-District G-Iberville (2014)"/>
        <s v="Member of School Board-District G-Pointe Coupee (2014)"/>
        <s v="Member of School Board-District G-Tangipahoa (2014)"/>
        <s v="Member of School Board-District G-Vermilion (2014)"/>
        <s v="Member of School Board-District H-Iberville (2014)"/>
        <s v="Member of School Board-District H-Pointe Coupee (2014)"/>
        <s v="Member of School Board-District H-Rapides (2014)"/>
        <s v="Member of School Board-District H-Tangipahoa (2014)"/>
        <s v="Member of School Board-District H-Vermilion (2016)"/>
        <s v="Member of School Board-District I-Tangipahoa (2014)"/>
        <s v="Member of School Board-Ward  1-Assumption (2014)"/>
        <s v="Member of School Board-Ward  5-Assumption (2014)"/>
        <s v="Member of School Board-Ward  6-Assumption (2014)"/>
        <s v="Member(s) of School Board-District 1 (5 to be elected)-Vernon (2014)"/>
        <s v="Parish President-Plaquemines (2014)"/>
        <s v="Parish President-Plaquemines (2016)"/>
        <s v="Police Juror-District  1-Claiborne (2016)"/>
        <s v="Police Juror-District 11-Jefferson Davis (2014)"/>
        <s v="Police Juror-District 4-Caldwell (2016)"/>
        <s v="Presidential Electors (2016)"/>
        <s v="PSC-District 1 (2014)"/>
        <s v="PSC-District 4 (2016)"/>
        <s v="PSC-District 5 (2014)"/>
        <s v="Selectman-District  1, Town of Homer-Claiborne (2014)"/>
        <s v="Selectman-District  2, Town of Homer-Claiborne (2014)"/>
        <s v="Selectman-District  3, Town of Homer-Claiborne (2014)"/>
        <s v="Selectman-District  4, Town of Homer-Claiborne (2014)"/>
        <s v="Selectman-District  5, Town of Homer-Claiborne (2014)"/>
        <s v="Selectman-District III, City of Plaquemine-Iberville (2016)"/>
        <s v="Selectman-District IV, City of Plaquemine-Iberville (2016)"/>
        <s v="Selectman-District VI, City of Plaquemine-Iberville (2016)"/>
        <s v="U. S. Representative-1st Congressional District (2014)"/>
        <s v="U. S. Representative-1st Congressional District (2016)"/>
        <s v="U. S. Representative-2nd Congressional District (2014)"/>
        <s v="U. S. Representative-2nd Congressional District (2016)"/>
        <s v="U. S. Representative-3rd Congressional District (2014)"/>
        <s v="U. S. Representative-3rd Congressional District (2016)"/>
        <s v="U. S. Representative-4th Congressional District (2014)"/>
        <s v="U. S. Representative-4th Congressional District (2016)"/>
        <s v="U. S. Representative-5th Congressional District (2014)"/>
        <s v="U. S. Representative-5th Congressional District (2016)"/>
        <s v="U. S. Representative-6th Congressional District (2014)"/>
        <s v="U. S. Representative-6th Congressional District (2016)"/>
        <s v="U. S. Senator (2014)"/>
        <s v="U. S. Senator (2016)"/>
        <s v="District Judge-42nd Judicial District Court, Division A-De Soto-2014" u="1"/>
        <s v="City Judge-City Court, Division A, City of Lake Charles-Calcasieu-2014" u="1"/>
        <s v="City Judge-City Court, Division B, City of Lake Charles-Calcasieu-2014" u="1"/>
        <s v="Alderman-District 1, Town of Sunset-2014" u="1"/>
        <s v="District Judge-42nd Judicial District Court, Division A-De Soto-2016" u="1"/>
        <s v="Mayor-Town of Plain Dealing-2014" u="1"/>
        <s v="Alderman-District 2, Town of Sunset-2014" u="1"/>
        <s v="Council Member(s)-Town of Jena (5 to be elected)-Lasalle-2014" u="1"/>
        <s v="City Judge-City Court, Town of Vidalia-2016" u="1"/>
        <s v="Constable-Justice of the Peace Ward 3, Blanchard Dist.-2014" u="1"/>
        <s v="Council Member-District  2, Town of Washington-St. Landry-2014" u="1"/>
        <s v="Council Member-District  3, Town of Washington-St. Landry-2014" u="1"/>
        <s v="Member of Parish Council-District 7-2014" u="1"/>
        <s v="Council Members-District 1, City of New Roads (2 to be elected)-Pointe Coupee-2014" u="1"/>
        <s v="Constable-Justice of the Peace Ward  2-Catahoula-2014" u="1"/>
        <s v="Alderman-District 3, Town of Sunset-2014" u="1"/>
        <s v="Mayor-President-Metro Council, City of Baton Rouge-East Baton Rouge-2016" u="1"/>
        <s v="District Judge-34th Judicial District Court, Division A-St. Bernard-2014" u="1"/>
        <s v="Member of School Board-District 4, Place A-Concordia-2014" u="1"/>
        <s v="Aldermen-District 2, Town of Basile (3 to be elected)-Multi-Parish Race-2014" u="1"/>
        <s v="City Judge-City Court, City of Kaplan-2014" u="1"/>
        <s v="Mayor-Village of Edgefield-2016" u="1"/>
        <s v="District Attorney-15th Judicial District Court-Multi-Parish Race (2014)" u="1"/>
        <s v="District Attorney-20th Judicial District Court-Multi-Parish Race (2014)" u="1"/>
        <s v="District Attorney-22nd Judicial District Court-Multi-Parish Race (2014)" u="1"/>
        <s v="District Attorney-26th Judicial District Court-Multi-Parish Race (2014)" u="1"/>
        <s v="Mayor-Village of Loreauville-2016" u="1"/>
        <s v="Chief of Police-Town of Oberlin-Allen-2014" u="1"/>
        <s v="Council Member-District A, Town of Dubach-2014" u="1"/>
        <s v="City Marshal-City Court, City of Plaquemine-Iberville-2014" u="1"/>
        <s v="Member of School Board-District 6-Terrebonne-2014" u="1"/>
        <s v="Member of School Board-District  4, City of Baker-2014" u="1"/>
        <s v="Mayor-City of Patterson-St. Mary-2014" u="1"/>
        <s v="Councilman-Metro District  2-2016" u="1"/>
        <s v="Member of School Board-District  5, City of Baker-2014" u="1"/>
        <s v="Constable-Justice of the Peace Ward  5-Terrebonne-2014" u="1"/>
        <s v="Chief of Police-City of Minden-Webster-2014" u="1"/>
        <s v="District Judge-40th Judicial District Court, ES 1, Div. B-2014" u="1"/>
        <s v="Justice of the Peace-Justice of the Peace District 7-St. Charles-2014" u="1"/>
        <s v="Aldermen-Village of Dodson (3 to be elected)-Winn-2014" u="1"/>
        <s v="Mayor-Town of Addis-West Baton Rouge-2016" u="1"/>
        <s v="Chief of Police-Town of Glenmora-Rapides-2014" u="1"/>
        <s v="Constable-Justice of the Peace Ward  6-Terrebonne-2014" u="1"/>
        <s v="Constable-3rd Justice of the Peace Ward-2014" u="1"/>
        <s v="Aldermen-Town of Duson (5 to be elected)-Multi-Parish Race-2014" u="1"/>
        <s v="Member of School Board-District H-Vermilion-2016" u="1"/>
        <s v="Mayor-Town of Oberlin-Allen-2014" u="1"/>
        <s v="Aldermen-Village of Reeves (3 to be elected)-Allen-2014" u="1"/>
        <s v="Alderman-District 1, City of Springhill-2014" u="1"/>
        <s v="Mayor-Village of French Settlement-Livingston-2016" u="1"/>
        <s v="City Judge-City Court, City of Denham Springs-2016" u="1"/>
        <s v="Council Members-Town of Montgomery (5 to be elected)-2014" u="1"/>
        <s v="Constable-Justice of the Peace Ward  9-Terrebonne-2014" u="1"/>
        <s v="Constable-3rd Justice Court-Jefferson-2014" u="1"/>
        <s v="Mayor-Village of Baskin-Franklin-2014" u="1"/>
        <s v="Alderman-District 2, City of Springhill-2014" u="1"/>
        <s v="Chief of Police-Town of Cottonport-Avoyelles-2016" u="1"/>
        <s v="Chief of Police-Town of White Castle-2014" u="1"/>
        <s v="Mayor-Town of Delcambre-Multi-Parish Race-2016" u="1"/>
        <s v="Aldermen-Town of Mansura (5 to be elected)-Avoyelles-2014" u="1"/>
        <s v="Mayor-Town of Mansura-Avoyelles-2014" u="1"/>
        <s v="Justice of the Peace-Justice of the Peace Ward  6-Rapides-2014" u="1"/>
        <s v="Mayor-Village of Mer Rouge-2014" u="1"/>
        <s v="Council Member-at Large,  City of New Iberia-Iberia-2016" u="1"/>
        <s v="City Judge-City Court, Division B, City of Lake Charles-2014" u="1"/>
        <s v="City Marshal-City Court, City of Hammond-2014" u="1"/>
        <s v="Chief of Police-Town of Grand Coteau-2014" u="1"/>
        <s v="Alderman-District 4, City of Springhill-2014" u="1"/>
        <s v="Council Member-District 2, City of Oakdale-2016" u="1"/>
        <s v="Associate Justice-Supreme Court, 3rd Supreme Court District-Multi-Parish Race (2016)" u="1"/>
        <s v="Mayor-City of Gonzales-2016" u="1"/>
        <s v="Justice(s) of the Peace-Justice of the Peace Ward 10 (2 to be elected)-2014" u="1"/>
        <s v="Alderman-District  2, Town of Oberlin-2014" u="1"/>
        <s v="Aldermen-Town of Franklinton (5 to be elected)-Washington-2016" u="1"/>
        <s v="Mayor-Town of Jena-Lasalle-2014" u="1"/>
        <s v="Mayor-Village of Junction City-Multi-Parish Race (2016)" u="1"/>
        <s v="Council Members-Town of Brusly (5 to be elected)-2016" u="1"/>
        <s v="District Attorney-37th Judicial District Court-Caldwell-2014" u="1"/>
        <s v="Mayor-City of Bogalusa-Washington-2014" u="1"/>
        <s v="Member of Parish Council-District 8-2014" u="1"/>
        <s v="Aldermen-Village of Collinston (3 to be elected)-2014" u="1"/>
        <s v="City Marshal-City Court, City of Bogalusa-2014" u="1"/>
        <s v="City Marshal-City Court, City of Shreveport-2014" u="1"/>
        <s v="Mayor-Town of Cotton Valley-2016" u="1"/>
        <s v="Chief of Police-City of Walker-Livingston-2016" u="1"/>
        <s v="Justice of the Peace-Justice of the Peace Ward 7, 2nd Just. Court-Rapides-2014" u="1"/>
        <s v="Mayor-Town of Berwick-St. Mary-2014" u="1"/>
        <s v="Constable-4th Justice Court-Jefferson-2014" u="1"/>
        <s v="Selectman-District  5, Town of Homer-Claiborne-2014" u="1"/>
        <s v="Constable-5th Justice Court-Jefferson-2014" u="1"/>
        <s v="Aldermen-Town of Rosepine (5 to be elected)-Vernon-2014" u="1"/>
        <s v="Aldermen-Town of Grand Coteau (5 to be elected)-St. Landry-2014" u="1"/>
        <s v="Chief of Police-Village of Turkey Creek-Evangeline-2014" u="1"/>
        <s v="Constable-7th Justice Court-Jefferson-2014" u="1"/>
        <s v="Mayor-Town of Newellton-2016" u="1"/>
        <s v="Member of School Board-District C-Pointe Coupee-2014" u="1"/>
        <s v="PSC-District 5-2014" u="1"/>
        <s v="Chief of Police-Town of Krotz Springs-2014" u="1"/>
        <s v="Constable-Justice of the Peace Ward 5-Caddo-2014" u="1"/>
        <s v="Constable-Justice of the Peace Ward 6-Caddo-2014" u="1"/>
        <s v="Mayor-City of Shreveport-Multi-Parish Race-2014" u="1"/>
        <s v="Council Member-Town of Lake Arthur-2016" u="1"/>
        <s v="Marshal-Town of Plain Dealing-2014" u="1"/>
        <s v="Mayor-Village of Harrisonburg-2014" u="1"/>
        <s v="City Marshal-City Court, City of Shreveport-Multi-Parish Race (2014)" u="1"/>
        <s v="Constable-Justice of the Peace Ward A-St. Bernard-2014" u="1"/>
        <s v="Constable-Justice of the Peace Ward B-St. Bernard-2014" u="1"/>
        <s v="Constable-Justice of the Peace Ward C-St. Bernard-2014" u="1"/>
        <s v="Constable-Justice of the Peace Ward D-St. Bernard-2014" u="1"/>
        <s v="Marshal-Town of Plain Dealing-2016" u="1"/>
        <s v="Constable-Justice of the Peace Ward J-St. Bernard-2014" u="1"/>
        <s v="Council Member-Division A, City of Gonzales-Ascension-2016" u="1"/>
        <s v="Council Member-Division B, City of Gonzales-Ascension-2016" u="1"/>
        <s v="Council Member-Division C, City of Gonzales-Ascension-2016" u="1"/>
        <s v="Council Member-Division D, City of Gonzales-Ascension-2016" u="1"/>
        <s v="Council Member-Division E, City of Gonzales-Ascension-2016" u="1"/>
        <s v="Council Member-Division E, City of Gonzales-2016" u="1"/>
        <s v="Constable-Justice of the Peace Ward 5-Washington-2014" u="1"/>
        <s v="Mayor-Town of Delcambre-2016" u="1"/>
        <s v="Member of School Board-District 7, City of Monroe-2014" u="1"/>
        <s v="District Attorney-14th Judicial District Court-Calcasieu-2014" u="1"/>
        <s v="Council Member-District 3, City of Scott-Lafayette-2014" u="1"/>
        <s v="Mayor-City of Patterson-2014" u="1"/>
        <s v="Aldermen-Village of Bienville (3 to be elected)-Bienville-2014" u="1"/>
        <s v="Member of School Board-District 5-Lafayette-2014" u="1"/>
        <s v="Justice of the Peace-Justice of the Peace District 3-St. James-2014" u="1"/>
        <s v="Member of School Board-District  9-St. Tammany-2014" u="1"/>
        <s v="Justice of the Peace-Justice of the Peace District 1-St. Charles-2014" u="1"/>
        <s v="Member of School Board-District  2-Jackson-2014" u="1"/>
        <s v="District Attorney-2nd Judicial District Court-Multi-Parish Race (2014)" u="1"/>
        <s v="District Attorney-3rd Judicial District Court-Multi-Parish Race (2014)" u="1"/>
        <s v="Councilman-Metro District 10-East Baton Rouge-2016" u="1"/>
        <s v="Member of School Board-District C-Vermilion-2014" u="1"/>
        <s v="Justice of the Peace-Justice of the Peace Ward 9-2014" u="1"/>
        <s v="Member of School Board-District  2-St. Martin-2014" u="1"/>
        <s v="Mayor-Village of North Hodge-Jackson-2014" u="1"/>
        <s v="Member of School Board-District  5-Jackson-2014" u="1"/>
        <s v="Member of School Board-District  6-Jackson-2014" u="1"/>
        <s v="Selectman-District  4, Town of Homer-Claiborne-2014" u="1"/>
        <s v="Chief of Police-Village of Tangipahoa-2016" u="1"/>
        <s v="City Marshal-City Court, City of Rayne-2014" u="1"/>
        <s v="Mayor-Town of Livingston-2016" u="1"/>
        <s v="Council Member-District 1, City of Oakdale-2016" u="1"/>
        <s v="Alderman at Large-Town of Sunset-St. Landry-2014" u="1"/>
        <s v="City Marshal-City Court, City of Alexandria-Rapides-2014" u="1"/>
        <s v="Constable-Justice of the Peace Ward 3-Cameron-2014" u="1"/>
        <s v="District Judge-22nd Judicial District Court, Division L-Multi-Parish Race (2014)" u="1"/>
        <s v="Constable-Justice of the Peace Ward 5-Cameron-2014" u="1"/>
        <s v="Mayor-City of Plaquemine-2016" u="1"/>
        <s v="District Judge-15th Judicial District Court, ES 2, Div. E-Lafayette-2014" u="1"/>
        <s v="Council Member-District E, Town of Iowa-Calcasieu-2014" u="1"/>
        <s v="Councilmen-Town of Keachi (5 to be elected)-De Soto-2014" u="1"/>
        <s v="Chief of Police-City of Slidell-St. Tammany-2016" u="1"/>
        <s v="Chief of Police-Town of Cullen-2016" u="1"/>
        <s v="Councilman-District 4, City of Broussard-Lafayette-2014" u="1"/>
        <s v="Justice of the Peace-Justice of the Peace Ward 3, Mooringsport Dist.-2014" u="1"/>
        <s v="Justice of the Peace-Justice of the Peace District 7-2014" u="1"/>
        <s v="Chief of Police-Village of Chataignier-Evangeline-2014" u="1"/>
        <s v="Member of School Board-District I-Tangipahoa-2014" u="1"/>
        <s v="U. S. Representative-1st Congressional District-Multi-Parish Race (2016)" u="1"/>
        <s v="U. S. Representative-2nd Congressional District-Multi-Parish Race (2016)" u="1"/>
        <s v="U. S. Representative-3rd Congressional District-Multi-Parish Race (2016)" u="1"/>
        <s v="U. S. Representative-4th Congressional District-Multi-Parish Race (2016)" u="1"/>
        <s v="U. S. Representative-5th Congressional District-Multi-Parish Race (2016)" u="1"/>
        <s v="U. S. Representative-6th Congressional District-Multi-Parish Race (2016)" u="1"/>
        <s v="Alderman-Town of Port Barre-2016" u="1"/>
        <s v="Chief of Police-Town of Cullen-Webster-2016" u="1"/>
        <s v="Justice of the Peace-2nd Justice Court-Jefferson-2014" u="1"/>
        <s v="Mayor-Village of Loreauville-Iberia-2016" u="1"/>
        <s v="Alderman-Town of Erath-Vermilion-2016" u="1"/>
        <s v="Justice(s) of the Peace-Justice of the Peace Ward 5-Lafayette-2014" u="1"/>
        <s v="City Judge-City Court, City of Opelousas-St. Landry-2014" u="1"/>
        <s v="Councilman at Large-Division B, City of Kenner-Jefferson-2016" u="1"/>
        <s v="Chief of Police-Town of Melville-2014" u="1"/>
        <s v="Council Members-Town of Brusly (5 to be elected)-West Baton Rouge-2016" u="1"/>
        <s v="Constable-Justice of the Peace District 2-St. Charles-2014" u="1"/>
        <s v="Member of School Board-District 5-2014" u="1"/>
        <s v="Member of School Board-District 7-Jefferson-2014" u="1"/>
        <s v="Constable-Justice of the Peace District 6-St. Charles-2014" u="1"/>
        <s v="Constable-Justice of the Peace District 7-St. Charles-2014" u="1"/>
        <s v="Member of Parish Council-District 9-2014" u="1"/>
        <s v="Mayor-Town of Welsh-Jefferson Davis-2016" u="1"/>
        <s v="Justice of the Peace-Justice of the Peace Ward  6-Terrebonne-2014" u="1"/>
        <s v="Aldermen-Village of Forest Hill (3 to be elected)-Rapides-2014" u="1"/>
        <s v="Justice of the Peace-Justice of the Peace Ward  8-Terrebonne-2014" u="1"/>
        <s v="Aldermen-Village of North Hodge (3 to be elected)-2014" u="1"/>
        <s v="Justice of the Peace-Justice of the Peace District 1-Concordia-2014" u="1"/>
        <s v="Constable-Justice of the Peace District 10-2014" u="1"/>
        <s v="Justice of the Peace-Justice of the Peace Ward  9-Terrebonne-2014" u="1"/>
        <s v="Judge-Juvenile Court, Section E-Orleans-2014" u="1"/>
        <s v="Selectman-District  3, Town of Homer-Claiborne-2014" u="1"/>
        <s v="District Judge-15th Judicial District Court, ES 5, Div. G-Vermilion-2014" u="1"/>
        <s v="Member of School Board-District 5-2016" u="1"/>
        <s v="Constable-Justice of the Peace District  1-2014" u="1"/>
        <s v="Member of School Board-District  7, Central Community-2014" u="1"/>
        <s v="Judge, Family Court-Election Section 3, Division D-2014" u="1"/>
        <s v="Constable-Justice of the Peace District 11-2014" u="1"/>
        <s v="Member of School Board-District  4, City of Baker-East Baton Rouge-2014" u="1"/>
        <s v="Member of School Board-District  5, City of Baker-East Baton Rouge-2014" u="1"/>
        <s v="Council Members-Town of Woodworth (5 to be elected)-Rapides-2014" u="1"/>
        <s v="District Judge-15th Judicial District Court, ES 3, Div. M-Lafayette-2014" u="1"/>
        <s v="City Marshal-City Court, City of Eunice-2014" u="1"/>
        <s v="Chief of Police-Village of Montpelier-St. Helena-2014" u="1"/>
        <s v="Mayor-Town of Erath-Vermilion-2014" u="1"/>
        <s v="Constable(s)-Justice of the Peace District  1-Bossier-2014" u="1"/>
        <s v="Constable-Justice of the Peace District  2-2014" u="1"/>
        <s v="Justice of the Peace-Justice of the Peace District  4-2016" u="1"/>
        <s v="Justice of the Peace-Justice of the Peace Ward 2-Tangipahoa-2014" u="1"/>
        <s v="City Marshal-City Court, City of Oakdale-Allen-2014" u="1"/>
        <s v="Mayor-Town of Pearl River-St. Tammany-2014" u="1"/>
        <s v="Councilman-District 1, City of Walker-Livingston-2016" u="1"/>
        <s v="Councilman-District 2, City of Walker-Livingston-2016" u="1"/>
        <s v="Council Member-Division D, City of Gonzales-2016" u="1"/>
        <s v="Alderman-Ward  1, City of Rayne-2014" u="1"/>
        <s v="Justice of the Peace-Justice of the Peace Ward 3, Mooringsport Dist.-Caddo-2014" u="1"/>
        <s v="Chief of Police-Town of Glenmora-2014" u="1"/>
        <s v="Mayor-Town of Campti-Natchitoches-2014" u="1"/>
        <s v="Mayor-Town of Elizabeth-2014" u="1"/>
        <s v="Constable-Justice of the Peace District  3-2014" u="1"/>
        <s v="Marshal-Town of Homer-Claiborne-2014" u="1"/>
        <s v="City Judge-City Court, City of Pineville-2014" u="1"/>
        <s v="Chief of Police-Town of Delhi-2014" u="1"/>
        <s v="Member of School Board-District F-2014" u="1"/>
        <s v="Constable-Justice of the Peace District  4-2014" u="1"/>
        <s v="District Judge-33rd Judicial District Court, Division B-Allen-2014" u="1"/>
        <s v="Mayor-City of Harahan-2014" u="1"/>
        <s v="Marshal-Town of Farmerville-Union-2016" u="1"/>
        <s v="City Marshal-City Court, City of Bunkie-2014" u="1"/>
        <s v="Council Member-District 1, Town of Amite City-Tangipahoa-2016" u="1"/>
        <s v="Council Member-District 2, Town of Amite City-Tangipahoa-2016" u="1"/>
        <s v="Council Member-District 3, Town of Amite City-Tangipahoa-2016" u="1"/>
        <s v="Member of School Board-District  3A-Beauregard-2014" u="1"/>
        <s v="Council Members-Town of Melville (5 to be elected)-2014" u="1"/>
        <s v="Mayor-Town of Baldwin-2014" u="1"/>
        <s v="Selectman-District  2, Town of Homer-Claiborne-2014" u="1"/>
        <s v="Mayor-Village of Estherwood-Acadia-2014" u="1"/>
        <s v="City Marshal-City Court, City of Houma-Terrebonne-2014" u="1"/>
        <s v="Member of School Board-District  4A-Beauregard-2014" u="1"/>
        <s v="Council Member at Large-City of Port Allen-2016" u="1"/>
        <s v="Mayor-City of Hammond-2014" u="1"/>
        <s v="Constable-Justice of the Peace District  5-2014" u="1"/>
        <s v="Mayor-President-Metro Council, City of Baton Rouge-2016" u="1"/>
        <s v="District Attorney-42nd Judicial District Court-De Soto-2014" u="1"/>
        <s v="Justice of the Peace-Justice of the Peace District 4-Lasalle-2014" u="1"/>
        <s v="Council Member-Town of Elton-Jefferson Davis-2016" u="1"/>
        <s v="Mayor-Town of Cullen-2016" u="1"/>
        <s v="Mayor-City of DeQuincy-Calcasieu-2014" u="1"/>
        <s v="Constable-Justice of the Peace Ward 3-Cameron-2016" u="1"/>
        <s v="Justice(s) of the Peace-Justice of the Peace District 1 (2 to be elected)-2014" u="1"/>
        <s v="District Judge-14th Judicial District Court, ES 3, Div. A-Calcasieu-2014" u="1"/>
        <s v="Aldermen-Village of Sicily Island (3 to be elected)-Catahoula-2014" u="1"/>
        <s v="Mayor-Town of Homer-2014" u="1"/>
        <s v="Member of School Board-District 7, City of Monroe-Ouachita-2014" u="1"/>
        <s v="Alderman-District 1, Town of Benton-2016" u="1"/>
        <s v="Constable-Justice of the Peace Ward  2, District  3-2014" u="1"/>
        <s v="Mayor-City of Zachary-2014" u="1"/>
        <s v="City Marshal-City Court, City of Denham Springs-2014" u="1"/>
        <s v="Alderman-District  3, Town of Oberlin-2014" u="1"/>
        <s v="Councilman-Metro District  5-2016" u="1"/>
        <s v="Mayor-Town of Jonesville-Catahoula-2014" u="1"/>
        <s v="Aldermen-Town of Maringouin (5 to be elected)-Iberville-2014" u="1"/>
        <s v="Chief of Police-Town of Blanchard-2014" u="1"/>
        <s v="Constable-Justice of the Peace District  7-2014" u="1"/>
        <s v="Justice of the Peace-Justice of the Peace District 1-2014" u="1"/>
        <s v="Parish President-NA-2016" u="1"/>
        <s v="Mayor-City of Crowley-Acadia-2014" u="1"/>
        <s v="Alderman at Large-Town of Jonesboro-Jackson-2014" u="1"/>
        <s v="Chief of Police-Town of Brusly-2014" u="1"/>
        <s v="Mayor-City of Plaquemine-Iberville-2016" u="1"/>
        <s v="Chief of Police-City of Port Allen-2016" u="1"/>
        <s v="Constable-Justice of the Peace Ward  2-Calcasieu-2014" u="1"/>
        <s v="Mayor-City of Bogalusa-2014" u="1"/>
        <s v="Alderman-Town of Port Barre-St. Landry-2016" u="1"/>
        <s v="Mayor-City of Shreveport-2014" u="1"/>
        <s v="Alderman-District 5, Town of Benton-2016" u="1"/>
        <s v="Chief of Police-Town of Vivian-Caddo-2014" u="1"/>
        <s v="Justice of the Peace-Justice of the Peace District 1-2016" u="1"/>
        <s v="Selectman-District  1, Town of Homer-Claiborne-2014" u="1"/>
        <s v="Mayor-Town of Delhi-2014" u="1"/>
        <s v="Alderman at Large-City of Eunice-Multi-Parish Race (2014)" u="1"/>
        <s v="Chief of Police-Village of Hessmer-2016" u="1"/>
        <s v="Chief of Police-City of Springhill-2014" u="1"/>
        <s v="Constable-Justice of the Peace Ward 3, Blanchard Dist.-Caddo-2014" u="1"/>
        <s v="Mayor-City of Alexandria-Rapides-2014" u="1"/>
        <s v="Chief of Police-Town of Lutcher-2014" u="1"/>
        <s v="Mayor-Town of Plain Dealing-Bossier-2016" u="1"/>
        <s v="Member of School Board-District 3-St. James-2014" u="1"/>
        <s v="Constable-Justice of the Peace District  9-2014" u="1"/>
        <s v="Mayor-Town of Fordoche-Pointe Coupee-2014" u="1"/>
        <s v="Member of School Board-District 3-Red River-2014" u="1"/>
        <s v="Aldermen-Village of Parks (3 to be elected)-2014" u="1"/>
        <s v="Aldermen-Town of Mangham (5 to be elected)-2014" u="1"/>
        <s v="Judge-Civil District Court, Division D-2014" u="1"/>
        <s v="Council Member-Division C, City of Gonzales-2016" u="1"/>
        <s v="Constable-Justice of the Peace Ward  7-Calcasieu-2014" u="1"/>
        <s v="Council Member-District 1, City of Scott-Lafayette-2014" u="1"/>
        <s v="Constable-Justice of the Peace District  A-Grant-2014" u="1"/>
        <s v="Alderman-District A, Town of Delhi-2014" u="1"/>
        <s v="Selectman-District  5, Town of Homer-2014" u="1"/>
        <s v="Constable-Justice of the Peace Ward  8-Calcasieu-2014" u="1"/>
        <s v="Alderman-Ward  2, City of Rayne-2014" u="1"/>
        <s v="Member of School Board-District 5-West Carroll-2014" u="1"/>
        <s v="Alderman-Town of Erath-2016" u="1"/>
        <s v="Judge-Civil District Court, Division F-2014" u="1"/>
        <s v="Member of School Board-District 9-Sabine-2014" u="1"/>
        <s v="Alderman-District B, Town of Delhi-2014" u="1"/>
        <s v="District Judge-10th Judicial District Court, Div. A-2014" u="1"/>
        <s v="Alderman-Village of Dry Prong-Grant-2016" u="1"/>
        <s v="Mayor-Town of White Castle-Iberville-2014" u="1"/>
        <s v="Justice of the Peace-Justice of the Peace Ward 8-2014" u="1"/>
        <s v="Chief of Police-Town of Arnaudville-Multi-Parish Race (2014)" u="1"/>
        <s v="Mayor-City of Grambling-2014" u="1"/>
        <s v="Alderman-Village of Dodson-2016" u="1"/>
        <s v="Chief of Police-Town of Campti-2014" u="1"/>
        <s v="Alderman-District D, Town of Delhi-2014" u="1"/>
        <s v="City Marshal-City Court, City of Plaquemine-2014" u="1"/>
        <s v="District Judge-22nd Judicial District Court, Division L-2014" u="1"/>
        <s v="Mayor-City of Rayne-2014" u="1"/>
        <s v="Member of School Board-District  4B-Beauregard-2014" u="1"/>
        <s v="District Judge-29th Judicial District Court, Division E-2014" u="1"/>
        <s v="Aldermen-Town of Glenmora (5 to be elected)-Rapides-2014" u="1"/>
        <s v="Alderman-District E, Town of Delhi-2014" u="1"/>
        <s v="Aldermen-Town of Lecompte (5 to be elected)-Rapides-2014" u="1"/>
        <s v="Aldermen-Village of Georgetown (3 to be elected)-Grant-2016" u="1"/>
        <s v="Aldermen-Village of Maurice (3 to be elected)-Vermilion-2014" u="1"/>
        <s v="Chief of Police-Town of Arnaudville-2014" u="1"/>
        <s v="Constable(s)-Justice of the Peace Ward 7-2014" u="1"/>
        <s v="Aldermen-Village of Simpson (3 to be elected)-Vernon-2016" u="1"/>
        <s v="District Judge-9th JDC, Subdistrict 2, Div. G-2014" u="1"/>
        <s v="Member of School Board-District  4-Webster-2014" u="1"/>
        <s v="Aldermen-Town of Erath (5 to be elected)-2014" u="1"/>
        <s v="Aldermen-Village of Harrisonburg (3 to be elected)-2014" u="1"/>
        <s v="Chief of Police-Town of Port Barre-2014" u="1"/>
        <s v="Member of School Board-District  5-Webster-2014" u="1"/>
        <s v="Chief of Police-Town of Jonesboro-Jackson-2014" u="1"/>
        <s v="Chief of Police-Village of Tangipahoa-Tangipahoa-2016" u="1"/>
        <s v="Member of School Board-District  6-Webster-2014" u="1"/>
        <s v="Chief of Police-Town of Washington-2016" u="1"/>
        <s v="Mayor-City of Zachary-East Baton Rouge-2014" u="1"/>
        <s v="Alderman-District  3, Town of Jonesville-Catahoula-2014" u="1"/>
        <s v="Alderman-District  4, Town of Jonesville-Catahoula-2014" u="1"/>
        <s v="Alderman-District  5, Town of Jonesville-Catahoula-2014" u="1"/>
        <s v="Council Member(s)-Town of Logansport (5 to be elected)-2016" u="1"/>
        <s v="Selectman-District  4, Town of Homer-2014" u="1"/>
        <s v="Justice of the Peace-2nd Justice Court-2016" u="1"/>
        <s v="Aldermen-Village of Mermentau (3 to be elected)-2014" u="1"/>
        <s v="Member of School Board-District 3, Place A-Concordia-2014" u="1"/>
        <s v="Mayor-Town of Dubach-Lincoln-2014" u="1"/>
        <s v="Chief of Police-Village of North Hodge-Jackson-2014" u="1"/>
        <s v="Member of School Board-District H-Pointe Coupee-2014" u="1"/>
        <s v="Aldermen-Town of Welsh (5 to be elected)-2016" u="1"/>
        <s v="Justice(s) of the Peace-Justice of the Peace District 1 (2 to be elected)-Webster-2014" u="1"/>
        <s v="Chief of Police-Village of Simsboro-Lincoln-2014" u="1"/>
        <s v="Mayor-Village of Robeline-Natchitoches-2014" u="1"/>
        <s v="Alderman-Ward  1, Town of Vivian-Caddo-2014" u="1"/>
        <s v="Councilmen-Town of Berwick (5 to be elected)-2014" u="1"/>
        <s v="Chief of Police-Town of Zwolle-Sabine-2014" u="1"/>
        <s v="Councilman-District 4, City of Zachary-2014" u="1"/>
        <s v="Chief of Police-Town of Newellton-2016" u="1"/>
        <s v="Aldermen-Village of Bienville (3 to be elected)-2014" u="1"/>
        <s v="Member of School Board-District 5-Terrebonne-2014" u="1"/>
        <s v="Councilmen at Large-City of Bogalusa (2 to be elected)-2014" u="1"/>
        <s v="Alderman-Village of Clarence-Natchitoches-2016" u="1"/>
        <s v="Mayor-Town of Plain Dealing-Bossier-2014" u="1"/>
        <s v="Justice of the Peace-1st Justice of the Peace Ward-2014" u="1"/>
        <s v="Member of School Board-District 2-St. Helena-2014" u="1"/>
        <s v="Chief of Police-Town of White Castle-Iberville-2014" u="1"/>
        <s v="Aldermen-Town of Sarepta (5 to be elected)-2016" u="1"/>
        <s v="Member of School Board-District  3-Bossier-2014" u="1"/>
        <s v="Justice of the Peace-Justice of the Peace District  4-De Soto-2016" u="1"/>
        <s v="Mayor-Village of Junction City-Multi-Parish Race-2014" u="1"/>
        <s v="Mayor-Town of Rosepine-2014" u="1"/>
        <s v="Aldermen-Village of Grosse Tete (3 to be elected)-Iberville-2016" u="1"/>
        <s v="Chief of Police-Town of Lake Arthur-2014" u="1"/>
        <s v="Constable(s)-Justice of the Peace Ward 6-2014" u="1"/>
        <s v="Constable-Justice of the Peace District  A-2014" u="1"/>
        <s v="Chief of Police-Village of Hessmer-Avoyelles-2016" u="1"/>
        <s v="Member of School Board-District  4-Bossier-2014" u="1"/>
        <s v="Justice of the Peace-Justice of the Peace &amp; Constable District 1-Sabine-2014" u="1"/>
        <s v="Mayor-Town of Lockport-Lafourche-2016" u="1"/>
        <s v="Justice of the Peace-Justice of the Peace &amp; Constable District 3-Sabine-2014" u="1"/>
        <s v="Mayor-Village of Tickfaw-2014" u="1"/>
        <s v="Mayor-Village of Junction City-Multi-Parish Race-2016" u="1"/>
        <s v="Justice of the Peace-Justice of the Peace Ward 1-Tangipahoa-2014" u="1"/>
        <s v="Mayor-Town of Wisner-Franklin-2014" u="1"/>
        <s v="Council Member-Division B, City of Gonzales-2016" u="1"/>
        <s v="Justice of the Peace-Justice of the Peace Ward 2-Iberville-2014" u="1"/>
        <s v="Chief of Police-Town of Pearl River-2014" u="1"/>
        <s v="Judge-1st Parish Court, Division B-Jefferson-2014" u="1"/>
        <s v="Mayor-Town of Woodworth-2014" u="1"/>
        <s v="Chief of Police-Village of Anacoco-2016" u="1"/>
        <s v="Selectman-District  3, Town of Homer-2014" u="1"/>
        <s v="Member of School Board-District  9-Bossier-2014" u="1"/>
        <s v="Member of School Board-District  4, Seat A-Ascension-2014" u="1"/>
        <s v="Alderman-Ward  3, City of Rayne-2014" u="1"/>
        <s v="Justice(s) of the Peace-Justice of the Peace Ward  6-2014" u="1"/>
        <s v="Justice(s) of the Peace-Justice of the Peace Ward  3-St. Tammany-2014" u="1"/>
        <s v="Member of School Board-District  6, Seat A-Ascension-2014" u="1"/>
        <s v="Justice(s) of the Peace-Justice of the Peace Ward  1 (2 to be elected)-2014" u="1"/>
        <s v="City Judge-City Court, City of Ville Platte-Evangeline-2014" u="1"/>
        <s v="Justice of the Peace-Justice of the Peace Ward J-St. Bernard-2014" u="1"/>
        <s v="Presidential Electors-NA-Multi-Parish Race (2016)" u="1"/>
        <s v="Member of School Board-District  4, Seat B-Ascension-2014" u="1"/>
        <s v="City Judge-City Court, Division A, City of Lake Charles-2014" u="1"/>
        <s v="Councilman-District 3, City of Zachary-2014" u="1"/>
        <s v="Chief of Police-City of Broussard-2014" u="1"/>
        <s v="District Judge-21st Judicial District Court, Division A-Multi-Parish Race (2014)" u="1"/>
        <s v="Member of School Board-District  3C-Beauregard-2014" u="1"/>
        <s v="District Judge-2nd Judicial District Court, Div. A-Multi-Parish Race-2014" u="1"/>
        <s v="Councilman-Metro District 12-2016" u="1"/>
        <s v="U. S. Senator-Multi-Parish Race (2014)" u="1"/>
        <s v="Mayor-Town of Benton-Bossier-2016" u="1"/>
        <s v="U. S. Senator-Multi-Parish Race (2016)" u="1"/>
        <s v="Constable(s)-Justice of the Peace Ward 5-2014" u="1"/>
        <s v="Aldermen-Town of Lecompte (5 to be elected)-2014" u="1"/>
        <s v="City Judge-City Court, City of Ville Platte-2014" u="1"/>
        <s v="Chief of Police-Town of Jena-Lasalle-2014" u="1"/>
        <s v="Mayor-Town of Clarks-Caldwell-2014" u="1"/>
        <s v="Alderman at Large-Town of Vivian-2014" u="1"/>
        <s v="Member of School Board-District 3-Vernon-2014" u="1"/>
        <s v="Mayor-Village of French Settlement-2016" u="1"/>
        <s v="Mayor-City of Denham Springs-2014" u="1"/>
        <s v="Mayor-Town of Cottonport-2016" u="1"/>
        <s v="Selectman-District  2, Town of Homer-2014" u="1"/>
        <s v="Justice of the Peace-Justice of the Peace Ward 4-Natchitoches-2014" u="1"/>
        <s v="District Attorney-27th Judicial District Court-St. Landry-2014" u="1"/>
        <s v="Councilman-Metro District  9-East Baton Rouge-2016" u="1"/>
        <s v="Chief of Police-City of Ville Platte-Evangeline-2014" u="1"/>
        <s v="Aldermen-Town of Maringouin (5 to be elected)-2014" u="1"/>
        <s v="Alderman-District  4, Town of Oberlin-2014" u="1"/>
        <s v="Councilman-District D, City of Bogalusa-Washington-2016" u="1"/>
        <s v="Alderman at Large-Seat One, Town of Lutcher-St. James-2014" u="1"/>
        <s v="Mayor-Village of Forest Hill-Rapides-2014" u="1"/>
        <s v="Mayor-Town of Basile-Multi-Parish Race-2014" u="1"/>
        <s v="Member of School Board-District 3-Union-2014" u="1"/>
        <s v="District Judge-13th Judicial District Court, Division A-2014" u="1"/>
        <s v="U. S. Representative-1st Congressional District-Multi-Parish Race-2014" u="1"/>
        <s v="U. S. Representative-2nd Congressional District-Multi-Parish Race-2014" u="1"/>
        <s v="U. S. Representative-3rd Congressional District-Multi-Parish Race-2014" u="1"/>
        <s v="U. S. Representative-4th Congressional District-Multi-Parish Race-2014" u="1"/>
        <s v="U. S. Representative-5th Congressional District-Multi-Parish Race-2014" u="1"/>
        <s v="U. S. Representative-6th Congressional District-Multi-Parish Race-2014" u="1"/>
        <s v="Alderman-Ward  2, Town of Vivian-Caddo-2014" u="1"/>
        <s v="Mayor-Town of Mansura-2014" u="1"/>
        <s v="Member of School Board-District B-Pointe Coupee-2014" u="1"/>
        <s v="Member of School Board-District 4-Richland-2014" u="1"/>
        <s v="Judge-1st Parish Court, Division B-2014" u="1"/>
        <s v="City Marshal-City Court, City of Springhill-2014" u="1"/>
        <s v="Constable(s)-Justice of the Peace Ward 4-2014" u="1"/>
        <s v="Chief of Police-Town of Haynesville-2014" u="1"/>
        <s v="City Marshal-City Court, City of Springhill-Webster-2014" u="1"/>
        <s v="District Judge-3rd Judicial District Court, Div. B-Multi-Parish Race-2014" u="1"/>
        <s v="Aldermen-Town of Arnaudville (5 to be elected)-Multi-Parish Race-2014" u="1"/>
        <s v="PSC-District 4-2016" u="1"/>
        <s v="Council Member-Division A, City of Youngsville-Lafayette-2014" u="1"/>
        <s v="Council Member-Division B, City of Youngsville-Lafayette-2014" u="1"/>
        <s v="Council Member-Division C, City of Youngsville-Lafayette-2014" u="1"/>
        <s v="Council Member-Division D, City of Youngsville-Lafayette-2014" u="1"/>
        <s v="Council Member-Division E, City of Youngsville-Lafayette-2014" u="1"/>
        <s v="Aldermen-Town of Sterlington (5 to be elected)-Ouachita-2014" u="1"/>
        <s v="Council Members-Village of Turkey Creek (3 to be elected)-2014" u="1"/>
        <s v="Aldermen-Town of Glenmora (5 to be elected)-2014" u="1"/>
        <s v="Member of School Board-District 7-Orleans-2016" u="1"/>
        <s v="Council Member-Division A, City of Gonzales-2016" u="1"/>
        <s v="Chief of Police-Town of Ball-2014" u="1"/>
        <s v="Member of School Board-District 6, City of Monroe-2014" u="1"/>
        <s v="Chief of Police-Village of Epps-West Carroll-2014" u="1"/>
        <s v="Member of School Board-District 4-Lafayette-2014" u="1"/>
        <s v="Mayor-Town of Keachi-De Soto-2014" u="1"/>
        <s v="Selectman-District  1, Town of Homer-2014" u="1"/>
        <s v="Justice of the Peace-Justice of the Peace Ward 10-2014" u="1"/>
        <s v="Constable-Justice of the Peace Ward 5, 2nd Just. Court-2014" u="1"/>
        <s v="Justice of the Peace-Justice of the Peace Ward 11-2014" u="1"/>
        <s v="Aldermen-Village of Gilbert (3 to be elected)-2014" u="1"/>
        <s v="Member of School Board-District E-Iberville-2014" u="1"/>
        <s v="Aldermen-Village of Reeves (3 to be elected)-2014" u="1"/>
        <s v="Councilman-District A, City of Bogalusa-Washington-2014" u="1"/>
        <s v="Councilman-District B, City of Bogalusa-Washington-2014" u="1"/>
        <s v="Councilman-District C, City of Bogalusa-Washington-2014" u="1"/>
        <s v="Councilman-District E, City of Bogalusa-Washington-2014" u="1"/>
        <s v="Council Members-City of Patterson (5 to be elected)-2014" u="1"/>
        <s v="Councilman-District D, City of Minden-Webster-2014" u="1"/>
        <s v="Member of School Board-District 3, Division 3-2014" u="1"/>
        <s v="Councilman-Metro District  8-2016" u="1"/>
        <s v="Alderman-Ward  4, City of Rayne-2014" u="1"/>
        <s v="U. S. Representative-4th Congressional District-2016" u="1"/>
        <s v="U. S. Representative-5th Congressional District-2016" u="1"/>
        <s v="U. S. Representative-6th Congressional District-2016" u="1"/>
        <s v="Councilmen-Town of Coushatta (5 to be elected)-2016" u="1"/>
        <s v="Chief of Police-Town of Church Point-Acadia-2014" u="1"/>
        <s v="Chief of Police-Village of Baskin-Franklin-2014" u="1"/>
        <s v="Judge-Civil District Court, Division D-Orleans-2014" u="1"/>
        <s v="Member of School Board-District D-Rapides-2014" u="1"/>
        <s v="Chief of Police-Village of Forest Hill-Rapides-2014" u="1"/>
        <s v="Constable-Justice of the Peace District 2-Bienville-2014" u="1"/>
        <s v="Chief of Police-Town of Melville-St. Landry-2014" u="1"/>
        <s v="Member of School Board-District 5-Cameron-2014" u="1"/>
        <s v="Constable-Justice of the Peace District 5-Bienville-2014" u="1"/>
        <s v="Mayor-Town of Fordoche-2014" u="1"/>
        <s v="Council Members-District 1, City of New Roads (2 to be elected)-2014" u="1"/>
        <s v="Member of School Board-District  3D-Beauregard-2014" u="1"/>
        <s v="Constable(s)-Justice of the Peace Ward 3-2014" u="1"/>
        <s v="Judge-Civil District Court, Division F-Orleans-2014" u="1"/>
        <s v="Constable(s)-Justice of the Peace Ward 3-2016" u="1"/>
        <s v="Member of School Board-District H-Tangipahoa-2014" u="1"/>
        <s v="Chief of Police-Village of Converse-2016" u="1"/>
        <s v="Councilman-District D, City of Minden-2014" u="1"/>
        <s v="City Marshal-City Court, City of Eunice-Multi-Parish Race-2014" u="1"/>
        <s v="Justice of the Peace-Justice of the Peace Ward 3-Cameron-2014" u="1"/>
        <s v="Mayor-City of DeQuincy-2014" u="1"/>
        <s v="District Judge-21st Judicial District Court, Division J-Multi-Parish Race-2014" u="1"/>
        <s v="Aldermen-Town of Baldwin (5 to be elected)-2014" u="1"/>
        <s v="Chief of Police-Town of Mansura-Avoyelles-2014" u="1"/>
        <s v="Chief of Police-City of Oakdale-2016" u="1"/>
        <s v="Member of School Board-District 4-2014" u="1"/>
        <s v="Member of School Board-District 6-Jefferson-2014" u="1"/>
        <s v="Aldermen-Village of Goldonna (3 to be elected)-2014" u="1"/>
        <s v="Mayor-Town of Homer-Claiborne-2014" u="1"/>
        <s v="Mayor-Town of Leonville-2014" u="1"/>
        <s v="Member of School Board-District  6-Lasalle-2014" u="1"/>
        <s v="Councilman-District C, City of Minden-Webster-2014" u="1"/>
        <s v="City Judge-City Court, City of Bunkie-Avoyelles-2014" u="1"/>
        <s v="PSC-District 1-Multi-Parish Race (2014)" u="1"/>
        <s v="Justice of the Peace-Justice of the Peace District  A-Grant-2014" u="1"/>
        <s v="Member of School Board-District  7-Lasalle-2014" u="1"/>
        <s v="Justice of the Peace-Justice of the Peace District  B-Grant-2014" u="1"/>
        <s v="Councilman-District 4, City of Alexandria-Rapides-2014" u="1"/>
        <s v="Member of School Board-District  8-Lasalle-2014" u="1"/>
        <s v="Chief of Police-City of Youngsville-Lafayette-2014" u="1"/>
        <s v="Mayor-Village of Rodessa-2016" u="1"/>
        <s v="Member of School Board-District 4-2016" u="1"/>
        <s v="City Judge-City Court, Division A, City of Lafayette-Lafayette-2014" u="1"/>
        <s v="City Marshal-City Court, City of Minden-Webster-2014" u="1"/>
        <s v="Judge, Court of Appeal-3rd Circuit, 2nd Dist., Elec. Sec. 2A-Multi-Parish Race-2014" u="1"/>
        <s v="Judge, Family Court-Election Section 3, Division D-East Baton Rouge-2014" u="1"/>
        <s v="District Judge-19th Judicial District Court, ES 2, Div. A-2014" u="1"/>
        <s v="Alderman-Ward  3, Town of Vivian-Caddo-2014" u="1"/>
        <s v="Mayor-Town of White Castle-2014" u="1"/>
        <s v="City Judge-City Court, Division A, City of Lafayette-2014" u="1"/>
        <s v="Constable(s)-Justice of the Peace Ward 2-2014" u="1"/>
        <s v="Chief of Police-Town of Mamou-2014" u="1"/>
        <s v="Chief of Police-Town of Campti-Natchitoches-2014" u="1"/>
        <s v="Councilman-District C, City of Minden-2014" u="1"/>
        <s v="Justice of the Peace-Justice of the Peace Ward B-2014" u="1"/>
        <s v="Councilmen-City of Harahan (5 to be elected)-2014" u="1"/>
        <s v="Chief of Police-Village of Hodge-Jackson-2014" u="1"/>
        <s v="Mayor-City of Port Allen-West Baton Rouge-2016" u="1"/>
        <s v="Chief of Police-Town of Sunset-St. Landry-2014" u="1"/>
        <s v="Mayor-Town of Rosepine-Vernon-2014" u="1"/>
        <s v="Judge, Court of Appeal-3rd Circuit, 1st Dist., Division B-2016" u="1"/>
        <s v="Police Juror-District  1-Claiborne-2016" u="1"/>
        <s v="Police Juror-District 4-Caldwell-2016" u="1"/>
        <s v="Member of School Board-District E-2014" u="1"/>
        <s v="Alderman-District A, Town of Farmerville-Union-2016" u="1"/>
        <s v="Judge-Civil District Court, Domestic Section 1-Orleans-2014" u="1"/>
        <s v="District Judge-4th Judicial District Court, ES 1, Div. H-2014" u="1"/>
        <s v="District Judge-4th Judicial District Court, ES 1, Div. J-2014" u="1"/>
        <s v="Chief of Police-City of Minden-2014" u="1"/>
        <s v="Mayor-Town of Iota-2014" u="1"/>
        <s v="Council Member(s)-City of Denham Springs (5 to be elected)-2014" u="1"/>
        <s v="Alderman-District B, Town of Farmerville-Union-2016" u="1"/>
        <s v="Member of School Board-Ward  1-Assumption-2014" u="1"/>
        <s v="Justice of the Peace-Justice of the Peace Ward I-St. Bernard-2014" u="1"/>
        <s v="District Attorney-32nd Judicial District Court-Terrebonne-2014" u="1"/>
        <s v="District Judge-19th Judicial District Court, ES 2, Div. G-2014" u="1"/>
        <s v="Mayor-Town of Ball-Rapides-2014" u="1"/>
        <s v="City Judge-City Court, City of Baker-East Baton Rouge-2014" u="1"/>
        <s v="Alderman-District C, Town of Farmerville-Union-2016" u="1"/>
        <s v="Member of School Board-Ward  5-Assumption-2014" u="1"/>
        <s v="Member of School Board-Ward  6-Assumption-2014" u="1"/>
        <s v="Member of School Board-District  9-St. Mary-2014" u="1"/>
        <s v="District Judge-21st Judicial District Court, Division A-2014" u="1"/>
        <s v="Mayor-Village of Estherwood-2014" u="1"/>
        <s v="Alderman-District D, Town of Farmerville-Union-2016" u="1"/>
        <s v="Chief of Police-Town of Lake Providence-2014" u="1"/>
        <s v="Chief of Police-Village of Chataignier-2014" u="1"/>
        <s v="Councilman-District  1, Town of Ringgold-Bienville-2014" u="1"/>
        <s v="Councilman-District  2, Town of Ringgold-Bienville-2014" u="1"/>
        <s v="Chief of Police-Village of Powhatan-Natchitoches-2016" u="1"/>
        <s v="Chief of Police-City of Eunice-Multi-Parish Race (2014)" u="1"/>
        <s v="District Judge-19th Judicial District Court, ES 3, Div. I-2014" u="1"/>
        <s v="Constable-Justice of the Peace District  1-Beauregard-2014" u="1"/>
        <s v="District Judge-19th Judicial District Court, ES 1, Div. J-2014" u="1"/>
        <s v="Constable-Justice of the Peace Ward 4-Lincoln-2014" u="1"/>
        <s v="Member of School Board-District 6, City of Monroe-Ouachita-2014" u="1"/>
        <s v="Council Member(s) at Large-Town of Krotz Springs (5 to be elected)-St. Landry-2014" u="1"/>
        <s v="Constable-Justice of the Peace Ward 4-Vernon-2014" u="1"/>
        <s v="Constable-Justice of the Peace Ward 6-Vernon-2014" u="1"/>
        <s v="Aldermen-Town of Iota (5 to be elected)-2014" u="1"/>
        <s v="Mayor-Village of Junction City-2014" u="1"/>
        <s v="City Marshal-City Court, City of Alexandria-2014" u="1"/>
        <s v="District Judge-19th Judicial District Court, ES 1, Div. K-2014" u="1"/>
        <s v="Alderman-District 1, Town of Basile-2014" u="1"/>
        <s v="District Attorney-2nd Judicial District Court-2014" u="1"/>
        <s v="District Judge-19th Judicial District Court, ES 2, Div. L-2014" u="1"/>
        <s v="Member of School Board-District B-Tangipahoa-2014" u="1"/>
        <s v="District Attorney-20th Judicial District Court-2014" u="1"/>
        <s v="Justice of the Peace-Justice of the Peace Ward 8-Vernon-2014" u="1"/>
        <s v="Justice(s) of the Peace-Justice of the Peace Ward 4-Vermilion-2014" u="1"/>
        <s v="District Judge-19th Judicial District Court, ES 2, Div. M-2014" u="1"/>
        <s v="Justice of the Peace-Justice of the Peace Ward 4, 2nd Just. Court-Rapides-2014" u="1"/>
        <s v="Marshal-Town of Homer-2014" u="1"/>
        <s v="District Attorney-40th Judicial District Court-2014" u="1"/>
        <s v="Mayor-Town of Arcadia-Bienville-2014" u="1"/>
        <s v="Council Member-District 3, Town of Kinder-2014" u="1"/>
        <s v="Mayor-Town of Lake Providence-2014" u="1"/>
        <s v="Justice(s) of the Peace-Justice of the Peace District  3 (2 to be elected)-2014" u="1"/>
        <s v="Justice(s) of the Peace-Justice of the Peace District  6 (2 to be elected)-2014" u="1"/>
        <s v="Constable-Justice of the Peace District  4-Beauregard-2014" u="1"/>
        <s v="Member of School Board-District 2-St. James-2014" u="1"/>
        <s v="Aldermen-Village of Morse (3 to be elected)-2014" u="1"/>
        <s v="Mayor-Town of Iota-Acadia-2014" u="1"/>
        <s v="Member of School Board-District  A-Ouachita-2014" u="1"/>
        <s v="Chief of Police-Village of Turkey Creek-2014" u="1"/>
        <s v="Constable-Justice of the Peace Ward 2-Tensas-2014" u="1"/>
        <s v="Councilman at Large-City of Alexandria-2014" u="1"/>
        <s v="Council Member-District A, Town of Dubach-Lincoln-2014" u="1"/>
        <s v="Alderman-District A, Town of Jonesboro-Jackson-2014" u="1"/>
        <s v="Member of School Board-District  C-Ouachita-2014" u="1"/>
        <s v="Alderman-Ward  4, Town of Vivian-Caddo-2014" u="1"/>
        <s v="Mayor-Town of Duson-2014" u="1"/>
        <s v="Alderman-District B, Town of Jonesboro-Jackson-2014" u="1"/>
        <s v="Member of School Board-District  E-Ouachita-2014" u="1"/>
        <s v="Chief of Police-Town of Maringouin-2014" u="1"/>
        <s v="Council Member-District  2, Town of Washington-2014" u="1"/>
        <s v="Council Member-District  3, Town of Washington-2014" u="1"/>
        <s v="Constable-Justice of the Peace Ward 3-Union-2014" u="1"/>
        <s v="Council Member-Division A, Town of Lockport-Lafourche-2016" u="1"/>
        <s v="Council Member-Division E, Town of Lockport-Lafourche-2016" u="1"/>
        <s v="Mayor-Town of Washington-2014" u="1"/>
        <s v="Alderman-District C, Town of Jonesboro-Jackson-2014" u="1"/>
        <s v="Member of School Board-District  G-Ouachita-2014" u="1"/>
        <s v="Police Juror-District 4-2016" u="1"/>
        <s v="Justice of the Peace-Justice of the Peace District A-2014" u="1"/>
        <s v="Chief of Police-Town of Elton-2014" u="1"/>
        <s v="Member of School Board-District 4-West Carroll-2014" u="1"/>
        <s v="Parish President-NA-Plaquemines (2014)" u="1"/>
        <s v="Parish President-NA-Plaquemines (2016)" u="1"/>
        <s v="Alderman-District D, Town of Jonesboro-Jackson-2014" u="1"/>
        <s v="District Judge-15th Judicial District Court, ES 2, Div. E-2014" u="1"/>
        <s v="Chief of Police-Town of Maringouin-Iberville-2014" u="1"/>
        <s v="Mayor-Village of Sicily Island-2014" u="1"/>
        <s v="District Judge-40th Judicial District Court, ES 1, Div. B-St. John The Baptist-2014" u="1"/>
        <s v="Justice of the Peace-Justice of the Peace Ward 6-2014" u="1"/>
        <s v="Constable-Justice of the Peace Ward  1-Livingston-2014" u="1"/>
        <s v="District Judge-40th Judicial District Court, ES 1, Div. B-St. John The Baptist-2016" u="1"/>
        <s v="Councilman-District  2, City of Morgan City-2016" u="1"/>
        <s v="Councilman-District  3, City of Morgan City-2016" u="1"/>
        <s v="Mayor-Town of Logansport-2016" u="1"/>
        <s v="Chief of Police-City of Oakdale-Allen-2016" u="1"/>
        <s v="Councilman-District  4, City of Morgan City-2016" u="1"/>
        <s v="Aldermen-District 2, Town of Basile (3 to be elected)-Multi-Parish Race (2014)" u="1"/>
        <s v="District Judge-15th Judicial District Court, ES 4, Div. F-2014" u="1"/>
        <s v="Mayor-City of Denham Springs-Livingston-2014" u="1"/>
        <s v="Councilman-District  E, City of Shreveport-Caddo-2014" u="1"/>
        <s v="Councilman-District  F, City of Shreveport-Caddo-2014" u="1"/>
        <s v="Councilman-District  G, City of Shreveport-Caddo-2014" u="1"/>
        <s v="City Judge, City Court-Election Dist. 2, Div. D, City of Shreveport-Multi-Parish Race (2014)" u="1"/>
        <s v="Aldermen-Town of Boyce (5 to be elected)-Rapides-2014" u="1"/>
        <s v="Alderman-Ward  1, City of Rayne-Acadia-2014" u="1"/>
        <s v="Judge, Court of Appeal-4th Circuit, 1st District, Division D-Orleans-2016" u="1"/>
        <s v="District Judge-15th Judicial District Court, ES 5, Div. G-2014" u="1"/>
        <s v="Member of School Board-District 8-Vernon-2014" u="1"/>
        <s v="Aldermen-District 1, Town of Plain Dealing (2 to be elected)-Bossier-2014" u="1"/>
        <s v="Member of School Board-District 4, City of Bogalusa-Washington-2014" u="1"/>
        <s v="District Judge-30th Judicial District Court, Division B-2014" u="1"/>
        <s v="Constable-Justice of the Peace Ward  7-Avoyelles-2014" u="1"/>
        <s v="Selectman-District VI, City of Plaquemine-2016" u="1"/>
        <s v="Alderman-Ward 3, City of Eunice-Multi-Parish Race (2014)" u="1"/>
        <s v="Constable-Justice of the Peace Ward  5-Livingston-2014" u="1"/>
        <s v="District Judge-17th Judicial District Court, Division B-Lafourche-2014" u="1"/>
        <s v="Aldermen-Town of Franklinton (5 to be elected)-2016" u="1"/>
        <s v="Mayor-Town of Campti-2014" u="1"/>
        <s v="District Judge-27th Judicial District Court, ES 4, Div. B-2014" u="1"/>
        <s v="Alderman at Large-City of Opelousas-St. Landry-2014" u="1"/>
        <s v="Justice of the Peace-Justice of the Peace District  1-Beauregard-2014" u="1"/>
        <s v="Judge-Civil District Court, Domestic Section 2 For Reg. and Unexp. Term-Orleans-2014" u="1"/>
        <s v="Alderman-District 1, Town of Basile-Multi-Parish Race (2014)" u="1"/>
        <s v="Member of School Board-District 8-Union-2014" u="1"/>
        <s v="Member of School Board-District  2-Madison-2014" u="1"/>
        <s v="Member of School Board-District  3-Madison-2014" u="1"/>
        <s v="Member of School Board-District  1-2014" u="1"/>
        <s v="Aldermen-Village of Richmond (3 to be elected)-Madison-2014" u="1"/>
        <s v="Member of School Board-District 1-St. Charles-2014" u="1"/>
        <s v="District Judge-27th Judicial District Court, ES 3, Div. D-2014" u="1"/>
        <s v="Member of School Board-District G-Pointe Coupee-2014" u="1"/>
        <s v="Justice of the Peace-Justice of the Peace District  4-Beauregard-2014" u="1"/>
        <s v="Member of School Board-District  4-Madison-2014" u="1"/>
        <s v="Member of School Board-District  2-2014" u="1"/>
        <s v="District Judge-15th Judicial District Court, ES 3, Div. M-2014" u="1"/>
        <s v="Constable-Justice of the Peace &amp; Constable District 3-Sabine-2014" u="1"/>
        <s v="Member of School Board-District  5-Madison-2014" u="1"/>
        <s v="Member of School Board-District  3-2014" u="1"/>
        <s v="Chief of Police-Town of Grand Coteau-St. Landry-2014" u="1"/>
        <s v="Member of School Board-District 4, Place A-2014" u="1"/>
        <s v="Council Member-District 3, Town of Amite City-2016" u="1"/>
        <s v="Council Member-District 5, City of New Iberia-2016" u="1"/>
        <s v="Constable-Justice of the Peace &amp; Constable District 4-Sabine-2014" u="1"/>
        <s v="Member of School Board-District  6-Madison-2014" u="1"/>
        <s v="Member of School Board-District  4-2014" u="1"/>
        <s v="Chief of Police-Village of Dubberly-Webster-2016" u="1"/>
        <s v="Constable-Justice of the Peace District 1-East Feliciana-2014" u="1"/>
        <s v="Constable-Justice of the Peace District 2-East Feliciana-2014" u="1"/>
        <s v="Member of School Board-District  1-Grant-2014" u="1"/>
        <s v="Member of School Board-District  7-Madison-2014" u="1"/>
        <s v="Member of School Board-District  5-2014" u="1"/>
        <s v="Constable-Justice of the Peace Ward 3, 1st Just. Court-2014" u="1"/>
        <s v="Constable-Justice of the Peace Ward 5, 1st Just. Court-2014" u="1"/>
        <s v="Member of School Board-District  2-Grant-2014" u="1"/>
        <s v="Member of School Board-District  8-Madison-2014" u="1"/>
        <s v="Member of School Board-District  6-2014" u="1"/>
        <s v="Council Member-District 2, Town of Kinder-2014" u="1"/>
        <s v="Councilman-Metro District  4-East Baton Rouge-2016" u="1"/>
        <s v="Member of School Board-District  7-2014" u="1"/>
        <s v="Mayor-City of Minden-Webster-2014" u="1"/>
        <s v="Member of School Board-District  8-2014" u="1"/>
        <s v="Member of School Board-District 9-Lafayette-2014" u="1"/>
        <s v="Councilman-District 3, City of Alexandria-Rapides-2016" u="1"/>
        <s v="Justice of the Peace-Justice of the Peace Ward  1-Iberia-2014" u="1"/>
        <s v="Justice of the Peace-Justice of the Peace District 7-St. James-2014" u="1"/>
        <s v="Chief of Police-City of Breaux Bridge-2014" u="1"/>
        <s v="Member of School Board-District  5-Grant-2014" u="1"/>
        <s v="Member of School Board-District  9-2014" u="1"/>
        <s v="Mayor-Village of Tangipahoa-2016" u="1"/>
        <s v="Mayor-Town of Erath-2014" u="1"/>
        <s v="Mayor-Town of Elton-Jefferson Davis-2014" u="1"/>
        <s v="Justice of the Peace-Justice of the Peace &amp; Constable District 1-2014" u="1"/>
        <s v="Justice of the Peace-Justice of the Peace District 5-St. Charles-2014" u="1"/>
        <s v="Constable(s)-Justice of the Peace Ward  5-St. Tammany-2014" u="1"/>
        <s v="Justice of the Peace-Justice of the Peace &amp; Constable District 3-2014" u="1"/>
        <s v="Constable(s)-Justice of the Peace Ward  6-St. Tammany-2014" u="1"/>
        <s v="Alderman-Ward  3, Division B, City of Crowley-2014" u="1"/>
        <s v="Constable(s)-Justice of the Peace Ward  7-St. Tammany-2014" u="1"/>
        <s v="Constable(s)-Justice of the Peace Ward  8-St. Tammany-2014" u="1"/>
        <s v="Constable-Justice of the Peace Ward 2-West Baton Rouge-2014" u="1"/>
        <s v="Constable-Justice of the Peace Ward 4-West Baton Rouge-2014" u="1"/>
        <s v="Constable-Justice of the Peace Ward 5-West Baton Rouge-2014" u="1"/>
        <s v="Member of School Board-District  8-Grant-2014" u="1"/>
        <s v="Council Member-District  3-2016" u="1"/>
        <s v="Aldermen-Town of Sterlington (5 to be elected)-2014" u="1"/>
        <s v="Alderman-District  4, Town of Oil City-2016" u="1"/>
        <s v="Chief of Police-Town of Tullos-2014" u="1"/>
        <s v="Alderman at Large-Town of Oberlin-Allen-2014" u="1"/>
        <s v="Member of School Board-District G-Vermilion-2014" u="1"/>
        <s v="Justice of the Peace-Justice of the Peace Ward A-2014" u="1"/>
        <s v="Chief of Police-City of Westlake-Calcasieu-2014" u="1"/>
        <s v="Chief of Police-Town of Mamou-Evangeline-2014" u="1"/>
        <s v="District Judge-20th Judicial District Court, Division A-Multi-Parish Race-2014" u="1"/>
        <s v="Judge-Juvenile Court, Elec. Sect. 2B-East Baton Rouge-2014" u="1"/>
        <s v="Member of School Board-District 10-2014" u="1"/>
        <s v="Member of School Board-District 11-2014" u="1"/>
        <s v="Chief of Police-Town of Gramercy-St. James-2014" u="1"/>
        <s v="Councilmen-City of Harahan (5 to be elected)-Jefferson-2014" u="1"/>
        <s v="Council Member-District 2, Town of Haynesville-Claiborne-2014" u="1"/>
        <s v="Council Member-District 3, Town of Haynesville-Claiborne-2014" u="1"/>
        <s v="Member of School Board-District 12-2014" u="1"/>
        <s v="Chief of Police-City of Opelousas-St. Landry-2014" u="1"/>
        <s v="Member of School Board-District  A-2014" u="1"/>
        <s v="Member of School Board-District 13-2014" u="1"/>
        <s v="Mayor-City of Kenner-Jefferson-2016" u="1"/>
        <s v="Justice of the Peace-Justice of the Peace Ward 1-Tensas-2016" u="1"/>
        <s v="Member of School Board-District  C-2014" u="1"/>
        <s v="Mayor-Village of Baskin-2014" u="1"/>
        <s v="Member of School Board-District 15-2014" u="1"/>
        <s v="District Judge-1st Judicial District Court, ES 3, Div. K-Caddo-2014" u="1"/>
        <s v="Chief of Police-Town of Washington-St. Landry-2016" u="1"/>
        <s v="Member of School Board-District  E-2014" u="1"/>
        <s v="Constable-Justice of the Peace Ward  2, District  2-2014" u="1"/>
        <s v="Council Members-Town of Lake Arthur (5 to be elected)-2014" u="1"/>
        <s v="Alderman-Ward  2, City of Rayne-Acadia-2014" u="1"/>
        <s v="Chief of Police-City of Rayne-Acadia-2014" u="1"/>
        <s v="Member of School Board-District  G-2014" u="1"/>
        <s v="Mayor-Town of Benton-2016" u="1"/>
        <s v="Councilman-Metro District  3-2016" u="1"/>
        <s v="Chief of Police-Town of Elton-Jefferson Davis-2014" u="1"/>
        <s v="Alderman-District C, City of Ville Platte-Evangeline-2014" u="1"/>
        <s v="Alderman-District D, City of Ville Platte-Evangeline-2014" u="1"/>
        <s v="Alderman-District E, City of Ville Platte-Evangeline-2014" u="1"/>
        <s v="Alderman-District F, City of Ville Platte-Evangeline-2014" u="1"/>
        <s v="District Judge-23rd Judicial District Court, ES 2, Div. A-2014" u="1"/>
        <s v="District Judge-40th Judicial District Court, ES 1, Div. B-2016" u="1"/>
        <s v="Member of School Board-District 9-2014" u="1"/>
        <s v="Council Member-District 4, Town of Cottonport-2016" u="1"/>
        <s v="Chief of Police-Town of Mangham-2014" u="1"/>
        <s v="Constable(s)-Justice of the Peace Ward 6 (2 to be elected)-Lafayette-2014" u="1"/>
        <s v="Mayor-City of Alexandria-2014" u="1"/>
        <s v="District Judge-23rd Judicial District Court, ES 2, Div. C-2014" u="1"/>
        <s v="Member of School Board-District  6-Evangeline-2014" u="1"/>
        <s v="Mayor-Town of Elton-2014" u="1"/>
        <s v="Chief of Police-Town of Zwolle-2014" u="1"/>
        <s v="Chief of Police-City of Westlake-2014" u="1"/>
        <s v="Mayor-Village of Waterproof-2014" u="1"/>
        <s v="Member of School Board-District  7-Evangeline-2014" u="1"/>
        <s v="Mayor-Village of Junction City-2016" u="1"/>
        <s v="Member of School Board-District  8-Evangeline-2014" u="1"/>
        <s v="Councilman-District 4, City of Alexandria-2014" u="1"/>
        <s v="Justice of the Peace-Justice of the Peace Ward 8-Caddo-2014" u="1"/>
        <s v="Chief of Police-Town of Lake Arthur-Jefferson Davis-2014" u="1"/>
        <s v="City Marshal-City Court, City of Minden-2014" u="1"/>
        <s v="Alderman at Large-City of Eunice-Multi-Parish Race-2014" u="1"/>
        <s v="Mayor-Town of Arnaudville-Multi-Parish Race-2014" u="1"/>
        <s v="Councilmen-Town of Berwick (5 to be elected)-St. Mary-2014" u="1"/>
        <s v="Associate Justice-Supreme Court, 3rd Supreme Court District-Multi-Parish Race-2016" u="1"/>
        <s v="Council Member-District 2, Town of Amite City-2016" u="1"/>
        <s v="Council Member-District 4, City of New Iberia-2016" u="1"/>
        <s v="District Judge-7th Judicial District Court, Div. B-Multi-Parish Race-2014" u="1"/>
        <s v="Councilman-District  A, City of Shreveport-Multi-Parish Race-2014" u="1"/>
        <s v="Councilman-District  B, City of Shreveport-Multi-Parish Race-2014" u="1"/>
        <s v="Member of School Board-District 2-Union-2014" u="1"/>
        <s v="Chief of Police-Town of Wisner-Franklin-2014" u="1"/>
        <s v="Constable-1st Justice of the Peace Court-Lafourche-2014" u="1"/>
        <s v="Member of School Board-District A-Pointe Coupee-2014" u="1"/>
        <s v="City Judge-City Court, City of New Iberia-Iberia-2014" u="1"/>
        <s v="District Judge-19th Judicial District Court, ES 2, Div. A-East Baton Rouge-2014" u="1"/>
        <s v="Justice of the Peace-1st Justice of the Peace Court-Lafourche-2014" u="1"/>
        <s v="Justice of the Peace-2nd Justice of the Peace Court-Lafourche-2014" u="1"/>
        <s v="Justice of the Peace-3rd Justice of the Peace Court-Lafourche-2014" u="1"/>
        <s v="Member of School Board-District 3-Richland-2014" u="1"/>
        <s v="Mayor-Village of Harrisonburg-Catahoula-2014" u="1"/>
        <s v="Mayor-Town of Basile-Multi-Parish Race (2014)" u="1"/>
        <s v="Mayor-Town of Franklinton-Washington-2016" u="1"/>
        <s v="Aldermen-Town of Port Barre (5 to be elected)-2014" u="1"/>
        <s v="Selectman-District IV, City of Plaquemine-Iberville-2016" u="1"/>
        <s v="Selectman-District VI, City of Plaquemine-Iberville-2016" u="1"/>
        <s v="Chief of Police-Town of Marion-Union-2014" u="1"/>
        <s v="Mayor-Town of Livonia-Pointe Coupee-2016" u="1"/>
        <s v="Constable-Justice of the Peace Wards 6 &amp; 7-2014" u="1"/>
        <s v="Mayor-Town of Duson-Multi-Parish Race (2014)" u="1"/>
        <s v="Constable-Justice of the Peace Ward 11-Winn-2014" u="1"/>
        <s v="Council Member-Division A, City of Westlake-Calcasieu-2014" u="1"/>
        <s v="Council Member-Division B, City of Westlake-Calcasieu-2014" u="1"/>
        <s v="Council Member-Division C, City of Westlake-Calcasieu-2014" u="1"/>
        <s v="Council Member-Division D, City of Westlake-Calcasieu-2014" u="1"/>
        <s v="Council Member-Division E, City of Westlake-Calcasieu-2014" u="1"/>
        <s v="Member of School Board-District 6-Orleans-2016" u="1"/>
        <s v="Alderman-Ward  4, Division B, City of Crowley-2014" u="1"/>
        <s v="Member of School Board-District 5, City of Monroe-2014" u="1"/>
        <s v="Mayor-Village of Simsboro-Lincoln-2014" u="1"/>
        <s v="Member of School Board-District 3-Lafayette-2014" u="1"/>
        <s v="Constable-Justice of the Peace Ward 12-Winn-2014" u="1"/>
        <s v="Justice of the Peace-Justice of the Peace District 1-St. James-2014" u="1"/>
        <s v="Mayor-Town of Coushatta-2016" u="1"/>
        <s v="District Judge-9th JDC, Subdistrict 2, Div. G-Rapides-2014" u="1"/>
        <s v="Aldermen-Town of Mangham (5 to be elected)-Richland-2014" u="1"/>
        <s v="Justice of the Peace-Justice of the Peace District  4-St. Landry-2014" u="1"/>
        <s v="Alderman-Ward 1, City of Ruston-Lincoln-2014" u="1"/>
        <s v="Member of School Board-District  1-Lincoln-2014" u="1"/>
        <s v="Mayor-Town of Lake Arthur-2014" u="1"/>
        <s v="Member of School Board-District D-Iberville-2014" u="1"/>
        <s v="Aldermen-Village of Napoleonville (3 to be elected)-Assumption-2014" u="1"/>
        <s v="Member of School Board-District  3A-2014" u="1"/>
        <s v="Alderman-Ward 2, City of Ruston-Lincoln-2014" u="1"/>
        <s v="Member of School Board-District 2, Division 1-2014" u="1"/>
        <s v="Member of School Board-District  2-Lincoln-2014" u="1"/>
        <s v="Member of School Board-District A-Vermilion-2014" u="1"/>
        <s v="Alderman-Ward  1, Town of Church Point-Acadia-2014" u="1"/>
        <s v="Justice of the Peace-Justice of the Peace Ward 5-2014" u="1"/>
        <s v="Justice of the Peace-Justice of the Peace Ward  2-St. Mary-2014" u="1"/>
        <s v="Member of School Board-District  4A-2014" u="1"/>
        <s v="Member of School Board-District  3-Lincoln-2014" u="1"/>
        <s v="Member of School Board-District  1-St. Bernard-2014" u="1"/>
        <s v="Mayor-City of Shreveport-Multi-Parish Race (2014)" u="1"/>
        <s v="Mayor-Town of Jonesboro-Jackson-2014" u="1"/>
        <s v="Justice of the Peace-Justice of the Peace Ward  5-St. Mary-2014" u="1"/>
        <s v="District Judge-19th Judicial District Court, ES 2, Div. G-East Baton Rouge-2014" u="1"/>
        <s v="Alderman-Ward 4, City of Ruston-Lincoln-2014" u="1"/>
        <s v="Chief of Police-City of Patterson-St. Mary-2014" u="1"/>
        <s v="Mayor-City of Grambling-Lincoln-2014" u="1"/>
        <s v="District Judge-5th Judicial District Court, Div. C-Multi-Parish Race-2016" u="1"/>
        <s v="City Marshal-City Court, City of New Iberia-Iberia-2014" u="1"/>
        <s v="Justice of the Peace-Justice of the Peace Ward  7-St. Mary-2014" u="1"/>
        <s v="Alderman-Ward 5, City of Ruston-Lincoln-2014" u="1"/>
        <s v="Justice of the Peace-Justice of the Peace Ward  8-St. Mary-2014" u="1"/>
        <s v="U. S. Senator-NA-Multi-Parish Race-2014" u="1"/>
        <s v="Justice of the Peace-Justice of the Peace District  9-St. Landry-2014" u="1"/>
        <s v="Member of School Board-District  4-Catahoula-2014" u="1"/>
        <s v="Member of School Board-District 4-Cameron-2014" u="1"/>
        <s v="Constable-Justice of the Peace Ward  7-Winn-2014" u="1"/>
        <s v="District Attorney-31st Judicial District Court-2014" u="1"/>
        <s v="District Judge-19th Judicial District Court, ES 3, Div. I-East Baton Rouge-2014" u="1"/>
        <s v="Chief of Police-Town of Erath-Vermilion-2014" u="1"/>
        <s v="Alderman-Ward  3, City of Rayne-Acadia-2014" u="1"/>
        <s v="District Judge-19th Judicial District Court, ES 1, Div. J-East Baton Rouge-2014" u="1"/>
        <s v="City Judge-City Court, City of Eunice-Multi-Parish Race-2014" u="1"/>
        <s v="Justice of the Peace-Justice of the Peace District 5-2014" u="1"/>
        <s v="District Attorney-9th Judicial District Court-Rapides-2014" u="1"/>
        <s v="Member of School Board-District G-Tangipahoa-2014" u="1"/>
        <s v="PSC-District 1-Multi-Parish Race-2014" u="1"/>
        <s v="District Judge-19th Judicial District Court, ES 1, Div. K-East Baton Rouge-2014" u="1"/>
        <s v="Member of School Board-District  9-St. Bernard-2014" u="1"/>
        <s v="Chief of Police-Town of Lake Providence-East Carroll-2014" u="1"/>
        <s v="U. S. Representative-1st Congressional District-Multi-Parish Race (2014)" u="1"/>
        <s v="U. S. Representative-2nd Congressional District-Multi-Parish Race (2014)" u="1"/>
        <s v="U. S. Representative-3rd Congressional District-Multi-Parish Race (2014)" u="1"/>
        <s v="U. S. Representative-4th Congressional District-Multi-Parish Race (2014)" u="1"/>
        <s v="U. S. Representative-5th Congressional District-Multi-Parish Race (2014)" u="1"/>
        <s v="U. S. Representative-6th Congressional District-Multi-Parish Race (2014)" u="1"/>
        <s v="Chief of Police-City of Crowley-2014" u="1"/>
        <s v="Alderman-District A, City of Opelousas-St. Landry-2014" u="1"/>
        <s v="Alderman-District B, City of Opelousas-St. Landry-2014" u="1"/>
        <s v="Alderman-District D, City of Opelousas-St. Landry-2014" u="1"/>
        <s v="Alderman-District E, City of Opelousas-St. Landry-2014" u="1"/>
        <s v="Chief of Police-Town of Lockport-Lafourche-2016" u="1"/>
        <s v="District Judge-19th Judicial District Court, ES 2, Div. L-East Baton Rouge-2014" u="1"/>
        <s v="Member of School Board-At Large-2014" u="1"/>
        <s v="City Marshal-City Court, City of Ruston-2014" u="1"/>
        <s v="City Judge-City Court, Town of Vidalia-Concordia-2016" u="1"/>
        <s v="District Judge-19th Judicial District Court, ES 2, Div. M-East Baton Rouge-2014" u="1"/>
        <s v="Member of School Board-District 3-2014" u="1"/>
        <s v="Member of School Board-District 5-Jefferson-2014" u="1"/>
        <s v="Councilman-Metro District 11-East Baton Rouge-2016" u="1"/>
        <s v="Member of School Board-District 7-St. James-2014" u="1"/>
        <s v="Chief of Police-Town of Sarepta-2016" u="1"/>
        <s v="Councilman-District 3, City of Alexandria-2016" u="1"/>
        <s v="Justice of the Peace-Justice of the Peace District  3-De Soto-2014" u="1"/>
        <s v="Member of School Board-District 10-Claiborne-2014" u="1"/>
        <s v="Council Member-District 1, Town of Amite City-2016" u="1"/>
        <s v="Council Member-District 3, City of New Iberia-2016" u="1"/>
        <s v="Justice of the Peace-Justice of the Peace District  4-De Soto-2014" u="1"/>
        <s v="Alderman-District 2, Town of Gramercy-2014" u="1"/>
        <s v="Aldermen-Village of Tangipahoa (3 to be elected)-2016" u="1"/>
        <s v="Justice of the Peace-Justice of the Peace Ward  8-Avoyelles-2014" u="1"/>
        <s v="Justice of the Peace-Justice of the Peace District  5-De Soto-2014" u="1"/>
        <s v="Chief of Police-Town of Lutcher-St. James-2014" u="1"/>
        <s v="Justice of the Peace-Justice of the Peace District  6-De Soto-2014" u="1"/>
        <s v="Police Juror-District 11-Jefferson Davis-2014" u="1"/>
        <s v="Council Member-District  1, City of Hammond-Tangipahoa-2014" u="1"/>
        <s v="Council Member-District  3, City of Hammond-Tangipahoa-2014" u="1"/>
        <s v="Council Member-District  4, City of Hammond-Tangipahoa-2014" u="1"/>
        <s v="Chief of Police-Town of Baldwin-2014" u="1"/>
        <s v="Justice of the Peace-Justice of the Peace Ward 6-Ouachita-2014" u="1"/>
        <s v="Mayor-Town of Church Point-2014" u="1"/>
        <s v="Mayor-Village of Waterproof-Tensas-2014" u="1"/>
        <s v="Mayor-Village of Turkey Creek- RACE MOVED TO 2/21/15-Evangeline-2014" u="1"/>
        <s v="Chief of Police-Town of Mansura-2014" u="1"/>
        <s v="U. S. Senator-NA-2016" u="1"/>
        <s v="Judge-Juvenile Court, Section E-2014" u="1"/>
        <s v="Member of School Board-District  4, Seat A-2014" u="1"/>
        <s v="Mayor-Town of Delcambre-Multi-Parish Race (2016)" u="1"/>
        <s v="Chief of Police-Village of Gilbert-Franklin-2014" u="1"/>
        <s v="Mayor-Town of Roseland-2016" u="1"/>
        <s v="Member of School Board-District  6, Seat A-2014" u="1"/>
        <s v="Chief of Police-Town of Pearl River-St. Tammany-2014" u="1"/>
        <s v="Chief of Police-City of Broussard-Multi-Parish Race (2014)" u="1"/>
        <s v="Justice of the Peace-Justice of the Peace Ward 9-Washington-2014" u="1"/>
        <s v="Councilman-District  1, Town of Ringgold-2014" u="1"/>
        <s v="Councilman-District  2, Town of Ringgold-2014" u="1"/>
        <s v="Aldermen-Town of White Castle (5 to be elected)-Iberville-2014" u="1"/>
        <s v="Member of School Board-District  4, Seat B-2014" u="1"/>
        <s v="Chief of Police-Town of Elizabeth-Allen-2014" u="1"/>
        <s v="Mayor-Town of Baldwin-St. Mary-2014" u="1"/>
        <s v="Alderman-District  5, Town of Oil City-2016" u="1"/>
        <s v="Chief of Police-Town of Newellton-Tensas-2016" u="1"/>
        <s v="Member of School Board-District D-2014" u="1"/>
        <s v="Chief of Police-Town of Welsh-2016" u="1"/>
        <s v="Aldermen-Village of Palmetto (3 to be elected)-2014" u="1"/>
        <s v="Councilman-Metro District 10-2016" u="1"/>
        <s v="U. S. Representative-2nd Congressional District-2016" u="1"/>
        <s v="Justice of the Peace-Justice of the Peace Ward  7-Winn-2014" u="1"/>
        <s v="Alderman-District A, Town of Delhi-Richland-2014" u="1"/>
        <s v="District Judge-1st Judicial District Court, ES 2, Div. C-Caddo-2014" u="1"/>
        <s v="Member of School Board-District  4B-2014" u="1"/>
        <s v="Alderman-District  4, Town of Oil City-Caddo-2016" u="1"/>
        <s v="Chief of Police-Village of Simsboro-2014" u="1"/>
        <s v="Constable-3rd Justice of the Peace Court-Lafourche-2014" u="1"/>
        <s v="Judge-Juvenile Court, Elec. Sect. 1C-Caddo-2016" u="1"/>
        <s v="Alderman-District B, Town of Delhi-Richland-2014" u="1"/>
        <s v="Council Members-Village of Turkey Creek (3 to be elected)-Evangeline-2014" u="1"/>
        <s v="U. S. Senator-NA-Multi-Parish Race (2016)" u="1"/>
        <s v="Constable-4th Justice of the Peace Court-Lafourche-2016" u="1"/>
        <s v="Judge-Juvenile Court, Elec. Sect. 2B-2014" u="1"/>
        <s v="U. S. Representative-1st Congressional District-2016" u="1"/>
        <s v="Councilman at Large-City of Alexandria-Rapides-2016" u="1"/>
        <s v="Mayor-Village of Fenton-2016" u="1"/>
        <s v="Council Member-District  1, City of Hammond-2014" u="1"/>
        <s v="Council Member-District  3, City of Hammond-2014" u="1"/>
        <s v="Council Member-District  4, City of Hammond-2014" u="1"/>
        <s v="Member of School Board-District 5, City of Monroe-Ouachita-2014" u="1"/>
        <s v="Alderman-District D, Town of Delhi-Richland-2014" u="1"/>
        <s v="Mayor-Village of Epps-2014" u="1"/>
        <s v="Alderman-Ward  4, City of Rayne-Acadia-2014" u="1"/>
        <s v="Mayor-Town of Wisner-2014" u="1"/>
        <s v="Councilman-Metro District  7-East Baton Rouge-2016" u="1"/>
        <s v="Alderman-Ward 1, City of Eunice-St. Landry-2014" u="1"/>
        <s v="Alderman-District E, Town of Delhi-Richland-2014" u="1"/>
        <s v="Mayor-Town of Leonville-St. Landry-2014" u="1"/>
        <s v="Aldermen-Village of Angie (3 to be elected)-2016" u="1"/>
        <s v="Constable-Justice of the Peace Ward  2-Plaquemines-2014" u="1"/>
        <s v="Aldermen-Town of Clarks (5 to be elected)-2014" u="1"/>
        <s v="Member of School Board-District A-Tangipahoa-2014" u="1"/>
        <s v="Aldermen-Village of Collinston (3 to be elected)-Morehouse-2014" u="1"/>
        <s v="Justice of the Peace-Justice of the Peace Ward  5-Plaquemines-2014" u="1"/>
        <s v="Member of School Board-District 9-Terrebonne-2014" u="1"/>
        <s v="Aldermen-Town of Urania (5 to be elected)-2014" u="1"/>
        <s v="Justice of the Peace-Justice of the Peace Ward  6-Plaquemines-2014" u="1"/>
        <s v="Mayor-Village of Dodson-Winn-2016" u="1"/>
        <s v="Selectman-District III, City of Plaquemine-Iberville-2016" u="1"/>
        <s v="Mayor-Town of Plain Dealing-2016" u="1"/>
        <s v="District Judge-1st Judicial District Court, ES 3, Div. K-2014" u="1"/>
        <s v="Justice of the Peace-1st Justice of the Peace Ward-Assumption-2014" u="1"/>
        <s v="Justice of the Peace-Justice of the Peace Ward  9-Plaquemines-2014" u="1"/>
        <s v="Mayor-City of Minden-2014" u="1"/>
        <s v="Council Member-District 2, City of New Iberia-2016" u="1"/>
        <s v="Assessor-NA-Lafourche-2014" u="1"/>
        <s v="Member of School Board-District  1-Calcasieu-2014" u="1"/>
        <s v="U. S. Representative-3rd Congressional District-2016" u="1"/>
        <s v="District Judge-9th Judicial District Court, ES 1, Div. A-Rapides-2014" u="1"/>
        <s v="Member of School Board-District  2-Calcasieu-2014" u="1"/>
        <s v="Council Members-Town of Montgomery (5 to be elected)-Grant-2014" u="1"/>
        <s v="Mayor-Town of Lake Providence-East Carroll-2014" u="1"/>
        <s v="Member of School Board-District  3-Calcasieu-2014" u="1"/>
        <s v="Member of School Board-District 1-St. James-2014" u="1"/>
        <s v="Constable-4th Justice of the Peace Court-Lafourche-2014" u="1"/>
        <s v="Member of School Board-District  5-Calcasieu-2014" u="1"/>
        <s v="Aldermen-Village of Forest Hill (3 to be elected)-2014" u="1"/>
        <s v="U. S. Senator-NA-2014" u="1"/>
        <s v="Constable-Justice of the Peace Ward  7-Plaquemines-2014" u="1"/>
        <s v="Chief of Police-Town of Erath-2014" u="1"/>
        <s v="Member of School Board-District  6-Calcasieu-2014" u="1"/>
        <s v="Aldermen-Village of Harrisonburg (3 to be elected)-Catahoula-2014" u="1"/>
        <s v="Chief of Police-Town of Chatham-2016" u="1"/>
        <s v="Chief of Police-Village of Maurice-2014" u="1"/>
        <s v="Aldermen-Town of Lake Providence (5 to be elected)-East Carroll-2014" u="1"/>
        <s v="Member of School Board-District  7-Calcasieu-2014" u="1"/>
        <s v="Alderman-Ward 1, City of Eunice-2014" u="1"/>
        <s v="Judge-Criminal District Court, Section G-Orleans-2014" u="1"/>
        <s v="Chief of Police-Town of Vivian-2014" u="1"/>
        <s v="Constable-Justice of the Peace Ward  8-Plaquemines-2014" u="1"/>
        <s v="Member of School Board-District  8-Calcasieu-2014" u="1"/>
        <s v="Alderman-Division A, Village of Rosedale-2016" u="1"/>
        <s v="Member of School Board-District  9-Calcasieu-2014" u="1"/>
        <s v="Alderman-Ward 3, City of Eunice-2014" u="1"/>
        <s v="Councilman-District A, City of Thibodaux-Lafourche-2014" u="1"/>
        <s v="Councilman-District C, City of Thibodaux-Lafourche-2014" u="1"/>
        <s v="Aldermen-Town of Port Barre (5 to be elected)-St. Landry-2014" u="1"/>
        <s v="Council Members-Village of Tickfaw (3 to be elected)-Tangipahoa-2014" u="1"/>
        <s v="Constable-Justice of the Peace Ward  9-Plaquemines-2014" u="1"/>
        <s v="Constable-Justice of the Peace Ward  2, District  3-East Baton Rouge-2014" u="1"/>
        <s v="Chief of Police-Village of Epps-2014" u="1"/>
        <s v="Alderman-Division C, Village of Rosedale-2016" u="1"/>
        <s v="Mayor-Town of Grand Coteau-2014" u="1"/>
        <s v="Council Member(s) at Large-Town of Krotz Springs (5 to be elected)-2014" u="1"/>
        <s v="Justice of the Peace-Justice of the Peace Ward 4-2014" u="1"/>
        <s v="Member of School Board-District 10-Calcasieu-2014" u="1"/>
        <s v="City Marshal-City Court, City of Natchitoches-2014" u="1"/>
        <s v="Chief of Police-Town of Mangham-Richland-2014" u="1"/>
        <s v="Chief of Police-Town of Ball-Rapides-2014" u="1"/>
        <s v="Member of School Board-District  3C-2014" u="1"/>
        <s v="Chief of Police-Village of Pine Prairie-Evangeline-2016" u="1"/>
        <s v="District Judge-23rd Judicial District Court, ES 2, Div. A-Multi-Parish Race-2014" u="1"/>
        <s v="Alderman-Ward  3, Town of Church Point-Acadia-2014" u="1"/>
        <s v="Councilmen-Town of Zwolle (5 to be elected)-Sabine-2014" u="1"/>
        <s v="Alderman-District 1, Town of Basile-Multi-Parish Race-2014" u="1"/>
        <s v="Member of School Board-District 13-Calcasieu-2014" u="1"/>
        <s v="Council Member(s)-Town of Jena (5 to be elected)-2014" u="1"/>
        <s v="District Judge-37th Judicial District Court-2014" u="1"/>
        <s v="U. S. Senator-NA-Multi-Parish Race (2014)" u="1"/>
        <s v="Member of School Board-District 15-Calcasieu-2014" u="1"/>
        <s v="Justice of the Peace-Justice of the Peace Ward 2-West Baton Rouge-2014" u="1"/>
        <s v="Mayor-Town of Newellton-Tensas-2016" u="1"/>
        <s v="Aldermen-Village of Waterproof (3 to be elected)-2014" u="1"/>
        <s v="Chief of Police-Town of Port Barre-St. Landry-2014" u="1"/>
        <s v="District Judge-23rd Judicial District Court, ES 2, Div. A-Multi-Parish Race (2014)" u="1"/>
        <s v="Chief of Police-Village of Fenton-2016" u="1"/>
        <s v="Mayor-Village of Robeline-2014" u="1"/>
        <s v="Member of Parish Council-District 1-Plaquemines-2014" u="1"/>
        <s v="District Judge-23rd Judicial District Court, ES 2, Div. C-Multi-Parish Race-2014" u="1"/>
        <s v="Alderman-District 1, Town of Sunset-St. Landry-2014" u="1"/>
        <s v="District Judge-9th Judicial District Court, ES 1, Div. A-2014" u="1"/>
        <s v="Alderman at Large-Town of Oberlin-2014" u="1"/>
        <s v="Council Member-District 1, Town of Cottonport-2016" u="1"/>
        <s v="Alderman-District 2, Town of Sunset-St. Landry-2014" u="1"/>
        <s v="Judge-Criminal District Court, Section G-2014" u="1"/>
        <s v="City Marshal-City Court, City of Lake Charles-2014" u="1"/>
        <s v="District Judge-23rd Judicial District Court, ES 2, Div. C-Multi-Parish Race (2014)" u="1"/>
        <s v="Council Member-Division E, City of Youngsville-2014" u="1"/>
        <s v="City Marshal-City Court, City of Lafayette-Lafayette-2014" u="1"/>
        <s v="Mayor-Town of Woodworth-Rapides-2014" u="1"/>
        <s v="Alderman-District 3, Town of Sunset-St. Landry-2014" u="1"/>
        <s v="Coroner-NA-East Feliciana-2014" u="1"/>
        <s v="Chief of Police-City of Walker-2016" u="1"/>
        <s v="Council Members-Town of Leonville (5 to be elected)-St. Landry-2014" u="1"/>
        <s v="Mayor-City of Ruston-2014" u="1"/>
        <s v="Chief of Police-Village of Anacoco-Vernon-2016" u="1"/>
        <s v="Aldermen-District 2, Town of Basile (3 to be elected)-2014" u="1"/>
        <s v="Member of School Board-District 3, Place A-2014" u="1"/>
        <s v="Council Member-District 1, City of New Iberia-2016" u="1"/>
        <s v="Council Member at Large-City of Port Allen-West Baton Rouge-2016" u="1"/>
        <s v="Aldermen-Village of North Hodge (3 to be elected)-Jackson-2014" u="1"/>
        <s v="Aldermen-Town of Cotton Valley (5 to be elected)-2016" u="1"/>
        <s v="Mayor-Town of Amite City-Tangipahoa-2016" u="1"/>
        <s v="Mayor-Town of Cotton Valley-Webster-2016" u="1"/>
        <s v="Justice of the Peace-Justice of the Peace Ward 11-Rapides-2014" u="1"/>
        <s v="Mayor-Town of Welsh-2016" u="1"/>
        <s v="Member of School Board-District 8-Lafayette-2014" u="1"/>
        <s v="Mayor-Village of Pleasant Hill-Sabine-2016" u="1"/>
        <s v="Alderman-District 1, Town of Benton-Bossier-2016" u="1"/>
        <s v="Justice of the Peace-Justice of the Peace District 4-St. Charles-2014" u="1"/>
        <s v="Aldermen-Town of Blanchard (5 to be elected)-2014" u="1"/>
        <s v="Alderman at Large-City of Rayne-2014" u="1"/>
        <s v="Mayor-Town of Livingston-Livingston-2016" u="1"/>
        <s v="Member of School Board-District  6-2016" u="1"/>
        <s v="Councilman-District  A, City of Shreveport-Multi-Parish Race (2014)" u="1"/>
        <s v="Councilman-District  B, City of Shreveport-Multi-Parish Race (2014)" u="1"/>
        <s v="Member of School Board-District  1-Natchitoches-2014" u="1"/>
        <s v="City Judge-City Court, City of Slidell-St. Tammany-2014" u="1"/>
        <s v="City Marshal-City Court, Town of Vidalia-Concordia-2016" u="1"/>
        <s v="Aldermen-Village of Dodson (3 to be elected)-2014" u="1"/>
        <s v="Member of School Board-District  2-Natchitoches-2014" u="1"/>
        <s v="Constable(s)-Justice of the Peace District  3 (2 to be elected)-2014" u="1"/>
        <s v="Mayor-Town of Jonesville-2014" u="1"/>
        <s v="Member of School Board-District H-Rapides-2014" u="1"/>
        <s v="Councilmen-Town of Golden Meadow (5 to be elected)-2016" u="1"/>
        <s v="Constable(s)-Justice of the Peace Ward 1 (2 to be elected)-Vermilion-2014" u="1"/>
        <s v="Constable(s)-Justice of the Peace District  6 (2 to be elected)-2014" u="1"/>
        <s v="Member of School Board-District  3-Natchitoches-2014" u="1"/>
        <s v="Chief of Police-Village of Dubberly-2016" u="1"/>
        <s v="Member of School Board-District  4,  Central Community-2014" u="1"/>
        <s v="Aldermen-Village of Folsom (3 to be elected)-2014" u="1"/>
        <s v="City Judge-City Court, Division C, City of Monroe-Ouachita-2014" u="1"/>
        <s v="Constable-2nd Justice Court-2014" u="1"/>
        <s v="Alderman-District 5, Town of Benton-Bossier-2016" u="1"/>
        <s v="City Marshal-City Court, City of Kaplan-Vermilion-2014" u="1"/>
        <s v="Justice(s) of the Peace-Justice of the Peace District  3 (2 to be elected)-Bossier-2014" u="1"/>
        <s v="Justice(s) of the Peace-Justice of the Peace District  6 (2 to be elected)-Bossier-2014" u="1"/>
        <s v="Member of School Board-District  5-Natchitoches-2014" u="1"/>
        <s v="District Attorney-40th Judicial District Court-St. John The Baptist-2014" u="1"/>
        <s v="Member of School Board-District  6,  Central Community-2014" u="1"/>
        <s v="Member of School Board-District  6-Natchitoches-2014" u="1"/>
        <s v="Aldermen-Town of Abita Springs (5 to be elected)-2014" u="1"/>
        <s v="Member of School Board-District  7-Natchitoches-2014" u="1"/>
        <s v="Chief of Police-Town of Kentwood-2014" u="1"/>
        <s v="Member of School Board-District  1-Ascension-2014" u="1"/>
        <s v="Aldermen-Town of Arnaudville (5 to be elected)-2014" u="1"/>
        <s v="Mayor-Village of Simsboro-2014" u="1"/>
        <s v="Member of School Board-District 1-Sabine-2014" u="1"/>
        <s v="Member of School Board-District  8-Natchitoches-2014" u="1"/>
        <s v="Mayor-Town of Duson-Multi-Parish Race-2014" u="1"/>
        <s v="Mayor-Town of Vivian-2014" u="1"/>
        <s v="Member of School Board-District 10-2016" u="1"/>
        <s v="Member of School Board-District  3D-2014" u="1"/>
        <s v="Member of School Board-District  3-Ascension-2014" u="1"/>
        <s v="Alderman-Ward  4, Town of Church Point-Acadia-2014" u="1"/>
        <s v="Mayor-Town of Gramercy-2014" u="1"/>
        <s v="Alderman-District 3, Town of Mamou-2014" u="1"/>
        <s v="Alderman-District  5, Town of Oil City-Caddo-2016" u="1"/>
        <s v="Council Member-Division E, Town of Lockport-2016" u="1"/>
        <s v="Chief of Police-Town of Welsh-Jefferson Davis-2016" u="1"/>
        <s v="District Judge-4th Judicial District Court, ES 1, Div. H-Ouachita-2014" u="1"/>
        <s v="District Judge-4th Judicial District Court, ES 1, Div. J-Ouachita-2014" u="1"/>
        <s v="Mayor-Town of Blanchard-2016" u="1"/>
        <s v="Judge-Criminal District Court, Section D-Orleans-2014" u="1"/>
        <s v="Member of School Board-District 8-2014" u="1"/>
        <s v="Member of Parish Council-District 2-Plaquemines-2014" u="1"/>
        <s v="Member of School Board-District  2-Bienville-2014" u="1"/>
        <s v="PSC-District 5-Multi-Parish Race (2014)" u="1"/>
        <s v="Member of School Board-District 10-Natchitoches-2014" u="1"/>
        <s v="Council Member-Division D, City of Youngsville-2014" u="1"/>
        <s v="Judge-Criminal District Court, Section D-Orleans-2016" u="1"/>
        <s v="Justice of the Peace-Justice of the Peace District 4-Concordia-2014" u="1"/>
        <s v="Council Member-District 1, City of New Iberia-Iberia-2016" u="1"/>
        <s v="Council Member-District 2, City of New Iberia-Iberia-2016" u="1"/>
        <s v="Council Member-District 3, City of New Iberia-Iberia-2016" u="1"/>
        <s v="Council Member-District 4, City of New Iberia-Iberia-2016" u="1"/>
        <s v="Council Member-District 5, City of New Iberia-Iberia-2016" u="1"/>
        <s v="Member of School Board-District 11-Natchitoches-2014" u="1"/>
        <s v="Justice of the Peace-2nd Justice Court-Ascension-2014" u="1"/>
        <s v="Member of School Board-District  6-Bienville-2014" u="1"/>
        <s v="Police Juror-District  1-2016" u="1"/>
        <s v="Mayor-Town of Jonesboro-2014" u="1"/>
        <s v="District Judge-1st Judicial District Court, ES 2, Div. C-2014" u="1"/>
        <s v="Aldermen-Town of Haughton (5 to be elected)-2016" u="1"/>
        <s v="Council Member-District 3, Town of Haynesville-2014" u="1"/>
        <s v="Member of School Board-District  7-Bienville-2014" u="1"/>
        <s v="Chief of Police-City of Broussard-Multi-Parish Race-2014" u="1"/>
        <s v="Justice of the Peace-2nd Justice Court-Ascension-2016" u="1"/>
        <s v="Constable(s)-Justice of the Peace Ward 5-Evangeline-2014" u="1"/>
        <s v="Chief of Police-Town of Jonesboro-2014" u="1"/>
        <s v="Alderman-District 4, Town of Simmesport-Avoyelles-2016" u="1"/>
        <s v="Aldermen-Town of Clinton (5 to be elected)-2016" u="1"/>
        <s v="Constable-2nd Justice of the Peace Court-2014" u="1"/>
        <s v="Justice of the Peace-Justice of the Peace Ward  3-Acadia-2014" u="1"/>
        <s v="Mayor-City of Crowley-2014" u="1"/>
        <s v="Justice of the Peace-Justice of the Peace Ward  7-Calcasieu-2014" u="1"/>
        <s v="Mayor-Town of Addis-2016" u="1"/>
        <s v="Aldermen-Town of Cullen (5 to be elected)-Webster-2016" u="1"/>
        <s v="Justice of the Peace-1st Justice Court-Ascension-2014" u="1"/>
        <s v="Constable-1st Justice Court-2014" u="1"/>
        <s v="Justice of the Peace-Justice of the Peace Ward J-2014" u="1"/>
        <s v="Justice of the Peace-Justice of the Peace District 2-Bienville-2014" u="1"/>
        <s v="Aldermen at Large-Town of Gramercy (2 to be elected)-St. James-2014" u="1"/>
        <s v="Member of School Board-District 2-Richland-2014" u="1"/>
        <s v="Mayor-Village of Collinston-2014" u="1"/>
        <s v="Chief of Police-Village of East Hodge-2014" u="1"/>
        <s v="Constable-Justice of the Peace District  5-St. Landry-2014" u="1"/>
        <s v="Justice of the Peace-7th Justice Court-2014" u="1"/>
        <s v="Council Members-Town of Kentwood (5 to be elected)-2014" u="1"/>
        <s v="Mayor-City of Kenner-2016" u="1"/>
        <s v="District Judge-27th Judicial District Court, ES 4, Div. B-St. Landry-2014" u="1"/>
        <s v="Chief of Police-Village of Forest Hill-2014" u="1"/>
        <s v="City Marshal-City Court, City of Monroe-Ouachita-2014" u="1"/>
        <s v="Member of School Board-District I-2014" u="1"/>
        <s v="Member of School Board-District  4,  Central Community-East Baton Rouge-2014" u="1"/>
        <s v="Member of School Board-District  6,  Central Community-East Baton Rouge-2014" u="1"/>
        <s v="Council Member-District 2, City of Oakdale-Allen-2016" u="1"/>
        <s v="Council Members-Town of Elton (5 to be elected)-Jefferson Davis-2014" u="1"/>
        <s v="Judge, Court of Appeal-3rd Circuit, 2nd Dist., Elec. Sec. 2A-Multi-Parish Race (2014)" u="1"/>
        <s v="Mayor-Village of Folsom-2014" u="1"/>
        <s v="Member of School Board-District 4, City of Monroe-2014" u="1"/>
        <s v="Judge-Criminal District Court, Section D-2014" u="1"/>
        <s v="Member of School Board-District  3-Avoyelles-2014" u="1"/>
        <s v="Member of School Board-District  2-Caddo-2014" u="1"/>
        <s v="Member of School Board-District 2-Lafayette-2014" u="1"/>
        <s v="Judge-Criminal District Court, Section D-2016" u="1"/>
        <s v="District Judge-27th Judicial District Court, ES 3, Div. D-St. Landry-2014" u="1"/>
        <s v="Member of School Board-District  3-Caddo-2014" u="1"/>
        <s v="Mayor-City of Gonzales-Ascension-2016" u="1"/>
        <s v="Constable-Justice of the Peace District 3-Lasalle-2014" u="1"/>
        <s v="Aldermen-Village of Edgefield (3 to be elected)-Red River-2016" u="1"/>
        <s v="Member of School Board-District  4-Caddo-2014" u="1"/>
        <s v="Mayor-Town of Gramercy-St. James-2014" u="1"/>
        <s v="Mayor-City of New Iberia-2016" u="1"/>
        <s v="Aldermen-Town of Welsh (5 to be elected)-Jefferson Davis-2016" u="1"/>
        <s v="City Judge, City Court-Election Dist. 2, Div. D, City of Shreveport-2014" u="1"/>
        <s v="Member of School Board-District  6-Avoyelles-2014" u="1"/>
        <s v="Mayor-Town of Roseland-Tangipahoa-2016" u="1"/>
        <s v="Justice of the Peace-3rd Justice Court-Ascension-2014" u="1"/>
        <s v="Mayor-Village of Dodson-2016" u="1"/>
        <s v="Member of School Board-District C-Iberville-2014" u="1"/>
        <s v="Constable-Justice of the Peace District  7-St. Landry-2014" u="1"/>
        <s v="Alderman-District 3, Town of Newellton-2016" u="1"/>
        <s v="Justice of the Peace-Justice of the Peace Ward 3-2014" u="1"/>
        <s v="Member of School Board-Ward  1-2014" u="1"/>
        <s v="Alderman-District 3, Town of Mamou-Evangeline-2014" u="1"/>
        <s v="Councilman-District D, City of Bogalusa-2016" u="1"/>
        <s v="Constable(s)-Justice of the Peace Ward 4-Evangeline-2014" u="1"/>
        <s v="Member of School Board-District  7-Caddo-2014" u="1"/>
        <s v="Constable-Justice of the Peace Ward  6-Rapides-2014" u="1"/>
        <s v="U. S. Representative-4th Congressional District-2014" u="1"/>
        <s v="U. S. Representative-5th Congressional District-2014" u="1"/>
        <s v="U. S. Representative-6th Congressional District-2014" u="1"/>
        <s v="Mayor-Town of Melville-2014" u="1"/>
        <s v="Member of School Board-District  8-Caddo-2014" u="1"/>
        <s v="Alderman-District 4, Town of Newellton-2016" u="1"/>
        <s v="Member of School Board-Ward  5-2014" u="1"/>
        <s v="Chief of Police-Town of Brusly-West Baton Rouge-2014" u="1"/>
        <s v="Member of School Board-Ward  6-2014" u="1"/>
        <s v="Chief of Police-Village of Gilbert-2014" u="1"/>
        <s v="Alderman-District 5, Town of Newellton-2016" u="1"/>
        <s v="Council Members-Village of Anacoco (3 to be elected)-2016" u="1"/>
        <s v="City Judge-City Court, Division C, City of Monroe-2014" u="1"/>
        <s v="Constable-Justice of the Peace District 4-West Carroll-2014" u="1"/>
        <s v="Constable-1st Justice of the Peace Court-2014" u="1"/>
        <s v="Judge, Court of Appeal-3rd Circuit, 1st Dist., Division B-Multi-Parish Race (2016)" u="1"/>
        <s v="Constable-Justice of the Peace District  9-St. Landry-2014" u="1"/>
        <s v="Alderman-Ward  5, Town of Church Point-Acadia-2014" u="1"/>
        <s v="Justice of the Peace-Justice of the Peace District 4-2014" u="1"/>
        <s v="District Attorney-31st Judicial District Court-Jefferson Davis-2014" u="1"/>
        <s v="Member of School Board-District F-Tangipahoa-2014" u="1"/>
        <s v="Judge, Court of Appeal-2nd Circuit, 2nd Dist., Division C-Multi-Parish Race (2016)" u="1"/>
        <s v="Member of School Board-District 6-West Feliciana-2014" u="1"/>
        <s v="Mayor-Village of Richmond-2016" u="1"/>
        <s v="Member of School Board-District 11-Caddo-2014" u="1"/>
        <s v="District Judge-21st Judicial District Court, Division J-Multi-Parish Race (2014)" u="1"/>
        <s v="Member of School Board-District 12-Caddo-2014" u="1"/>
        <s v="U. S. Senator-NA-Multi-Parish Race-2016" u="1"/>
        <s v="Council Member-Division C, City of Youngsville-2014" u="1"/>
        <s v="Chief of Police-Town of Elizabeth-2014" u="1"/>
        <s v="Aldermen-Village of Palmetto (3 to be elected)-St. Landry-2014" u="1"/>
        <s v="Mayor-Town of Boyce-Rapides-2014" u="1"/>
        <s v="Aldermen-Town of Roseland (5 to be elected)-2016" u="1"/>
        <s v="Councilmen at Large-City of Bogalusa (2 to be elected)-Washington-2014" u="1"/>
        <s v="Justice of the Peace-Justice of the Peace District A-Red River-2014" u="1"/>
        <s v="Councilman-Metro District  2-East Baton Rouge-2016" u="1"/>
        <s v="Member of School Board-District 2-2014" u="1"/>
        <s v="Member of School Board-District 4-Jefferson-2014" u="1"/>
        <s v="District Attorney-34th Judicial District Court-St. Bernard-2014" u="1"/>
        <s v="Member of School Board-District 6-St. James-2014" u="1"/>
        <s v="District Judge-2nd Judicial District Court, Div. A-Multi-Parish Race (2014)" u="1"/>
        <s v="Council Member-District 2, Town of Haynesville-2014" u="1"/>
        <s v="Member of School Board-District  1-Washington-2014" u="1"/>
        <s v="Chief of Police-Town of Marion-2014" u="1"/>
        <s v="Alderman at Large-Town of Vivian-Caddo-2014" u="1"/>
        <s v="Constable(s)-Justice of the Peace Ward 3-Evangeline-2014" u="1"/>
        <s v="Constable(s)-Justice of the Peace Ward 3-Evangeline-2016" u="1"/>
        <s v="Councilman-Metro District  9-2016" u="1"/>
        <s v="Alderman-Ward 1, City of Ruston-2014" u="1"/>
        <s v="Aldermen-Town of White Castle (5 to be elected)-2014" u="1"/>
        <s v="Parish President-NA-Plaquemines-2016" u="1"/>
        <s v="Alderman-Ward 2, City of Ruston-2014" u="1"/>
        <s v="Aldermen-Village of Dixie Inn (3 to be elected)-2016" u="1"/>
        <s v="Alderman-District  3, Town of Jonesville-2014" u="1"/>
        <s v="Member of School Board-District  5-Washington-2014" u="1"/>
        <s v="Council Member-District  3-St. Landry-2016" u="1"/>
        <s v="Alderman-Ward 4, City of Ruston-2014" u="1"/>
        <s v="District Judge-15th Judicial District Court, ES 4, Div. F-Acadia-2014" u="1"/>
        <s v="District Attorney-22nd Judicial District Court-2014" u="1"/>
        <s v="Alderman-Ward 5, City of Ruston-2014" u="1"/>
        <s v="Alderman at Large-Town of Jonesboro-2014" u="1"/>
        <s v="Selectman-District III, City of Plaquemine-2016" u="1"/>
        <s v="Marshal-Town of Farmerville-2016" u="1"/>
        <s v="Member of School Board-District  8-Washington-2014" u="1"/>
        <s v="District Attorney-32nd Judicial District Court-2014" u="1"/>
        <s v="Aldermen-Village of Simsboro (3 to be elected)-2014" u="1"/>
        <s v="Alderman-Division A, Village of Rosedale-Iberville-2016" u="1"/>
        <s v="Alderman-Division C, Village of Rosedale-Iberville-2016" u="1"/>
        <s v="District Attorney-42nd Judicial District Court-2014" u="1"/>
        <s v="Council Member-District 1, City of Oakdale-Allen-2016" u="1"/>
        <s v="Constable-Justice of the Peace Ward 5, 2nd Just. Court-Rapides-2014" u="1"/>
        <s v="Member(s) of School Board-District 1 (5 to be elected)-2014" u="1"/>
        <s v="Chief of Police-Town of Lockport-2016" u="1"/>
        <s v="Member of School Board-District  1-Beauregard-2014" u="1"/>
        <s v="District Attorney-2nd Judicial District Court-Multi-Parish Race-2014" u="1"/>
        <s v="District Attorney-3rd Judicial District Court-Multi-Parish Race-2014" u="1"/>
        <s v="City Judge-City Court, City of Houma-Terrebonne-2014" u="1"/>
        <s v="Aldermen-Village of Napoleonville (3 to be elected)-2014" u="1"/>
        <s v="Member of School Board-District C-2014" u="1"/>
        <s v="Alderman-District  1, Town of Oberlin-Allen-2014" u="1"/>
        <s v="Member of School Board-District 7-East Feliciana-2014" u="1"/>
        <s v="Chief of Police-Town of Ringgold-Bienville-2014" u="1"/>
        <s v="District Judge-29th Judicial District Court, Division E-St. Charles-2014" u="1"/>
        <s v="Mayor-Town of Keachi-2014" u="1"/>
        <s v="Mayor-Town of St. Joseph-Tensas-2016" u="1"/>
        <s v="Parish President-NA-Plaquemines-2014" u="1"/>
        <s v="District Judge-3rd Judicial District Court, Div. B-Multi-Parish Race (2014)" u="1"/>
        <s v="Aldermen-District 1, Town of Plain Dealing (2 to be elected)-2014" u="1"/>
        <s v="Mayor-Town of Melville-St. Landry-2014" u="1"/>
        <s v="Constable-3rd Justice Court-2014" u="1"/>
        <s v="Constable(s)-Justice of the Peace District  1-2014" u="1"/>
        <s v="Alderman-District 1, City of Marksville-Avoyelles-2014" u="1"/>
        <s v="Alderman-District 2, City of Marksville-Avoyelles-2014" u="1"/>
        <s v="Alderman-District 3, City of Marksville-Avoyelles-2014" u="1"/>
        <s v="Alderman-District 4, City of Marksville-Avoyelles-2014" u="1"/>
        <s v="Alderman-District 5, City of Marksville-Avoyelles-2014" u="1"/>
        <s v="Constable-Justice of the Peace District 7-Franklin-2014" u="1"/>
        <s v="Justice of the Peace-Justice of the Peace District  1-St. John The Baptist-2014" u="1"/>
        <s v="Aldermen-Town of Elizabeth (5 to be elected)-2014" u="1"/>
        <s v="Mayor-Town of Glenmora-2014" u="1"/>
        <s v="Mayor-City of Port Allen-2016" u="1"/>
        <s v="Mayor-Town of St. Joseph-2016" u="1"/>
        <s v="Justice of the Peace-1st Justice of the Peace Court-2014" u="1"/>
        <s v="Justice of the Peace-2nd Justice of the Peace Court-2014" u="1"/>
        <s v="Justice of the Peace-3rd Justice of the Peace Court-2014" u="1"/>
        <s v="Member of School Board-District 4, City of Monroe-Ouachita-2014" u="1"/>
        <s v="Justice of the Peace-Justice of the Peace District  5-St. John The Baptist-2014" u="1"/>
        <s v="Mayor-Town of Livonia-2016" u="1"/>
        <s v="Constable-Justice of the Peace Ward  1-Caldwell-2014" u="1"/>
        <s v="Council Member-Division B, City of Youngsville-2014" u="1"/>
        <s v="Mayor-Village of Morse-2014" u="1"/>
        <s v="Mayor-Town of Gueydan-Vermilion-2014" u="1"/>
        <s v="Mayor-Village of Powhatan-2016" u="1"/>
        <s v="Alderman-District 4, Town of Simmesport-2016" u="1"/>
        <s v="Chief of Police-City of Opelousas-2014" u="1"/>
        <s v="Aldermen-Town of Cullen (5 to be elected)-2016" u="1"/>
        <s v="Councilmen-Town of Golden Meadow (5 to be elected)-Lafourche-2016" u="1"/>
        <s v="Mayor-Town of Amite City-2016" u="1"/>
        <s v="Member of Parish Council-District 4-Plaquemines-2014" u="1"/>
        <s v="City Judge-City Court, City of Bunkie-2014" u="1"/>
        <s v="Chief of Police-Village of Hodge-2014" u="1"/>
        <s v="Justice of the Peace-Justice of the Peace Ward 5-Caddo-2014" u="1"/>
        <s v="Associate Justice-Supreme Court, 3rd Supreme Court District-2016" u="1"/>
        <s v="Council Member-District  1, Town of Arcadia-2014" u="1"/>
        <s v="Mayor-City of New Roads-Pointe Coupee-2014" u="1"/>
        <s v="Councilman-District E, City of Bogalusa-2014" u="1"/>
        <s v="Council Member-District  2, Town of Arcadia-2014" u="1"/>
        <s v="Council Member-District  4, Town of Arcadia-2014" u="1"/>
        <s v="Council Member-District  5, Town of Arcadia-2014" u="1"/>
        <s v="Constable(s)-Justice of the Peace Ward  5-2014" u="1"/>
        <s v="Council Members-Town of Addis (5 to be elected)-2016" u="1"/>
        <s v="Constable(s)-Justice of the Peace Ward  6-2014" u="1"/>
        <s v="Constable(s)-Justice of the Peace Ward  7-2014" u="1"/>
        <s v="Aldermen-Village of Delta (3 to be elected)-2016" u="1"/>
        <s v="Constable(s)-Justice of the Peace Ward  8-2014" u="1"/>
        <s v="Chief of Police-Town of Krotz Springs-St. Landry-2014" u="1"/>
        <s v="Chief of Police-Town of Amite City-2016" u="1"/>
        <s v="Chief of Police-City of Crowley-Acadia-2014" u="1"/>
        <s v="Aldermen-Town of Tullos (5 to be elected)-2014" u="1"/>
        <s v="Aldermen-Village of Pine Prairie (3 to be elected)-Evangeline-2016" u="1"/>
        <s v="Councilman-District 2, City of DeQuincy-Calcasieu-2014" u="1"/>
        <s v="Justice of the Peace-Justice of the Peace Ward I-2014" u="1"/>
        <s v="Constable-Justice of the Peace Ward 6-Iberville-2014" u="1"/>
        <s v="Council Members-City of Patterson (5 to be elected)-St. Mary-2014" u="1"/>
        <s v="Constable-3rd Justice of the Peace Court-2014" u="1"/>
        <s v="Constable-4th Justice Court-2014" u="1"/>
        <s v="Aldermen-Village of Powhatan (3 to be elected)-2016" u="1"/>
        <s v="District Judge-37th Judicial District Court-Caldwell-2014" u="1"/>
        <s v="Constable-5th Justice Court-2014" u="1"/>
        <s v="Alderman-Ward  1, Town of Church Point-2014" u="1"/>
        <s v="District Judge-17th Judicial District Court, Division B-2014" u="1"/>
        <s v="Constable-7th Justice Court-2014" u="1"/>
        <s v="Mayor-Town of Maringouin-Iberville-2014" u="1"/>
        <s v="Member of School Board-District  9-Jefferson Davis-2014" u="1"/>
        <s v="Chief of Police-City of Eunice-2014" u="1"/>
        <s v="City Marshal-City Court, City of Pineville-Rapides-2014" u="1"/>
        <s v="Justice of the Peace-Justice of the Peace Ward 7, 2nd Just. Court-2014" u="1"/>
        <s v="Mayor-Town of Simmesport-Avoyelles-2016" u="1"/>
        <s v="Constable-Justice of the Peace Ward  4-Acadia-2014" u="1"/>
        <s v="Justice(s) of the Peace-Justice of the Peace Ward  6-St. Tammany-2014" u="1"/>
        <s v="Chief of Police-Town of Kentwood-Tangipahoa-2014" u="1"/>
        <s v="District Attorney-14th Judicial District Court-2014" u="1"/>
        <s v="City Marshal-City Court, City of New Iberia-2014" u="1"/>
        <s v="District Attorney-3rd Judicial District Court-2014" u="1"/>
        <s v="Member of School Board-District 6-Sabine-2014" u="1"/>
        <s v="Mayor-Village of Rosedale-2016" u="1"/>
        <s v="Member of School Board-District 11-Jefferson Davis-2014" u="1"/>
        <s v="District Attorney-34th Judicial District Court-2014" u="1"/>
        <s v="Justice of the Peace-Justice of the Peace Ward 2-2014" u="1"/>
        <s v="City Marshal-City Court, City of Bunkie-Avoyelles-2014" u="1"/>
        <s v="Mayor-Town of St. Francisville-2016" u="1"/>
        <s v="Constable-Justice of the Peace Ward 1-Richland-2014" u="1"/>
        <s v="Alderman-Village of Dry Prong-2016" u="1"/>
        <s v="Constable-Justice of the Peace Ward 3-Richland-2014" u="1"/>
        <s v="Constable-Justice of the Peace Ward 5-Richland-2014" u="1"/>
        <s v="Constable-Justice of the Peace Ward 1-Tangipahoa-2014" u="1"/>
        <s v="Constable-Justice of the Peace Ward 2-Tangipahoa-2014" u="1"/>
        <s v="Aldermen-Town of Blanchard (5 to be elected)-Caddo-2014" u="1"/>
        <s v="Constable-Justice of the Peace Ward 4-Tangipahoa-2014" u="1"/>
        <s v="Constable-Justice of the Peace Ward 5-Tangipahoa-2014" u="1"/>
        <s v="Constable-Justice of the Peace Ward 8-Tangipahoa-2014" u="1"/>
        <s v="Member of School Board-District 6-Vernon-2014" u="1"/>
        <s v="Aldermen at Large-Town of Gramercy (2 to be elected)-2014" u="1"/>
        <s v="Mayor-Village of Powhatan-Natchitoches-2016" u="1"/>
        <s v="Councilman-District C, City of Thibodaux-2014" u="1"/>
        <s v="Member of School Board-District 1-East Feliciana-2014" u="1"/>
        <s v="City Judge-City Court, City of Pineville-Rapides-2014" u="1"/>
        <s v="Chief of Police-Town of Haughton-2016" u="1"/>
        <s v="Councilman at Large-City of Alexandria-2016" u="1"/>
        <s v="Constable(s)-Justice of the Peace District  3 (2 to be elected)-Bossier-2014" u="1"/>
        <s v="Constable(s)-Justice of the Peace District  6 (2 to be elected)-Bossier-2014" u="1"/>
        <s v="Member of School Board-District 1-East Feliciana-2016" u="1"/>
        <s v="Mayor-Town of Elizabeth-Allen-2014" u="1"/>
        <s v="Constable-4th Justice of the Peace Court-2014" u="1"/>
        <s v="Justice(s) of the Peace-Justice of the Peace Ward 5-2014" u="1"/>
        <s v="Mayor-Town of St. Francisville-West Feliciana-2016" u="1"/>
        <s v="Constable-4th Justice of the Peace Court-2016" u="1"/>
        <s v="District Judge-12th Judicial District Court, Division A-Avoyelles-2014" u="1"/>
        <s v="District Judge-21st Judicial District Court, Division J-2014" u="1"/>
        <s v="Constable(s)-Justice of the Peace Ward 7-Vermilion-2014" u="1"/>
        <s v="City Marshal-City Court, City of Lake Charles-Calcasieu-2014" u="1"/>
        <s v="City Judge-City Court, City of New Iberia-2014" u="1"/>
        <s v="Council Member-Division A, City of Youngsville-2014" u="1"/>
        <s v="Member of School Board-District  1-St. Landry-2014" u="1"/>
        <s v="Council Members-Town of Elton (5 to be elected)-2014" u="1"/>
        <s v="Chief of Police-Village of Baskin-2014" u="1"/>
        <s v="Mayor-Town of Vivian-Caddo-2014" u="1"/>
        <s v="Mayor-City of Harahan-Jefferson-2014" u="1"/>
        <s v="Council Member-Division E, City of Westlake-2014" u="1"/>
        <s v="Member of Parish Council-District 5-Plaquemines-2014" u="1"/>
        <s v="Justice(s) of the Peace-Justice of the Peace Ward 5-Evangeline-2014" u="1"/>
        <s v="Mayor-Town of Berwick-2014" u="1"/>
        <s v="Councilman-District C, City of Bogalusa-2014" u="1"/>
        <s v="Member of School Board-District  5-St. Landry-2014" u="1"/>
        <s v="District Judge-2nd Judicial District Court, Div. A-2014" u="1"/>
        <s v="Council Member-District 3, Town of Kinder-Allen-2014" u="1"/>
        <s v="Aldermen-Village of Delta (3 to be elected)-Madison-2016" u="1"/>
        <s v="Mayor-Village of Richmond-Madison-2016" u="1"/>
        <s v="Mayor-Village of Morse-Acadia-2014" u="1"/>
        <s v="Member of School Board-District  9-St. Landry-2014" u="1"/>
        <s v="Assessor-NA-Lafourche (2014)" u="1"/>
        <s v="Member of School Board-District 7-Lafayette-2014" u="1"/>
        <s v="Chief of Police-Village of Pine Prairie-2016" u="1"/>
        <s v="Mayor-Town of Clinton-2016" u="1"/>
        <s v="Alderman-District A, City of Breaux Bridge-2014" u="1"/>
        <s v="Justice of the Peace-1st Justice Court-East Carroll-2014" u="1"/>
        <s v="District Judge-5th Judicial District Court, Div. C-Multi-Parish Race (2016)" u="1"/>
        <s v="Alderman-District  4, Town of Jonesville-2014" u="1"/>
        <s v="Aldermen-Village of Georgetown (3 to be elected)-2016" u="1"/>
        <s v="Mayor-Town of Ball-2014" u="1"/>
        <s v="Alderman-District B, City of Breaux Bridge-2014" u="1"/>
        <s v="U. S. Representative-1st Congressional District-Multi-Parish Race-2016" u="1"/>
        <s v="U. S. Representative-2nd Congressional District-Multi-Parish Race-2016" u="1"/>
        <s v="U. S. Representative-3rd Congressional District-Multi-Parish Race-2016" u="1"/>
        <s v="U. S. Representative-4th Congressional District-Multi-Parish Race-2016" u="1"/>
        <s v="U. S. Representative-5th Congressional District-Multi-Parish Race-2016" u="1"/>
        <s v="U. S. Representative-6th Congressional District-Multi-Parish Race-2016" u="1"/>
        <s v="City Judge-City Court, City of Opelousas-2014" u="1"/>
        <s v="Member of School Board-District H-Iberville-2014" u="1"/>
        <s v="Member of School Board-District 6, Division 1-2014" u="1"/>
        <s v="Aldermen-Village of Parks (3 to be elected)-St. Martin-2014" u="1"/>
        <s v="Member of Parish Council-District 1-2014" u="1"/>
        <s v="Member of School Board-District 10-St. Landry-2014" u="1"/>
        <s v="District Judge-20th Judicial District Court, Division A-Multi-Parish Race (2014)" u="1"/>
        <s v="Member of School Board-District 6, Division 3-2014" u="1"/>
        <s v="Constable(s)-Justice of the Peace Ward 6-Vermilion-2014" u="1"/>
        <s v="Alderman-District A, City of Breaux Bridge-St. Martin-2014" u="1"/>
        <s v="Alderman-District B, City of Breaux Bridge-St. Martin-2014" u="1"/>
        <s v="Council Members-Town of Woodworth (5 to be elected)-2014" u="1"/>
        <s v="Constable-Justice of the Peace &amp; Constable District 3-2014" u="1"/>
        <s v="Member of School Board-District 12-St. Landry-2014" u="1"/>
        <s v="City Marshal-City Court, City of Pineville-2014" u="1"/>
        <s v="Constable-Justice of the Peace &amp; Constable District 4-2014" u="1"/>
        <s v="Member of School Board-District 13-St. Landry-2014" u="1"/>
        <s v="Justice(s) of the Peace-Justice of the Peace Ward  3-2014" u="1"/>
        <s v="District Judge-22nd Judicial District Court, Division L-Multi-Parish Race-2014" u="1"/>
        <s v="Member of School Board-District  1-Acadia-2014" u="1"/>
        <s v="Councilman-District B, City of Bogalusa-2014" u="1"/>
        <s v="City Judge-City Court, City of Denham Springs-Livingston-2016" u="1"/>
        <s v="Mayor-Town of Oberlin-2014" u="1"/>
        <s v="Mayor-Village of Fenton-Jefferson Davis-2016" u="1"/>
        <s v="Mayor-City of Ville Platte-Evangeline-2014" u="1"/>
        <s v="Member of School Board-District  3-Acadia-2014" u="1"/>
        <s v="Council Member(s)-City of Denham Springs (5 to be elected)-Livingston-2014" u="1"/>
        <s v="Alderman-District  2, Town of Oberlin-Allen-2014" u="1"/>
        <s v="District Judge-3rd Judicial District Court, Div. B-2014" u="1"/>
        <s v="Justice of the Peace-Justice of the Peace Ward  1-2014" u="1"/>
        <s v="PSC-District 5-Multi-Parish Race-2014" u="1"/>
        <s v="Councilman-Metro District  5-East Baton Rouge-2016" u="1"/>
        <s v="Chief of Police-Town of Haughton-Bossier-2016" u="1"/>
        <s v="Justice of the Peace-Justice of the Peace Ward  2-2014" u="1"/>
        <s v="Member of School Board-District  5-Acadia-2014" u="1"/>
        <s v="Justice of the Peace-Justice of the Peace Ward  3-2014" u="1"/>
        <s v="Aldermen-Town of Duson (5 to be elected)-Multi-Parish Race (2014)" u="1"/>
        <s v="Mayor-Town of Arcadia-2014" u="1"/>
        <s v="Member of School Board-District  6-Acadia-2014" u="1"/>
        <s v="Councilman-District A, City of Thibodaux-2014" u="1"/>
        <s v="Mayor-Town of Cullen-Webster-2016" u="1"/>
        <s v="Justice of the Peace-Justice of the Peace Ward  5-2014" u="1"/>
        <s v="Justice of the Peace-Justice of the Peace Ward  6-2014" u="1"/>
        <s v="Mayor-Town of Church Point-Acadia-2014" u="1"/>
        <s v="Justice of the Peace-Justice of the Peace Ward  7-2014" u="1"/>
        <s v="Justice of the Peace-Justice of the Peace Ward  8-2014" u="1"/>
        <s v="Council Member-Division A, Town of Lockport-2016" u="1"/>
        <s v="Aldermen-Town of Iota (5 to be elected)-Acadia-2014" u="1"/>
        <s v="Justice of the Peace-Justice of the Peace Ward  9-2014" u="1"/>
        <s v="District Judge-12th Judicial District Court, Division A-2014" u="1"/>
        <s v="Justice of the Peace-Justice of the Peace Ward  3, District  3-2014" u="1"/>
        <s v="Constable-Justice of the Peace District 10-Pointe Coupee-2014" u="1"/>
        <s v="Member of School Board-District 7-2014" u="1"/>
        <s v="Member of School Board-District 9-Jefferson-2014" u="1"/>
        <s v="Constable-Justice of the Peace District  1-Pointe Coupee-2014" u="1"/>
        <s v="Judge, Court of Appeal-3rd Circuit, 1st Dist., Division B-Multi-Parish Race-2016" u="1"/>
        <s v="City Marshal-City Court, City of Houma-2014" u="1"/>
        <s v="Chief of Police-Town of Ringgold-2014" u="1"/>
        <s v="Aldermen-Village of Ida (3 to be elected)-2016" u="1"/>
        <s v="Aldermen-Town of Pearl River (5 to be elected)-2014" u="1"/>
        <s v="Judge, Court of Appeal-2nd Circuit, 2nd Dist., Division C-Multi-Parish Race-2016" u="1"/>
        <s v="Constable-Justice of the Peace District 11-Pointe Coupee-2014" u="1"/>
        <s v="Member of School Board-District 7-2016" u="1"/>
        <s v="City Judge-City Court, City of Eunice-Multi-Parish Race (2014)" u="1"/>
        <s v="Council Member-Division D, City of Westlake-2014" u="1"/>
        <s v="Constable-Justice of the Peace Ward 3, 1st Just. Court-Rapides-2014" u="1"/>
        <s v="PSC-District 4-Multi-Parish Race (2016)" u="1"/>
        <s v="Alderman-District  2, Town of Plain Dealing-2014" u="1"/>
        <s v="Constable-Justice of the Peace Ward 5, 1st Just. Court-Rapides-2014" u="1"/>
        <s v="Mayor-City of Westlake-Calcasieu-2014" u="1"/>
        <s v="Aldermen-Village of Fenton (3 to be elected)-2016" u="1"/>
        <s v="Member of School Board-District  1-Allen-2014" u="1"/>
        <s v="Councilman-District A, City of Bogalusa-2014" u="1"/>
        <s v="Council Member-District 2, Town of Kinder-Allen-2014" u="1"/>
        <s v="Aldermen-Town of Grand Coteau (5 to be elected)-2014" u="1"/>
        <s v="Member of School Board-District  2-Allen-2014" u="1"/>
        <s v="Member of Parish Council-District 6-Plaquemines-2014" u="1"/>
        <s v="Member of School Board-District  3-Allen-2014" u="1"/>
        <s v="Chief of Police-Village of North Hodge-2014" u="1"/>
        <s v="Aldermen-Village of Morse (3 to be elected)-Acadia-2014" u="1"/>
        <s v="Council Member-Town of Lake Arthur-Jefferson Davis-2016" u="1"/>
        <s v="Aldermen-Town of Mansura (5 to be elected)-2014" u="1"/>
        <s v="Member of School Board-District  4-Allen-2014" u="1"/>
        <s v="Justice of the Peace-Justice of the Peace Ward 6-Tangipahoa-2014" u="1"/>
        <s v="Constable-Justice of the Peace Ward 1-2014" u="1"/>
        <s v="Constable-Justice of the Peace Ward 2-2014" u="1"/>
        <s v="Constable-Justice of the Peace Ward 3-2014" u="1"/>
        <s v="Constable-Justice of the Peace Ward 4-2014" u="1"/>
        <s v="Constable-Justice of the Peace Ward 5-2014" u="1"/>
        <s v="Constable-Justice of the Peace Ward 6-2014" u="1"/>
        <s v="Constable-Justice of the Peace Ward 8-2014" u="1"/>
        <s v="PSC-District 1-2014" u="1"/>
        <s v="Mayor-Town of Dubach-2014" u="1"/>
        <s v="Assessor-NA-2014" u="1"/>
        <s v="Constable-Justice of the Peace Ward A-2014" u="1"/>
        <s v="Constable-Justice of the Peace Ward B-2014" u="1"/>
        <s v="Constable-Justice of the Peace Ward C-2014" u="1"/>
        <s v="Constable-Justice of the Peace Ward D-2014" u="1"/>
        <s v="Constable-Justice of the Peace Ward J-2014" u="1"/>
        <s v="Councilman-Metro District  4-2016" u="1"/>
        <s v="Aldermen-Town of Sarepta (5 to be elected)-Webster-2016" u="1"/>
        <s v="Member of School Board-District  7-Allen-2014" u="1"/>
        <s v="Constable(s)-Justice of the Peace Ward 10 (2 to be elected)-2014" u="1"/>
        <s v="Mayor-City of Opelousas-2014" u="1"/>
        <s v="Presidential Electors-NA-Multi-Parish Race-2016" u="1"/>
        <s v="Judge-Civil District Court, Domestic Section 2 For Reg. and Unexp. Term-2014" u="1"/>
        <s v="Mayor-Town of Blanchard-Caddo-2014" u="1"/>
        <s v="Constable-Justice of the Peace Ward  2, District  2-East Baton Rouge-2014" u="1"/>
        <s v="Parish President-NA-2014" u="1"/>
        <s v="Mayor-Village of Collinston-Morehouse-2014" u="1"/>
        <s v="Member of School Board-District H-2014" u="1"/>
        <s v="Alderman-District A, City of Opelousas-2014" u="1"/>
        <s v="Alderman-District 2, Town of Delcambre-Vermilion-2016" u="1"/>
        <s v="Mayor-Town of Blanchard-Caddo-2016" u="1"/>
        <s v="City Marshal-City Court, City of Hammond-Tangipahoa-2014" u="1"/>
        <s v="Member of School Board-District 4-Orleans-2016" u="1"/>
        <s v="Member of School Board-District 3, City of Monroe-2014" u="1"/>
        <s v="Alderman-Ward  3, Town of Church Point-2014" u="1"/>
        <s v="Alderman-District B, City of Opelousas-2014" u="1"/>
        <s v="Member of School Board-District 1-Lafayette-2014" u="1"/>
        <s v="Aldermen-Town of Boyce (5 to be elected)-2014" u="1"/>
        <s v="Member of Parish Council-District 2-2014" u="1"/>
        <s v="Constable-Justice of the Peace Ward 3-2016" u="1"/>
        <s v="Member of School Board-At Large-Iberville-2014" u="1"/>
        <s v="Member of School Board-District H-2016" u="1"/>
        <s v="Mayor-Town of Delhi-Richland-2014" u="1"/>
        <s v="Chief of Police-Village of Converse-Sabine-2016" u="1"/>
        <s v="Constable-Justice of the Peace Ward  1-Morehouse-2014" u="1"/>
        <s v="Chief of Police-City of Port Allen-West Baton Rouge-2016" u="1"/>
        <s v="City Marshal-City Court, Town of Vidalia-2016" u="1"/>
        <s v="Alderman-District D, City of Opelousas-2014" u="1"/>
        <s v="District Attorney-15th Judicial District Court-2014" u="1"/>
        <s v="Mayor-Town of Sunset-2014" u="1"/>
        <s v="Justice of the Peace-Justice of the Peace Ward 1-2014" u="1"/>
        <s v="Aldermen-Village of Robeline (3 to be elected)-2014" u="1"/>
        <s v="Constable-Justice of the Peace District 1-2014" u="1"/>
        <s v="Constable-Justice of the Peace District 2-2014" u="1"/>
        <s v="Constable-Justice of the Peace District 3-2014" u="1"/>
        <s v="Member of School Board-District 8-Livingston-2014" u="1"/>
        <s v="Alderman at Large-City of Rayne-Acadia-2014" u="1"/>
        <s v="Constable-Justice of the Peace District 4-2014" u="1"/>
        <s v="Alderman-District E, City of Opelousas-2014" u="1"/>
        <s v="Constable-Justice of the Peace District 5-2014" u="1"/>
        <s v="Constable-Justice of the Peace District 6-2014" u="1"/>
        <s v="Chief of Police-City of Eunice-Multi-Parish Race-2014" u="1"/>
        <s v="Constable-Justice of the Peace District 7-2014" u="1"/>
        <s v="Justice of the Peace-Justice of the Peace Ward 1-2016" u="1"/>
        <s v="Constable-Justice of the Peace Ward 4-Jefferson Davis-2014" u="1"/>
        <s v="Councilman at Large-Division B, City of Kenner-2016" u="1"/>
        <s v="Chief of Police-Village of East Hodge-Jackson-2014" u="1"/>
        <s v="Constable-Justice of the Peace District B-2014" u="1"/>
        <s v="Alderman-Ward 3, City of Eunice-Multi-Parish Race-2014" u="1"/>
        <s v="Constable-Justice of the Peace Ward 10-St. Mary-2014" u="1"/>
        <s v="Presidential Electors-Multi-Parish Race (2016)" u="1"/>
        <s v="Alderman-Ward  1, Town of Vivian-2014" u="1"/>
        <s v="Justice of the Peace-Justice of the Peace Ward  3, District  3-East Baton Rouge-2014" u="1"/>
        <s v="Member of School Board-District  3-Lafourche-2014" u="1"/>
        <s v="Mayor-City of Breaux Bridge-St. Martin-2014" u="1"/>
        <s v="Councilman-District 3, City of Zachary-East Baton Rouge-2014" u="1"/>
        <s v="Councilman-District 4, City of Zachary-East Baton Rouge-2014" u="1"/>
        <s v="Justice of the Peace-Justice of the Peace District 3-2014" u="1"/>
        <s v="Chief of Police-Town of Blanchard-Caddo-2014" u="1"/>
        <s v="Chief of Police-Town of Baldwin-St. Mary-2014" u="1"/>
        <s v="District Judge-10th Judicial District Court, Div. A-Natchitoches-2014" u="1"/>
        <s v="Judge, Court of Appeal-2nd Circuit, 2nd Dist., Division C-2016" u="1"/>
        <s v="Member of School Board-District  6-Lafourche-2014" u="1"/>
        <s v="City Judge-City Court, City of Baker-2014" u="1"/>
        <s v="Aldermen-Village of Maurice (3 to be elected)-2014" u="1"/>
        <s v="Member of School Board-District  7-Lafourche-2014" u="1"/>
        <s v="Justice of the Peace-Justice of the Peace Ward 3-Richland-2014" u="1"/>
        <s v="Mayor-Town of Franklinton-2016" u="1"/>
        <s v="Constable-Justice of the Peace Ward  4-St. Mary-2014" u="1"/>
        <s v="Coroner-NA-2014" u="1"/>
        <s v="District Judge-34th Judicial District Court, Division C-2014" u="1"/>
        <s v="Constable-Justice of the Peace Ward  5-St. Mary-2014" u="1"/>
        <s v="Mayor-Village of North Hodge-2014" u="1"/>
        <s v="Council Member-Division C, City of Westlake-2014" u="1"/>
        <s v="Member of School Board-District 1-2014" u="1"/>
        <s v="Member of School Board-District 3-Jefferson-2014" u="1"/>
        <s v="Marshal-Town of Plain Dealing-Bossier-2014" u="1"/>
        <s v="Member of School Board-District 5-St. James-2014" u="1"/>
        <s v="Council Members-Town of Kentwood (5 to be elected)-Tangipahoa-2014" u="1"/>
        <s v="Mayor-Village of Parks-2014" u="1"/>
        <s v="Chief of Police-Village of Fenton-Jefferson Davis-2016" u="1"/>
        <s v="Aldermen-Town of Rosepine (5 to be elected)-2014" u="1"/>
        <s v="Councilman-District  2, City of Morgan City-St. Mary-2016" u="1"/>
        <s v="Councilman-District  3, City of Morgan City-St. Mary-2016" u="1"/>
        <s v="Councilman-District  4, City of Morgan City-St. Mary-2016" u="1"/>
        <s v="Councilmen-Town of Zwolle (5 to be elected)-2014" u="1"/>
        <s v="Member of School Board-District  2-Plaquemines-2014" u="1"/>
        <s v="Aldermen-Village of Moreauville (3 to be elected)-Avoyelles-2014" u="1"/>
        <s v="Alderman-District 1, Town of Delcambre-Multi-Parish Race-2016" u="1"/>
        <s v="Member of School Board-District  3-Plaquemines-2014" u="1"/>
        <s v="District Attorney-9th Judicial District Court-2014" u="1"/>
        <s v="Member of School Board-District 1-2016" u="1"/>
        <s v="Mayor-Town of Grand Coteau-St. Landry-2014" u="1"/>
        <s v="Member of Parish Council-District 7-Plaquemines-2014" u="1"/>
        <s v="Mayor-Town of Glenmora-Rapides-2014" u="1"/>
        <s v="Member of School Board-District  5-Plaquemines-2014" u="1"/>
        <s v="Constable-Justice of the Peace Ward  9-St. Mary-2014" u="1"/>
        <s v="Chief of Police-Town of Boyce-Rapides-2014" u="1"/>
        <s v="Justice of the Peace-2nd Justice Court-2014" u="1"/>
        <s v="Mayor-Village of Rosedale-Iberville-2016" u="1"/>
        <s v="Marshal-Town of Plain Dealing-Bossier-2016" u="1"/>
        <s v="City Marshal-City Court, City of Shreveport-Multi-Parish Race-2014" u="1"/>
        <s v="Member of School Board-District 7-West Carroll-2014" u="1"/>
        <s v="Member of School Board-District 15-Lafourche-2014" u="1"/>
        <s v="District Judge-5th Judicial District Court, Div. C-2016" u="1"/>
        <s v="Member of School Board-District  9-Plaquemines-2014" u="1"/>
        <s v="District Judge-20th Judicial District Court, Division A-2014" u="1"/>
        <s v="District Judge-7th Judicial District Court, Div. B-Multi-Parish Race (2014)" u="1"/>
        <s v="Mayor-City of Breaux Bridge-2014" u="1"/>
        <s v="District Judge-16th Judicial District Court, ES 2, Div. A-2014" u="1"/>
        <s v="Mayor-Town of Clinton-East Feliciana-2016" u="1"/>
        <s v="District Judge-33rd Judicial District Court, Division B-2014" u="1"/>
        <s v="City Judge, City Court-Election Dist. 2, Div. D, City of Shreveport-Multi-Parish Race-2014" u="1"/>
        <s v="Alderman-District  5, Town of Jonesville-2014" u="1"/>
        <s v="District Judge-34th Judicial District Court, Division A-2014" u="1"/>
        <s v="Justice of the Peace-1st Justice Court-2014" u="1"/>
        <s v="Aldermen-Town of Tullos (5 to be elected)-Lasalle-2014" u="1"/>
        <s v="Aldermen-Town of Urania (5 to be elected)-Lasalle-2014" u="1"/>
        <s v="Council Member-District 1, Town of Cottonport-Avoyelles-2016" u="1"/>
        <s v="Council Member-District 4, Town of Cottonport-Avoyelles-2016" u="1"/>
        <s v="Chief of Police-Village of Morse-2014" u="1"/>
        <s v="Member of School Board-District  3-Morehouse-2014" u="1"/>
        <s v="Alderman-Ward  4, Town of Church Point-2014" u="1"/>
        <s v="Aldermen-Village of Edgefield (3 to be elected)-2016" u="1"/>
        <s v="Member of School Board-District B-2014" u="1"/>
        <s v="City Marshal-City Court, City of Oakdale-2014" u="1"/>
        <s v="Councilman-Metro District 12-East Baton Rouge-2016" u="1"/>
        <s v="Mayor-Village of Parks-St. Martin-2014" u="1"/>
        <s v="Member of School Board-District  5-Morehouse-2014" u="1"/>
        <s v="Member of School Board-District  6-Morehouse-2014" u="1"/>
        <s v="Member of School Board-District  7-Morehouse-2014" u="1"/>
        <s v="Chief of Police-Town of Arnaudville-Multi-Parish Race-2014" u="1"/>
        <s v="U. S. Representative-2nd Congressional District-2014" u="1"/>
        <s v="Chief of Police-Town of Jena-2014" u="1"/>
        <s v="Constable(s)-Justice of the Peace Ward 10 (2 to be elected)-St. Tammany-2014" u="1"/>
        <s v="Mayor-Town of Blanchard-2014" u="1"/>
        <s v="Councilmen-Town of Keachi (5 to be elected)-2014" u="1"/>
        <s v="Mayor-Town of Sunset-St. Landry-2014" u="1"/>
        <s v="Aldermen-Town of Haughton (5 to be elected)-Bossier-2016" u="1"/>
        <s v="Alderman-District 1, Town of Delcambre-Multi-Parish Race (2016)" u="1"/>
        <s v="Alderman at Large-City of Opelousas-2014" u="1"/>
        <s v="Aldermen-Election Section 2, Town of St. Francisville (4 to be elected)-2016" u="1"/>
        <s v="Alderman-Ward  2, Town of Vivian-2014" u="1"/>
        <s v="City Marshal-City Court, City of Rayne-Acadia-2014" u="1"/>
        <s v="Aldermen-Village of Pine Prairie (3 to be elected)-2016" u="1"/>
        <s v="Alderman-Village of Dodson-Winn-2016" u="1"/>
        <s v="U. S. Representative-1st Congressional District-2014" u="1"/>
        <s v="District Judge-16th Judicial District Court, ES 1, Div. G-2014" u="1"/>
        <s v="Alderman-District  3, Town of Oberlin-Allen-2014" u="1"/>
        <s v="Mayor-Village of Rodessa-Caddo-2016" u="1"/>
        <s v="Justice of the Peace-3rd Justice Court-2014" u="1"/>
        <s v="Aldermen-Town of Abita Springs (5 to be elected)-St. Tammany-2014" u="1"/>
        <s v="Member of School Board-District 3, City of Monroe-Ouachita-2014" u="1"/>
        <s v="Judge-Civil District Court, Domestic Section 1-2014" u="1"/>
        <s v="Mayor-Town of Kentwood-2014" u="1"/>
        <s v="District Judge-16th Judicial District Court, ES 1, Div. H-2014" u="1"/>
        <s v="Council Members-Town of Melville (5 to be elected)-St. Landry-2014" u="1"/>
        <s v="Alderman-District 3, Town of Newellton-Tensas-2016" u="1"/>
        <s v="Aldermen-Village  of Chataignier (3 to be elected)-2014" u="1"/>
        <s v="Mayor-City of Hammond-Tangipahoa-2014" u="1"/>
        <s v="Constable(s)-Justice of the Peace Ward 6 (2 to be elected)-2014" u="1"/>
        <s v="Mayor-Village of Edgefield-Red River-2016" u="1"/>
        <s v="District Judge-14th Judicial District Court, ES 3, Div. A-2014" u="1"/>
        <s v="Mayor-Village of Pleasant Hill-2016" u="1"/>
        <s v="Alderman-District 4, Town of Newellton-Tensas-2016" u="1"/>
        <s v="Mayor-Village of Mer Rouge-Morehouse-2014" u="1"/>
        <s v="District Judge-24th Judicial District Court, ES 2, Div. F-Jefferson-2014" u="1"/>
        <s v="Mayor-Town of Gueydan-2014" u="1"/>
        <s v="Alderman-District 5, Town of Newellton-Tensas-2016" u="1"/>
        <s v="Aldermen-Village of Tangipahoa (3 to be elected)-Tangipahoa-2016" u="1"/>
        <s v="Member of School Board-District 7-Terrebonne-2014" u="1"/>
        <s v="Aldermen-Town of Pearl River (5 to be elected)-St. Tammany-2014" u="1"/>
        <s v="Councilman-District 2, City of Walker-2016" u="1"/>
        <s v="Council Member-Division B, City of Westlake-2014" u="1"/>
        <s v="Alderman-District C, City of Ville Platte-2014" u="1"/>
        <s v="Judge-Juvenile Court, Elec. Sect. 1A-East Baton Rouge-2014" u="1"/>
        <s v="Member of School Board-District  2, Zachary Community-2014" u="1"/>
        <s v="District Judge-24th Judicial District Court, ES 3, Div. G-Jefferson-2014" u="1"/>
        <s v="Member of School Board-District 4-St. Helena-2014" u="1"/>
        <s v="Constable-Justice of the Peace Ward 1-St. Helena-2014" u="1"/>
        <s v="Constable-Justice of the Peace Ward 4-St. Helena-2014" u="1"/>
        <s v="Aldermen-Village of Goldonna (3 to be elected)-Natchitoches-2014" u="1"/>
        <s v="Aldermen-Village of Robeline (3 to be elected)-Natchitoches-2014" u="1"/>
        <s v="Member of School Board-District 4, City of Bogalusa-2014" u="1"/>
        <s v="Member of School Board-District  3, Zachary Community-2014" u="1"/>
        <s v="Aldermen-Village of Folsom (3 to be elected)-St. Tammany-2014" u="1"/>
        <s v="Aldermen-Village of Powhatan (3 to be elected)-Natchitoches-2016" u="1"/>
        <s v="Councilman-Metro District 11-2016" u="1"/>
        <s v="Constable-1st Justice of the Peace Ward-Assumption-2014" u="1"/>
        <s v="Alderman-District D, City of Ville Platte-2014" u="1"/>
        <s v="Councilman-Town of Henderson-St. Martin-2014" u="1"/>
        <s v="Member of School Board-District  4, Zachary Community-2014" u="1"/>
        <s v="Constable-Justice of the Peace District  1-De Soto-2014" u="1"/>
        <s v="U. S. Representative-3rd Congressional District-2014" u="1"/>
        <s v="Alderman-District  3, Town of Plain Dealing-2014" u="1"/>
        <s v="Chief of Police-Town of Boyce-2014" u="1"/>
        <s v="Alderman-District E, City of Ville Platte-2014" u="1"/>
        <s v="Justice of the Peace-Justice of the Peace Ward 5-Tangipahoa-2014" u="1"/>
        <s v="Member of School Board-District  6, Zachary Community-2014" u="1"/>
        <s v="Chief of Police-Village of Powhatan-2016" u="1"/>
        <s v="Councilman-Town of Henderson-2014" u="1"/>
        <s v="Chief of Police-Town of Tullos-Lasalle-2014" u="1"/>
        <s v="Aldermen-Village of Angie (3 to be elected)-Washington-2016" u="1"/>
        <s v="Justice of the Peace-Justice of the Peace Ward 6-Iberville-2014" u="1"/>
        <s v="Alderman-District F, City of Ville Platte-2014" u="1"/>
        <s v="Mayor-Village of Dixie Inn-Webster-2016" u="1"/>
        <s v="Council Member-District 3, City of Scott-2014" u="1"/>
        <s v="Member of Parish Council-District 8-Plaquemines-2014" u="1"/>
        <s v="Member of School Board-District  8, Zachary Community-2014" u="1"/>
        <s v="Chief of Police-Village of Montpelier-2014" u="1"/>
        <s v="District Judge-30th Judicial District Court, Division B-Vernon-2014" u="1"/>
        <s v="Constable-Justice of the Peace District  2-De Soto-2014" u="1"/>
        <s v="Chief of Police-Village of Georgetown-2016" u="1"/>
        <s v="Member of School Board-District 2, Division 1-East Feliciana-2014" u="1"/>
        <s v="Member of School Board-District 6, Division 1-East Feliciana-2014" u="1"/>
        <s v="Alderman-District 2, Town of Gramercy-St. James-2014" u="1"/>
        <s v="Police Juror-District 11-2014" u="1"/>
        <s v="Member of School Board-District 3, Division 3-East Feliciana-2014" u="1"/>
        <s v="Member of School Board-District 6, Division 3-East Feliciana-2014" u="1"/>
        <s v="Chief of Police-City of Ville Platte-2014" u="1"/>
        <s v="City Judge-City Court, City of Slidell-2014" u="1"/>
        <s v="Selectman-District IV, City of Plaquemine-2016" u="1"/>
        <s v="Councilman-Metro District  8-East Baton Rouge-2016" u="1"/>
        <s v="Council Member-District E, Town of Iowa-2014" u="1"/>
        <s v="Aldermen-Village of Grosse Tete (3 to be elected)-2016" u="1"/>
        <s v="Constable-Justice of the Peace District  3-De Soto-2014" u="1"/>
        <s v="Member of School Board-District  1-East Baton Rouge-2014" u="1"/>
        <s v="Council Members-Town of Addis (5 to be elected)-West Baton Rouge-2016" u="1"/>
        <s v="Mayor-Town of Albany-Livingston-2014" u="1"/>
        <s v="Member of School Board-District  2-East Baton Rouge-2014" u="1"/>
        <s v="Mayor-Town of Lockport-2016" u="1"/>
        <s v="Mayor-Village of Epps-West Carroll-2014" u="1"/>
        <s v="City Marshal-City Court, City of Bossier City-2014" u="1"/>
        <s v="Justice(s) of the Peace-Justice of the Peace Ward  1 (2 to be elected)-St. Tammany-2014" u="1"/>
        <s v="Justice(s) of the Peace-Justice of the Peace Ward 10 (2 to be elected)-St. Tammany-2014" u="1"/>
        <s v="Aldermen-Village of Dixie Inn (3 to be elected)-Webster-2016" u="1"/>
        <s v="Member of School Board-District  4-East Baton Rouge-2014" u="1"/>
        <s v="Aldermen-Village of Fenton (3 to be elected)-Jefferson Davis-2016" u="1"/>
        <s v="Councilman-District 1, City of Walker-2016" u="1"/>
        <s v="Alderman-Ward  5, Town of Church Point-2014" u="1"/>
        <s v="Member of School Board-District  5-East Baton Rouge-2014" u="1"/>
        <s v="District Judge-24th Judicial District Court, ES 1, Div. O-Jefferson-2014" u="1"/>
        <s v="Member of Parish Council-District 4-2014" u="1"/>
        <s v="District Judge-21st Judicial District Court, Division A-Multi-Parish Race-2014" u="1"/>
        <s v="Aldermen-Village of Moreauville (3 to be elected)-2014" u="1"/>
        <s v="Aldermen-Town of Clarks (5 to be elected)-Caldwell-2014" u="1"/>
        <s v="Member of School Board-District  7-East Baton Rouge-2014" u="1"/>
        <s v="Chief of Police-Village of Dodson-2014" u="1"/>
        <s v="Chief of Police-Town of Sarepta-Webster-2016" u="1"/>
        <s v="City Marshal-City Court, City of Ruston-Lincoln-2014" u="1"/>
        <s v="Member of School Board-District  8-East Baton Rouge-2014" u="1"/>
        <s v="Constable-Justice of the Peace District  5-De Soto-2014" u="1"/>
        <s v="Alderman-District 1, City of Marksville-2014" u="1"/>
        <s v="Justice of the Peace-7th Justice Court-Jefferson-2014" u="1"/>
        <s v="Member of School Board-District 5-Vernon-2014" u="1"/>
        <s v="Member of School Board-District 5-Vernon-2016" u="1"/>
        <s v="Alderman-District 2, City of Marksville-2014" u="1"/>
        <s v="City Judge-City Court, City of Eunice-2014" u="1"/>
        <s v="Chief of Police-Town of Haynesville-Claiborne-2014" u="1"/>
        <s v="Aldermen-Village of Waterproof (3 to be elected)-Tensas-2014" u="1"/>
        <s v="City Judge-City Court, City of Kaplan-Vermilion-2014" u="1"/>
        <s v="District Attorney-26th Judicial District Court-2014" u="1"/>
        <s v="Aldermen-Town of Lake Providence (5 to be elected)-2014" u="1"/>
        <s v="Chief of Police-Village of Maurice-Vermilion-2014" u="1"/>
        <s v="Alderman-District 3, City of Marksville-2014" u="1"/>
        <s v="Member of School Board-District  1-De Soto-2014" u="1"/>
        <s v="Member of School Board-District  1-East Carroll-2014" u="1"/>
        <s v="Mayor-City of New Iberia-Iberia-2016" u="1"/>
        <s v="Mayor-Town of Arnaudville-Multi-Parish Race (2014)" u="1"/>
        <s v="City Marshal-City Court, City of Monroe-2014" u="1"/>
        <s v="Alderman-Ward  3, Town of Vivian-2014" u="1"/>
        <s v="Member of School Board-District  2-East Carroll-2014" u="1"/>
        <s v="Judge, Court of Appeal-4th Circuit, 1st District, Division D-2016" u="1"/>
        <s v="City Judge-City Court, City of Houma-2014" u="1"/>
        <s v="Alderman-District 4, City of Marksville-2014" u="1"/>
        <s v="Member of School Board-District  3-De Soto-2014" u="1"/>
        <s v="Mayor-Town of Haynesville-2014" u="1"/>
        <s v="Member of School Board-District  3-East Carroll-2014" u="1"/>
        <s v="Member of School Board-District  4-East Carroll-2014" u="1"/>
        <s v="Councilman-Metro District  7-2016" u="1"/>
        <s v="Alderman-District 5, City of Marksville-2014" u="1"/>
        <s v="Member of School Board-District  5-De Soto-2014" u="1"/>
        <s v="Councilman-District 4, City of Broussard-2014" u="1"/>
        <s v="Member of School Board-District  5-East Carroll-2014" u="1"/>
        <s v="Constable-Justice of the Peace Ward  2-St. Martin-2014" u="1"/>
        <s v="Member of School Board-District 5-Union-2014" u="1"/>
        <s v="Member of School Board-District  1,  City of Baker-East Baton Rouge-2014" u="1"/>
        <s v="Member of School Board-District  2,  City of Baker-East Baton Rouge-2014" u="1"/>
        <s v="Member of School Board-District  3,  City of Baker-East Baton Rouge-2014" u="1"/>
        <s v="District Judge-42nd Judicial District Court, Division A-2014" u="1"/>
        <s v="Member of School Board-District  7-De Soto-2014" u="1"/>
        <s v="Council Member-Town of Elton-2016" u="1"/>
        <s v="District Judge-42nd Judicial District Court, Division A-2016" u="1"/>
        <s v="Council Member-Division A, City of Westlake-2014" u="1"/>
        <s v="Constable-Justice of the Peace Ward  3-St. Martin-2014" u="1"/>
        <s v="Mayor-Town of Pearl River-2014" u="1"/>
        <s v="Member(s) of School Board-District 1 (5 to be elected)-Vernon-2014" u="1"/>
        <s v="Member of School Board-District  9-De Soto-2014" u="1"/>
        <s v="Aldermen-Town of Baldwin (5 to be elected)-St. Mary-2014" u="1"/>
        <s v="Chief of Police-City of Slidell-2016" u="1"/>
        <s v="Mayor-Town of Basile-2014" u="1"/>
        <s v="Alderman-District A, Town of Farmerville-2016" u="1"/>
        <s v="Constable-Justice of the Peace District 1-St. James-2014" u="1"/>
        <s v="Constable-Justice of the Peace District 2-St. James-2014" u="1"/>
        <s v="Constable-Justice of the Peace District 3-St. James-2014" u="1"/>
        <s v="Member of School Board-District 1-Terrebonne-2014" u="1"/>
        <s v="Constable-Justice of the Peace District 6-St. James-2014" u="1"/>
        <s v="Mayor-City of Westlake-2014" u="1"/>
        <s v="Justice of the Peace-Justice of the Peace Ward 1-Ouachita-2014" u="1"/>
        <s v="Alderman-District B, Town of Farmerville-2016" u="1"/>
        <s v="Mayor-Village of Sicily Island-Catahoula-2014" u="1"/>
        <s v="Constable-Justice of the Peace Ward  6-St. Martin-2014" u="1"/>
        <s v="Member of School Board-District 10-De Soto-2014" u="1"/>
        <s v="Alderman-Village of Clarence-2016" u="1"/>
        <s v="Member of School Board-District 6-Lafayette-2014" u="1"/>
        <s v="Mayor-City of New Roads-2014" u="1"/>
        <s v="District Judge-13th Judicial District Court, Division A-Evangeline-2014" u="1"/>
        <s v="Member of School Board-District 11-De Soto-2014" u="1"/>
        <s v="Alderman-District C, Town of Farmerville-2016" u="1"/>
        <s v="Aldermen-Town of Arnaudville (5 to be elected)-Multi-Parish Race (2014)" u="1"/>
        <s v="District Judge-24th Judicial District Court, ES 2, Div. F-2014" u="1"/>
        <s v="Member of Parish Council-District 9-Plaquemines-2014" u="1"/>
        <s v="Justice of the Peace-Justice of the Peace District 2-St. Charles-2014" u="1"/>
        <s v="Mayor-Town of Jena-2014" u="1"/>
        <s v="Alderman-District D, Town of Farmerville-2016" u="1"/>
        <s v="Member of School Board-District G-Iberville-2014" u="1"/>
        <s v="Alderman-Ward  3, Division B, City of Crowley-Acadia-2014" u="1"/>
        <s v="Aldermen-Village of Gilbert (3 to be elected)-Franklin-2014" u="1"/>
        <s v="Mayor-City of Ville Platte-2014" u="1"/>
        <s v="District Judge-24th Judicial District Court, ES 3, Div. G-2014" u="1"/>
        <s v="City Marshal-City Court, City of Lafayette-2014" u="1"/>
        <s v="Mayor-Village of Pine Prairie-2016" u="1"/>
        <s v="Mayor-Town of Clarks-2014" u="1"/>
        <s v="Alderman-District A, Town of Jonesboro-2014" u="1"/>
        <s v="District Judge-7th Judicial District Court, Div. B-2014" u="1"/>
        <s v="Alderman-Seat A, Town of Ball-Rapides-2014" u="1"/>
        <s v="Alderman-District 1, City of Springhill-Webster-2014" u="1"/>
        <s v="Alderman-District B, Town of Jonesboro-2014" u="1"/>
        <s v="Alderman-Seat B, Town of Ball-Rapides-2014" u="1"/>
        <s v="Aldermen-Town of Erath (5 to be elected)-Vermilion-2014" u="1"/>
        <s v="Alderman-Seat C, Town of Ball-Rapides-2014" u="1"/>
        <s v="Mayor-Town of Lake Arthur-Jefferson Davis-2014" u="1"/>
        <s v="Member of School Board-District 7-Cameron-2014" u="1"/>
        <s v="Alderman-District 2, City of Springhill-Webster-2014" u="1"/>
        <s v="Alderman-District C, Town of Jonesboro-2014" u="1"/>
        <s v="Alderman-Seat D, Town of Ball-Rapides-2014" u="1"/>
        <s v="City Marshal-City Court, City of Bossier City-Bossier-2014" u="1"/>
        <s v="Alderman-Seat E, Town of Ball-Rapides-2014" u="1"/>
        <s v="Constable-1st Justice Court-Ascension-2014" u="1"/>
        <s v="Constable-3rd Justice of the Peace Ward-Assumption-2014" u="1"/>
        <s v="Alderman-District D, Town of Jonesboro-2014" u="1"/>
        <s v="Justice of the Peace-Justice of the Peace Ward B-St. Bernard-2014" u="1"/>
        <s v="Member of Parish Council-District 5-2014" u="1"/>
        <s v="Constable-Justice of the Peace District B-Red River-2014" u="1"/>
        <s v="Alderman-District 4, City of Springhill-Webster-2014" u="1"/>
        <s v="Aldermen-Village of Simsboro (3 to be elected)-Lincoln-2014" u="1"/>
        <s v="PSC-District 4-Multi-Parish Race-2016" u="1"/>
        <s v="Aldermen-Village of Sicily Island (3 to be elected)-2014" u="1"/>
        <s v="Aldermen-Town of Roseland (5 to be elected)-Tangipahoa-2016" u="1"/>
        <s v="Mayor-City of Rayne-Acadia-2014" u="1"/>
        <s v="Council Member(s)-Town of Logansport (5 to be elected)-De Soto-2016" u="1"/>
        <s v="Justice of the Peace-Justice of the Peace District  1-2014" u="1"/>
        <s v="Alderman at Large-Town of Sunset-2014" u="1"/>
        <s v="Chief of Police-Town of Gramercy-2014" u="1"/>
        <s v="Member of School Board-District 6-2014" u="1"/>
        <s v="Member of School Board-District 8-Jefferson-2014" u="1"/>
        <s v="Constable-Justice of the Peace Ward 10-2014" u="1"/>
        <s v="District Judge-24th Judicial District Court, ES 1, Div. O-2014" u="1"/>
        <s v="Justice of the Peace-Justice of the Peace District  3-2014" u="1"/>
        <s v="Judge-Juvenile Court, Elec. Sect. 1C-2016" u="1"/>
        <s v="Alderman-Ward  4, Town of Vivian-2014" u="1"/>
        <s v="Judge, Court of Appeal-3rd Circuit, 2nd Dist., Elec. Sec. 2A-2014" u="1"/>
        <s v="Constable-Justice of the Peace Ward  1-2014" u="1"/>
        <s v="Alderman-District  4, Town of Oberlin-Allen-2014" u="1"/>
        <s v="Justice of the Peace-Justice of the Peace District  4-2014" u="1"/>
        <s v="Chief of Police-Town of Sunset-2014" u="1"/>
        <s v="Mayor-Town of Cottonport-Avoyelles-2016" u="1"/>
        <s v="Constable-Justice of the Peace Ward 11-2014" u="1"/>
        <s v="Justice of the Peace-Justice of the Peace District 1-Concordia-2016" u="1"/>
        <s v="Aldermen-Village  of Chataignier (3 to be elected)-Evangeline-2014" u="1"/>
        <s v="Presidential Electors-NA-2016" u="1"/>
        <s v="Justice of the Peace-Justice of the Peace District  5-2014" u="1"/>
        <s v="Constable-Justice of the Peace Ward  2-2014" u="1"/>
        <s v="Mayor-Village of Bonita-Morehouse-2014" u="1"/>
        <s v="Justice of the Peace-Justice of the Peace District  6-2014" u="1"/>
        <s v="Member of School Board-District 6-2016" u="1"/>
        <s v="Aldermen-Village of Richmond (3 to be elected)-2014" u="1"/>
        <s v="Constable-Justice of the Peace Ward 12-2014" u="1"/>
        <s v="Alderman-District C, Town of St. Joseph-Tensas-2016" u="1"/>
        <s v="Mayor-Town of Arnaudville-2014" u="1"/>
        <s v="Mayor-Village of Folsom-St. Tammany-2014" u="1"/>
        <s v="Constable-Justice of the Peace Ward  3-2014" u="1"/>
        <s v="Member of School Board-District  2, Zachary Community-East Baton Rouge-2014" u="1"/>
        <s v="Member of School Board-District  3, Zachary Community-East Baton Rouge-2014" u="1"/>
        <s v="Member of School Board-District  4, Zachary Community-East Baton Rouge-2014" u="1"/>
        <s v="Member of School Board-District  6, Zachary Community-East Baton Rouge-2014" u="1"/>
        <s v="Member of School Board-District  7, Central Community-East Baton Rouge-2014" u="1"/>
        <s v="Member of School Board-District  8, Zachary Community-East Baton Rouge-2014" u="1"/>
        <s v="Mayor-Village of Bonita-2014" u="1"/>
        <s v="Mayor-Village of Tangipahoa-Tangipahoa-2016" u="1"/>
        <s v="Justice of the Peace-Justice of the Peace District  9-2014" u="1"/>
        <s v="Council Member-District  1, Town of Arcadia-Bienville-2014" u="1"/>
        <s v="Council Member-District  2, Town of Arcadia-Bienville-2014" u="1"/>
        <s v="Council Member-District  4, Town of Arcadia-Bienville-2014" u="1"/>
        <s v="Council Member-District  5, Town of Arcadia-Bienville-2014" u="1"/>
        <s v="Alderman-District C, Town of St. Joseph-2016" u="1"/>
        <s v="Constable-Justice of the Peace Ward  4-2014" u="1"/>
        <s v="Councilman-District  A, City of Shreveport-2014" u="1"/>
        <s v="Councilman-District  B, City of Shreveport-2014" u="1"/>
        <s v="Constable-Justice of the Peace Ward  5-2014" u="1"/>
        <s v="Councilman-District  E, City of Shreveport-2014" u="1"/>
        <s v="Councilman-District  F, City of Shreveport-2014" u="1"/>
        <s v="Councilman-District  G, City of Shreveport-2014" u="1"/>
        <s v="Justice of the Peace-Justice of the Peace Ward 10-St. Mary-2014" u="1"/>
        <s v="Justice of the Peace-Justice of the Peace Ward  5-St. Martin-2014" u="1"/>
        <s v="Chief of Police-City of Rayne-2014" u="1"/>
        <s v="Member of School Board-District 10-St. Bernard-2016" u="1"/>
        <s v="Constable-Justice of the Peace Ward  6-2014" u="1"/>
        <s v="Constable-2nd Justice Court-Jefferson-2014" u="1"/>
        <s v="Council Member-District 1, City of Scott-2014" u="1"/>
        <s v="Council Members-City of Grambling (5 to be elected)-2014" u="1"/>
        <s v="City Marshal-City Court, City of Eunice-Multi-Parish Race (2014)" u="1"/>
        <s v="Mayor-City of Donaldsonville-Ascension-2016" u="1"/>
        <s v="District Judge-16th Judicial District Court, ES 2, Div. A-Multi-Parish Race-2014" u="1"/>
        <s v="Chief of Police-City of Patterson-2014" u="1"/>
        <s v="Alderman-District  4, Town of Plain Dealing-2014" u="1"/>
        <s v="Chief of Police-Town of Wisner-2014" u="1"/>
        <s v="Constable-Justice of the Peace Ward  7-2014" u="1"/>
        <s v="Mayor-Town of Logansport-De Soto-2016" u="1"/>
        <s v="Mayor-Village of Dixie Inn-2016" u="1"/>
        <s v="Alderman-Seat A, Town of Ball-2014" u="1"/>
        <s v="Member of School Board-District G-2014" u="1"/>
        <s v="Justice of the Peace-Justice of the Peace District  A-2014" u="1"/>
        <s v="Constable(s)-Justice of the Peace Ward 2-Lafayette-2014" u="1"/>
        <s v="Justice of the Peace-Justice of the Peace Ward 4, 2nd Just. Court-2014" u="1"/>
        <s v="Constable-Justice of the Peace Ward  8-2014" u="1"/>
        <s v="Chief of Police-Town of Delhi-Richland-2014" u="1"/>
        <s v="Alderman-Seat B, Town of Ball-2014" u="1"/>
        <s v="Judge-Juvenile Court, Elec. Sect. 1A-2014" u="1"/>
        <s v="Mayor-Village of Tickfaw-Tangipahoa-2014" u="1"/>
        <s v="Justice of the Peace-Justice of the Peace District  B-2014" u="1"/>
        <s v="District Judge-16th Judicial District Court, ES 2, Div. A-Multi-Parish Race (2014)" u="1"/>
        <s v="Alderman-Seat C, Town of Ball-2014" u="1"/>
        <s v="Aldermen-Village of Montpelier (3 to be elected)-2014" u="1"/>
        <s v="Constable(s)-Justice of the Peace Ward 1 (2 to be elected)-2014" u="1"/>
        <s v="Constable-2nd Justice of the Peace Court-Claiborne-2014" u="1"/>
        <s v="Alderman-Ward  4, Division B, City of Crowley-Acadia-2014" u="1"/>
        <s v="Constable-Justice of the Peace Ward  9-2014" u="1"/>
        <s v="Alderman-Seat D, Town of Ball-2014" u="1"/>
        <s v="Alderman-Seat E, Town of Ball-2014" u="1"/>
        <s v="Alderman-District  1, Town of Oberlin-2014" u="1"/>
        <s v="Chief of Police-Town of Amite City-Tangipahoa-2016" u="1"/>
        <s v="Aldermen-Village of Mermentau (3 to be elected)-Acadia-2014" u="1"/>
        <s v="Alderman-District 1, Town of Delcambre-2016" u="1"/>
        <s v="Member of School Board-District A-Iberville-2014" u="1"/>
        <s v="City Marshal-City Court, City of Denham Springs-Livingston-2014" u="1"/>
        <s v="Chief of Police-City of Breaux Bridge-St. Martin-2014" u="1"/>
        <s v="Mayor-Town of Albany-2014" u="1"/>
        <s v="Mayor-Town of Boyce-2014" u="1"/>
        <s v="Alderman-District 2, Town of Delcambre-2016" u="1"/>
        <s v="Aldermen-Town of Elizabeth (5 to be elected)-Allen-2014" u="1"/>
        <s v="Mayor-Village of Junction City-Multi-Parish Race (2014)" u="1"/>
        <s v="Chief of Police-Village of Georgetown-Grant-2016" u="1"/>
        <s v="Aldermen-Town of Cotton Valley (5 to be elected)-Webster-2016" u="1"/>
        <s v="Mayor-City of Ruston-Lincoln-2014" u="1"/>
        <s v="Mayor-Village of Forest Hill-2014" u="1"/>
        <s v="Chief of Police-Village of Morse-Acadia-2014" u="1"/>
        <s v="Justice(s) of the Peace-Justice of the Peace Ward 4-2014" u="1"/>
        <s v="Constable-1st Justice of the Peace Ward-2014" u="1"/>
        <s v="District Judge-16th Judicial District Court, ES 1, Div. G-Multi-Parish Race-2014" u="1"/>
        <s v="Member of Parish Council-District 6-2014" u="1"/>
        <s v="Council Members-Village of Anacoco (3 to be elected)-Vernon-2016" u="1"/>
        <s v="Mayor-Town of Washington-St. Landry-2014" u="1"/>
        <s v="Chief of Police-Village of Dodson-Winn-2014" u="1"/>
        <s v="City Marshal-City Court, City of Bogalusa-Washington-2014" u="1"/>
        <s v="Council Members-Town of Leonville (5 to be elected)-2014" u="1"/>
        <s v="Aldermen-Village of Simpson (3 to be elected)-2016" u="1"/>
        <s v="Chief of Police-City of Springhill-Webster-2014" u="1"/>
        <s v="District Judge-16th Judicial District Court, ES 1, Div. H-Multi-Parish Race-2014" u="1"/>
        <s v="Mayor-Town of Coushatta-Red River-2016" u="1"/>
        <s v="District Judge-16th Judicial District Court, ES 1, Div. G-Multi-Parish Race (2014)" u="1"/>
        <s v="Aldermen-Election Section 2, Town of St. Francisville (4 to be elected)-West Feliciana-2016" u="1"/>
        <s v="Council Members-Village of Tickfaw (3 to be elected)-2014" u="1"/>
        <s v="Justice of the Peace-Justice of the Peace District 2-2014" u="1"/>
        <s v="Member of School Board-District D-Tangipahoa-2014" u="1"/>
        <s v="District Judge-16th Judicial District Court, ES 1, Div. H-Multi-Parish Race (2014)" u="1"/>
        <s v="District Attorney-27th Judicial District Court-2014" u="1"/>
        <s v="Constable-1st Justice Court-Jefferson-2014" u="1"/>
        <s v="District Attorney-37th Judicial District Court-2014" u="1"/>
        <s v="Aldermen-Town of Duson (5 to be elected)-2014" u="1"/>
        <s v="Alderman at Large-Seat One, Town of Lutcher-2014" u="1"/>
        <s v="Council Members-City of Grambling (5 to be elected)-Lincoln-2014" u="1"/>
        <s v="Member of School Board-District  9-Iberia-2014" u="1"/>
        <s v="Member of School Board-District 2-Jefferson-2014" u="1"/>
        <s v="Member of School Board-District 4-St. James-2014" u="1"/>
        <s v="Member of School Board-District  9-St. John The Baptist-2014" u="1"/>
        <s v="Chief of Police-Town of Church Point-2014" u="1"/>
        <s v="Justice of the Peace-Justice of the Peace Ward  1-Livingston-2014" u="1"/>
        <s v="Coroner-NA-East Feliciana (2014)" u="1"/>
        <s v="Mayor-City of Opelousas-St. Landry-2014" u="1"/>
        <s v="Aldermen-Village of Ida (3 to be elected)-Caddo-2016" u="1"/>
        <s v="Chief of Police-Town of Oberlin-2014" u="1"/>
        <s v="Justice of the Peace-Justice of the Peace Ward  5-Livingston-2014" u="1"/>
        <s v="Chief of Police-City of Youngsville-2014" u="1"/>
        <s v="Justice of the Peace-Justice of the Peace Ward 11-Winn-2014" u="1"/>
        <s v="Justice of the Peace-Justice of the Peace Ward  6-Livingston-2014" u="1"/>
        <s v="Mayor-Town of Simmesport-2016" u="1"/>
        <s v="City Marshal-City Court, City of Natchitoches-Natchitoches-2014" u="1"/>
        <s v="Justice of the Peace-Justice of the Peace Ward  7-Livingston-2014" u="1"/>
        <s v="Council Members-Town of Lake Arthur (5 to be elected)-Jefferson Davis-2014" u="1"/>
        <s v="Constable-Justice of the Peace Wards 6 &amp; 7-Richland-2014" u="1"/>
        <s v="Mayor-Town of Maringouin-2014" u="1"/>
        <s v="Member of School Board-District 10-St. John The Baptist-2014" u="1"/>
        <s v="Chief of Police-Town of Cottonport-2016" u="1"/>
        <s v="District Judge-34th Judicial District Court, Division C-St. Bernard-2014" u="1"/>
        <s v="Aldermen-Village of Montpelier (3 to be elected)-St. Helena-2014" u="1"/>
        <s v="Chief of Police-Town of Chatham-Jackson-2016" u="1"/>
        <s v="Mayor-Town of Kentwood-Tangipahoa-2014" u="1"/>
        <s v="Member of School Board-District  1,  City of Baker-2014" u="1"/>
        <s v="Mayor-Village of Pine Prairie-Evangeline-2016" u="1"/>
        <s v="Councilman-District 2, City of DeQuincy-2014" u="1"/>
        <s v="Member of School Board-District  2,  City of Baker-2014" u="1"/>
        <s v="Alderman-District  2, Town of Plain Dealing-Bossier-2014" u="1"/>
        <s v="Alderman-District  3, Town of Plain Dealing-Bossier-2014" u="1"/>
        <s v="Alderman-District  4, Town of Plain Dealing-Bossier-2014" u="1"/>
        <s v="Member of School Board-District  6-Iberia-2016" u="1"/>
        <s v="Councilman at Large-City of Alexandria-Rapides-2014" u="1"/>
        <s v="Member of School Board-District  3,  City of Baker-2014" u="1"/>
        <s v="Mayor-City of Donaldsonville-2016" u="1"/>
        <s v="Mayor-Village of Turkey Creek- RACE MOVED TO 2/21/15-2014" u="1"/>
        <s v="Constable-Justice of the Peace Ward 8-Ouachita-2014" u="1"/>
        <s v="Council Member-at Large,  City of New Iberia-2016" u="1"/>
        <s v="Member of School Board-District A-2014" u="1"/>
        <s v="Councilman-Metro District  3-East Baton Rouge-2016" u="1"/>
        <s v="Mayor-Town of Haynesville-Claiborne-2014" u="1"/>
        <s v="District Attorney-15th Judicial District Court-Multi-Parish Race-2014" u="1"/>
        <s v="District Attorney-20th Judicial District Court-Multi-Parish Race-2014" u="1"/>
        <s v="District Attorney-22nd Judicial District Court-Multi-Parish Race-2014" u="1"/>
        <s v="District Attorney-26th Judicial District Court-Multi-Parish Race-2014" u="1"/>
        <s v="Councilmen-Town of Coushatta (5 to be elected)-Red River-2016" u="1"/>
        <s v="Alderman at Large-City of Eunice-2014" u="1"/>
        <s v="Member of School Board-District 5-East Feliciana-2014" u="1"/>
        <s v="City Marshal-City Court, City of Kaplan-2014" u="1"/>
        <s v="Aldermen-Town of Clinton (5 to be elected)-East Feliciana-2016" u="1"/>
        <s v="Justice of the Peace-Justice of the Peace Ward A-St. Bernard-2014" u="1"/>
      </sharedItems>
    </cacheField>
    <cacheField name="position" numFmtId="0">
      <sharedItems count="42">
        <s v="Alderman"/>
        <s v="Alderman at Large"/>
        <s v="Aldermen"/>
        <s v="Aldermen at Large"/>
        <s v="Assessor"/>
        <s v="Associate Justice"/>
        <s v="Chief of Police"/>
        <s v="City Judge"/>
        <s v="City Judge, City Court"/>
        <s v="City Marshal"/>
        <s v="Constable"/>
        <s v="Constable(s)"/>
        <s v="Coroner"/>
        <s v="Council Member"/>
        <s v="Council Member at Large"/>
        <s v="Council Member(s)"/>
        <s v="Council Member(s) at Large"/>
        <s v="Council Members"/>
        <s v="Councilman"/>
        <s v="Councilman at Large"/>
        <s v="Councilmen"/>
        <s v="Councilmen at Large"/>
        <s v="District Attorney"/>
        <s v="District Judge"/>
        <s v="Judge"/>
        <s v="Judge, Court of Appeal"/>
        <s v="Judge, Family Court"/>
        <s v="Justice of the Peace"/>
        <s v="Justice(s) of the Peace"/>
        <s v="Marshal"/>
        <s v="Mayor"/>
        <s v="Mayor-President"/>
        <s v="Member of Parish Council"/>
        <s v="Member of School Board"/>
        <s v="Member(s) of School Board"/>
        <s v="Parish President"/>
        <s v="Police Juror"/>
        <s v="Presidential Electors"/>
        <s v="PSC"/>
        <s v="Selectman"/>
        <s v="U. S. Representative"/>
        <s v="U. S. Senator"/>
      </sharedItems>
    </cacheField>
    <cacheField name="district" numFmtId="0">
      <sharedItems count="710">
        <s v="District  1, Town of Oberlin"/>
        <s v="District  2, Town of Oberlin"/>
        <s v="District  2, Town of Plain Dealing"/>
        <s v="District  3, Town of Jonesville"/>
        <s v="District  3, Town of Oberlin"/>
        <s v="District  3, Town of Plain Dealing"/>
        <s v="District  4, Town of Jonesville"/>
        <s v="District  4, Town of Oberlin"/>
        <s v="District  4, Town of Oil City"/>
        <s v="District  4, Town of Plain Dealing"/>
        <s v="District  5, Town of Jonesville"/>
        <s v="District  5, Town of Oil City"/>
        <s v="District 1, City of Marksville"/>
        <s v="District 1, City of Springhill"/>
        <s v="District 1, Town of Basile"/>
        <s v="District 1, Town of Benton"/>
        <s v="District 1, Town of Delcambre"/>
        <s v="District 1, Town of Sunset"/>
        <s v="District 2, City of Marksville"/>
        <s v="District 2, City of Springhill"/>
        <s v="District 2, Town of Delcambre"/>
        <s v="District 2, Town of Gramercy"/>
        <s v="District 2, Town of Sunset"/>
        <s v="District 3, City of Marksville"/>
        <s v="District 3, Town of Mamou"/>
        <s v="District 3, Town of Newellton"/>
        <s v="District 3, Town of Sunset"/>
        <s v="District 4, City of Marksville"/>
        <s v="District 4, City of Springhill"/>
        <s v="District 4, Town of Newellton"/>
        <s v="District 4, Town of Simmesport"/>
        <s v="District 5, City of Marksville"/>
        <s v="District 5, Town of Benton"/>
        <s v="District 5, Town of Newellton"/>
        <s v="District A, City of Breaux Bridge"/>
        <s v="District A, City of Opelousas"/>
        <s v="District A, Town of Delhi"/>
        <s v="District A, Town of Farmerville"/>
        <s v="District A, Town of Jonesboro"/>
        <s v="District B, City of Breaux Bridge"/>
        <s v="District B, City of Opelousas"/>
        <s v="District B, Town of Delhi"/>
        <s v="District B, Town of Farmerville"/>
        <s v="District B, Town of Jonesboro"/>
        <s v="District C, City of Ville Platte"/>
        <s v="District C, Town of Farmerville"/>
        <s v="District C, Town of Jonesboro"/>
        <s v="District C, Town of St. Joseph"/>
        <s v="District D, City of Opelousas"/>
        <s v="District D, City of Ville Platte"/>
        <s v="District D, Town of Delhi"/>
        <s v="District D, Town of Farmerville"/>
        <s v="District D, Town of Jonesboro"/>
        <s v="District E, City of Opelousas"/>
        <s v="District E, City of Ville Platte"/>
        <s v="District E, Town of Delhi"/>
        <s v="District F, City of Ville Platte"/>
        <s v="Division A, Village of Rosedale"/>
        <s v="Division C, Village of Rosedale"/>
        <s v="Seat A, Town of Ball"/>
        <s v="Seat B, Town of Ball"/>
        <s v="Seat C, Town of Ball"/>
        <s v="Seat D, Town of Ball"/>
        <s v="Seat E, Town of Ball"/>
        <s v="Town of Erath"/>
        <s v="Town of Port Barre"/>
        <s v="Village of Clarence"/>
        <s v="Village of Dodson"/>
        <s v="Village of Dry Prong"/>
        <s v="Ward  1, City of Rayne"/>
        <s v="Ward  1, Town of Church Point"/>
        <s v="Ward  1, Town of Vivian"/>
        <s v="Ward  2, City of Rayne"/>
        <s v="Ward  2, Town of Vivian"/>
        <s v="Ward  3, City of Rayne"/>
        <s v="Ward  3, Division B, City of Crowley"/>
        <s v="Ward  3, Town of Church Point"/>
        <s v="Ward  3, Town of Vivian"/>
        <s v="Ward  4, City of Rayne"/>
        <s v="Ward  4, Division B, City of Crowley"/>
        <s v="Ward  4, Town of Church Point"/>
        <s v="Ward  4, Town of Vivian"/>
        <s v="Ward  5, Town of Church Point"/>
        <s v="Ward 1, City of Eunice"/>
        <s v="Ward 1, City of Ruston"/>
        <s v="Ward 2, City of Ruston"/>
        <s v="Ward 3, City of Eunice"/>
        <s v="Ward 4, City of Ruston"/>
        <s v="Ward 5, City of Ruston"/>
        <s v="City of Eunice"/>
        <s v="City of Opelousas"/>
        <s v="City of Rayne"/>
        <s v="Seat One, Town of Lutcher"/>
        <s v="Town of Jonesboro"/>
        <s v="Town of Oberlin"/>
        <s v="Town of Sunset"/>
        <s v="Town of Vivian"/>
        <s v="District 1, Town of Plain Dealing (2 to be elected)"/>
        <s v="District 2, Town of Basile (3 to be elected)"/>
        <s v="Election Section 2, Town of St. Francisville (4 to be elected)"/>
        <s v="Town of Abita Springs (5 to be elected)"/>
        <s v="Town of Arnaudville (5 to be elected)"/>
        <s v="Town of Baldwin (5 to be elected)"/>
        <s v="Town of Blanchard (5 to be elected)"/>
        <s v="Town of Boyce (5 to be elected)"/>
        <s v="Town of Clarks (5 to be elected)"/>
        <s v="Town of Clinton (5 to be elected)"/>
        <s v="Town of Cotton Valley (5 to be elected)"/>
        <s v="Town of Cullen (5 to be elected)"/>
        <s v="Town of Duson (5 to be elected)"/>
        <s v="Town of Elizabeth (5 to be elected)"/>
        <s v="Town of Erath (5 to be elected)"/>
        <s v="Town of Franklinton (5 to be elected)"/>
        <s v="Town of Glenmora (5 to be elected)"/>
        <s v="Town of Grand Coteau (5 to be elected)"/>
        <s v="Town of Haughton (5 to be elected)"/>
        <s v="Town of Iota (5 to be elected)"/>
        <s v="Town of Lake Providence (5 to be elected)"/>
        <s v="Town of Lecompte (5 to be elected)"/>
        <s v="Town of Mangham (5 to be elected)"/>
        <s v="Town of Mansura (5 to be elected)"/>
        <s v="Town of Maringouin (5 to be elected)"/>
        <s v="Town of Pearl River (5 to be elected)"/>
        <s v="Town of Port Barre (5 to be elected)"/>
        <s v="Town of Roseland (5 to be elected)"/>
        <s v="Town of Rosepine (5 to be elected)"/>
        <s v="Town of Sarepta (5 to be elected)"/>
        <s v="Town of Sterlington (5 to be elected)"/>
        <s v="Town of Tullos (5 to be elected)"/>
        <s v="Town of Urania (5 to be elected)"/>
        <s v="Town of Welsh (5 to be elected)"/>
        <s v="Town of White Castle (5 to be elected)"/>
        <s v="Village  of Chataignier (3 to be elected)"/>
        <s v="Village of Angie (3 to be elected)"/>
        <s v="Village of Bienville (3 to be elected)"/>
        <s v="Village of Collinston (3 to be elected)"/>
        <s v="Village of Delta (3 to be elected)"/>
        <s v="Village of Dixie Inn (3 to be elected)"/>
        <s v="Village of Dodson (3 to be elected)"/>
        <s v="Village of Edgefield (3 to be elected)"/>
        <s v="Village of Fenton (3 to be elected)"/>
        <s v="Village of Folsom (3 to be elected)"/>
        <s v="Village of Forest Hill (3 to be elected)"/>
        <s v="Village of Georgetown (3 to be elected)"/>
        <s v="Village of Gilbert (3 to be elected)"/>
        <s v="Village of Goldonna (3 to be elected)"/>
        <s v="Village of Grosse Tete (3 to be elected)"/>
        <s v="Village of Harrisonburg (3 to be elected)"/>
        <s v="Village of Ida (3 to be elected)"/>
        <s v="Village of Maurice (3 to be elected)"/>
        <s v="Village of Mermentau (3 to be elected)"/>
        <s v="Village of Montpelier (3 to be elected)"/>
        <s v="Village of Moreauville (3 to be elected)"/>
        <s v="Village of Morse (3 to be elected)"/>
        <s v="Village of Napoleonville (3 to be elected)"/>
        <s v="Village of North Hodge (3 to be elected)"/>
        <s v="Village of Palmetto (3 to be elected)"/>
        <s v="Village of Parks (3 to be elected)"/>
        <s v="Village of Pine Prairie (3 to be elected)"/>
        <s v="Village of Powhatan (3 to be elected)"/>
        <s v="Village of Reeves (3 to be elected)"/>
        <s v="Village of Richmond (3 to be elected)"/>
        <s v="Village of Robeline (3 to be elected)"/>
        <s v="Village of Sicily Island (3 to be elected)"/>
        <s v="Village of Simpson (3 to be elected)"/>
        <s v="Village of Simsboro (3 to be elected)"/>
        <s v="Village of Tangipahoa (3 to be elected)"/>
        <s v="Village of Waterproof (3 to be elected)"/>
        <s v="Town of Gramercy (2 to be elected)"/>
        <s v="NA"/>
        <s v="Supreme Court, 3rd Supreme Court District"/>
        <s v="City of Breaux Bridge"/>
        <s v="City of Broussard"/>
        <s v="City of Crowley"/>
        <s v="City of Minden"/>
        <s v="City of Oakdale"/>
        <s v="City of Patterson"/>
        <s v="City of Port Allen"/>
        <s v="City of Slidell"/>
        <s v="City of Springhill"/>
        <s v="City of Ville Platte"/>
        <s v="City of Walker"/>
        <s v="City of Westlake"/>
        <s v="City of Youngsville"/>
        <s v="Town of Amite City"/>
        <s v="Town of Arnaudville"/>
        <s v="Town of Baldwin"/>
        <s v="Town of Ball"/>
        <s v="Town of Blanchard"/>
        <s v="Town of Boyce"/>
        <s v="Town of Brusly"/>
        <s v="Town of Campti"/>
        <s v="Town of Chatham"/>
        <s v="Town of Church Point"/>
        <s v="Town of Cottonport"/>
        <s v="Town of Cullen"/>
        <s v="Town of Delhi"/>
        <s v="Town of Elizabeth"/>
        <s v="Town of Elton"/>
        <s v="Town of Glenmora"/>
        <s v="Town of Gramercy"/>
        <s v="Town of Grand Coteau"/>
        <s v="Town of Haughton"/>
        <s v="Town of Haynesville"/>
        <s v="Town of Jena"/>
        <s v="Town of Kentwood"/>
        <s v="Town of Krotz Springs"/>
        <s v="Town of Lake Arthur"/>
        <s v="Town of Lake Providence"/>
        <s v="Town of Lockport"/>
        <s v="Town of Lutcher"/>
        <s v="Town of Mamou"/>
        <s v="Town of Mangham"/>
        <s v="Town of Mansura"/>
        <s v="Town of Maringouin"/>
        <s v="Town of Marion"/>
        <s v="Town of Melville"/>
        <s v="Town of Newellton"/>
        <s v="Town of Pearl River"/>
        <s v="Town of Ringgold"/>
        <s v="Town of Sarepta"/>
        <s v="Town of Tullos"/>
        <s v="Town of Washington"/>
        <s v="Town of Welsh"/>
        <s v="Town of White Castle"/>
        <s v="Town of Wisner"/>
        <s v="Town of Zwolle"/>
        <s v="Village of Anacoco"/>
        <s v="Village of Baskin"/>
        <s v="Village of Chataignier"/>
        <s v="Village of Converse"/>
        <s v="Village of Dubberly"/>
        <s v="Village of East Hodge"/>
        <s v="Village of Epps"/>
        <s v="Village of Fenton"/>
        <s v="Village of Forest Hill"/>
        <s v="Village of Georgetown"/>
        <s v="Village of Gilbert"/>
        <s v="Village of Hessmer"/>
        <s v="Village of Hodge"/>
        <s v="Village of Maurice"/>
        <s v="Village of Montpelier"/>
        <s v="Village of Morse"/>
        <s v="Village of North Hodge"/>
        <s v="Village of Pine Prairie"/>
        <s v="Village of Powhatan"/>
        <s v="Village of Simsboro"/>
        <s v="Village of Tangipahoa"/>
        <s v="Village of Turkey Creek"/>
        <s v="City Court, City of Baker"/>
        <s v="City Court, City of Bunkie"/>
        <s v="City Court, City of Denham Springs"/>
        <s v="City Court, City of Eunice"/>
        <s v="City Court, City of Houma"/>
        <s v="City Court, City of Kaplan"/>
        <s v="City Court, City of New Iberia"/>
        <s v="City Court, City of Opelousas"/>
        <s v="City Court, City of Pineville"/>
        <s v="City Court, City of Slidell"/>
        <s v="City Court, City of Ville Platte"/>
        <s v="City Court, Division A, City of Lafayette"/>
        <s v="City Court, Division A, City of Lake Charles"/>
        <s v="City Court, Division B, City of Lake Charles"/>
        <s v="City Court, Division C, City of Monroe"/>
        <s v="City Court, Town of Vidalia"/>
        <s v="Election Dist. 2, Div. D, City of Shreveport"/>
        <s v="City Court, City of Alexandria"/>
        <s v="City Court, City of Bogalusa"/>
        <s v="City Court, City of Bossier City"/>
        <s v="City Court, City of Hammond"/>
        <s v="City Court, City of Lafayette"/>
        <s v="City Court, City of Lake Charles"/>
        <s v="City Court, City of Minden"/>
        <s v="City Court, City of Monroe"/>
        <s v="City Court, City of Natchitoches"/>
        <s v="City Court, City of Oakdale"/>
        <s v="City Court, City of Plaquemine"/>
        <s v="City Court, City of Rayne"/>
        <s v="City Court, City of Ruston"/>
        <s v="City Court, City of Shreveport"/>
        <s v="City Court, City of Springhill"/>
        <s v="1st Justice Court"/>
        <s v="1st Justice of the Peace Court"/>
        <s v="1st Justice of the Peace Ward"/>
        <s v="2nd Justice Court"/>
        <s v="2nd Justice of the Peace Court"/>
        <s v="3rd Justice Court"/>
        <s v="3rd Justice of the Peace Court"/>
        <s v="3rd Justice of the Peace Ward"/>
        <s v="4th Justice Court"/>
        <s v="4th Justice of the Peace Court"/>
        <s v="5th Justice Court"/>
        <s v="7th Justice Court"/>
        <s v="Justice of the Peace &amp; Constable District 3"/>
        <s v="Justice of the Peace &amp; Constable District 4"/>
        <s v="Justice of the Peace District  1"/>
        <s v="Justice of the Peace District  2"/>
        <s v="Justice of the Peace District  3"/>
        <s v="Justice of the Peace District  4"/>
        <s v="Justice of the Peace District  5"/>
        <s v="Justice of the Peace District  7"/>
        <s v="Justice of the Peace District  9"/>
        <s v="Justice of the Peace District  A"/>
        <s v="Justice of the Peace District 1"/>
        <s v="Justice of the Peace District 10"/>
        <s v="Justice of the Peace District 11"/>
        <s v="Justice of the Peace District 2"/>
        <s v="Justice of the Peace District 3"/>
        <s v="Justice of the Peace District 4"/>
        <s v="Justice of the Peace District 5"/>
        <s v="Justice of the Peace District 6"/>
        <s v="Justice of the Peace District 7"/>
        <s v="Justice of the Peace District B"/>
        <s v="Justice of the Peace Ward  1"/>
        <s v="Justice of the Peace Ward  2"/>
        <s v="Justice of the Peace Ward  2, District  2"/>
        <s v="Justice of the Peace Ward  2, District  3"/>
        <s v="Justice of the Peace Ward  3"/>
        <s v="Justice of the Peace Ward  4"/>
        <s v="Justice of the Peace Ward  5"/>
        <s v="Justice of the Peace Ward  6"/>
        <s v="Justice of the Peace Ward  7"/>
        <s v="Justice of the Peace Ward  8"/>
        <s v="Justice of the Peace Ward  9"/>
        <s v="Justice of the Peace Ward 1"/>
        <s v="Justice of the Peace Ward 10"/>
        <s v="Justice of the Peace Ward 11"/>
        <s v="Justice of the Peace Ward 12"/>
        <s v="Justice of the Peace Ward 2"/>
        <s v="Justice of the Peace Ward 3"/>
        <s v="Justice of the Peace Ward 3, 1st Just. Court"/>
        <s v="Justice of the Peace Ward 3, Blanchard Dist."/>
        <s v="Justice of the Peace Ward 4"/>
        <s v="Justice of the Peace Ward 5"/>
        <s v="Justice of the Peace Ward 5, 1st Just. Court"/>
        <s v="Justice of the Peace Ward 5, 2nd Just. Court"/>
        <s v="Justice of the Peace Ward 6"/>
        <s v="Justice of the Peace Ward 8"/>
        <s v="Justice of the Peace Ward A"/>
        <s v="Justice of the Peace Ward B"/>
        <s v="Justice of the Peace Ward C"/>
        <s v="Justice of the Peace Ward D"/>
        <s v="Justice of the Peace Ward J"/>
        <s v="Justice of the Peace Wards 6 &amp; 7"/>
        <s v="Justice of the Peace District  3 (2 to be elected)"/>
        <s v="Justice of the Peace District  6 (2 to be elected)"/>
        <s v="Justice of the Peace Ward 1 (2 to be elected)"/>
        <s v="Justice of the Peace Ward 10 (2 to be elected)"/>
        <s v="Justice of the Peace Ward 6 (2 to be elected)"/>
        <s v="Justice of the Peace Ward 7"/>
        <s v="at Large,  City of New Iberia"/>
        <s v="District  1, City of Hammond"/>
        <s v="District  1, Town of Arcadia"/>
        <s v="District  2, Town of Arcadia"/>
        <s v="District  2, Town of Washington"/>
        <s v="District  3"/>
        <s v="District  3, City of Hammond"/>
        <s v="District  3, Town of Washington"/>
        <s v="District  4, City of Hammond"/>
        <s v="District  4, Town of Arcadia"/>
        <s v="District  5, Town of Arcadia"/>
        <s v="District 1, City of New Iberia"/>
        <s v="District 1, City of Oakdale"/>
        <s v="District 1, City of Scott"/>
        <s v="District 1, Town of Amite City"/>
        <s v="District 1, Town of Cottonport"/>
        <s v="District 2, City of New Iberia"/>
        <s v="District 2, City of Oakdale"/>
        <s v="District 2, Town of Amite City"/>
        <s v="District 2, Town of Haynesville"/>
        <s v="District 2, Town of Kinder"/>
        <s v="District 3, City of New Iberia"/>
        <s v="District 3, City of Scott"/>
        <s v="District 3, Town of Amite City"/>
        <s v="District 3, Town of Haynesville"/>
        <s v="District 3, Town of Kinder"/>
        <s v="District 4, City of New Iberia"/>
        <s v="District 4, Town of Cottonport"/>
        <s v="District 5, City of New Iberia"/>
        <s v="District A, Town of Dubach"/>
        <s v="District E, Town of Iowa"/>
        <s v="Division A, City of Gonzales"/>
        <s v="Division A, City of Westlake"/>
        <s v="Division A, City of Youngsville"/>
        <s v="Division A, Town of Lockport"/>
        <s v="Division B, City of Gonzales"/>
        <s v="Division B, City of Westlake"/>
        <s v="Division B, City of Youngsville"/>
        <s v="Division C, City of Gonzales"/>
        <s v="Division C, City of Westlake"/>
        <s v="Division C, City of Youngsville"/>
        <s v="Division D, City of Gonzales"/>
        <s v="Division D, City of Westlake"/>
        <s v="Division D, City of Youngsville"/>
        <s v="Division E, City of Gonzales"/>
        <s v="Division E, City of Westlake"/>
        <s v="Division E, City of Youngsville"/>
        <s v="Division E, Town of Lockport"/>
        <s v="City of Denham Springs (5 to be elected)"/>
        <s v="Town of Jena (5 to be elected)"/>
        <s v="Town of Logansport (5 to be elected)"/>
        <s v="Town of Krotz Springs (5 to be elected)"/>
        <s v="City of Grambling (5 to be elected)"/>
        <s v="City of Patterson (5 to be elected)"/>
        <s v="District 1, City of New Roads (2 to be elected)"/>
        <s v="Town of Addis (5 to be elected)"/>
        <s v="Town of Brusly (5 to be elected)"/>
        <s v="Town of Elton (5 to be elected)"/>
        <s v="Town of Kentwood (5 to be elected)"/>
        <s v="Town of Lake Arthur (5 to be elected)"/>
        <s v="Town of Leonville (5 to be elected)"/>
        <s v="Town of Melville (5 to be elected)"/>
        <s v="Town of Montgomery (5 to be elected)"/>
        <s v="Town of Woodworth (5 to be elected)"/>
        <s v="Village of Anacoco (3 to be elected)"/>
        <s v="Village of Tickfaw (3 to be elected)"/>
        <s v="Village of Turkey Creek (3 to be elected)"/>
        <s v="District  1, Town of Ringgold"/>
        <s v="District  2, City of Morgan City"/>
        <s v="District  2, Town of Ringgold"/>
        <s v="District  3, City of Morgan City"/>
        <s v="District  4, City of Morgan City"/>
        <s v="District  A, City of Shreveport"/>
        <s v="District  B, City of Shreveport"/>
        <s v="District  E, City of Shreveport"/>
        <s v="District  F, City of Shreveport"/>
        <s v="District  G, City of Shreveport"/>
        <s v="District 1, City of Walker"/>
        <s v="District 2, City of DeQuincy"/>
        <s v="District 2, City of Walker"/>
        <s v="District 3, City of Alexandria"/>
        <s v="District 3, City of Zachary"/>
        <s v="District 4, City of Alexandria"/>
        <s v="District 4, City of Broussard"/>
        <s v="District 4, City of Zachary"/>
        <s v="District A, City of Bogalusa"/>
        <s v="District A, City of Thibodaux"/>
        <s v="District B, City of Bogalusa"/>
        <s v="District C, City of Bogalusa"/>
        <s v="District C, City of Minden"/>
        <s v="District C, City of Thibodaux"/>
        <s v="District D, City of Bogalusa"/>
        <s v="District D, City of Minden"/>
        <s v="District E, City of Bogalusa"/>
        <s v="Metro District  2"/>
        <s v="Metro District  3"/>
        <s v="Metro District  4"/>
        <s v="Metro District  5"/>
        <s v="Metro District  7"/>
        <s v="Metro District  8"/>
        <s v="Metro District  9"/>
        <s v="Metro District 10"/>
        <s v="Metro District 11"/>
        <s v="Metro District 12"/>
        <s v="Town of Henderson"/>
        <s v="City of Alexandria"/>
        <s v="Division B, City of Kenner"/>
        <s v="City of Harahan (5 to be elected)"/>
        <s v="Town of Berwick (5 to be elected)"/>
        <s v="Town of Coushatta (5 to be elected)"/>
        <s v="Town of Golden Meadow (5 to be elected)"/>
        <s v="Town of Keachi (5 to be elected)"/>
        <s v="Town of Zwolle (5 to be elected)"/>
        <s v="City of Bogalusa (2 to be elected)"/>
        <s v="14th Judicial District Court"/>
        <s v="15th Judicial District Court"/>
        <s v="20th Judicial District Court"/>
        <s v="22nd Judicial District Court"/>
        <s v="26th Judicial District Court"/>
        <s v="27th Judicial District Court"/>
        <s v="2nd Judicial District Court"/>
        <s v="31st Judicial District Court"/>
        <s v="32nd Judicial District Court"/>
        <s v="34th Judicial District Court"/>
        <s v="37th Judicial District Court"/>
        <s v="3rd Judicial District Court"/>
        <s v="40th Judicial District Court"/>
        <s v="42nd Judicial District Court"/>
        <s v="9th Judicial District Court"/>
        <s v="10th Judicial District Court, Div. A"/>
        <s v="12th Judicial District Court, Division A"/>
        <s v="13th Judicial District Court, Division A"/>
        <s v="14th Judicial District Court, ES 3, Div. A"/>
        <s v="15th Judicial District Court, ES 2, Div. E"/>
        <s v="15th Judicial District Court, ES 3, Div. M"/>
        <s v="15th Judicial District Court, ES 4, Div. F"/>
        <s v="15th Judicial District Court, ES 5, Div. G"/>
        <s v="16th Judicial District Court, ES 1, Div. G"/>
        <s v="16th Judicial District Court, ES 1, Div. H"/>
        <s v="16th Judicial District Court, ES 2, Div. A"/>
        <s v="17th Judicial District Court, Division B"/>
        <s v="19th Judicial District Court, ES 1, Div. J"/>
        <s v="19th Judicial District Court, ES 1, Div. K"/>
        <s v="19th Judicial District Court, ES 2, Div. A"/>
        <s v="19th Judicial District Court, ES 2, Div. G"/>
        <s v="19th Judicial District Court, ES 2, Div. L"/>
        <s v="19th Judicial District Court, ES 2, Div. M"/>
        <s v="19th Judicial District Court, ES 3, Div. I"/>
        <s v="1st Judicial District Court, ES 2, Div. C"/>
        <s v="1st Judicial District Court, ES 3, Div. K"/>
        <s v="20th Judicial District Court, Division A"/>
        <s v="21st Judicial District Court, Division A"/>
        <s v="21st Judicial District Court, Division J"/>
        <s v="22nd Judicial District Court, Division L"/>
        <s v="23rd Judicial District Court, ES 2, Div. A"/>
        <s v="23rd Judicial District Court, ES 2, Div. C"/>
        <s v="24th Judicial District Court, ES 1, Div. O"/>
        <s v="24th Judicial District Court, ES 2, Div. F"/>
        <s v="24th Judicial District Court, ES 3, Div. G"/>
        <s v="27th Judicial District Court, ES 3, Div. D"/>
        <s v="27th Judicial District Court, ES 4, Div. B"/>
        <s v="29th Judicial District Court, Division E"/>
        <s v="2nd Judicial District Court, Div. A"/>
        <s v="30th Judicial District Court, Division B"/>
        <s v="33rd Judicial District Court, Division B"/>
        <s v="34th Judicial District Court, Division A"/>
        <s v="34th Judicial District Court, Division C"/>
        <s v="3rd Judicial District Court, Div. B"/>
        <s v="40th Judicial District Court, ES 1, Div. B"/>
        <s v="42nd Judicial District Court, Division A"/>
        <s v="4th Judicial District Court, ES 1, Div. H"/>
        <s v="4th Judicial District Court, ES 1, Div. J"/>
        <s v="5th Judicial District Court, Div. C"/>
        <s v="7th Judicial District Court, Div. B"/>
        <s v="9th JDC, Subdistrict 2, Div. G"/>
        <s v="9th Judicial District Court, ES 1, Div. A"/>
        <s v="1st Parish Court, Division B"/>
        <s v="Civil District Court, Division D"/>
        <s v="Civil District Court, Division F"/>
        <s v="Civil District Court, Domestic Section 1"/>
        <s v="Civil District Court, Domestic Section 2 For Reg. and Unexp. Term"/>
        <s v="Criminal District Court, Section D"/>
        <s v="Criminal District Court, Section G"/>
        <s v="Juvenile Court, Elec. Sect. 1A"/>
        <s v="Juvenile Court, Elec. Sect. 1C"/>
        <s v="Juvenile Court, Elec. Sect. 2B"/>
        <s v="Juvenile Court, Section E"/>
        <s v="2nd Circuit, 2nd Dist., Division C"/>
        <s v="3rd Circuit, 1st Dist., Division B"/>
        <s v="3rd Circuit, 2nd Dist., Elec. Sec. 2A"/>
        <s v="4th Circuit, 1st District, Division D"/>
        <s v="Election Section 3, Division D"/>
        <s v="Justice of the Peace &amp; Constable District 1"/>
        <s v="Justice of the Peace District  6"/>
        <s v="Justice of the Peace District  B"/>
        <s v="Justice of the Peace District A"/>
        <s v="Justice of the Peace Ward  3, District  3"/>
        <s v="Justice of the Peace Ward 3, Mooringsport Dist."/>
        <s v="Justice of the Peace Ward 4, 2nd Just. Court"/>
        <s v="Justice of the Peace Ward 7, 2nd Just. Court"/>
        <s v="Justice of the Peace Ward 9"/>
        <s v="Justice of the Peace Ward I"/>
        <s v="Justice of the Peace District 1 (2 to be elected)"/>
        <s v="Justice of the Peace Ward  1 (2 to be elected)"/>
        <s v="Town of Farmerville"/>
        <s v="Town of Homer"/>
        <s v="Town of Plain Dealing"/>
        <s v="City of Bogalusa"/>
        <s v="City of Denham Springs"/>
        <s v="City of DeQuincy"/>
        <s v="City of Donaldsonville"/>
        <s v="City of Gonzales"/>
        <s v="City of Grambling"/>
        <s v="City of Hammond"/>
        <s v="City of Harahan"/>
        <s v="City of Kenner"/>
        <s v="City of New Iberia"/>
        <s v="City of New Roads"/>
        <s v="City of Plaquemine"/>
        <s v="City of Ruston"/>
        <s v="City of Shreveport"/>
        <s v="City of Zachary"/>
        <s v="Town of Addis"/>
        <s v="Town of Albany"/>
        <s v="Town of Arcadia"/>
        <s v="Town of Basile"/>
        <s v="Town of Benton"/>
        <s v="Town of Berwick"/>
        <s v="Town of Clarks"/>
        <s v="Town of Clinton"/>
        <s v="Town of Cotton Valley"/>
        <s v="Town of Coushatta"/>
        <s v="Town of Delcambre"/>
        <s v="Town of Dubach"/>
        <s v="Town of Duson"/>
        <s v="Town of Fordoche"/>
        <s v="Town of Franklinton"/>
        <s v="Town of Gueydan"/>
        <s v="Town of Iota"/>
        <s v="Town of Jonesville"/>
        <s v="Town of Keachi"/>
        <s v="Town of Leonville"/>
        <s v="Town of Livingston"/>
        <s v="Town of Livonia"/>
        <s v="Town of Logansport"/>
        <s v="Town of Roseland"/>
        <s v="Town of Rosepine"/>
        <s v="Town of Simmesport"/>
        <s v="Town of St. Francisville"/>
        <s v="Town of St. Joseph"/>
        <s v="Town of Woodworth"/>
        <s v="Village of Bonita"/>
        <s v="Village of Collinston"/>
        <s v="Village of Dixie Inn"/>
        <s v="Village of Edgefield"/>
        <s v="Village of Estherwood"/>
        <s v="Village of Folsom"/>
        <s v="Village of French Settlement"/>
        <s v="Village of Harrisonburg"/>
        <s v="Village of Junction City"/>
        <s v="Village of Loreauville"/>
        <s v="Village of Mer Rouge"/>
        <s v="Village of Parks"/>
        <s v="Village of Pleasant Hill"/>
        <s v="Village of Richmond"/>
        <s v="Village of Robeline"/>
        <s v="Village of Rodessa"/>
        <s v="Village of Rosedale"/>
        <s v="Village of Sicily Island"/>
        <s v="Village of Tickfaw"/>
        <s v="Village of Turkey Creek- RACE MOVED TO 2/21/15"/>
        <s v="Village of Waterproof"/>
        <s v="Metro Council, City of Baton Rouge"/>
        <s v="District 1"/>
        <s v="District 2"/>
        <s v="District 4"/>
        <s v="District 5"/>
        <s v="District 6"/>
        <s v="District 7"/>
        <s v="District 8"/>
        <s v="District 9"/>
        <s v="At Large"/>
        <s v="District  1"/>
        <s v="District  1,  City of Baker"/>
        <s v="District  2"/>
        <s v="District  2,  City of Baker"/>
        <s v="District  2, Zachary Community"/>
        <s v="District  3,  City of Baker"/>
        <s v="District  3, Zachary Community"/>
        <s v="District  3A"/>
        <s v="District  3C"/>
        <s v="District  3D"/>
        <s v="District  4"/>
        <s v="District  4,  Central Community"/>
        <s v="District  4, City of Baker"/>
        <s v="District  4, Seat A"/>
        <s v="District  4, Seat B"/>
        <s v="District  4, Zachary Community"/>
        <s v="District  4A"/>
        <s v="District  4B"/>
        <s v="District  5"/>
        <s v="District  5, City of Baker"/>
        <s v="District  6"/>
        <s v="District  6,  Central Community"/>
        <s v="District  6, Seat A"/>
        <s v="District  6, Zachary Community"/>
        <s v="District  7"/>
        <s v="District  7, Central Community"/>
        <s v="District  8"/>
        <s v="District  8, Zachary Community"/>
        <s v="District  9"/>
        <s v="District  A"/>
        <s v="District  C"/>
        <s v="District  E"/>
        <s v="District  G"/>
        <s v="District 10"/>
        <s v="District 11"/>
        <s v="District 12"/>
        <s v="District 13"/>
        <s v="District 15"/>
        <s v="District 2, Division 1"/>
        <s v="District 3"/>
        <s v="District 3, City of Monroe"/>
        <s v="District 3, Division 3"/>
        <s v="District 3, Place A"/>
        <s v="District 4, City of Bogalusa"/>
        <s v="District 4, City of Monroe"/>
        <s v="District 4, Place A"/>
        <s v="District 5, City of Monroe"/>
        <s v="District 6, City of Monroe"/>
        <s v="District 6, Division 1"/>
        <s v="District 6, Division 3"/>
        <s v="District 7, City of Monroe"/>
        <s v="District A"/>
        <s v="District B"/>
        <s v="District C"/>
        <s v="District D"/>
        <s v="District E"/>
        <s v="District F"/>
        <s v="District G"/>
        <s v="District H"/>
        <s v="District I"/>
        <s v="Ward  1"/>
        <s v="Ward  5"/>
        <s v="Ward  6"/>
        <s v="District 1 (5 to be elected)"/>
        <s v="District  1, Town of Homer"/>
        <s v="District  2, Town of Homer"/>
        <s v="District  3, Town of Homer"/>
        <s v="District  4, Town of Homer"/>
        <s v="District  5, Town of Homer"/>
        <s v="District III, City of Plaquemine"/>
        <s v="District IV, City of Plaquemine"/>
        <s v="District VI, City of Plaquemine"/>
        <s v="1st Congressional District"/>
        <s v="2nd Congressional District"/>
        <s v="3rd Congressional District"/>
        <s v="4th Congressional District"/>
        <s v="5th Congressional District"/>
        <s v="6th Congressional District"/>
      </sharedItems>
    </cacheField>
    <cacheField name="candidate" numFmtId="0">
      <sharedItems/>
    </cacheField>
    <cacheField name="year" numFmtId="0">
      <sharedItems containsSemiMixedTypes="0" containsString="0" containsNumber="1" containsInteger="1" minValue="2014" maxValue="2016" count="2">
        <n v="2014"/>
        <n v="2016"/>
      </sharedItems>
    </cacheField>
    <cacheField name="parish" numFmtId="0">
      <sharedItems/>
    </cacheField>
    <cacheField name="party" numFmtId="0">
      <sharedItems/>
    </cacheField>
    <cacheField name="votes" numFmtId="0">
      <sharedItems containsSemiMixedTypes="0" containsString="0" containsNumber="1" containsInteger="1" minValue="5" maxValue="1178638"/>
    </cacheField>
    <cacheField name="n_can" numFmtId="0">
      <sharedItems containsSemiMixedTypes="0" containsString="0" containsNumber="1" containsInteger="1" minValue="2" maxValue="37"/>
    </cacheField>
    <cacheField name="n_can_adj" numFmtId="0">
      <sharedItems containsSemiMixedTypes="0" containsString="0" containsNumber="1" containsInteger="1" minValue="2" maxValue="24"/>
    </cacheField>
    <cacheField name="n_dem" numFmtId="0">
      <sharedItems containsSemiMixedTypes="0" containsString="0" containsNumber="1" containsInteger="1" minValue="0" maxValue="26"/>
    </cacheField>
    <cacheField name="n_rep" numFmtId="0">
      <sharedItems containsSemiMixedTypes="0" containsString="0" containsNumber="1" containsInteger="1" minValue="0" maxValue="12"/>
    </cacheField>
    <cacheField name="n_nopty" numFmtId="0">
      <sharedItems containsSemiMixedTypes="0" containsString="0" containsNumber="1" containsInteger="1" minValue="0" maxValue="9"/>
    </cacheField>
    <cacheField name="n_other" numFmtId="0">
      <sharedItems containsSemiMixedTypes="0" containsString="0" containsNumber="1" containsInteger="1" minValue="0" maxValue="11"/>
    </cacheField>
    <cacheField name="level" numFmtId="0">
      <sharedItems count="3">
        <s v="Local"/>
        <s v="State"/>
        <s v="Federal"/>
      </sharedItems>
    </cacheField>
    <cacheField name="type" numFmtId="0">
      <sharedItems/>
    </cacheField>
    <cacheField name="genoffice" numFmtId="0">
      <sharedItems/>
    </cacheField>
    <cacheField name="n_can_per_opening" numFmtId="0">
      <sharedItems containsSemiMixedTypes="0" containsString="0" containsNumber="1" minValue="1.2" maxValue="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Gardner" refreshedDate="43331.959653935184" createdVersion="6" refreshedVersion="6" minRefreshableVersion="3" recordCount="3402" xr:uid="{24B0697C-17C3-4731-97FC-1B630DEF92B2}">
  <cacheSource type="worksheet">
    <worksheetSource name="Table1"/>
  </cacheSource>
  <cacheFields count="21">
    <cacheField name="Race #" numFmtId="0">
      <sharedItems containsSemiMixedTypes="0" containsString="0" containsNumber="1" containsInteger="1" minValue="1" maxValue="1153"/>
    </cacheField>
    <cacheField name="Race" numFmtId="0">
      <sharedItems count="1153">
        <s v="Alderman-District  1, Town of Oberlin-Allen (2014)"/>
        <s v="Alderman-District  2, Town of Oberlin-Allen (2014)"/>
        <s v="Alderman-District  2, Town of Plain Dealing-Bossier (2014)"/>
        <s v="Alderman-District  3, Town of Jonesville-Catahoula (2014)"/>
        <s v="Alderman-District  3, Town of Oberlin-Allen (2014)"/>
        <s v="Alderman-District  3, Town of Plain Dealing-Bossier (2014)"/>
        <s v="Alderman-District  4, Town of Jonesville-Catahoula (2014)"/>
        <s v="Alderman-District  4, Town of Oberlin-Allen (2014)"/>
        <s v="Alderman-District  4, Town of Oil City-Caddo (2016)"/>
        <s v="Alderman-District  4, Town of Plain Dealing-Bossier (2014)"/>
        <s v="Alderman-District  5, Town of Jonesville-Catahoula (2014)"/>
        <s v="Alderman-District  5, Town of Oil City-Caddo (2016)"/>
        <s v="Alderman-District 1, City of Marksville-Avoyelles (2014)"/>
        <s v="Alderman-District 1, City of Springhill-Webster (2014)"/>
        <s v="Alderman-District 1, Town of Basile (2014)"/>
        <s v="Alderman-District 1, Town of Benton-Bossier (2016)"/>
        <s v="Alderman-District 1, Town of Delcambre (2016)"/>
        <s v="Alderman-District 1, Town of Sunset-St. Landry (2014)"/>
        <s v="Alderman-District 2, City of Marksville-Avoyelles (2014)"/>
        <s v="Alderman-District 2, City of Springhill-Webster (2014)"/>
        <s v="Alderman-District 2, Town of Delcambre-Vermilion (2016)"/>
        <s v="Alderman-District 2, Town of Gramercy-St. James (2014)"/>
        <s v="Alderman-District 2, Town of Sunset-St. Landry (2014)"/>
        <s v="Alderman-District 3, City of Marksville-Avoyelles (2014)"/>
        <s v="Alderman-District 3, Town of Mamou-Evangeline (2014)"/>
        <s v="Alderman-District 3, Town of Newellton-Tensas (2016)"/>
        <s v="Alderman-District 3, Town of Sunset-St. Landry (2014)"/>
        <s v="Alderman-District 4, City of Marksville-Avoyelles (2014)"/>
        <s v="Alderman-District 4, City of Springhill-Webster (2014)"/>
        <s v="Alderman-District 4, Town of Newellton-Tensas (2016)"/>
        <s v="Alderman-District 4, Town of Simmesport-Avoyelles (2016)"/>
        <s v="Alderman-District 5, City of Marksville-Avoyelles (2014)"/>
        <s v="Alderman-District 5, Town of Benton-Bossier (2016)"/>
        <s v="Alderman-District 5, Town of Newellton-Tensas (2016)"/>
        <s v="Alderman-District A, City of Breaux Bridge-St. Martin (2014)"/>
        <s v="Alderman-District A, City of Opelousas-St. Landry (2014)"/>
        <s v="Alderman-District A, Town of Delhi-Richland (2014)"/>
        <s v="Alderman-District A, Town of Farmerville-Union (2016)"/>
        <s v="Alderman-District A, Town of Jonesboro-Jackson (2014)"/>
        <s v="Alderman-District B, City of Breaux Bridge-St. Martin (2014)"/>
        <s v="Alderman-District B, City of Opelousas-St. Landry (2014)"/>
        <s v="Alderman-District B, Town of Delhi-Richland (2014)"/>
        <s v="Alderman-District B, Town of Farmerville-Union (2016)"/>
        <s v="Alderman-District B, Town of Jonesboro-Jackson (2014)"/>
        <s v="Alderman-District C, City of Ville Platte-Evangeline (2014)"/>
        <s v="Alderman-District C, Town of Farmerville-Union (2016)"/>
        <s v="Alderman-District C, Town of Jonesboro-Jackson (2014)"/>
        <s v="Alderman-District C, Town of St. Joseph-Tensas (2016)"/>
        <s v="Alderman-District D, City of Opelousas-St. Landry (2014)"/>
        <s v="Alderman-District D, City of Ville Platte-Evangeline (2014)"/>
        <s v="Alderman-District D, Town of Delhi-Richland (2014)"/>
        <s v="Alderman-District D, Town of Farmerville-Union (2016)"/>
        <s v="Alderman-District D, Town of Jonesboro-Jackson (2014)"/>
        <s v="Alderman-District E, City of Opelousas-St. Landry (2014)"/>
        <s v="Alderman-District E, City of Ville Platte-Evangeline (2014)"/>
        <s v="Alderman-District E, Town of Delhi-Richland (2014)"/>
        <s v="Alderman-District F, City of Ville Platte-Evangeline (2014)"/>
        <s v="Alderman-Division A, Village of Rosedale-Iberville (2016)"/>
        <s v="Alderman-Division C, Village of Rosedale-Iberville (2016)"/>
        <s v="Alderman-Seat A, Town of Ball-Rapides (2014)"/>
        <s v="Alderman-Seat B, Town of Ball-Rapides (2014)"/>
        <s v="Alderman-Seat C, Town of Ball-Rapides (2014)"/>
        <s v="Alderman-Seat D, Town of Ball-Rapides (2014)"/>
        <s v="Alderman-Seat E, Town of Ball-Rapides (2014)"/>
        <s v="Alderman-Town of Erath-Vermilion (2016)"/>
        <s v="Alderman-Town of Port Barre-St. Landry (2016)"/>
        <s v="Alderman-Village of Clarence-Natchitoches (2016)"/>
        <s v="Alderman-Village of Dodson-Winn (2016)"/>
        <s v="Alderman-Village of Dry Prong-Grant (2016)"/>
        <s v="Alderman-Ward  1, City of Rayne-Acadia (2014)"/>
        <s v="Alderman-Ward  1, Town of Church Point-Acadia (2014)"/>
        <s v="Alderman-Ward  1, Town of Vivian-Caddo (2014)"/>
        <s v="Alderman-Ward  2, City of Rayne-Acadia (2014)"/>
        <s v="Alderman-Ward  2, Town of Vivian-Caddo (2014)"/>
        <s v="Alderman-Ward  3, City of Rayne-Acadia (2014)"/>
        <s v="Alderman-Ward  3, Division B, City of Crowley-Acadia (2014)"/>
        <s v="Alderman-Ward  3, Town of Church Point-Acadia (2014)"/>
        <s v="Alderman-Ward  3, Town of Vivian-Caddo (2014)"/>
        <s v="Alderman-Ward  4, City of Rayne-Acadia (2014)"/>
        <s v="Alderman-Ward  4, Division B, City of Crowley-Acadia (2014)"/>
        <s v="Alderman-Ward  4, Town of Church Point-Acadia (2014)"/>
        <s v="Alderman-Ward  4, Town of Vivian-Caddo (2014)"/>
        <s v="Alderman-Ward  5, Town of Church Point-Acadia (2014)"/>
        <s v="Alderman-Ward 1, City of Eunice-St. Landry (2014)"/>
        <s v="Alderman-Ward 1, City of Ruston-Lincoln (2014)"/>
        <s v="Alderman-Ward 2, City of Ruston-Lincoln (2014)"/>
        <s v="Alderman-Ward 3, City of Eunice (2014)"/>
        <s v="Alderman-Ward 4, City of Ruston-Lincoln (2014)"/>
        <s v="Alderman-Ward 5, City of Ruston-Lincoln (2014)"/>
        <s v="Alderman at Large-City of Eunice (2014)"/>
        <s v="Alderman at Large-City of Opelousas-St. Landry (2014)"/>
        <s v="Alderman at Large-City of Rayne-Acadia (2014)"/>
        <s v="Alderman at Large-Seat One, Town of Lutcher-St. James (2014)"/>
        <s v="Alderman at Large-Town of Jonesboro-Jackson (2014)"/>
        <s v="Alderman at Large-Town of Oberlin-Allen (2014)"/>
        <s v="Alderman at Large-Town of Sunset-St. Landry (2014)"/>
        <s v="Alderman at Large-Town of Vivian-Caddo (2014)"/>
        <s v="Aldermen-District 1, Town of Plain Dealing (2 to be elected)-Bossier (2014)"/>
        <s v="Aldermen-District 2, Town of Basile (3 to be elected) (2014)"/>
        <s v="Aldermen-Election Section 2, Town of St. Francisville (4 to be elected)-West Feliciana (2016)"/>
        <s v="Aldermen-Town of Abita Springs (5 to be elected)-St. Tammany (2014)"/>
        <s v="Aldermen-Town of Arnaudville (5 to be elected) (2014)"/>
        <s v="Aldermen-Town of Baldwin (5 to be elected)-St. Mary (2014)"/>
        <s v="Aldermen-Town of Blanchard (5 to be elected)-Caddo (2014)"/>
        <s v="Aldermen-Town of Boyce (5 to be elected)-Rapides (2014)"/>
        <s v="Aldermen-Town of Clarks (5 to be elected)-Caldwell (2014)"/>
        <s v="Aldermen-Town of Clinton (5 to be elected)-East Feliciana (2016)"/>
        <s v="Aldermen-Town of Cotton Valley (5 to be elected)-Webster (2016)"/>
        <s v="Aldermen-Town of Cullen (5 to be elected)-Webster (2016)"/>
        <s v="Aldermen-Town of Duson (5 to be elected) (2014)"/>
        <s v="Aldermen-Town of Elizabeth (5 to be elected)-Allen (2014)"/>
        <s v="Aldermen-Town of Erath (5 to be elected)-Vermilion (2014)"/>
        <s v="Aldermen-Town of Franklinton (5 to be elected)-Washington (2016)"/>
        <s v="Aldermen-Town of Glenmora (5 to be elected)-Rapides (2014)"/>
        <s v="Aldermen-Town of Grand Coteau (5 to be elected)-St. Landry (2014)"/>
        <s v="Aldermen-Town of Haughton (5 to be elected)-Bossier (2016)"/>
        <s v="Aldermen-Town of Iota (5 to be elected)-Acadia (2014)"/>
        <s v="Aldermen-Town of Lake Providence (5 to be elected)-East Carroll (2014)"/>
        <s v="Aldermen-Town of Lecompte (5 to be elected)-Rapides (2014)"/>
        <s v="Aldermen-Town of Mangham (5 to be elected)-Richland (2014)"/>
        <s v="Aldermen-Town of Mansura (5 to be elected)-Avoyelles (2014)"/>
        <s v="Aldermen-Town of Maringouin (5 to be elected)-Iberville (2014)"/>
        <s v="Aldermen-Town of Pearl River (5 to be elected)-St. Tammany (2014)"/>
        <s v="Aldermen-Town of Port Barre (5 to be elected)-St. Landry (2014)"/>
        <s v="Aldermen-Town of Roseland (5 to be elected)-Tangipahoa (2016)"/>
        <s v="Aldermen-Town of Rosepine (5 to be elected)-Vernon (2014)"/>
        <s v="Aldermen-Town of Sarepta (5 to be elected)-Webster (2016)"/>
        <s v="Aldermen-Town of Sterlington (5 to be elected)-Ouachita (2014)"/>
        <s v="Aldermen-Town of Tullos (5 to be elected)-Lasalle (2014)"/>
        <s v="Aldermen-Town of Urania (5 to be elected)-Lasalle (2014)"/>
        <s v="Aldermen-Town of Welsh (5 to be elected)-Jefferson Davis (2016)"/>
        <s v="Aldermen-Town of White Castle (5 to be elected)-Iberville (2014)"/>
        <s v="Aldermen-Village  of Chataignier (3 to be elected)-Evangeline (2014)"/>
        <s v="Aldermen-Village of Angie (3 to be elected)-Washington (2016)"/>
        <s v="Aldermen-Village of Bienville (3 to be elected)-Bienville (2014)"/>
        <s v="Aldermen-Village of Collinston (3 to be elected)-Morehouse (2014)"/>
        <s v="Aldermen-Village of Delta (3 to be elected)-Madison (2016)"/>
        <s v="Aldermen-Village of Dixie Inn (3 to be elected)-Webster (2016)"/>
        <s v="Aldermen-Village of Dodson (3 to be elected)-Winn (2014)"/>
        <s v="Aldermen-Village of Edgefield (3 to be elected)-Red River (2016)"/>
        <s v="Aldermen-Village of Fenton (3 to be elected)-Jefferson Davis (2016)"/>
        <s v="Aldermen-Village of Folsom (3 to be elected)-St. Tammany (2014)"/>
        <s v="Aldermen-Village of Forest Hill (3 to be elected)-Rapides (2014)"/>
        <s v="Aldermen-Village of Georgetown (3 to be elected)-Grant (2016)"/>
        <s v="Aldermen-Village of Gilbert (3 to be elected)-Franklin (2014)"/>
        <s v="Aldermen-Village of Goldonna (3 to be elected)-Natchitoches (2014)"/>
        <s v="Aldermen-Village of Grosse Tete (3 to be elected)-Iberville (2016)"/>
        <s v="Aldermen-Village of Harrisonburg (3 to be elected)-Catahoula (2014)"/>
        <s v="Aldermen-Village of Ida (3 to be elected)-Caddo (2016)"/>
        <s v="Aldermen-Village of Maurice (3 to be elected)-Vermilion (2014)"/>
        <s v="Aldermen-Village of Mermentau (3 to be elected)-Acadia (2014)"/>
        <s v="Aldermen-Village of Montpelier (3 to be elected)-St. Helena (2014)"/>
        <s v="Aldermen-Village of Moreauville (3 to be elected)-Avoyelles (2014)"/>
        <s v="Aldermen-Village of Morse (3 to be elected)-Acadia (2014)"/>
        <s v="Aldermen-Village of Napoleonville (3 to be elected)-Assumption (2014)"/>
        <s v="Aldermen-Village of North Hodge (3 to be elected)-Jackson (2014)"/>
        <s v="Aldermen-Village of Palmetto (3 to be elected)-St. Landry (2014)"/>
        <s v="Aldermen-Village of Parks (3 to be elected)-St. Martin (2014)"/>
        <s v="Aldermen-Village of Pine Prairie (3 to be elected)-Evangeline (2016)"/>
        <s v="Aldermen-Village of Powhatan (3 to be elected)-Natchitoches (2016)"/>
        <s v="Aldermen-Village of Reeves (3 to be elected)-Allen (2014)"/>
        <s v="Aldermen-Village of Richmond (3 to be elected)-Madison (2014)"/>
        <s v="Aldermen-Village of Robeline (3 to be elected)-Natchitoches (2014)"/>
        <s v="Aldermen-Village of Sicily Island (3 to be elected)-Catahoula (2014)"/>
        <s v="Aldermen-Village of Simpson (3 to be elected)-Vernon (2016)"/>
        <s v="Aldermen-Village of Simsboro (3 to be elected)-Lincoln (2014)"/>
        <s v="Aldermen-Village of Tangipahoa (3 to be elected)-Tangipahoa (2016)"/>
        <s v="Aldermen-Village of Waterproof (3 to be elected)-Tensas (2014)"/>
        <s v="Aldermen at Large-Town of Gramercy (2 to be elected)-St. James (2014)"/>
        <s v="Assessor-Lafourche (2014)"/>
        <s v="Associate Justice-Supreme Court, 3rd Supreme Court District (2016)"/>
        <s v="Chief of Police-City of Breaux Bridge-St. Martin (2014)"/>
        <s v="Chief of Police-City of Broussard (2014)"/>
        <s v="Chief of Police-City of Crowley-Acadia (2014)"/>
        <s v="Chief of Police-City of Eunice (2014)"/>
        <s v="Chief of Police-City of Minden-Webster (2014)"/>
        <s v="Chief of Police-City of Oakdale-Allen (2016)"/>
        <s v="Chief of Police-City of Opelousas-St. Landry (2014)"/>
        <s v="Chief of Police-City of Patterson-St. Mary (2014)"/>
        <s v="Chief of Police-City of Port Allen-West Baton Rouge (2016)"/>
        <s v="Chief of Police-City of Rayne-Acadia (2014)"/>
        <s v="Chief of Police-City of Slidell-St. Tammany (2016)"/>
        <s v="Chief of Police-City of Springhill-Webster (2014)"/>
        <s v="Chief of Police-City of Ville Platte-Evangeline (2014)"/>
        <s v="Chief of Police-City of Walker-Livingston (2016)"/>
        <s v="Chief of Police-City of Westlake-Calcasieu (2014)"/>
        <s v="Chief of Police-City of Youngsville-Lafayette (2014)"/>
        <s v="Chief of Police-Town of Amite City-Tangipahoa (2016)"/>
        <s v="Chief of Police-Town of Arnaudville (2014)"/>
        <s v="Chief of Police-Town of Baldwin-St. Mary (2014)"/>
        <s v="Chief of Police-Town of Ball-Rapides (2014)"/>
        <s v="Chief of Police-Town of Blanchard-Caddo (2014)"/>
        <s v="Chief of Police-Town of Boyce-Rapides (2014)"/>
        <s v="Chief of Police-Town of Brusly-West Baton Rouge (2014)"/>
        <s v="Chief of Police-Town of Campti-Natchitoches (2014)"/>
        <s v="Chief of Police-Town of Chatham-Jackson (2016)"/>
        <s v="Chief of Police-Town of Church Point-Acadia (2014)"/>
        <s v="Chief of Police-Town of Cottonport-Avoyelles (2016)"/>
        <s v="Chief of Police-Town of Cullen-Webster (2016)"/>
        <s v="Chief of Police-Town of Delhi-Richland (2014)"/>
        <s v="Chief of Police-Town of Elizabeth-Allen (2014)"/>
        <s v="Chief of Police-Town of Elton-Jefferson Davis (2014)"/>
        <s v="Chief of Police-Town of Erath-Vermilion (2014)"/>
        <s v="Chief of Police-Town of Glenmora-Rapides (2014)"/>
        <s v="Chief of Police-Town of Gramercy-St. James (2014)"/>
        <s v="Chief of Police-Town of Grand Coteau-St. Landry (2014)"/>
        <s v="Chief of Police-Town of Haughton-Bossier (2016)"/>
        <s v="Chief of Police-Town of Haynesville-Claiborne (2014)"/>
        <s v="Chief of Police-Town of Jena-Lasalle (2014)"/>
        <s v="Chief of Police-Town of Jonesboro-Jackson (2014)"/>
        <s v="Chief of Police-Town of Kentwood-Tangipahoa (2014)"/>
        <s v="Chief of Police-Town of Krotz Springs-St. Landry (2014)"/>
        <s v="Chief of Police-Town of Lake Arthur-Jefferson Davis (2014)"/>
        <s v="Chief of Police-Town of Lake Providence-East Carroll (2014)"/>
        <s v="Chief of Police-Town of Lockport-Lafourche (2016)"/>
        <s v="Chief of Police-Town of Lutcher-St. James (2014)"/>
        <s v="Chief of Police-Town of Mamou-Evangeline (2014)"/>
        <s v="Chief of Police-Town of Mangham-Richland (2014)"/>
        <s v="Chief of Police-Town of Mansura-Avoyelles (2014)"/>
        <s v="Chief of Police-Town of Maringouin-Iberville (2014)"/>
        <s v="Chief of Police-Town of Marion-Union (2014)"/>
        <s v="Chief of Police-Town of Melville-St. Landry (2014)"/>
        <s v="Chief of Police-Town of Newellton-Tensas (2016)"/>
        <s v="Chief of Police-Town of Oberlin-Allen (2014)"/>
        <s v="Chief of Police-Town of Pearl River-St. Tammany (2014)"/>
        <s v="Chief of Police-Town of Port Barre-St. Landry (2014)"/>
        <s v="Chief of Police-Town of Ringgold-Bienville (2014)"/>
        <s v="Chief of Police-Town of Sarepta-Webster (2016)"/>
        <s v="Chief of Police-Town of Sunset-St. Landry (2014)"/>
        <s v="Chief of Police-Town of Tullos-Lasalle (2014)"/>
        <s v="Chief of Police-Town of Vivian-Caddo (2014)"/>
        <s v="Chief of Police-Town of Washington-St. Landry (2016)"/>
        <s v="Chief of Police-Town of Welsh-Jefferson Davis (2016)"/>
        <s v="Chief of Police-Town of White Castle-Iberville (2014)"/>
        <s v="Chief of Police-Town of Wisner-Franklin (2014)"/>
        <s v="Chief of Police-Town of Zwolle-Sabine (2014)"/>
        <s v="Chief of Police-Village of Anacoco-Vernon (2016)"/>
        <s v="Chief of Police-Village of Baskin-Franklin (2014)"/>
        <s v="Chief of Police-Village of Chataignier-Evangeline (2014)"/>
        <s v="Chief of Police-Village of Converse-Sabine (2016)"/>
        <s v="Chief of Police-Village of Dodson-Winn (2014)"/>
        <s v="Chief of Police-Village of Dubberly-Webster (2016)"/>
        <s v="Chief of Police-Village of East Hodge-Jackson (2014)"/>
        <s v="Chief of Police-Village of Epps-West Carroll (2014)"/>
        <s v="Chief of Police-Village of Fenton-Jefferson Davis (2016)"/>
        <s v="Chief of Police-Village of Forest Hill-Rapides (2014)"/>
        <s v="Chief of Police-Village of Georgetown-Grant (2016)"/>
        <s v="Chief of Police-Village of Gilbert-Franklin (2014)"/>
        <s v="Chief of Police-Village of Hessmer-Avoyelles (2016)"/>
        <s v="Chief of Police-Village of Hodge-Jackson (2014)"/>
        <s v="Chief of Police-Village of Maurice-Vermilion (2014)"/>
        <s v="Chief of Police-Village of Montpelier-St. Helena (2014)"/>
        <s v="Chief of Police-Village of Morse-Acadia (2014)"/>
        <s v="Chief of Police-Village of North Hodge-Jackson (2014)"/>
        <s v="Chief of Police-Village of Pine Prairie-Evangeline (2016)"/>
        <s v="Chief of Police-Village of Powhatan-Natchitoches (2016)"/>
        <s v="Chief of Police-Village of Simsboro-Lincoln (2014)"/>
        <s v="Chief of Police-Village of Tangipahoa-Tangipahoa (2016)"/>
        <s v="Chief of Police-Village of Turkey Creek-Evangeline (2014)"/>
        <s v="City Judge-City Court, City of Baker-East Baton Rouge (2014)"/>
        <s v="City Judge-City Court, City of Bunkie-Avoyelles (2014)"/>
        <s v="City Judge-City Court, City of Denham Springs-Livingston (2016)"/>
        <s v="City Judge-City Court, City of Eunice (2014)"/>
        <s v="City Judge-City Court, City of Houma-Terrebonne (2014)"/>
        <s v="City Judge-City Court, City of Kaplan-Vermilion (2014)"/>
        <s v="City Judge-City Court, City of New Iberia-Iberia (2014)"/>
        <s v="City Judge-City Court, City of Opelousas-St. Landry (2014)"/>
        <s v="City Judge-City Court, City of Pineville-Rapides (2014)"/>
        <s v="City Judge-City Court, City of Slidell-St. Tammany (2014)"/>
        <s v="City Judge-City Court, City of Ville Platte-Evangeline (2014)"/>
        <s v="City Judge-City Court, Division A, City of Lafayette-Lafayette (2014)"/>
        <s v="City Judge-City Court, Division A, City of Lake Charles-Calcasieu (2014)"/>
        <s v="City Judge-City Court, Division B, City of Lake Charles-Calcasieu (2014)"/>
        <s v="City Judge-City Court, Division C, City of Monroe-Ouachita (2014)"/>
        <s v="City Judge-City Court, Town of Vidalia-Concordia (2016)"/>
        <s v="City Judge, City Court-Election Dist. 2, Div. D, City of Shreveport (2014)"/>
        <s v="City Marshal-City Court, City of Alexandria-Rapides (2014)"/>
        <s v="City Marshal-City Court, City of Bogalusa-Washington (2014)"/>
        <s v="City Marshal-City Court, City of Bossier City-Bossier (2014)"/>
        <s v="City Marshal-City Court, City of Bunkie-Avoyelles (2014)"/>
        <s v="City Marshal-City Court, City of Denham Springs-Livingston (2014)"/>
        <s v="City Marshal-City Court, City of Eunice (2014)"/>
        <s v="City Marshal-City Court, City of Hammond-Tangipahoa (2014)"/>
        <s v="City Marshal-City Court, City of Houma-Terrebonne (2014)"/>
        <s v="City Marshal-City Court, City of Kaplan-Vermilion (2014)"/>
        <s v="City Marshal-City Court, City of Lafayette-Lafayette (2014)"/>
        <s v="City Marshal-City Court, City of Lake Charles-Calcasieu (2014)"/>
        <s v="City Marshal-City Court, City of Minden-Webster (2014)"/>
        <s v="City Marshal-City Court, City of Monroe-Ouachita (2014)"/>
        <s v="City Marshal-City Court, City of Natchitoches-Natchitoches (2014)"/>
        <s v="City Marshal-City Court, City of New Iberia-Iberia (2014)"/>
        <s v="City Marshal-City Court, City of Oakdale-Allen (2014)"/>
        <s v="City Marshal-City Court, City of Pineville-Rapides (2014)"/>
        <s v="City Marshal-City Court, City of Plaquemine-Iberville (2014)"/>
        <s v="City Marshal-City Court, City of Rayne-Acadia (2014)"/>
        <s v="City Marshal-City Court, City of Ruston-Lincoln (2014)"/>
        <s v="City Marshal-City Court, City of Shreveport (2014)"/>
        <s v="City Marshal-City Court, City of Springhill-Webster (2014)"/>
        <s v="City Marshal-City Court, Town of Vidalia-Concordia (2016)"/>
        <s v="Constable-1st Justice Court-Ascension (2014)"/>
        <s v="Constable-1st Justice Court-Jefferson (2014)"/>
        <s v="Constable-1st Justice of the Peace Court-Lafourche (2014)"/>
        <s v="Constable-1st Justice of the Peace Ward-Assumption (2014)"/>
        <s v="Constable-2nd Justice Court-Jefferson (2014)"/>
        <s v="Constable-2nd Justice of the Peace Court-Claiborne (2014)"/>
        <s v="Constable-3rd Justice Court-Jefferson (2014)"/>
        <s v="Constable-3rd Justice of the Peace Court-Lafourche (2014)"/>
        <s v="Constable-3rd Justice of the Peace Ward-Assumption (2014)"/>
        <s v="Constable-4th Justice Court-Jefferson (2014)"/>
        <s v="Constable-4th Justice of the Peace Court-Lafourche (2014)"/>
        <s v="Constable-4th Justice of the Peace Court-Lafourche (2016)"/>
        <s v="Constable-5th Justice Court-Jefferson (2014)"/>
        <s v="Constable-7th Justice Court-Jefferson (2014)"/>
        <s v="Constable-Justice of the Peace &amp; Constable District 3-Sabine (2014)"/>
        <s v="Constable-Justice of the Peace &amp; Constable District 4-Sabine (2014)"/>
        <s v="Constable-Justice of the Peace District  1-Beauregard (2014)"/>
        <s v="Constable-Justice of the Peace District  1-De Soto (2014)"/>
        <s v="Constable-Justice of the Peace District  1-Pointe Coupee (2014)"/>
        <s v="Constable-Justice of the Peace District  2-De Soto (2014)"/>
        <s v="Constable-Justice of the Peace District  3-De Soto (2014)"/>
        <s v="Constable-Justice of the Peace District  4-Beauregard (2014)"/>
        <s v="Constable-Justice of the Peace District  5-De Soto (2014)"/>
        <s v="Constable-Justice of the Peace District  5-St. Landry (2014)"/>
        <s v="Constable-Justice of the Peace District  7-St. Landry (2014)"/>
        <s v="Constable-Justice of the Peace District  9-St. Landry (2014)"/>
        <s v="Constable-Justice of the Peace District  A-Grant (2014)"/>
        <s v="Constable-Justice of the Peace District 1-East Feliciana (2014)"/>
        <s v="Constable-Justice of the Peace District 1-St. James (2014)"/>
        <s v="Constable-Justice of the Peace District 10-Pointe Coupee (2014)"/>
        <s v="Constable-Justice of the Peace District 11-Pointe Coupee (2014)"/>
        <s v="Constable-Justice of the Peace District 2-Bienville (2014)"/>
        <s v="Constable-Justice of the Peace District 2-East Feliciana (2014)"/>
        <s v="Constable-Justice of the Peace District 2-St. Charles (2014)"/>
        <s v="Constable-Justice of the Peace District 2-St. James (2014)"/>
        <s v="Constable-Justice of the Peace District 3-Lasalle (2014)"/>
        <s v="Constable-Justice of the Peace District 3-St. James (2014)"/>
        <s v="Constable-Justice of the Peace District 4-West Carroll (2014)"/>
        <s v="Constable-Justice of the Peace District 5-Bienville (2014)"/>
        <s v="Constable-Justice of the Peace District 6-St. Charles (2014)"/>
        <s v="Constable-Justice of the Peace District 6-St. James (2014)"/>
        <s v="Constable-Justice of the Peace District 7-Franklin (2014)"/>
        <s v="Constable-Justice of the Peace District 7-St. Charles (2014)"/>
        <s v="Constable-Justice of the Peace District B-Red River (2014)"/>
        <s v="Constable-Justice of the Peace Ward  1-Caldwell (2014)"/>
        <s v="Constable-Justice of the Peace Ward  1-Livingston (2014)"/>
        <s v="Constable-Justice of the Peace Ward  1-Morehouse (2014)"/>
        <s v="Constable-Justice of the Peace Ward  2-Calcasieu (2014)"/>
        <s v="Constable-Justice of the Peace Ward  2-Catahoula (2014)"/>
        <s v="Constable-Justice of the Peace Ward  2-Plaquemines (2014)"/>
        <s v="Constable-Justice of the Peace Ward  2-St. Martin (2014)"/>
        <s v="Constable-Justice of the Peace Ward  2, District  2-East Baton Rouge (2014)"/>
        <s v="Constable-Justice of the Peace Ward  2, District  3-East Baton Rouge (2014)"/>
        <s v="Constable-Justice of the Peace Ward  3-St. Martin (2014)"/>
        <s v="Constable-Justice of the Peace Ward  4-Acadia (2014)"/>
        <s v="Constable-Justice of the Peace Ward  4-St. Mary (2014)"/>
        <s v="Constable-Justice of the Peace Ward  5-Livingston (2014)"/>
        <s v="Constable-Justice of the Peace Ward  5-St. Mary (2014)"/>
        <s v="Constable-Justice of the Peace Ward  5-Terrebonne (2014)"/>
        <s v="Constable-Justice of the Peace Ward  6-Rapides (2014)"/>
        <s v="Constable-Justice of the Peace Ward  6-St. Martin (2014)"/>
        <s v="Constable-Justice of the Peace Ward  6-Terrebonne (2014)"/>
        <s v="Constable-Justice of the Peace Ward  7-Avoyelles (2014)"/>
        <s v="Constable-Justice of the Peace Ward  7-Calcasieu (2014)"/>
        <s v="Constable-Justice of the Peace Ward  7-Plaquemines (2014)"/>
        <s v="Constable-Justice of the Peace Ward  7-Winn (2014)"/>
        <s v="Constable-Justice of the Peace Ward  8-Calcasieu (2014)"/>
        <s v="Constable-Justice of the Peace Ward  8-Plaquemines (2014)"/>
        <s v="Constable-Justice of the Peace Ward  9-Plaquemines (2014)"/>
        <s v="Constable-Justice of the Peace Ward  9-St. Mary (2014)"/>
        <s v="Constable-Justice of the Peace Ward  9-Terrebonne (2014)"/>
        <s v="Constable-Justice of the Peace Ward 1-Richland (2014)"/>
        <s v="Constable-Justice of the Peace Ward 1-St. Helena (2014)"/>
        <s v="Constable-Justice of the Peace Ward 1-Tangipahoa (2014)"/>
        <s v="Constable-Justice of the Peace Ward 10-St. Mary (2014)"/>
        <s v="Constable-Justice of the Peace Ward 11-Winn (2014)"/>
        <s v="Constable-Justice of the Peace Ward 12-Winn (2014)"/>
        <s v="Constable-Justice of the Peace Ward 2-Tangipahoa (2014)"/>
        <s v="Constable-Justice of the Peace Ward 2-Tensas (2014)"/>
        <s v="Constable-Justice of the Peace Ward 2-West Baton Rouge (2014)"/>
        <s v="Constable-Justice of the Peace Ward 3-Cameron (2014)"/>
        <s v="Constable-Justice of the Peace Ward 3-Richland (2014)"/>
        <s v="Constable-Justice of the Peace Ward 3-Union (2014)"/>
        <s v="Constable-Justice of the Peace Ward 3-Cameron (2016)"/>
        <s v="Constable-Justice of the Peace Ward 3, 1st Just. Court-Rapides (2014)"/>
        <s v="Constable-Justice of the Peace Ward 3, Blanchard Dist.-Caddo (2014)"/>
        <s v="Constable-Justice of the Peace Ward 4-Jefferson Davis (2014)"/>
        <s v="Constable-Justice of the Peace Ward 4-Lincoln (2014)"/>
        <s v="Constable-Justice of the Peace Ward 4-St. Helena (2014)"/>
        <s v="Constable-Justice of the Peace Ward 4-Tangipahoa (2014)"/>
        <s v="Constable-Justice of the Peace Ward 4-Vernon (2014)"/>
        <s v="Constable-Justice of the Peace Ward 4-West Baton Rouge (2014)"/>
        <s v="Constable-Justice of the Peace Ward 5-Caddo (2014)"/>
        <s v="Constable-Justice of the Peace Ward 5-Cameron (2014)"/>
        <s v="Constable-Justice of the Peace Ward 5-Richland (2014)"/>
        <s v="Constable-Justice of the Peace Ward 5-Tangipahoa (2014)"/>
        <s v="Constable-Justice of the Peace Ward 5-Washington (2014)"/>
        <s v="Constable-Justice of the Peace Ward 5-West Baton Rouge (2014)"/>
        <s v="Constable-Justice of the Peace Ward 5, 1st Just. Court-Rapides (2014)"/>
        <s v="Constable-Justice of the Peace Ward 5, 2nd Just. Court-Rapides (2014)"/>
        <s v="Constable-Justice of the Peace Ward 6-Caddo (2014)"/>
        <s v="Constable-Justice of the Peace Ward 6-Iberville (2014)"/>
        <s v="Constable-Justice of the Peace Ward 6-Vernon (2014)"/>
        <s v="Constable-Justice of the Peace Ward 8-Ouachita (2014)"/>
        <s v="Constable-Justice of the Peace Ward 8-Tangipahoa (2014)"/>
        <s v="Constable-Justice of the Peace Ward A-St. Bernard (2014)"/>
        <s v="Constable-Justice of the Peace Ward B-St. Bernard (2014)"/>
        <s v="Constable-Justice of the Peace Ward C-St. Bernard (2014)"/>
        <s v="Constable-Justice of the Peace Ward D-St. Bernard (2014)"/>
        <s v="Constable-Justice of the Peace Ward J-St. Bernard (2014)"/>
        <s v="Constable-Justice of the Peace Wards 6 &amp; 7-Richland (2014)"/>
        <s v="Constable(s)-Justice of the Peace District  1-Bossier (2014)"/>
        <s v="Constable(s)-Justice of the Peace District  3 (2 to be elected)-Bossier (2014)"/>
        <s v="Constable(s)-Justice of the Peace District  6 (2 to be elected)-Bossier (2014)"/>
        <s v="Constable(s)-Justice of the Peace Ward  5-St. Tammany (2014)"/>
        <s v="Constable(s)-Justice of the Peace Ward  6-St. Tammany (2014)"/>
        <s v="Constable(s)-Justice of the Peace Ward  7-St. Tammany (2014)"/>
        <s v="Constable(s)-Justice of the Peace Ward  8-St. Tammany (2014)"/>
        <s v="Constable(s)-Justice of the Peace Ward 1 (2 to be elected)-Vermilion (2014)"/>
        <s v="Constable(s)-Justice of the Peace Ward 10 (2 to be elected)-St. Tammany (2014)"/>
        <s v="Constable(s)-Justice of the Peace Ward 2-Lafayette (2014)"/>
        <s v="Constable(s)-Justice of the Peace Ward 3-Evangeline (2014)"/>
        <s v="Constable(s)-Justice of the Peace Ward 3-Evangeline (2016)"/>
        <s v="Constable(s)-Justice of the Peace Ward 4-Evangeline (2014)"/>
        <s v="Constable(s)-Justice of the Peace Ward 5-Evangeline (2014)"/>
        <s v="Constable(s)-Justice of the Peace Ward 6-Vermilion (2014)"/>
        <s v="Constable(s)-Justice of the Peace Ward 6 (2 to be elected)-Lafayette (2014)"/>
        <s v="Constable(s)-Justice of the Peace Ward 7-Vermilion (2014)"/>
        <s v="Coroner-East Feliciana (2014)"/>
        <s v="Council Member-at Large,  City of New Iberia-Iberia (2016)"/>
        <s v="Council Member-District  1, City of Hammond-Tangipahoa (2014)"/>
        <s v="Council Member-District  1, Town of Arcadia-Bienville (2014)"/>
        <s v="Council Member-District  2, Town of Arcadia-Bienville (2014)"/>
        <s v="Council Member-District  2, Town of Washington-St. Landry (2014)"/>
        <s v="Council Member-District  3-St. Landry (2016)"/>
        <s v="Council Member-District  3, City of Hammond-Tangipahoa (2014)"/>
        <s v="Council Member-District  3, Town of Washington-St. Landry (2014)"/>
        <s v="Council Member-District  4, City of Hammond-Tangipahoa (2014)"/>
        <s v="Council Member-District  4, Town of Arcadia-Bienville (2014)"/>
        <s v="Council Member-District  5, Town of Arcadia-Bienville (2014)"/>
        <s v="Council Member-District 1, City of New Iberia-Iberia (2016)"/>
        <s v="Council Member-District 1, City of Oakdale-Allen (2016)"/>
        <s v="Council Member-District 1, City of Scott-Lafayette (2014)"/>
        <s v="Council Member-District 1, Town of Amite City-Tangipahoa (2016)"/>
        <s v="Council Member-District 1, Town of Cottonport-Avoyelles (2016)"/>
        <s v="Council Member-District 2, City of New Iberia-Iberia (2016)"/>
        <s v="Council Member-District 2, City of Oakdale-Allen (2016)"/>
        <s v="Council Member-District 2, Town of Amite City-Tangipahoa (2016)"/>
        <s v="Council Member-District 2, Town of Haynesville-Claiborne (2014)"/>
        <s v="Council Member-District 2, Town of Kinder-Allen (2014)"/>
        <s v="Council Member-District 3, City of New Iberia-Iberia (2016)"/>
        <s v="Council Member-District 3, City of Scott-Lafayette (2014)"/>
        <s v="Council Member-District 3, Town of Amite City-Tangipahoa (2016)"/>
        <s v="Council Member-District 3, Town of Haynesville-Claiborne (2014)"/>
        <s v="Council Member-District 3, Town of Kinder-Allen (2014)"/>
        <s v="Council Member-District 4, City of New Iberia-Iberia (2016)"/>
        <s v="Council Member-District 4, Town of Cottonport-Avoyelles (2016)"/>
        <s v="Council Member-District 5, City of New Iberia-Iberia (2016)"/>
        <s v="Council Member-District A, Town of Dubach-Lincoln (2014)"/>
        <s v="Council Member-District E, Town of Iowa-Calcasieu (2014)"/>
        <s v="Council Member-Division A, City of Gonzales-Ascension (2016)"/>
        <s v="Council Member-Division A, City of Westlake-Calcasieu (2014)"/>
        <s v="Council Member-Division A, City of Youngsville-Lafayette (2014)"/>
        <s v="Council Member-Division A, Town of Lockport-Lafourche (2016)"/>
        <s v="Council Member-Division B, City of Gonzales-Ascension (2016)"/>
        <s v="Council Member-Division B, City of Westlake-Calcasieu (2014)"/>
        <s v="Council Member-Division B, City of Youngsville-Lafayette (2014)"/>
        <s v="Council Member-Division C, City of Gonzales-Ascension (2016)"/>
        <s v="Council Member-Division C, City of Westlake-Calcasieu (2014)"/>
        <s v="Council Member-Division C, City of Youngsville-Lafayette (2014)"/>
        <s v="Council Member-Division D, City of Gonzales-Ascension (2016)"/>
        <s v="Council Member-Division D, City of Westlake-Calcasieu (2014)"/>
        <s v="Council Member-Division D, City of Youngsville-Lafayette (2014)"/>
        <s v="Council Member-Division E, City of Gonzales-Ascension (2016)"/>
        <s v="Council Member-Division E, City of Westlake-Calcasieu (2014)"/>
        <s v="Council Member-Division E, City of Youngsville-Lafayette (2014)"/>
        <s v="Council Member-Division E, Town of Lockport-Lafourche (2016)"/>
        <s v="Council Member-Town of Elton-Jefferson Davis (2016)"/>
        <s v="Council Member-Town of Lake Arthur-Jefferson Davis (2016)"/>
        <s v="Council Member at Large-City of Port Allen-West Baton Rouge (2016)"/>
        <s v="Council Member(s)-City of Denham Springs (5 to be elected)-Livingston (2014)"/>
        <s v="Council Member(s)-Town of Jena (5 to be elected)-Lasalle (2014)"/>
        <s v="Council Member(s)-Town of Logansport (5 to be elected)-De Soto (2016)"/>
        <s v="Council Member(s) at Large-Town of Krotz Springs (5 to be elected)-St. Landry (2014)"/>
        <s v="Council Members-City of Grambling (5 to be elected)-Lincoln (2014)"/>
        <s v="Council Members-City of Patterson (5 to be elected)-St. Mary (2014)"/>
        <s v="Council Members-District 1, City of New Roads (2 to be elected)-Pointe Coupee (2014)"/>
        <s v="Council Members-Town of Addis (5 to be elected)-West Baton Rouge (2016)"/>
        <s v="Council Members-Town of Brusly (5 to be elected)-West Baton Rouge (2016)"/>
        <s v="Council Members-Town of Elton (5 to be elected)-Jefferson Davis (2014)"/>
        <s v="Council Members-Town of Kentwood (5 to be elected)-Tangipahoa (2014)"/>
        <s v="Council Members-Town of Lake Arthur (5 to be elected)-Jefferson Davis (2014)"/>
        <s v="Council Members-Town of Leonville (5 to be elected)-St. Landry (2014)"/>
        <s v="Council Members-Town of Melville (5 to be elected)-St. Landry (2014)"/>
        <s v="Council Members-Town of Montgomery (5 to be elected)-Grant (2014)"/>
        <s v="Council Members-Town of Woodworth (5 to be elected)-Rapides (2014)"/>
        <s v="Council Members-Village of Anacoco (3 to be elected)-Vernon (2016)"/>
        <s v="Council Members-Village of Tickfaw (3 to be elected)-Tangipahoa (2014)"/>
        <s v="Council Members-Village of Turkey Creek (3 to be elected)-Evangeline (2014)"/>
        <s v="Councilman-District  1, Town of Ringgold-Bienville (2014)"/>
        <s v="Councilman-District  2, City of Morgan City-St. Mary (2016)"/>
        <s v="Councilman-District  2, Town of Ringgold-Bienville (2014)"/>
        <s v="Councilman-District  3, City of Morgan City-St. Mary (2016)"/>
        <s v="Councilman-District  4, City of Morgan City-St. Mary (2016)"/>
        <s v="Councilman-District  A, City of Shreveport (2014)"/>
        <s v="Councilman-District  B, City of Shreveport (2014)"/>
        <s v="Councilman-District  E, City of Shreveport-Caddo (2014)"/>
        <s v="Councilman-District  F, City of Shreveport-Caddo (2014)"/>
        <s v="Councilman-District  G, City of Shreveport-Caddo (2014)"/>
        <s v="Councilman-District 1, City of Walker-Livingston (2016)"/>
        <s v="Councilman-District 2, City of DeQuincy-Calcasieu (2014)"/>
        <s v="Councilman-District 2, City of Walker-Livingston (2016)"/>
        <s v="Councilman-District 3, City of Alexandria-Rapides (2016)"/>
        <s v="Councilman-District 3, City of Zachary-East Baton Rouge (2014)"/>
        <s v="Councilman-District 4, City of Alexandria-Rapides (2014)"/>
        <s v="Councilman-District 4, City of Broussard-Lafayette (2014)"/>
        <s v="Councilman-District 4, City of Zachary-East Baton Rouge (2014)"/>
        <s v="Councilman-District A, City of Bogalusa-Washington (2014)"/>
        <s v="Councilman-District A, City of Thibodaux-Lafourche (2014)"/>
        <s v="Councilman-District B, City of Bogalusa-Washington (2014)"/>
        <s v="Councilman-District C, City of Bogalusa-Washington (2014)"/>
        <s v="Councilman-District C, City of Minden-Webster (2014)"/>
        <s v="Councilman-District C, City of Thibodaux-Lafourche (2014)"/>
        <s v="Councilman-District D, City of Bogalusa-Washington (2016)"/>
        <s v="Councilman-District D, City of Minden-Webster (2014)"/>
        <s v="Councilman-District E, City of Bogalusa-Washington (2014)"/>
        <s v="Councilman-Metro District  2-East Baton Rouge (2016)"/>
        <s v="Councilman-Metro District  3-East Baton Rouge (2016)"/>
        <s v="Councilman-Metro District  4-East Baton Rouge (2016)"/>
        <s v="Councilman-Metro District  5-East Baton Rouge (2016)"/>
        <s v="Councilman-Metro District  7-East Baton Rouge (2016)"/>
        <s v="Councilman-Metro District  8-East Baton Rouge (2016)"/>
        <s v="Councilman-Metro District  9-East Baton Rouge (2016)"/>
        <s v="Councilman-Metro District 10-East Baton Rouge (2016)"/>
        <s v="Councilman-Metro District 11-East Baton Rouge (2016)"/>
        <s v="Councilman-Metro District 12-East Baton Rouge (2016)"/>
        <s v="Councilman-Town of Henderson-St. Martin (2014)"/>
        <s v="Councilman at Large-City of Alexandria-Rapides (2014)"/>
        <s v="Councilman at Large-City of Alexandria-Rapides (2016)"/>
        <s v="Councilman at Large-Division B, City of Kenner-Jefferson (2016)"/>
        <s v="Councilmen-City of Harahan (5 to be elected)-Jefferson (2014)"/>
        <s v="Councilmen-Town of Berwick (5 to be elected)-St. Mary (2014)"/>
        <s v="Councilmen-Town of Coushatta (5 to be elected)-Red River (2016)"/>
        <s v="Councilmen-Town of Golden Meadow (5 to be elected)-Lafourche (2016)"/>
        <s v="Councilmen-Town of Keachi (5 to be elected)-De Soto (2014)"/>
        <s v="Councilmen-Town of Zwolle (5 to be elected)-Sabine (2014)"/>
        <s v="Councilmen at Large-City of Bogalusa (2 to be elected)-Washington (2014)"/>
        <s v="District Attorney-14th Judicial District Court-Calcasieu (2014)"/>
        <s v="District Attorney-15th Judicial District Court (2014)"/>
        <s v="District Attorney-20th Judicial District Court (2014)"/>
        <s v="District Attorney-22nd Judicial District Court (2014)"/>
        <s v="District Attorney-26th Judicial District Court (2014)"/>
        <s v="District Attorney-27th Judicial District Court-St. Landry (2014)"/>
        <s v="District Attorney-2nd Judicial District Court (2014)"/>
        <s v="District Attorney-31st Judicial District Court-Jefferson Davis (2014)"/>
        <s v="District Attorney-32nd Judicial District Court-Terrebonne (2014)"/>
        <s v="District Attorney-34th Judicial District Court-St. Bernard (2014)"/>
        <s v="District Attorney-37th Judicial District Court-Caldwell (2014)"/>
        <s v="District Attorney-3rd Judicial District Court (2014)"/>
        <s v="District Attorney-40th Judicial District Court-St. John The Baptist (2014)"/>
        <s v="District Attorney-42nd Judicial District Court-De Soto (2014)"/>
        <s v="District Attorney-9th Judicial District Court-Rapides (2014)"/>
        <s v="District Judge-10th Judicial District Court, Div. A-Natchitoches (2014)"/>
        <s v="District Judge-12th Judicial District Court, Division A-Avoyelles (2014)"/>
        <s v="District Judge-13th Judicial District Court, Division A-Evangeline (2014)"/>
        <s v="District Judge-14th Judicial District Court, ES 3, Div. A-Calcasieu (2014)"/>
        <s v="District Judge-15th Judicial District Court, ES 2, Div. E-Lafayette (2014)"/>
        <s v="District Judge-15th Judicial District Court, ES 3, Div. M-Lafayette (2014)"/>
        <s v="District Judge-15th Judicial District Court, ES 4, Div. F-Acadia (2014)"/>
        <s v="District Judge-15th Judicial District Court, ES 5, Div. G-Vermilion (2014)"/>
        <s v="District Judge-16th Judicial District Court, ES 1, Div. G (2014)"/>
        <s v="District Judge-16th Judicial District Court, ES 1, Div. H (2014)"/>
        <s v="District Judge-16th Judicial District Court, ES 2, Div. A (2014)"/>
        <s v="District Judge-17th Judicial District Court, Division B-Lafourche (2014)"/>
        <s v="District Judge-19th Judicial District Court, ES 1, Div. J-East Baton Rouge (2014)"/>
        <s v="District Judge-19th Judicial District Court, ES 1, Div. K-East Baton Rouge (2014)"/>
        <s v="District Judge-19th Judicial District Court, ES 2, Div. A-East Baton Rouge (2014)"/>
        <s v="District Judge-19th Judicial District Court, ES 2, Div. G-East Baton Rouge (2014)"/>
        <s v="District Judge-19th Judicial District Court, ES 2, Div. L-East Baton Rouge (2014)"/>
        <s v="District Judge-19th Judicial District Court, ES 2, Div. M-East Baton Rouge (2014)"/>
        <s v="District Judge-19th Judicial District Court, ES 3, Div. I-East Baton Rouge (2014)"/>
        <s v="District Judge-1st Judicial District Court, ES 2, Div. C-Caddo (2014)"/>
        <s v="District Judge-1st Judicial District Court, ES 3, Div. K-Caddo (2014)"/>
        <s v="District Judge-20th Judicial District Court, Division A (2014)"/>
        <s v="District Judge-21st Judicial District Court, Division A (2014)"/>
        <s v="District Judge-21st Judicial District Court, Division J (2014)"/>
        <s v="District Judge-22nd Judicial District Court, Division L (2014)"/>
        <s v="District Judge-23rd Judicial District Court, ES 2, Div. A (2014)"/>
        <s v="District Judge-23rd Judicial District Court, ES 2, Div. C (2014)"/>
        <s v="District Judge-24th Judicial District Court, ES 1, Div. O-Jefferson (2014)"/>
        <s v="District Judge-24th Judicial District Court, ES 2, Div. F-Jefferson (2014)"/>
        <s v="District Judge-24th Judicial District Court, ES 3, Div. G-Jefferson (2014)"/>
        <s v="District Judge-27th Judicial District Court, ES 3, Div. D-St. Landry (2014)"/>
        <s v="District Judge-27th Judicial District Court, ES 4, Div. B-St. Landry (2014)"/>
        <s v="District Judge-29th Judicial District Court, Division E-St. Charles (2014)"/>
        <s v="District Judge-2nd Judicial District Court, Div. A (2014)"/>
        <s v="District Judge-30th Judicial District Court, Division B-Vernon (2014)"/>
        <s v="District Judge-33rd Judicial District Court, Division B-Allen (2014)"/>
        <s v="District Judge-34th Judicial District Court, Division A-St. Bernard (2014)"/>
        <s v="District Judge-34th Judicial District Court, Division C-St. Bernard (2014)"/>
        <s v="District Judge-37th Judicial District Court-Caldwell (2014)"/>
        <s v="District Judge-3rd Judicial District Court, Div. B (2014)"/>
        <s v="District Judge-40th Judicial District Court, ES 1, Div. B-St. John The Baptist (2014)"/>
        <s v="District Judge-40th Judicial District Court, ES 1, Div. B-St. John The Baptist (2016)"/>
        <s v="District Judge-42nd Judicial District Court, Division A-De Soto (2014)"/>
        <s v="District Judge-42nd Judicial District Court, Division A-De Soto (2016)"/>
        <s v="District Judge-4th Judicial District Court, ES 1, Div. H-Ouachita (2014)"/>
        <s v="District Judge-4th Judicial District Court, ES 1, Div. J-Ouachita (2014)"/>
        <s v="District Judge-5th Judicial District Court, Div. C (2016)"/>
        <s v="District Judge-7th Judicial District Court, Div. B (2014)"/>
        <s v="District Judge-9th JDC, Subdistrict 2, Div. G-Rapides (2014)"/>
        <s v="District Judge-9th Judicial District Court, ES 1, Div. A-Rapides (2014)"/>
        <s v="Judge-1st Parish Court, Division B-Jefferson (2014)"/>
        <s v="Judge-Civil District Court, Division D-Orleans (2014)"/>
        <s v="Judge-Civil District Court, Division F-Orleans (2014)"/>
        <s v="Judge-Civil District Court, Domestic Section 1-Orleans (2014)"/>
        <s v="Judge-Civil District Court, Domestic Section 2 For Reg. and Unexp. Term-Orleans (2014)"/>
        <s v="Judge-Criminal District Court, Section D-Orleans (2014)"/>
        <s v="Judge-Criminal District Court, Section D-Orleans (2016)"/>
        <s v="Judge-Criminal District Court, Section G-Orleans (2014)"/>
        <s v="Judge-Juvenile Court, Elec. Sect. 1A-East Baton Rouge (2014)"/>
        <s v="Judge-Juvenile Court, Elec. Sect. 1C-Caddo (2016)"/>
        <s v="Judge-Juvenile Court, Elec. Sect. 2B-East Baton Rouge (2014)"/>
        <s v="Judge-Juvenile Court, Section E-Orleans (2014)"/>
        <s v="Judge, Court of Appeal-2nd Circuit, 2nd Dist., Division C (2016)"/>
        <s v="Judge, Court of Appeal-3rd Circuit, 1st Dist., Division B (2016)"/>
        <s v="Judge, Court of Appeal-3rd Circuit, 2nd Dist., Elec. Sec. 2A (2014)"/>
        <s v="Judge, Court of Appeal-4th Circuit, 1st District, Division D-Orleans (2016)"/>
        <s v="Judge, Family Court-Election Section 3, Division D-East Baton Rouge (2014)"/>
        <s v="Justice of the Peace-1st Justice Court-Ascension (2014)"/>
        <s v="Justice of the Peace-1st Justice Court-East Carroll (2014)"/>
        <s v="Justice of the Peace-1st Justice of the Peace Court-Lafourche (2014)"/>
        <s v="Justice of the Peace-1st Justice of the Peace Ward-Assumption (2014)"/>
        <s v="Justice of the Peace-2nd Justice Court-Ascension (2014)"/>
        <s v="Justice of the Peace-2nd Justice Court-Jefferson (2014)"/>
        <s v="Justice of the Peace-2nd Justice Court-Ascension (2016)"/>
        <s v="Justice of the Peace-2nd Justice of the Peace Court-Lafourche (2014)"/>
        <s v="Justice of the Peace-3rd Justice Court-Ascension (2014)"/>
        <s v="Justice of the Peace-3rd Justice of the Peace Court-Lafourche (2014)"/>
        <s v="Justice of the Peace-7th Justice Court-Jefferson (2014)"/>
        <s v="Justice of the Peace-Justice of the Peace &amp; Constable District 1-Sabine (2014)"/>
        <s v="Justice of the Peace-Justice of the Peace &amp; Constable District 3-Sabine (2014)"/>
        <s v="Justice of the Peace-Justice of the Peace District  1-Beauregard (2014)"/>
        <s v="Justice of the Peace-Justice of the Peace District  1-St. John The Baptist (2014)"/>
        <s v="Justice of the Peace-Justice of the Peace District  3-De Soto (2014)"/>
        <s v="Justice of the Peace-Justice of the Peace District  4-Beauregard (2014)"/>
        <s v="Justice of the Peace-Justice of the Peace District  4-De Soto (2014)"/>
        <s v="Justice of the Peace-Justice of the Peace District  4-St. Landry (2014)"/>
        <s v="Justice of the Peace-Justice of the Peace District  4-De Soto (2016)"/>
        <s v="Justice of the Peace-Justice of the Peace District  5-De Soto (2014)"/>
        <s v="Justice of the Peace-Justice of the Peace District  5-St. John The Baptist (2014)"/>
        <s v="Justice of the Peace-Justice of the Peace District  6-De Soto (2014)"/>
        <s v="Justice of the Peace-Justice of the Peace District  9-St. Landry (2014)"/>
        <s v="Justice of the Peace-Justice of the Peace District  A-Grant (2014)"/>
        <s v="Justice of the Peace-Justice of the Peace District  B-Grant (2014)"/>
        <s v="Justice of the Peace-Justice of the Peace District 1-Concordia (2014)"/>
        <s v="Justice of the Peace-Justice of the Peace District 1-St. Charles (2014)"/>
        <s v="Justice of the Peace-Justice of the Peace District 1-St. James (2014)"/>
        <s v="Justice of the Peace-Justice of the Peace District 1-Concordia (2016)"/>
        <s v="Justice of the Peace-Justice of the Peace District 2-Bienville (2014)"/>
        <s v="Justice of the Peace-Justice of the Peace District 2-St. Charles (2014)"/>
        <s v="Justice of the Peace-Justice of the Peace District 3-St. James (2014)"/>
        <s v="Justice of the Peace-Justice of the Peace District 4-Concordia (2014)"/>
        <s v="Justice of the Peace-Justice of the Peace District 4-Lasalle (2014)"/>
        <s v="Justice of the Peace-Justice of the Peace District 4-St. Charles (2014)"/>
        <s v="Justice of the Peace-Justice of the Peace District 5-St. Charles (2014)"/>
        <s v="Justice of the Peace-Justice of the Peace District 7-St. Charles (2014)"/>
        <s v="Justice of the Peace-Justice of the Peace District 7-St. James (2014)"/>
        <s v="Justice of the Peace-Justice of the Peace District A-Red River (2014)"/>
        <s v="Justice of the Peace-Justice of the Peace Ward  1-Iberia (2014)"/>
        <s v="Justice of the Peace-Justice of the Peace Ward  1-Livingston (2014)"/>
        <s v="Justice of the Peace-Justice of the Peace Ward  2-St. Mary (2014)"/>
        <s v="Justice of the Peace-Justice of the Peace Ward  3-Acadia (2014)"/>
        <s v="Justice of the Peace-Justice of the Peace Ward  3, District  3-East Baton Rouge (2014)"/>
        <s v="Justice of the Peace-Justice of the Peace Ward  5-Livingston (2014)"/>
        <s v="Justice of the Peace-Justice of the Peace Ward  5-Plaquemines (2014)"/>
        <s v="Justice of the Peace-Justice of the Peace Ward  5-St. Martin (2014)"/>
        <s v="Justice of the Peace-Justice of the Peace Ward  5-St. Mary (2014)"/>
        <s v="Justice of the Peace-Justice of the Peace Ward  6-Livingston (2014)"/>
        <s v="Justice of the Peace-Justice of the Peace Ward  6-Plaquemines (2014)"/>
        <s v="Justice of the Peace-Justice of the Peace Ward  6-Rapides (2014)"/>
        <s v="Justice of the Peace-Justice of the Peace Ward  6-Terrebonne (2014)"/>
        <s v="Justice of the Peace-Justice of the Peace Ward  7-Calcasieu (2014)"/>
        <s v="Justice of the Peace-Justice of the Peace Ward  7-Livingston (2014)"/>
        <s v="Justice of the Peace-Justice of the Peace Ward  7-St. Mary (2014)"/>
        <s v="Justice of the Peace-Justice of the Peace Ward  7-Winn (2014)"/>
        <s v="Justice of the Peace-Justice of the Peace Ward  8-Avoyelles (2014)"/>
        <s v="Justice of the Peace-Justice of the Peace Ward  8-St. Mary (2014)"/>
        <s v="Justice of the Peace-Justice of the Peace Ward  8-Terrebonne (2014)"/>
        <s v="Justice of the Peace-Justice of the Peace Ward  9-Plaquemines (2014)"/>
        <s v="Justice of the Peace-Justice of the Peace Ward  9-Terrebonne (2014)"/>
        <s v="Justice of the Peace-Justice of the Peace Ward 1-Ouachita (2014)"/>
        <s v="Justice of the Peace-Justice of the Peace Ward 1-Tangipahoa (2014)"/>
        <s v="Justice of the Peace-Justice of the Peace Ward 1-Tensas (2016)"/>
        <s v="Justice of the Peace-Justice of the Peace Ward 10-St. Mary (2014)"/>
        <s v="Justice of the Peace-Justice of the Peace Ward 11-Rapides (2014)"/>
        <s v="Justice of the Peace-Justice of the Peace Ward 11-Winn (2014)"/>
        <s v="Justice of the Peace-Justice of the Peace Ward 2-Iberville (2014)"/>
        <s v="Justice of the Peace-Justice of the Peace Ward 2-Tangipahoa (2014)"/>
        <s v="Justice of the Peace-Justice of the Peace Ward 2-West Baton Rouge (2014)"/>
        <s v="Justice of the Peace-Justice of the Peace Ward 3-Cameron (2014)"/>
        <s v="Justice of the Peace-Justice of the Peace Ward 3-Richland (2014)"/>
        <s v="Justice of the Peace-Justice of the Peace Ward 3, Mooringsport Dist.-Caddo (2014)"/>
        <s v="Justice of the Peace-Justice of the Peace Ward 4-Natchitoches (2014)"/>
        <s v="Justice of the Peace-Justice of the Peace Ward 4, 2nd Just. Court-Rapides (2014)"/>
        <s v="Justice of the Peace-Justice of the Peace Ward 5-Caddo (2014)"/>
        <s v="Justice of the Peace-Justice of the Peace Ward 5-Tangipahoa (2014)"/>
        <s v="Justice of the Peace-Justice of the Peace Ward 6-Iberville (2014)"/>
        <s v="Justice of the Peace-Justice of the Peace Ward 6-Ouachita (2014)"/>
        <s v="Justice of the Peace-Justice of the Peace Ward 6-Tangipahoa (2014)"/>
        <s v="Justice of the Peace-Justice of the Peace Ward 7, 2nd Just. Court-Rapides (2014)"/>
        <s v="Justice of the Peace-Justice of the Peace Ward 8-Caddo (2014)"/>
        <s v="Justice of the Peace-Justice of the Peace Ward 8-Vernon (2014)"/>
        <s v="Justice of the Peace-Justice of the Peace Ward 9-Washington (2014)"/>
        <s v="Justice of the Peace-Justice of the Peace Ward A-St. Bernard (2014)"/>
        <s v="Justice of the Peace-Justice of the Peace Ward B-St. Bernard (2014)"/>
        <s v="Justice of the Peace-Justice of the Peace Ward I-St. Bernard (2014)"/>
        <s v="Justice of the Peace-Justice of the Peace Ward J-St. Bernard (2014)"/>
        <s v="Justice(s) of the Peace-Justice of the Peace District  3 (2 to be elected)-Bossier (2014)"/>
        <s v="Justice(s) of the Peace-Justice of the Peace District  6 (2 to be elected)-Bossier (2014)"/>
        <s v="Justice(s) of the Peace-Justice of the Peace District 1 (2 to be elected)-Webster (2014)"/>
        <s v="Justice(s) of the Peace-Justice of the Peace Ward  1 (2 to be elected)-St. Tammany (2014)"/>
        <s v="Justice(s) of the Peace-Justice of the Peace Ward  3-St. Tammany (2014)"/>
        <s v="Justice(s) of the Peace-Justice of the Peace Ward  6-St. Tammany (2014)"/>
        <s v="Justice(s) of the Peace-Justice of the Peace Ward 10 (2 to be elected)-St. Tammany (2014)"/>
        <s v="Justice(s) of the Peace-Justice of the Peace Ward 4-Vermilion (2014)"/>
        <s v="Justice(s) of the Peace-Justice of the Peace Ward 5-Evangeline (2014)"/>
        <s v="Justice(s) of the Peace-Justice of the Peace Ward 5-Lafayette (2014)"/>
        <s v="Marshal-Town of Farmerville-Union (2016)"/>
        <s v="Marshal-Town of Homer-Claiborne (2014)"/>
        <s v="Marshal-Town of Plain Dealing-Bossier (2014)"/>
        <s v="Marshal-Town of Plain Dealing-Bossier (2016)"/>
        <s v="Mayor-City of Alexandria-Rapides (2014)"/>
        <s v="Mayor-City of Bogalusa-Washington (2014)"/>
        <s v="Mayor-City of Breaux Bridge-St. Martin (2014)"/>
        <s v="Mayor-City of Crowley-Acadia (2014)"/>
        <s v="Mayor-City of Denham Springs-Livingston (2014)"/>
        <s v="Mayor-City of DeQuincy-Calcasieu (2014)"/>
        <s v="Mayor-City of Donaldsonville-Ascension (2016)"/>
        <s v="Mayor-City of Gonzales-Ascension (2016)"/>
        <s v="Mayor-City of Grambling-Lincoln (2014)"/>
        <s v="Mayor-City of Hammond-Tangipahoa (2014)"/>
        <s v="Mayor-City of Harahan-Jefferson (2014)"/>
        <s v="Mayor-City of Kenner-Jefferson (2016)"/>
        <s v="Mayor-City of Minden-Webster (2014)"/>
        <s v="Mayor-City of New Iberia-Iberia (2016)"/>
        <s v="Mayor-City of New Roads-Pointe Coupee (2014)"/>
        <s v="Mayor-City of Opelousas-St. Landry (2014)"/>
        <s v="Mayor-City of Patterson-St. Mary (2014)"/>
        <s v="Mayor-City of Plaquemine-Iberville (2016)"/>
        <s v="Mayor-City of Port Allen-West Baton Rouge (2016)"/>
        <s v="Mayor-City of Rayne-Acadia (2014)"/>
        <s v="Mayor-City of Ruston-Lincoln (2014)"/>
        <s v="Mayor-City of Shreveport (2014)"/>
        <s v="Mayor-City of Ville Platte-Evangeline (2014)"/>
        <s v="Mayor-City of Westlake-Calcasieu (2014)"/>
        <s v="Mayor-City of Zachary-East Baton Rouge (2014)"/>
        <s v="Mayor-Town of Addis-West Baton Rouge (2016)"/>
        <s v="Mayor-Town of Albany-Livingston (2014)"/>
        <s v="Mayor-Town of Amite City-Tangipahoa (2016)"/>
        <s v="Mayor-Town of Arcadia-Bienville (2014)"/>
        <s v="Mayor-Town of Arnaudville (2014)"/>
        <s v="Mayor-Town of Baldwin-St. Mary (2014)"/>
        <s v="Mayor-Town of Ball-Rapides (2014)"/>
        <s v="Mayor-Town of Basile (2014)"/>
        <s v="Mayor-Town of Benton-Bossier (2016)"/>
        <s v="Mayor-Town of Berwick-St. Mary (2014)"/>
        <s v="Mayor-Town of Blanchard-Caddo (2014)"/>
        <s v="Mayor-Town of Blanchard-Caddo (2016)"/>
        <s v="Mayor-Town of Boyce-Rapides (2014)"/>
        <s v="Mayor-Town of Campti-Natchitoches (2014)"/>
        <s v="Mayor-Town of Church Point-Acadia (2014)"/>
        <s v="Mayor-Town of Clarks-Caldwell (2014)"/>
        <s v="Mayor-Town of Clinton-East Feliciana (2016)"/>
        <s v="Mayor-Town of Cotton Valley-Webster (2016)"/>
        <s v="Mayor-Town of Cottonport-Avoyelles (2016)"/>
        <s v="Mayor-Town of Coushatta-Red River (2016)"/>
        <s v="Mayor-Town of Cullen-Webster (2016)"/>
        <s v="Mayor-Town of Delcambre (2016)"/>
        <s v="Mayor-Town of Delhi-Richland (2014)"/>
        <s v="Mayor-Town of Dubach-Lincoln (2014)"/>
        <s v="Mayor-Town of Duson (2014)"/>
        <s v="Mayor-Town of Elizabeth-Allen (2014)"/>
        <s v="Mayor-Town of Elton-Jefferson Davis (2014)"/>
        <s v="Mayor-Town of Erath-Vermilion (2014)"/>
        <s v="Mayor-Town of Fordoche-Pointe Coupee (2014)"/>
        <s v="Mayor-Town of Franklinton-Washington (2016)"/>
        <s v="Mayor-Town of Glenmora-Rapides (2014)"/>
        <s v="Mayor-Town of Gramercy-St. James (2014)"/>
        <s v="Mayor-Town of Grand Coteau-St. Landry (2014)"/>
        <s v="Mayor-Town of Gueydan-Vermilion (2014)"/>
        <s v="Mayor-Town of Haynesville-Claiborne (2014)"/>
        <s v="Mayor-Town of Homer-Claiborne (2014)"/>
        <s v="Mayor-Town of Iota-Acadia (2014)"/>
        <s v="Mayor-Town of Jena-Lasalle (2014)"/>
        <s v="Mayor-Town of Jonesboro-Jackson (2014)"/>
        <s v="Mayor-Town of Jonesville-Catahoula (2014)"/>
        <s v="Mayor-Town of Keachi-De Soto (2014)"/>
        <s v="Mayor-Town of Kentwood-Tangipahoa (2014)"/>
        <s v="Mayor-Town of Lake Arthur-Jefferson Davis (2014)"/>
        <s v="Mayor-Town of Lake Providence-East Carroll (2014)"/>
        <s v="Mayor-Town of Leonville-St. Landry (2014)"/>
        <s v="Mayor-Town of Livingston-Livingston (2016)"/>
        <s v="Mayor-Town of Livonia-Pointe Coupee (2016)"/>
        <s v="Mayor-Town of Lockport-Lafourche (2016)"/>
        <s v="Mayor-Town of Logansport-De Soto (2016)"/>
        <s v="Mayor-Town of Mansura-Avoyelles (2014)"/>
        <s v="Mayor-Town of Maringouin-Iberville (2014)"/>
        <s v="Mayor-Town of Melville-St. Landry (2014)"/>
        <s v="Mayor-Town of Newellton-Tensas (2016)"/>
        <s v="Mayor-Town of Oberlin-Allen (2014)"/>
        <s v="Mayor-Town of Pearl River-St. Tammany (2014)"/>
        <s v="Mayor-Town of Plain Dealing-Bossier (2014)"/>
        <s v="Mayor-Town of Plain Dealing-Bossier (2016)"/>
        <s v="Mayor-Town of Roseland-Tangipahoa (2016)"/>
        <s v="Mayor-Town of Rosepine-Vernon (2014)"/>
        <s v="Mayor-Town of Simmesport-Avoyelles (2016)"/>
        <s v="Mayor-Town of St. Francisville-West Feliciana (2016)"/>
        <s v="Mayor-Town of St. Joseph-Tensas (2016)"/>
        <s v="Mayor-Town of Sunset-St. Landry (2014)"/>
        <s v="Mayor-Town of Vivian-Caddo (2014)"/>
        <s v="Mayor-Town of Washington-St. Landry (2014)"/>
        <s v="Mayor-Town of Welsh-Jefferson Davis (2016)"/>
        <s v="Mayor-Town of White Castle-Iberville (2014)"/>
        <s v="Mayor-Town of Wisner-Franklin (2014)"/>
        <s v="Mayor-Town of Woodworth-Rapides (2014)"/>
        <s v="Mayor-Village of Baskin-Franklin (2014)"/>
        <s v="Mayor-Village of Bonita-Morehouse (2014)"/>
        <s v="Mayor-Village of Collinston-Morehouse (2014)"/>
        <s v="Mayor-Village of Dixie Inn-Webster (2016)"/>
        <s v="Mayor-Village of Dodson-Winn (2016)"/>
        <s v="Mayor-Village of Edgefield-Red River (2016)"/>
        <s v="Mayor-Village of Epps-West Carroll (2014)"/>
        <s v="Mayor-Village of Estherwood-Acadia (2014)"/>
        <s v="Mayor-Village of Fenton-Jefferson Davis (2016)"/>
        <s v="Mayor-Village of Folsom-St. Tammany (2014)"/>
        <s v="Mayor-Village of Forest Hill-Rapides (2014)"/>
        <s v="Mayor-Village of French Settlement-Livingston (2016)"/>
        <s v="Mayor-Village of Harrisonburg-Catahoula (2014)"/>
        <s v="Mayor-Village of Junction City (2014)"/>
        <s v="Mayor-Village of Junction City (2016)"/>
        <s v="Mayor-Village of Loreauville-Iberia (2016)"/>
        <s v="Mayor-Village of Mer Rouge-Morehouse (2014)"/>
        <s v="Mayor-Village of Morse-Acadia (2014)"/>
        <s v="Mayor-Village of North Hodge-Jackson (2014)"/>
        <s v="Mayor-Village of Parks-St. Martin (2014)"/>
        <s v="Mayor-Village of Pine Prairie-Evangeline (2016)"/>
        <s v="Mayor-Village of Pleasant Hill-Sabine (2016)"/>
        <s v="Mayor-Village of Powhatan-Natchitoches (2016)"/>
        <s v="Mayor-Village of Richmond-Madison (2016)"/>
        <s v="Mayor-Village of Robeline-Natchitoches (2014)"/>
        <s v="Mayor-Village of Rodessa-Caddo (2016)"/>
        <s v="Mayor-Village of Rosedale-Iberville (2016)"/>
        <s v="Mayor-Village of Sicily Island-Catahoula (2014)"/>
        <s v="Mayor-Village of Simsboro-Lincoln (2014)"/>
        <s v="Mayor-Village of Tangipahoa-Tangipahoa (2016)"/>
        <s v="Mayor-Village of Tickfaw-Tangipahoa (2014)"/>
        <s v="Mayor-Village of Turkey Creek- RACE MOVED TO 2/21/15-Evangeline (2014)"/>
        <s v="Mayor-Village of Waterproof-Tensas (2014)"/>
        <s v="Mayor-President-Metro Council, City of Baton Rouge-East Baton Rouge (2016)"/>
        <s v="Member of Parish Council-District 1-Plaquemines (2014)"/>
        <s v="Member of Parish Council-District 2-Plaquemines (2014)"/>
        <s v="Member of Parish Council-District 4-Plaquemines (2014)"/>
        <s v="Member of Parish Council-District 5-Plaquemines (2014)"/>
        <s v="Member of Parish Council-District 6-Plaquemines (2014)"/>
        <s v="Member of Parish Council-District 7-Plaquemines (2014)"/>
        <s v="Member of Parish Council-District 8-Plaquemines (2014)"/>
        <s v="Member of Parish Council-District 9-Plaquemines (2014)"/>
        <s v="Member of School Board-At Large-Iberville (2014)"/>
        <s v="Member of School Board-District  1-Acadia (2014)"/>
        <s v="Member of School Board-District  1-Allen (2014)"/>
        <s v="Member of School Board-District  1-Ascension (2014)"/>
        <s v="Member of School Board-District  1-Beauregard (2014)"/>
        <s v="Member of School Board-District  1-Calcasieu (2014)"/>
        <s v="Member of School Board-District  1-De Soto (2014)"/>
        <s v="Member of School Board-District  1-East Baton Rouge (2014)"/>
        <s v="Member of School Board-District  1-East Carroll (2014)"/>
        <s v="Member of School Board-District  1-Grant (2014)"/>
        <s v="Member of School Board-District  1-Lincoln (2014)"/>
        <s v="Member of School Board-District  1-Natchitoches (2014)"/>
        <s v="Member of School Board-District  1-St. Bernard (2014)"/>
        <s v="Member of School Board-District  1-St. Landry (2014)"/>
        <s v="Member of School Board-District  1-Washington (2014)"/>
        <s v="Member of School Board-District  1,  City of Baker-East Baton Rouge (2014)"/>
        <s v="Member of School Board-District  2-Allen (2014)"/>
        <s v="Member of School Board-District  2-Bienville (2014)"/>
        <s v="Member of School Board-District  2-Caddo (2014)"/>
        <s v="Member of School Board-District  2-Calcasieu (2014)"/>
        <s v="Member of School Board-District  2-East Baton Rouge (2014)"/>
        <s v="Member of School Board-District  2-East Carroll (2014)"/>
        <s v="Member of School Board-District  2-Grant (2014)"/>
        <s v="Member of School Board-District  2-Jackson (2014)"/>
        <s v="Member of School Board-District  2-Lincoln (2014)"/>
        <s v="Member of School Board-District  2-Madison (2014)"/>
        <s v="Member of School Board-District  2-Natchitoches (2014)"/>
        <s v="Member of School Board-District  2-Plaquemines (2014)"/>
        <s v="Member of School Board-District  2-St. Martin (2014)"/>
        <s v="Member of School Board-District  2,  City of Baker-East Baton Rouge (2014)"/>
        <s v="Member of School Board-District  2, Zachary Community-East Baton Rouge (2014)"/>
        <s v="Member of School Board-District  3-Acadia (2014)"/>
        <s v="Member of School Board-District  3-Allen (2014)"/>
        <s v="Member of School Board-District  3-Ascension (2014)"/>
        <s v="Member of School Board-District  3-Avoyelles (2014)"/>
        <s v="Member of School Board-District  3-Bossier (2014)"/>
        <s v="Member of School Board-District  3-Caddo (2014)"/>
        <s v="Member of School Board-District  3-Calcasieu (2014)"/>
        <s v="Member of School Board-District  3-De Soto (2014)"/>
        <s v="Member of School Board-District  3-East Carroll (2014)"/>
        <s v="Member of School Board-District  3-Lafourche (2014)"/>
        <s v="Member of School Board-District  3-Lincoln (2014)"/>
        <s v="Member of School Board-District  3-Madison (2014)"/>
        <s v="Member of School Board-District  3-Morehouse (2014)"/>
        <s v="Member of School Board-District  3-Natchitoches (2014)"/>
        <s v="Member of School Board-District  3-Plaquemines (2014)"/>
        <s v="Member of School Board-District  3,  City of Baker-East Baton Rouge (2014)"/>
        <s v="Member of School Board-District  3, Zachary Community-East Baton Rouge (2014)"/>
        <s v="Member of School Board-District  3A-Beauregard (2014)"/>
        <s v="Member of School Board-District  3C-Beauregard (2014)"/>
        <s v="Member of School Board-District  3D-Beauregard (2014)"/>
        <s v="Member of School Board-District  4-Allen (2014)"/>
        <s v="Member of School Board-District  4-Bossier (2014)"/>
        <s v="Member of School Board-District  4-Caddo (2014)"/>
        <s v="Member of School Board-District  4-Catahoula (2014)"/>
        <s v="Member of School Board-District  4-East Baton Rouge (2014)"/>
        <s v="Member of School Board-District  4-East Carroll (2014)"/>
        <s v="Member of School Board-District  4-Madison (2014)"/>
        <s v="Member of School Board-District  4-Webster (2014)"/>
        <s v="Member of School Board-District  4,  Central Community-East Baton Rouge (2014)"/>
        <s v="Member of School Board-District  4, City of Baker-East Baton Rouge (2014)"/>
        <s v="Member of School Board-District  4, Seat A-Ascension (2014)"/>
        <s v="Member of School Board-District  4, Seat B-Ascension (2014)"/>
        <s v="Member of School Board-District  4, Zachary Community-East Baton Rouge (2014)"/>
        <s v="Member of School Board-District  4A-Beauregard (2014)"/>
        <s v="Member of School Board-District  4B-Beauregard (2014)"/>
        <s v="Member of School Board-District  5-Acadia (2014)"/>
        <s v="Member of School Board-District  5-Calcasieu (2014)"/>
        <s v="Member of School Board-District  5-De Soto (2014)"/>
        <s v="Member of School Board-District  5-East Baton Rouge (2014)"/>
        <s v="Member of School Board-District  5-East Carroll (2014)"/>
        <s v="Member of School Board-District  5-Grant (2014)"/>
        <s v="Member of School Board-District  5-Jackson (2014)"/>
        <s v="Member of School Board-District  5-Madison (2014)"/>
        <s v="Member of School Board-District  5-Morehouse (2014)"/>
        <s v="Member of School Board-District  5-Natchitoches (2014)"/>
        <s v="Member of School Board-District  5-Plaquemines (2014)"/>
        <s v="Member of School Board-District  5-St. Landry (2014)"/>
        <s v="Member of School Board-District  5-Washington (2014)"/>
        <s v="Member of School Board-District  5-Webster (2014)"/>
        <s v="Member of School Board-District  5, City of Baker-East Baton Rouge (2014)"/>
        <s v="Member of School Board-District  6-Acadia (2014)"/>
        <s v="Member of School Board-District  6-Avoyelles (2014)"/>
        <s v="Member of School Board-District  6-Bienville (2014)"/>
        <s v="Member of School Board-District  6-Calcasieu (2014)"/>
        <s v="Member of School Board-District  6-Evangeline (2014)"/>
        <s v="Member of School Board-District  6-Jackson (2014)"/>
        <s v="Member of School Board-District  6-Lafourche (2014)"/>
        <s v="Member of School Board-District  6-Lasalle (2014)"/>
        <s v="Member of School Board-District  6-Madison (2014)"/>
        <s v="Member of School Board-District  6-Morehouse (2014)"/>
        <s v="Member of School Board-District  6-Natchitoches (2014)"/>
        <s v="Member of School Board-District  6-Webster (2014)"/>
        <s v="Member of School Board-District  6-Iberia (2016)"/>
        <s v="Member of School Board-District  6,  Central Community-East Baton Rouge (2014)"/>
        <s v="Member of School Board-District  6, Seat A-Ascension (2014)"/>
        <s v="Member of School Board-District  6, Zachary Community-East Baton Rouge (2014)"/>
        <s v="Member of School Board-District  7-Allen (2014)"/>
        <s v="Member of School Board-District  7-Bienville (2014)"/>
        <s v="Member of School Board-District  7-Caddo (2014)"/>
        <s v="Member of School Board-District  7-Calcasieu (2014)"/>
        <s v="Member of School Board-District  7-De Soto (2014)"/>
        <s v="Member of School Board-District  7-East Baton Rouge (2014)"/>
        <s v="Member of School Board-District  7-Evangeline (2014)"/>
        <s v="Member of School Board-District  7-Lafourche (2014)"/>
        <s v="Member of School Board-District  7-Lasalle (2014)"/>
        <s v="Member of School Board-District  7-Madison (2014)"/>
        <s v="Member of School Board-District  7-Morehouse (2014)"/>
        <s v="Member of School Board-District  7-Natchitoches (2014)"/>
        <s v="Member of School Board-District  7, Central Community-East Baton Rouge (2014)"/>
        <s v="Member of School Board-District  8-Caddo (2014)"/>
        <s v="Member of School Board-District  8-Calcasieu (2014)"/>
        <s v="Member of School Board-District  8-East Baton Rouge (2014)"/>
        <s v="Member of School Board-District  8-Evangeline (2014)"/>
        <s v="Member of School Board-District  8-Grant (2014)"/>
        <s v="Member of School Board-District  8-Lasalle (2014)"/>
        <s v="Member of School Board-District  8-Madison (2014)"/>
        <s v="Member of School Board-District  8-Natchitoches (2014)"/>
        <s v="Member of School Board-District  8-Washington (2014)"/>
        <s v="Member of School Board-District  8, Zachary Community-East Baton Rouge (2014)"/>
        <s v="Member of School Board-District  9-Bossier (2014)"/>
        <s v="Member of School Board-District  9-Calcasieu (2014)"/>
        <s v="Member of School Board-District  9-De Soto (2014)"/>
        <s v="Member of School Board-District  9-Iberia (2014)"/>
        <s v="Member of School Board-District  9-Jefferson Davis (2014)"/>
        <s v="Member of School Board-District  9-Plaquemines (2014)"/>
        <s v="Member of School Board-District  9-St. Bernard (2014)"/>
        <s v="Member of School Board-District  9-St. John The Baptist (2014)"/>
        <s v="Member of School Board-District  9-St. Landry (2014)"/>
        <s v="Member of School Board-District  9-St. Mary (2014)"/>
        <s v="Member of School Board-District  9-St. Tammany (2014)"/>
        <s v="Member of School Board-District  A-Ouachita (2014)"/>
        <s v="Member of School Board-District  C-Ouachita (2014)"/>
        <s v="Member of School Board-District  E-Ouachita (2014)"/>
        <s v="Member of School Board-District  G-Ouachita (2014)"/>
        <s v="Member of School Board-District 1-East Feliciana (2014)"/>
        <s v="Member of School Board-District 1-Lafayette (2014)"/>
        <s v="Member of School Board-District 1-Sabine (2014)"/>
        <s v="Member of School Board-District 1-St. Charles (2014)"/>
        <s v="Member of School Board-District 1-St. James (2014)"/>
        <s v="Member of School Board-District 1-Terrebonne (2014)"/>
        <s v="Member of School Board-District 1-East Feliciana (2016)"/>
        <s v="Member of School Board-District 10-Calcasieu (2014)"/>
        <s v="Member of School Board-District 10-Claiborne (2014)"/>
        <s v="Member of School Board-District 10-De Soto (2014)"/>
        <s v="Member of School Board-District 10-Natchitoches (2014)"/>
        <s v="Member of School Board-District 10-St. John The Baptist (2014)"/>
        <s v="Member of School Board-District 10-St. Landry (2014)"/>
        <s v="Member of School Board-District 10-St. Bernard (2016)"/>
        <s v="Member of School Board-District 11-Caddo (2014)"/>
        <s v="Member of School Board-District 11-De Soto (2014)"/>
        <s v="Member of School Board-District 11-Jefferson Davis (2014)"/>
        <s v="Member of School Board-District 11-Natchitoches (2014)"/>
        <s v="Member of School Board-District 12-Caddo (2014)"/>
        <s v="Member of School Board-District 12-St. Landry (2014)"/>
        <s v="Member of School Board-District 13-Calcasieu (2014)"/>
        <s v="Member of School Board-District 13-St. Landry (2014)"/>
        <s v="Member of School Board-District 15-Calcasieu (2014)"/>
        <s v="Member of School Board-District 15-Lafourche (2014)"/>
        <s v="Member of School Board-District 2-Jefferson (2014)"/>
        <s v="Member of School Board-District 2-Lafayette (2014)"/>
        <s v="Member of School Board-District 2-Richland (2014)"/>
        <s v="Member of School Board-District 2-St. Helena (2014)"/>
        <s v="Member of School Board-District 2-St. James (2014)"/>
        <s v="Member of School Board-District 2-Union (2014)"/>
        <s v="Member of School Board-District 2, Division 1-East Feliciana (2014)"/>
        <s v="Member of School Board-District 3-Jefferson (2014)"/>
        <s v="Member of School Board-District 3-Lafayette (2014)"/>
        <s v="Member of School Board-District 3-Red River (2014)"/>
        <s v="Member of School Board-District 3-Richland (2014)"/>
        <s v="Member of School Board-District 3-St. James (2014)"/>
        <s v="Member of School Board-District 3-Union (2014)"/>
        <s v="Member of School Board-District 3-Vernon (2014)"/>
        <s v="Member of School Board-District 3, City of Monroe-Ouachita (2014)"/>
        <s v="Member of School Board-District 3, Division 3-East Feliciana (2014)"/>
        <s v="Member of School Board-District 3, Place A-Concordia (2014)"/>
        <s v="Member of School Board-District 4-Cameron (2014)"/>
        <s v="Member of School Board-District 4-Jefferson (2014)"/>
        <s v="Member of School Board-District 4-Lafayette (2014)"/>
        <s v="Member of School Board-District 4-Richland (2014)"/>
        <s v="Member of School Board-District 4-St. Helena (2014)"/>
        <s v="Member of School Board-District 4-St. James (2014)"/>
        <s v="Member of School Board-District 4-West Carroll (2014)"/>
        <s v="Member of School Board-District 4-Orleans (2016)"/>
        <s v="Member of School Board-District 4, City of Bogalusa-Washington (2014)"/>
        <s v="Member of School Board-District 4, City of Monroe-Ouachita (2014)"/>
        <s v="Member of School Board-District 4, Place A-Concordia (2014)"/>
        <s v="Member of School Board-District 5-Cameron (2014)"/>
        <s v="Member of School Board-District 5-East Feliciana (2014)"/>
        <s v="Member of School Board-District 5-Jefferson (2014)"/>
        <s v="Member of School Board-District 5-Lafayette (2014)"/>
        <s v="Member of School Board-District 5-St. James (2014)"/>
        <s v="Member of School Board-District 5-Terrebonne (2014)"/>
        <s v="Member of School Board-District 5-Union (2014)"/>
        <s v="Member of School Board-District 5-Vernon (2014)"/>
        <s v="Member of School Board-District 5-West Carroll (2014)"/>
        <s v="Member of School Board-District 5-Vernon (2016)"/>
        <s v="Member of School Board-District 5, City of Monroe-Ouachita (2014)"/>
        <s v="Member of School Board-District 6-Jefferson (2014)"/>
        <s v="Member of School Board-District 6-Lafayette (2014)"/>
        <s v="Member of School Board-District 6-Sabine (2014)"/>
        <s v="Member of School Board-District 6-St. James (2014)"/>
        <s v="Member of School Board-District 6-Terrebonne (2014)"/>
        <s v="Member of School Board-District 6-Vernon (2014)"/>
        <s v="Member of School Board-District 6-West Feliciana (2014)"/>
        <s v="Member of School Board-District 6-Orleans (2016)"/>
        <s v="Member of School Board-District 6, City of Monroe-Ouachita (2014)"/>
        <s v="Member of School Board-District 6, Division 1-East Feliciana (2014)"/>
        <s v="Member of School Board-District 6, Division 3-East Feliciana (2014)"/>
        <s v="Member of School Board-District 7-Cameron (2014)"/>
        <s v="Member of School Board-District 7-East Feliciana (2014)"/>
        <s v="Member of School Board-District 7-Jefferson (2014)"/>
        <s v="Member of School Board-District 7-Lafayette (2014)"/>
        <s v="Member of School Board-District 7-St. James (2014)"/>
        <s v="Member of School Board-District 7-Terrebonne (2014)"/>
        <s v="Member of School Board-District 7-West Carroll (2014)"/>
        <s v="Member of School Board-District 7-Orleans (2016)"/>
        <s v="Member of School Board-District 7, City of Monroe-Ouachita (2014)"/>
        <s v="Member of School Board-District 8-Jefferson (2014)"/>
        <s v="Member of School Board-District 8-Lafayette (2014)"/>
        <s v="Member of School Board-District 8-Livingston (2014)"/>
        <s v="Member of School Board-District 8-Union (2014)"/>
        <s v="Member of School Board-District 8-Vernon (2014)"/>
        <s v="Member of School Board-District 9-Jefferson (2014)"/>
        <s v="Member of School Board-District 9-Lafayette (2014)"/>
        <s v="Member of School Board-District 9-Sabine (2014)"/>
        <s v="Member of School Board-District 9-Terrebonne (2014)"/>
        <s v="Member of School Board-District A-Iberville (2014)"/>
        <s v="Member of School Board-District A-Pointe Coupee (2014)"/>
        <s v="Member of School Board-District A-Tangipahoa (2014)"/>
        <s v="Member of School Board-District A-Vermilion (2014)"/>
        <s v="Member of School Board-District B-Pointe Coupee (2014)"/>
        <s v="Member of School Board-District B-Tangipahoa (2014)"/>
        <s v="Member of School Board-District C-Iberville (2014)"/>
        <s v="Member of School Board-District C-Pointe Coupee (2014)"/>
        <s v="Member of School Board-District C-Vermilion (2014)"/>
        <s v="Member of School Board-District D-Iberville (2014)"/>
        <s v="Member of School Board-District D-Rapides (2014)"/>
        <s v="Member of School Board-District D-Tangipahoa (2014)"/>
        <s v="Member of School Board-District E-Iberville (2014)"/>
        <s v="Member of School Board-District F-Tangipahoa (2014)"/>
        <s v="Member of School Board-District G-Iberville (2014)"/>
        <s v="Member of School Board-District G-Pointe Coupee (2014)"/>
        <s v="Member of School Board-District G-Tangipahoa (2014)"/>
        <s v="Member of School Board-District G-Vermilion (2014)"/>
        <s v="Member of School Board-District H-Iberville (2014)"/>
        <s v="Member of School Board-District H-Pointe Coupee (2014)"/>
        <s v="Member of School Board-District H-Rapides (2014)"/>
        <s v="Member of School Board-District H-Tangipahoa (2014)"/>
        <s v="Member of School Board-District H-Vermilion (2016)"/>
        <s v="Member of School Board-District I-Tangipahoa (2014)"/>
        <s v="Member of School Board-Ward  1-Assumption (2014)"/>
        <s v="Member of School Board-Ward  5-Assumption (2014)"/>
        <s v="Member of School Board-Ward  6-Assumption (2014)"/>
        <s v="Member(s) of School Board-District 1 (5 to be elected)-Vernon (2014)"/>
        <s v="Parish President-Plaquemines (2014)"/>
        <s v="Parish President-Plaquemines (2016)"/>
        <s v="Police Juror-District  1-Claiborne (2016)"/>
        <s v="Police Juror-District 11-Jefferson Davis (2014)"/>
        <s v="Police Juror-District 4-Caldwell (2016)"/>
        <s v="Presidential Electors (2016)"/>
        <s v="PSC-District 1 (2014)"/>
        <s v="PSC-District 4 (2016)"/>
        <s v="PSC-District 5 (2014)"/>
        <s v="Selectman-District  1, Town of Homer-Claiborne (2014)"/>
        <s v="Selectman-District  2, Town of Homer-Claiborne (2014)"/>
        <s v="Selectman-District  3, Town of Homer-Claiborne (2014)"/>
        <s v="Selectman-District  4, Town of Homer-Claiborne (2014)"/>
        <s v="Selectman-District  5, Town of Homer-Claiborne (2014)"/>
        <s v="Selectman-District III, City of Plaquemine-Iberville (2016)"/>
        <s v="Selectman-District IV, City of Plaquemine-Iberville (2016)"/>
        <s v="Selectman-District VI, City of Plaquemine-Iberville (2016)"/>
        <s v="U. S. Representative-1st Congressional District (2014)"/>
        <s v="U. S. Representative-1st Congressional District (2016)"/>
        <s v="U. S. Representative-2nd Congressional District (2014)"/>
        <s v="U. S. Representative-2nd Congressional District (2016)"/>
        <s v="U. S. Representative-3rd Congressional District (2014)"/>
        <s v="U. S. Representative-3rd Congressional District (2016)"/>
        <s v="U. S. Representative-4th Congressional District (2014)"/>
        <s v="U. S. Representative-4th Congressional District (2016)"/>
        <s v="U. S. Representative-5th Congressional District (2014)"/>
        <s v="U. S. Representative-5th Congressional District (2016)"/>
        <s v="U. S. Representative-6th Congressional District (2014)"/>
        <s v="U. S. Representative-6th Congressional District (2016)"/>
        <s v="U. S. Senator (2014)"/>
        <s v="U. S. Senator (2016)"/>
      </sharedItems>
    </cacheField>
    <cacheField name="position" numFmtId="0">
      <sharedItems/>
    </cacheField>
    <cacheField name="district" numFmtId="0">
      <sharedItems/>
    </cacheField>
    <cacheField name="candidate" numFmtId="0">
      <sharedItems/>
    </cacheField>
    <cacheField name="year" numFmtId="0">
      <sharedItems containsSemiMixedTypes="0" containsString="0" containsNumber="1" containsInteger="1" minValue="2014" maxValue="2016"/>
    </cacheField>
    <cacheField name="parish" numFmtId="0">
      <sharedItems/>
    </cacheField>
    <cacheField name="party" numFmtId="0">
      <sharedItems/>
    </cacheField>
    <cacheField name="votes" numFmtId="0">
      <sharedItems containsSemiMixedTypes="0" containsString="0" containsNumber="1" containsInteger="1" minValue="5" maxValue="1178638"/>
    </cacheField>
    <cacheField name="n_can" numFmtId="0">
      <sharedItems containsSemiMixedTypes="0" containsString="0" containsNumber="1" containsInteger="1" minValue="2" maxValue="37"/>
    </cacheField>
    <cacheField name="n_can_adj" numFmtId="0">
      <sharedItems containsSemiMixedTypes="0" containsString="0" containsNumber="1" containsInteger="1" minValue="2" maxValue="24"/>
    </cacheField>
    <cacheField name="n_dem" numFmtId="0">
      <sharedItems containsSemiMixedTypes="0" containsString="0" containsNumber="1" containsInteger="1" minValue="0" maxValue="26"/>
    </cacheField>
    <cacheField name="n_rep" numFmtId="0">
      <sharedItems containsSemiMixedTypes="0" containsString="0" containsNumber="1" containsInteger="1" minValue="0" maxValue="12"/>
    </cacheField>
    <cacheField name="n_nopty" numFmtId="0">
      <sharedItems containsSemiMixedTypes="0" containsString="0" containsNumber="1" containsInteger="1" minValue="0" maxValue="9"/>
    </cacheField>
    <cacheField name="n_other" numFmtId="0">
      <sharedItems containsSemiMixedTypes="0" containsString="0" containsNumber="1" containsInteger="1" minValue="0" maxValue="11"/>
    </cacheField>
    <cacheField name="level" numFmtId="0">
      <sharedItems count="3">
        <s v="Local"/>
        <s v="State"/>
        <s v="Federal"/>
      </sharedItems>
    </cacheField>
    <cacheField name="type" numFmtId="0">
      <sharedItems count="6">
        <s v="Local Government"/>
        <s v="Judicial"/>
        <s v="Law Enforcement"/>
        <s v="Executive"/>
        <s v="Education"/>
        <s v="Legislative"/>
      </sharedItems>
    </cacheField>
    <cacheField name="genoffice" numFmtId="0">
      <sharedItems count="20">
        <s v="Alderman"/>
        <s v="Assessor"/>
        <s v="Associate Justice"/>
        <s v="Chief of Police"/>
        <s v="Judge"/>
        <s v="Marshal"/>
        <s v="Constable"/>
        <s v="Coroner"/>
        <s v="Council Member"/>
        <s v="District Attorney"/>
        <s v="Justice of the Peace"/>
        <s v="Mayor"/>
        <s v="Member of School Board"/>
        <s v="Parish President"/>
        <s v="Police Juror"/>
        <s v="Presidential Electors"/>
        <s v="PSC"/>
        <s v="Selectman"/>
        <s v="U. S. Representative"/>
        <s v="U. S. Senator"/>
      </sharedItems>
      <fieldGroup par="20"/>
    </cacheField>
    <cacheField name="n_can_per_opening" numFmtId="0">
      <sharedItems containsSemiMixedTypes="0" containsString="0" containsNumber="1" minValue="1.2" maxValue="24"/>
    </cacheField>
    <cacheField name="Parish Population" numFmtId="0">
      <sharedItems containsMixedTypes="1" containsNumber="1" containsInteger="1" minValue="4793" maxValue="445337"/>
    </cacheField>
    <cacheField name="genoffice2" numFmtId="0" databaseField="0">
      <fieldGroup base="17">
        <discretePr count="20">
          <x v="10"/>
          <x v="0"/>
          <x v="1"/>
          <x v="11"/>
          <x v="12"/>
          <x v="11"/>
          <x v="11"/>
          <x v="2"/>
          <x v="10"/>
          <x v="3"/>
          <x v="12"/>
          <x v="9"/>
          <x v="4"/>
          <x v="9"/>
          <x v="10"/>
          <x v="5"/>
          <x v="6"/>
          <x v="10"/>
          <x v="7"/>
          <x v="8"/>
        </discretePr>
        <groupItems count="13">
          <s v="Assessor"/>
          <s v="Associate Justice"/>
          <s v="Coroner"/>
          <s v="District Attorney"/>
          <s v="Member of School Board"/>
          <s v="Presidential Electors"/>
          <s v="PSC"/>
          <s v="U. S. Representative"/>
          <s v="U. S. Senator"/>
          <s v="Group2"/>
          <s v="Group1"/>
          <s v="Group3"/>
          <s v="Group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02">
  <r>
    <n v="1"/>
    <x v="0"/>
    <x v="0"/>
    <x v="0"/>
    <s v="Carey Marcantel"/>
    <x v="0"/>
    <s v="Allen"/>
    <s v="REP"/>
    <n v="136"/>
    <n v="2"/>
    <n v="2"/>
    <n v="1"/>
    <n v="1"/>
    <n v="0"/>
    <n v="0"/>
    <x v="0"/>
    <s v="Local Government"/>
    <s v="Alderman"/>
    <n v="2"/>
  </r>
  <r>
    <n v="1"/>
    <x v="0"/>
    <x v="0"/>
    <x v="0"/>
    <s v="Wallace Bellard, Jr."/>
    <x v="0"/>
    <s v="Allen"/>
    <s v="DEM"/>
    <n v="37"/>
    <n v="2"/>
    <n v="2"/>
    <n v="1"/>
    <n v="1"/>
    <n v="0"/>
    <n v="0"/>
    <x v="0"/>
    <s v="Local Government"/>
    <s v="Alderman"/>
    <n v="2"/>
  </r>
  <r>
    <n v="2"/>
    <x v="1"/>
    <x v="0"/>
    <x v="1"/>
    <s v="Philip &quot;Phil&quot; Beard"/>
    <x v="0"/>
    <s v="Allen"/>
    <s v="DEM"/>
    <n v="82"/>
    <n v="2"/>
    <n v="2"/>
    <n v="2"/>
    <n v="0"/>
    <n v="0"/>
    <n v="0"/>
    <x v="0"/>
    <s v="Local Government"/>
    <s v="Alderman"/>
    <n v="2"/>
  </r>
  <r>
    <n v="2"/>
    <x v="1"/>
    <x v="0"/>
    <x v="1"/>
    <s v="Robert Vest"/>
    <x v="0"/>
    <s v="Allen"/>
    <s v="DEM"/>
    <n v="95"/>
    <n v="2"/>
    <n v="2"/>
    <n v="2"/>
    <n v="0"/>
    <n v="0"/>
    <n v="0"/>
    <x v="0"/>
    <s v="Local Government"/>
    <s v="Alderman"/>
    <n v="2"/>
  </r>
  <r>
    <n v="3"/>
    <x v="2"/>
    <x v="0"/>
    <x v="2"/>
    <s v="James &quot;Jim&quot; Parrish"/>
    <x v="0"/>
    <s v="Bossier"/>
    <s v="NOPTY"/>
    <n v="153"/>
    <n v="2"/>
    <n v="2"/>
    <n v="0"/>
    <n v="0"/>
    <n v="2"/>
    <n v="0"/>
    <x v="0"/>
    <s v="Local Government"/>
    <s v="Alderman"/>
    <n v="2"/>
  </r>
  <r>
    <n v="3"/>
    <x v="2"/>
    <x v="0"/>
    <x v="2"/>
    <s v="Ronald &quot;Ronnie&quot; Griggs"/>
    <x v="0"/>
    <s v="Bossier"/>
    <s v="NOPTY"/>
    <n v="190"/>
    <n v="2"/>
    <n v="2"/>
    <n v="0"/>
    <n v="0"/>
    <n v="2"/>
    <n v="0"/>
    <x v="0"/>
    <s v="Local Government"/>
    <s v="Alderman"/>
    <n v="2"/>
  </r>
  <r>
    <n v="4"/>
    <x v="3"/>
    <x v="0"/>
    <x v="3"/>
    <s v="Detra Johnson"/>
    <x v="0"/>
    <s v="Catahoula"/>
    <s v="DEM"/>
    <n v="51"/>
    <n v="2"/>
    <n v="2"/>
    <n v="2"/>
    <n v="0"/>
    <n v="0"/>
    <n v="0"/>
    <x v="0"/>
    <s v="Local Government"/>
    <s v="Alderman"/>
    <n v="2"/>
  </r>
  <r>
    <n v="4"/>
    <x v="3"/>
    <x v="0"/>
    <x v="3"/>
    <s v="Josie Bullitts"/>
    <x v="0"/>
    <s v="Catahoula"/>
    <s v="DEM"/>
    <n v="89"/>
    <n v="2"/>
    <n v="2"/>
    <n v="2"/>
    <n v="0"/>
    <n v="0"/>
    <n v="0"/>
    <x v="0"/>
    <s v="Local Government"/>
    <s v="Alderman"/>
    <n v="2"/>
  </r>
  <r>
    <n v="5"/>
    <x v="4"/>
    <x v="0"/>
    <x v="4"/>
    <s v="Linda &quot;Whip&quot; Boulden"/>
    <x v="0"/>
    <s v="Allen"/>
    <s v="DEM"/>
    <n v="79"/>
    <n v="2"/>
    <n v="2"/>
    <n v="1"/>
    <n v="0"/>
    <n v="1"/>
    <n v="0"/>
    <x v="0"/>
    <s v="Local Government"/>
    <s v="Alderman"/>
    <n v="2"/>
  </r>
  <r>
    <n v="5"/>
    <x v="4"/>
    <x v="0"/>
    <x v="4"/>
    <s v="Tommy D. Germany"/>
    <x v="0"/>
    <s v="Allen"/>
    <s v="NOPTY"/>
    <n v="124"/>
    <n v="2"/>
    <n v="2"/>
    <n v="1"/>
    <n v="0"/>
    <n v="1"/>
    <n v="0"/>
    <x v="0"/>
    <s v="Local Government"/>
    <s v="Alderman"/>
    <n v="2"/>
  </r>
  <r>
    <n v="6"/>
    <x v="5"/>
    <x v="0"/>
    <x v="5"/>
    <s v="Howard Haynie"/>
    <x v="0"/>
    <s v="Bossier"/>
    <s v="REP"/>
    <n v="182"/>
    <n v="2"/>
    <n v="2"/>
    <n v="1"/>
    <n v="1"/>
    <n v="0"/>
    <n v="0"/>
    <x v="0"/>
    <s v="Local Government"/>
    <s v="Alderman"/>
    <n v="2"/>
  </r>
  <r>
    <n v="6"/>
    <x v="5"/>
    <x v="0"/>
    <x v="5"/>
    <s v="Jeffery &quot;Jeff&quot; Benson"/>
    <x v="0"/>
    <s v="Bossier"/>
    <s v="DEM"/>
    <n v="175"/>
    <n v="2"/>
    <n v="2"/>
    <n v="1"/>
    <n v="1"/>
    <n v="0"/>
    <n v="0"/>
    <x v="0"/>
    <s v="Local Government"/>
    <s v="Alderman"/>
    <n v="2"/>
  </r>
  <r>
    <n v="7"/>
    <x v="6"/>
    <x v="0"/>
    <x v="6"/>
    <s v="Catina Branch"/>
    <x v="0"/>
    <s v="Catahoula"/>
    <s v="DEM"/>
    <n v="63"/>
    <n v="3"/>
    <n v="3"/>
    <n v="3"/>
    <n v="0"/>
    <n v="0"/>
    <n v="0"/>
    <x v="0"/>
    <s v="Local Government"/>
    <s v="Alderman"/>
    <n v="3"/>
  </r>
  <r>
    <n v="7"/>
    <x v="6"/>
    <x v="0"/>
    <x v="6"/>
    <s v="Curtis Shavers"/>
    <x v="0"/>
    <s v="Catahoula"/>
    <s v="DEM"/>
    <n v="39"/>
    <n v="3"/>
    <n v="3"/>
    <n v="3"/>
    <n v="0"/>
    <n v="0"/>
    <n v="0"/>
    <x v="0"/>
    <s v="Local Government"/>
    <s v="Alderman"/>
    <n v="3"/>
  </r>
  <r>
    <n v="7"/>
    <x v="6"/>
    <x v="0"/>
    <x v="6"/>
    <s v="Loria Hollins"/>
    <x v="0"/>
    <s v="Catahoula"/>
    <s v="DEM"/>
    <n v="100"/>
    <n v="3"/>
    <n v="3"/>
    <n v="3"/>
    <n v="0"/>
    <n v="0"/>
    <n v="0"/>
    <x v="0"/>
    <s v="Local Government"/>
    <s v="Alderman"/>
    <n v="3"/>
  </r>
  <r>
    <n v="8"/>
    <x v="7"/>
    <x v="0"/>
    <x v="7"/>
    <s v="Janice Simon"/>
    <x v="0"/>
    <s v="Allen"/>
    <s v="DEM"/>
    <n v="142"/>
    <n v="2"/>
    <n v="2"/>
    <n v="2"/>
    <n v="0"/>
    <n v="0"/>
    <n v="0"/>
    <x v="0"/>
    <s v="Local Government"/>
    <s v="Alderman"/>
    <n v="2"/>
  </r>
  <r>
    <n v="8"/>
    <x v="7"/>
    <x v="0"/>
    <x v="7"/>
    <s v="Samuel Ross"/>
    <x v="0"/>
    <s v="Allen"/>
    <s v="DEM"/>
    <n v="85"/>
    <n v="2"/>
    <n v="2"/>
    <n v="2"/>
    <n v="0"/>
    <n v="0"/>
    <n v="0"/>
    <x v="0"/>
    <s v="Local Government"/>
    <s v="Alderman"/>
    <n v="2"/>
  </r>
  <r>
    <n v="9"/>
    <x v="8"/>
    <x v="0"/>
    <x v="8"/>
    <s v="Cynthia Poindexter Barkschat"/>
    <x v="1"/>
    <s v="Caddo"/>
    <s v="REP"/>
    <n v="34"/>
    <n v="2"/>
    <n v="2"/>
    <n v="1"/>
    <n v="1"/>
    <n v="0"/>
    <n v="0"/>
    <x v="0"/>
    <s v="Local Government"/>
    <s v="Alderman"/>
    <n v="2"/>
  </r>
  <r>
    <n v="9"/>
    <x v="8"/>
    <x v="0"/>
    <x v="8"/>
    <s v="Sharon Emmons"/>
    <x v="1"/>
    <s v="Caddo"/>
    <s v="DEM"/>
    <n v="30"/>
    <n v="2"/>
    <n v="2"/>
    <n v="1"/>
    <n v="1"/>
    <n v="0"/>
    <n v="0"/>
    <x v="0"/>
    <s v="Local Government"/>
    <s v="Alderman"/>
    <n v="2"/>
  </r>
  <r>
    <n v="10"/>
    <x v="9"/>
    <x v="0"/>
    <x v="9"/>
    <s v="Cindy Anderson Dodson"/>
    <x v="0"/>
    <s v="Bossier"/>
    <s v="REP"/>
    <n v="203"/>
    <n v="2"/>
    <n v="2"/>
    <n v="0"/>
    <n v="2"/>
    <n v="0"/>
    <n v="0"/>
    <x v="0"/>
    <s v="Local Government"/>
    <s v="Alderman"/>
    <n v="2"/>
  </r>
  <r>
    <n v="10"/>
    <x v="9"/>
    <x v="0"/>
    <x v="9"/>
    <s v="Terry Richardson"/>
    <x v="0"/>
    <s v="Bossier"/>
    <s v="REP"/>
    <n v="139"/>
    <n v="2"/>
    <n v="2"/>
    <n v="0"/>
    <n v="2"/>
    <n v="0"/>
    <n v="0"/>
    <x v="0"/>
    <s v="Local Government"/>
    <s v="Alderman"/>
    <n v="2"/>
  </r>
  <r>
    <n v="11"/>
    <x v="10"/>
    <x v="0"/>
    <x v="10"/>
    <s v="&quot;Freddie&quot; Smith"/>
    <x v="0"/>
    <s v="Catahoula"/>
    <s v="DEM"/>
    <n v="53"/>
    <n v="2"/>
    <n v="2"/>
    <n v="2"/>
    <n v="0"/>
    <n v="0"/>
    <n v="0"/>
    <x v="0"/>
    <s v="Local Government"/>
    <s v="Alderman"/>
    <n v="2"/>
  </r>
  <r>
    <n v="11"/>
    <x v="10"/>
    <x v="0"/>
    <x v="10"/>
    <s v="Tommy Branch"/>
    <x v="0"/>
    <s v="Catahoula"/>
    <s v="DEM"/>
    <n v="83"/>
    <n v="2"/>
    <n v="2"/>
    <n v="2"/>
    <n v="0"/>
    <n v="0"/>
    <n v="0"/>
    <x v="0"/>
    <s v="Local Government"/>
    <s v="Alderman"/>
    <n v="2"/>
  </r>
  <r>
    <n v="12"/>
    <x v="11"/>
    <x v="0"/>
    <x v="11"/>
    <s v="James Clifton, Sr."/>
    <x v="1"/>
    <s v="Caddo"/>
    <s v="DEM"/>
    <n v="30"/>
    <n v="2"/>
    <n v="2"/>
    <n v="1"/>
    <n v="1"/>
    <n v="0"/>
    <n v="0"/>
    <x v="0"/>
    <s v="Local Government"/>
    <s v="Alderman"/>
    <n v="2"/>
  </r>
  <r>
    <n v="12"/>
    <x v="11"/>
    <x v="0"/>
    <x v="11"/>
    <s v="William &quot;Ricky&quot; Entrekin"/>
    <x v="1"/>
    <s v="Caddo"/>
    <s v="REP"/>
    <n v="26"/>
    <n v="2"/>
    <n v="2"/>
    <n v="1"/>
    <n v="1"/>
    <n v="0"/>
    <n v="0"/>
    <x v="0"/>
    <s v="Local Government"/>
    <s v="Alderman"/>
    <n v="2"/>
  </r>
  <r>
    <n v="13"/>
    <x v="12"/>
    <x v="0"/>
    <x v="12"/>
    <s v="Frank Havard"/>
    <x v="0"/>
    <s v="Avoyelles"/>
    <s v="DEM"/>
    <n v="241"/>
    <n v="3"/>
    <n v="3"/>
    <n v="3"/>
    <n v="0"/>
    <n v="0"/>
    <n v="0"/>
    <x v="0"/>
    <s v="Local Government"/>
    <s v="Alderman"/>
    <n v="3"/>
  </r>
  <r>
    <n v="13"/>
    <x v="12"/>
    <x v="0"/>
    <x v="12"/>
    <s v="Linda G. Adams"/>
    <x v="0"/>
    <s v="Avoyelles"/>
    <s v="DEM"/>
    <n v="164"/>
    <n v="3"/>
    <n v="3"/>
    <n v="3"/>
    <n v="0"/>
    <n v="0"/>
    <n v="0"/>
    <x v="0"/>
    <s v="Local Government"/>
    <s v="Alderman"/>
    <n v="3"/>
  </r>
  <r>
    <n v="13"/>
    <x v="12"/>
    <x v="0"/>
    <x v="12"/>
    <s v="Terry Bordelon"/>
    <x v="0"/>
    <s v="Avoyelles"/>
    <s v="DEM"/>
    <n v="129"/>
    <n v="3"/>
    <n v="3"/>
    <n v="3"/>
    <n v="0"/>
    <n v="0"/>
    <n v="0"/>
    <x v="0"/>
    <s v="Local Government"/>
    <s v="Alderman"/>
    <n v="3"/>
  </r>
  <r>
    <n v="14"/>
    <x v="13"/>
    <x v="0"/>
    <x v="13"/>
    <s v="D. Nicole Frazier"/>
    <x v="0"/>
    <s v="Webster"/>
    <s v="DEM"/>
    <n v="246"/>
    <n v="2"/>
    <n v="2"/>
    <n v="2"/>
    <n v="0"/>
    <n v="0"/>
    <n v="0"/>
    <x v="0"/>
    <s v="Local Government"/>
    <s v="Alderman"/>
    <n v="2"/>
  </r>
  <r>
    <n v="14"/>
    <x v="13"/>
    <x v="0"/>
    <x v="13"/>
    <s v="T. Thomas &quot;Lisa&quot; Smith"/>
    <x v="0"/>
    <s v="Webster"/>
    <s v="DEM"/>
    <n v="165"/>
    <n v="2"/>
    <n v="2"/>
    <n v="2"/>
    <n v="0"/>
    <n v="0"/>
    <n v="0"/>
    <x v="0"/>
    <s v="Local Government"/>
    <s v="Alderman"/>
    <n v="2"/>
  </r>
  <r>
    <n v="15"/>
    <x v="14"/>
    <x v="0"/>
    <x v="14"/>
    <s v="Darrell Reed"/>
    <x v="0"/>
    <s v="Multi-Parish Race"/>
    <s v="DEM"/>
    <n v="39"/>
    <n v="2"/>
    <n v="2"/>
    <n v="2"/>
    <n v="0"/>
    <n v="0"/>
    <n v="0"/>
    <x v="0"/>
    <s v="Local Government"/>
    <s v="Alderman"/>
    <n v="2"/>
  </r>
  <r>
    <n v="15"/>
    <x v="14"/>
    <x v="0"/>
    <x v="14"/>
    <s v="Frank Ceasar, Sr."/>
    <x v="0"/>
    <s v="Multi-Parish Race"/>
    <s v="DEM"/>
    <n v="71"/>
    <n v="2"/>
    <n v="2"/>
    <n v="2"/>
    <n v="0"/>
    <n v="0"/>
    <n v="0"/>
    <x v="0"/>
    <s v="Local Government"/>
    <s v="Alderman"/>
    <n v="2"/>
  </r>
  <r>
    <n v="16"/>
    <x v="15"/>
    <x v="0"/>
    <x v="15"/>
    <s v="Jacqueline Neal Carr"/>
    <x v="1"/>
    <s v="Bossier"/>
    <s v="DEM"/>
    <n v="72"/>
    <n v="2"/>
    <n v="2"/>
    <n v="1"/>
    <n v="1"/>
    <n v="0"/>
    <n v="0"/>
    <x v="0"/>
    <s v="Local Government"/>
    <s v="Alderman"/>
    <n v="2"/>
  </r>
  <r>
    <n v="16"/>
    <x v="15"/>
    <x v="0"/>
    <x v="15"/>
    <s v="Willie Kelly"/>
    <x v="1"/>
    <s v="Bossier"/>
    <s v="REP"/>
    <n v="37"/>
    <n v="2"/>
    <n v="2"/>
    <n v="1"/>
    <n v="1"/>
    <n v="0"/>
    <n v="0"/>
    <x v="0"/>
    <s v="Local Government"/>
    <s v="Alderman"/>
    <n v="2"/>
  </r>
  <r>
    <n v="17"/>
    <x v="16"/>
    <x v="0"/>
    <x v="16"/>
    <s v="Amanda &quot;Mandy&quot; Thibodeaux"/>
    <x v="1"/>
    <s v="Multi-Parish Race"/>
    <s v="NOPTY"/>
    <n v="87"/>
    <n v="2"/>
    <n v="2"/>
    <n v="0"/>
    <n v="1"/>
    <n v="1"/>
    <n v="0"/>
    <x v="0"/>
    <s v="Local Government"/>
    <s v="Alderman"/>
    <n v="2"/>
  </r>
  <r>
    <n v="17"/>
    <x v="16"/>
    <x v="0"/>
    <x v="16"/>
    <s v="Madison Saunier"/>
    <x v="1"/>
    <s v="Multi-Parish Race"/>
    <s v="REP"/>
    <n v="89"/>
    <n v="2"/>
    <n v="2"/>
    <n v="0"/>
    <n v="1"/>
    <n v="1"/>
    <n v="0"/>
    <x v="0"/>
    <s v="Local Government"/>
    <s v="Alderman"/>
    <n v="2"/>
  </r>
  <r>
    <n v="18"/>
    <x v="17"/>
    <x v="0"/>
    <x v="17"/>
    <s v="Carroll &quot;Hook&quot; Willingham"/>
    <x v="0"/>
    <s v="St. Landry"/>
    <s v="DEM"/>
    <n v="87"/>
    <n v="3"/>
    <n v="3"/>
    <n v="3"/>
    <n v="0"/>
    <n v="0"/>
    <n v="0"/>
    <x v="0"/>
    <s v="Local Government"/>
    <s v="Alderman"/>
    <n v="3"/>
  </r>
  <r>
    <n v="18"/>
    <x v="17"/>
    <x v="0"/>
    <x v="17"/>
    <s v="Craig B. Belson, Sr."/>
    <x v="0"/>
    <s v="St. Landry"/>
    <s v="DEM"/>
    <n v="125"/>
    <n v="3"/>
    <n v="3"/>
    <n v="3"/>
    <n v="0"/>
    <n v="0"/>
    <n v="0"/>
    <x v="0"/>
    <s v="Local Government"/>
    <s v="Alderman"/>
    <n v="3"/>
  </r>
  <r>
    <n v="18"/>
    <x v="17"/>
    <x v="0"/>
    <x v="17"/>
    <s v="J. Darrell Burleigh"/>
    <x v="0"/>
    <s v="St. Landry"/>
    <s v="DEM"/>
    <n v="95"/>
    <n v="3"/>
    <n v="3"/>
    <n v="3"/>
    <n v="0"/>
    <n v="0"/>
    <n v="0"/>
    <x v="0"/>
    <s v="Local Government"/>
    <s v="Alderman"/>
    <n v="3"/>
  </r>
  <r>
    <n v="19"/>
    <x v="18"/>
    <x v="0"/>
    <x v="18"/>
    <s v="Chris &quot;T-Chris&quot; Lachney"/>
    <x v="0"/>
    <s v="Avoyelles"/>
    <s v="DEM"/>
    <n v="183"/>
    <n v="2"/>
    <n v="2"/>
    <n v="2"/>
    <n v="0"/>
    <n v="0"/>
    <n v="0"/>
    <x v="0"/>
    <s v="Local Government"/>
    <s v="Alderman"/>
    <n v="2"/>
  </r>
  <r>
    <n v="19"/>
    <x v="18"/>
    <x v="0"/>
    <x v="18"/>
    <s v="Michael &quot;Mike&quot; Gremillion"/>
    <x v="0"/>
    <s v="Avoyelles"/>
    <s v="DEM"/>
    <n v="217"/>
    <n v="2"/>
    <n v="2"/>
    <n v="2"/>
    <n v="0"/>
    <n v="0"/>
    <n v="0"/>
    <x v="0"/>
    <s v="Local Government"/>
    <s v="Alderman"/>
    <n v="2"/>
  </r>
  <r>
    <n v="20"/>
    <x v="19"/>
    <x v="0"/>
    <x v="19"/>
    <s v="Dennis Smith"/>
    <x v="0"/>
    <s v="Webster"/>
    <s v="DEM"/>
    <n v="133"/>
    <n v="2"/>
    <n v="2"/>
    <n v="1"/>
    <n v="0"/>
    <n v="1"/>
    <n v="0"/>
    <x v="0"/>
    <s v="Local Government"/>
    <s v="Alderman"/>
    <n v="2"/>
  </r>
  <r>
    <n v="20"/>
    <x v="19"/>
    <x v="0"/>
    <x v="19"/>
    <s v="Soloman &quot;Pete&quot; Porter, Jr."/>
    <x v="0"/>
    <s v="Webster"/>
    <s v="NOPTY"/>
    <n v="81"/>
    <n v="2"/>
    <n v="2"/>
    <n v="1"/>
    <n v="0"/>
    <n v="1"/>
    <n v="0"/>
    <x v="0"/>
    <s v="Local Government"/>
    <s v="Alderman"/>
    <n v="2"/>
  </r>
  <r>
    <n v="21"/>
    <x v="20"/>
    <x v="0"/>
    <x v="20"/>
    <s v="Donald Shelvin, Jr."/>
    <x v="1"/>
    <s v="Vermilion"/>
    <s v="DEM"/>
    <n v="58"/>
    <n v="2"/>
    <n v="2"/>
    <n v="2"/>
    <n v="0"/>
    <n v="0"/>
    <n v="0"/>
    <x v="0"/>
    <s v="Local Government"/>
    <s v="Alderman"/>
    <n v="2"/>
  </r>
  <r>
    <n v="21"/>
    <x v="20"/>
    <x v="0"/>
    <x v="20"/>
    <s v="Sarah A. Trahan"/>
    <x v="1"/>
    <s v="Vermilion"/>
    <s v="DEM"/>
    <n v="141"/>
    <n v="2"/>
    <n v="2"/>
    <n v="2"/>
    <n v="0"/>
    <n v="0"/>
    <n v="0"/>
    <x v="0"/>
    <s v="Local Government"/>
    <s v="Alderman"/>
    <n v="2"/>
  </r>
  <r>
    <n v="22"/>
    <x v="21"/>
    <x v="0"/>
    <x v="21"/>
    <s v="Jody M. Bourgeois"/>
    <x v="0"/>
    <s v="St. James"/>
    <s v="DEM"/>
    <n v="355"/>
    <n v="2"/>
    <n v="2"/>
    <n v="2"/>
    <n v="0"/>
    <n v="0"/>
    <n v="0"/>
    <x v="0"/>
    <s v="Local Government"/>
    <s v="Alderman"/>
    <n v="2"/>
  </r>
  <r>
    <n v="22"/>
    <x v="21"/>
    <x v="0"/>
    <x v="21"/>
    <s v="Shelly M. Warren"/>
    <x v="0"/>
    <s v="St. James"/>
    <s v="DEM"/>
    <n v="104"/>
    <n v="2"/>
    <n v="2"/>
    <n v="2"/>
    <n v="0"/>
    <n v="0"/>
    <n v="0"/>
    <x v="0"/>
    <s v="Local Government"/>
    <s v="Alderman"/>
    <n v="2"/>
  </r>
  <r>
    <n v="23"/>
    <x v="22"/>
    <x v="0"/>
    <x v="22"/>
    <s v="Cheryl Monroe"/>
    <x v="0"/>
    <s v="St. Landry"/>
    <s v="DEM"/>
    <n v="156"/>
    <n v="3"/>
    <n v="3"/>
    <n v="2"/>
    <n v="0"/>
    <n v="1"/>
    <n v="0"/>
    <x v="0"/>
    <s v="Local Government"/>
    <s v="Alderman"/>
    <n v="3"/>
  </r>
  <r>
    <n v="23"/>
    <x v="22"/>
    <x v="0"/>
    <x v="22"/>
    <s v="Melissa Primeaux"/>
    <x v="0"/>
    <s v="St. Landry"/>
    <s v="NOPTY"/>
    <n v="63"/>
    <n v="3"/>
    <n v="3"/>
    <n v="2"/>
    <n v="0"/>
    <n v="1"/>
    <n v="0"/>
    <x v="0"/>
    <s v="Local Government"/>
    <s v="Alderman"/>
    <n v="3"/>
  </r>
  <r>
    <n v="23"/>
    <x v="22"/>
    <x v="0"/>
    <x v="22"/>
    <s v="Robert L. &quot;R. L.&quot; Carmouche"/>
    <x v="0"/>
    <s v="St. Landry"/>
    <s v="DEM"/>
    <n v="128"/>
    <n v="3"/>
    <n v="3"/>
    <n v="2"/>
    <n v="0"/>
    <n v="1"/>
    <n v="0"/>
    <x v="0"/>
    <s v="Local Government"/>
    <s v="Alderman"/>
    <n v="3"/>
  </r>
  <r>
    <n v="24"/>
    <x v="23"/>
    <x v="0"/>
    <x v="23"/>
    <s v="Elliot &quot;Pete 3 Pete&quot; Jordan, Jr."/>
    <x v="0"/>
    <s v="Avoyelles"/>
    <s v="DEM"/>
    <n v="83"/>
    <n v="2"/>
    <n v="2"/>
    <n v="2"/>
    <n v="0"/>
    <n v="0"/>
    <n v="0"/>
    <x v="0"/>
    <s v="Local Government"/>
    <s v="Alderman"/>
    <n v="2"/>
  </r>
  <r>
    <n v="24"/>
    <x v="23"/>
    <x v="0"/>
    <x v="23"/>
    <s v="Mary E. Sampson"/>
    <x v="0"/>
    <s v="Avoyelles"/>
    <s v="DEM"/>
    <n v="188"/>
    <n v="2"/>
    <n v="2"/>
    <n v="2"/>
    <n v="0"/>
    <n v="0"/>
    <n v="0"/>
    <x v="0"/>
    <s v="Local Government"/>
    <s v="Alderman"/>
    <n v="2"/>
  </r>
  <r>
    <n v="25"/>
    <x v="24"/>
    <x v="0"/>
    <x v="24"/>
    <s v="Charles Reed"/>
    <x v="0"/>
    <s v="Evangeline"/>
    <s v="DEM"/>
    <n v="98"/>
    <n v="4"/>
    <n v="4"/>
    <n v="3"/>
    <n v="1"/>
    <n v="0"/>
    <n v="0"/>
    <x v="0"/>
    <s v="Local Government"/>
    <s v="Alderman"/>
    <n v="4"/>
  </r>
  <r>
    <n v="25"/>
    <x v="24"/>
    <x v="0"/>
    <x v="24"/>
    <s v="Derryl &quot;T-Glyn&quot; Brunet"/>
    <x v="0"/>
    <s v="Evangeline"/>
    <s v="DEM"/>
    <n v="76"/>
    <n v="4"/>
    <n v="4"/>
    <n v="3"/>
    <n v="1"/>
    <n v="0"/>
    <n v="0"/>
    <x v="0"/>
    <s v="Local Government"/>
    <s v="Alderman"/>
    <n v="4"/>
  </r>
  <r>
    <n v="25"/>
    <x v="24"/>
    <x v="0"/>
    <x v="24"/>
    <s v="Jodie Gautreaux"/>
    <x v="0"/>
    <s v="Evangeline"/>
    <s v="REP"/>
    <n v="50"/>
    <n v="4"/>
    <n v="4"/>
    <n v="3"/>
    <n v="1"/>
    <n v="0"/>
    <n v="0"/>
    <x v="0"/>
    <s v="Local Government"/>
    <s v="Alderman"/>
    <n v="4"/>
  </r>
  <r>
    <n v="25"/>
    <x v="24"/>
    <x v="0"/>
    <x v="24"/>
    <s v="Ted Lavergne"/>
    <x v="0"/>
    <s v="Evangeline"/>
    <s v="DEM"/>
    <n v="36"/>
    <n v="4"/>
    <n v="4"/>
    <n v="3"/>
    <n v="1"/>
    <n v="0"/>
    <n v="0"/>
    <x v="0"/>
    <s v="Local Government"/>
    <s v="Alderman"/>
    <n v="4"/>
  </r>
  <r>
    <n v="26"/>
    <x v="25"/>
    <x v="0"/>
    <x v="25"/>
    <s v="Billy Mitchell"/>
    <x v="1"/>
    <s v="Tensas"/>
    <s v="DEM"/>
    <n v="47"/>
    <n v="2"/>
    <n v="2"/>
    <n v="2"/>
    <n v="0"/>
    <n v="0"/>
    <n v="0"/>
    <x v="0"/>
    <s v="Local Government"/>
    <s v="Alderman"/>
    <n v="2"/>
  </r>
  <r>
    <n v="26"/>
    <x v="25"/>
    <x v="0"/>
    <x v="25"/>
    <s v="Richard Dunmore"/>
    <x v="1"/>
    <s v="Tensas"/>
    <s v="DEM"/>
    <n v="51"/>
    <n v="2"/>
    <n v="2"/>
    <n v="2"/>
    <n v="0"/>
    <n v="0"/>
    <n v="0"/>
    <x v="0"/>
    <s v="Local Government"/>
    <s v="Alderman"/>
    <n v="2"/>
  </r>
  <r>
    <n v="27"/>
    <x v="26"/>
    <x v="0"/>
    <x v="26"/>
    <s v="Gary Bonvillain"/>
    <x v="0"/>
    <s v="St. Landry"/>
    <s v="REP"/>
    <n v="114"/>
    <n v="2"/>
    <n v="2"/>
    <n v="1"/>
    <n v="1"/>
    <n v="0"/>
    <n v="0"/>
    <x v="0"/>
    <s v="Local Government"/>
    <s v="Alderman"/>
    <n v="2"/>
  </r>
  <r>
    <n v="27"/>
    <x v="26"/>
    <x v="0"/>
    <x v="26"/>
    <s v="Jarrod Shaw"/>
    <x v="0"/>
    <s v="St. Landry"/>
    <s v="DEM"/>
    <n v="125"/>
    <n v="2"/>
    <n v="2"/>
    <n v="1"/>
    <n v="1"/>
    <n v="0"/>
    <n v="0"/>
    <x v="0"/>
    <s v="Local Government"/>
    <s v="Alderman"/>
    <n v="2"/>
  </r>
  <r>
    <n v="28"/>
    <x v="27"/>
    <x v="0"/>
    <x v="27"/>
    <s v="Edward C. Conway"/>
    <x v="0"/>
    <s v="Avoyelles"/>
    <s v="DEM"/>
    <n v="201"/>
    <n v="2"/>
    <n v="2"/>
    <n v="2"/>
    <n v="0"/>
    <n v="0"/>
    <n v="0"/>
    <x v="0"/>
    <s v="Local Government"/>
    <s v="Alderman"/>
    <n v="2"/>
  </r>
  <r>
    <n v="28"/>
    <x v="27"/>
    <x v="0"/>
    <x v="27"/>
    <s v="Joyce P. Prier"/>
    <x v="0"/>
    <s v="Avoyelles"/>
    <s v="DEM"/>
    <n v="72"/>
    <n v="2"/>
    <n v="2"/>
    <n v="2"/>
    <n v="0"/>
    <n v="0"/>
    <n v="0"/>
    <x v="0"/>
    <s v="Local Government"/>
    <s v="Alderman"/>
    <n v="2"/>
  </r>
  <r>
    <n v="29"/>
    <x v="28"/>
    <x v="0"/>
    <x v="28"/>
    <s v="Adam Harris"/>
    <x v="0"/>
    <s v="Webster"/>
    <s v="REP"/>
    <n v="148"/>
    <n v="3"/>
    <n v="3"/>
    <n v="1"/>
    <n v="1"/>
    <n v="0"/>
    <n v="1"/>
    <x v="0"/>
    <s v="Local Government"/>
    <s v="Alderman"/>
    <n v="3"/>
  </r>
  <r>
    <n v="29"/>
    <x v="28"/>
    <x v="0"/>
    <x v="28"/>
    <s v="Gary Montgomery"/>
    <x v="0"/>
    <s v="Webster"/>
    <s v="DEM"/>
    <n v="104"/>
    <n v="3"/>
    <n v="3"/>
    <n v="1"/>
    <n v="1"/>
    <n v="0"/>
    <n v="1"/>
    <x v="0"/>
    <s v="Local Government"/>
    <s v="Alderman"/>
    <n v="3"/>
  </r>
  <r>
    <n v="29"/>
    <x v="28"/>
    <x v="0"/>
    <x v="28"/>
    <s v="Martha Edens"/>
    <x v="0"/>
    <s v="Webster"/>
    <s v="OTHER"/>
    <n v="72"/>
    <n v="3"/>
    <n v="3"/>
    <n v="1"/>
    <n v="1"/>
    <n v="0"/>
    <n v="1"/>
    <x v="0"/>
    <s v="Local Government"/>
    <s v="Alderman"/>
    <n v="3"/>
  </r>
  <r>
    <n v="30"/>
    <x v="29"/>
    <x v="0"/>
    <x v="29"/>
    <s v="Alex Watson"/>
    <x v="1"/>
    <s v="Tensas"/>
    <s v="DEM"/>
    <n v="40"/>
    <n v="2"/>
    <n v="2"/>
    <n v="2"/>
    <n v="0"/>
    <n v="0"/>
    <n v="0"/>
    <x v="0"/>
    <s v="Local Government"/>
    <s v="Alderman"/>
    <n v="2"/>
  </r>
  <r>
    <n v="30"/>
    <x v="29"/>
    <x v="0"/>
    <x v="29"/>
    <s v="Mattie Sampson"/>
    <x v="1"/>
    <s v="Tensas"/>
    <s v="DEM"/>
    <n v="50"/>
    <n v="2"/>
    <n v="2"/>
    <n v="2"/>
    <n v="0"/>
    <n v="0"/>
    <n v="0"/>
    <x v="0"/>
    <s v="Local Government"/>
    <s v="Alderman"/>
    <n v="2"/>
  </r>
  <r>
    <n v="31"/>
    <x v="30"/>
    <x v="0"/>
    <x v="30"/>
    <s v="Marsha Strong"/>
    <x v="1"/>
    <s v="Avoyelles"/>
    <s v="DEM"/>
    <n v="50"/>
    <n v="2"/>
    <n v="2"/>
    <n v="2"/>
    <n v="0"/>
    <n v="0"/>
    <n v="0"/>
    <x v="0"/>
    <s v="Local Government"/>
    <s v="Alderman"/>
    <n v="2"/>
  </r>
  <r>
    <n v="31"/>
    <x v="30"/>
    <x v="0"/>
    <x v="30"/>
    <s v="Sherman Bell"/>
    <x v="1"/>
    <s v="Avoyelles"/>
    <s v="DEM"/>
    <n v="112"/>
    <n v="2"/>
    <n v="2"/>
    <n v="2"/>
    <n v="0"/>
    <n v="0"/>
    <n v="0"/>
    <x v="0"/>
    <s v="Local Government"/>
    <s v="Alderman"/>
    <n v="2"/>
  </r>
  <r>
    <n v="32"/>
    <x v="31"/>
    <x v="0"/>
    <x v="31"/>
    <s v="Clyde Danny Benson"/>
    <x v="0"/>
    <s v="Avoyelles"/>
    <s v="DEM"/>
    <n v="221"/>
    <n v="2"/>
    <n v="2"/>
    <n v="2"/>
    <n v="0"/>
    <n v="0"/>
    <n v="0"/>
    <x v="0"/>
    <s v="Local Government"/>
    <s v="Alderman"/>
    <n v="2"/>
  </r>
  <r>
    <n v="32"/>
    <x v="31"/>
    <x v="0"/>
    <x v="31"/>
    <s v="Richard W. Tassin"/>
    <x v="0"/>
    <s v="Avoyelles"/>
    <s v="DEM"/>
    <n v="120"/>
    <n v="2"/>
    <n v="2"/>
    <n v="2"/>
    <n v="0"/>
    <n v="0"/>
    <n v="0"/>
    <x v="0"/>
    <s v="Local Government"/>
    <s v="Alderman"/>
    <n v="2"/>
  </r>
  <r>
    <n v="33"/>
    <x v="32"/>
    <x v="0"/>
    <x v="32"/>
    <s v="&quot;Tommy&quot; Hill"/>
    <x v="1"/>
    <s v="Bossier"/>
    <s v="DEM"/>
    <n v="58"/>
    <n v="2"/>
    <n v="2"/>
    <n v="1"/>
    <n v="0"/>
    <n v="1"/>
    <n v="0"/>
    <x v="0"/>
    <s v="Local Government"/>
    <s v="Alderman"/>
    <n v="2"/>
  </r>
  <r>
    <n v="33"/>
    <x v="32"/>
    <x v="0"/>
    <x v="32"/>
    <s v="Wayne Cathcart"/>
    <x v="1"/>
    <s v="Bossier"/>
    <s v="NOPTY"/>
    <n v="101"/>
    <n v="2"/>
    <n v="2"/>
    <n v="1"/>
    <n v="0"/>
    <n v="1"/>
    <n v="0"/>
    <x v="0"/>
    <s v="Local Government"/>
    <s v="Alderman"/>
    <n v="2"/>
  </r>
  <r>
    <n v="34"/>
    <x v="33"/>
    <x v="0"/>
    <x v="33"/>
    <s v="&quot;Lavonne&quot; Garner"/>
    <x v="1"/>
    <s v="Tensas"/>
    <s v="REP"/>
    <n v="108"/>
    <n v="2"/>
    <n v="2"/>
    <n v="1"/>
    <n v="1"/>
    <n v="0"/>
    <n v="0"/>
    <x v="0"/>
    <s v="Local Government"/>
    <s v="Alderman"/>
    <n v="2"/>
  </r>
  <r>
    <n v="34"/>
    <x v="33"/>
    <x v="0"/>
    <x v="33"/>
    <s v="Jeraldine London"/>
    <x v="1"/>
    <s v="Tensas"/>
    <s v="DEM"/>
    <n v="28"/>
    <n v="2"/>
    <n v="2"/>
    <n v="1"/>
    <n v="1"/>
    <n v="0"/>
    <n v="0"/>
    <x v="0"/>
    <s v="Local Government"/>
    <s v="Alderman"/>
    <n v="2"/>
  </r>
  <r>
    <n v="35"/>
    <x v="34"/>
    <x v="0"/>
    <x v="34"/>
    <s v="Brenda Castille Hobbs"/>
    <x v="0"/>
    <s v="St. Martin"/>
    <s v="REP"/>
    <n v="529"/>
    <n v="2"/>
    <n v="2"/>
    <n v="1"/>
    <n v="1"/>
    <n v="0"/>
    <n v="0"/>
    <x v="0"/>
    <s v="Local Government"/>
    <s v="Alderman"/>
    <n v="2"/>
  </r>
  <r>
    <n v="35"/>
    <x v="34"/>
    <x v="0"/>
    <x v="34"/>
    <s v="Gereline &quot;Geri&quot; Frederick"/>
    <x v="0"/>
    <s v="St. Martin"/>
    <s v="DEM"/>
    <n v="283"/>
    <n v="2"/>
    <n v="2"/>
    <n v="1"/>
    <n v="1"/>
    <n v="0"/>
    <n v="0"/>
    <x v="0"/>
    <s v="Local Government"/>
    <s v="Alderman"/>
    <n v="2"/>
  </r>
  <r>
    <n v="36"/>
    <x v="35"/>
    <x v="0"/>
    <x v="35"/>
    <s v="Betty Hanchett"/>
    <x v="0"/>
    <s v="St. Landry"/>
    <s v="DEM"/>
    <n v="394"/>
    <n v="3"/>
    <n v="3"/>
    <n v="2"/>
    <n v="0"/>
    <n v="1"/>
    <n v="0"/>
    <x v="0"/>
    <s v="Local Government"/>
    <s v="Alderman"/>
    <n v="3"/>
  </r>
  <r>
    <n v="36"/>
    <x v="35"/>
    <x v="0"/>
    <x v="35"/>
    <s v="Julius Alsandor"/>
    <x v="0"/>
    <s v="St. Landry"/>
    <s v="DEM"/>
    <n v="591"/>
    <n v="3"/>
    <n v="3"/>
    <n v="2"/>
    <n v="0"/>
    <n v="1"/>
    <n v="0"/>
    <x v="0"/>
    <s v="Local Government"/>
    <s v="Alderman"/>
    <n v="3"/>
  </r>
  <r>
    <n v="36"/>
    <x v="35"/>
    <x v="0"/>
    <x v="35"/>
    <s v="Lashae Sonnier"/>
    <x v="0"/>
    <s v="St. Landry"/>
    <s v="NOPTY"/>
    <n v="121"/>
    <n v="3"/>
    <n v="3"/>
    <n v="2"/>
    <n v="0"/>
    <n v="1"/>
    <n v="0"/>
    <x v="0"/>
    <s v="Local Government"/>
    <s v="Alderman"/>
    <n v="3"/>
  </r>
  <r>
    <n v="37"/>
    <x v="36"/>
    <x v="0"/>
    <x v="36"/>
    <s v="Danniel Dixon"/>
    <x v="0"/>
    <s v="Richland"/>
    <s v="DEM"/>
    <n v="174"/>
    <n v="2"/>
    <n v="2"/>
    <n v="2"/>
    <n v="0"/>
    <n v="0"/>
    <n v="0"/>
    <x v="0"/>
    <s v="Local Government"/>
    <s v="Alderman"/>
    <n v="2"/>
  </r>
  <r>
    <n v="37"/>
    <x v="36"/>
    <x v="0"/>
    <x v="36"/>
    <s v="Larry W. Rancher"/>
    <x v="0"/>
    <s v="Richland"/>
    <s v="DEM"/>
    <n v="65"/>
    <n v="2"/>
    <n v="2"/>
    <n v="2"/>
    <n v="0"/>
    <n v="0"/>
    <n v="0"/>
    <x v="0"/>
    <s v="Local Government"/>
    <s v="Alderman"/>
    <n v="2"/>
  </r>
  <r>
    <n v="38"/>
    <x v="37"/>
    <x v="0"/>
    <x v="37"/>
    <s v="Robert Allen"/>
    <x v="1"/>
    <s v="Union"/>
    <s v="DEM"/>
    <n v="172"/>
    <n v="2"/>
    <n v="2"/>
    <n v="1"/>
    <n v="0"/>
    <n v="0"/>
    <n v="1"/>
    <x v="0"/>
    <s v="Local Government"/>
    <s v="Alderman"/>
    <n v="2"/>
  </r>
  <r>
    <n v="38"/>
    <x v="37"/>
    <x v="0"/>
    <x v="37"/>
    <s v="Wayne &quot;Pone&quot; Jones"/>
    <x v="1"/>
    <s v="Union"/>
    <s v="OTHER"/>
    <n v="120"/>
    <n v="2"/>
    <n v="2"/>
    <n v="1"/>
    <n v="0"/>
    <n v="0"/>
    <n v="1"/>
    <x v="0"/>
    <s v="Local Government"/>
    <s v="Alderman"/>
    <n v="2"/>
  </r>
  <r>
    <n v="39"/>
    <x v="38"/>
    <x v="0"/>
    <x v="38"/>
    <s v="&quot;Randy&quot; Layfield"/>
    <x v="0"/>
    <s v="Jackson"/>
    <s v="REP"/>
    <n v="240"/>
    <n v="3"/>
    <n v="3"/>
    <n v="1"/>
    <n v="2"/>
    <n v="0"/>
    <n v="0"/>
    <x v="0"/>
    <s v="Local Government"/>
    <s v="Alderman"/>
    <n v="3"/>
  </r>
  <r>
    <n v="39"/>
    <x v="38"/>
    <x v="0"/>
    <x v="38"/>
    <s v="Craig W. Williams"/>
    <x v="0"/>
    <s v="Jackson"/>
    <s v="DEM"/>
    <n v="95"/>
    <n v="3"/>
    <n v="3"/>
    <n v="1"/>
    <n v="2"/>
    <n v="0"/>
    <n v="0"/>
    <x v="0"/>
    <s v="Local Government"/>
    <s v="Alderman"/>
    <n v="3"/>
  </r>
  <r>
    <n v="39"/>
    <x v="38"/>
    <x v="0"/>
    <x v="38"/>
    <s v="Heather Graham"/>
    <x v="0"/>
    <s v="Jackson"/>
    <s v="REP"/>
    <n v="18"/>
    <n v="3"/>
    <n v="3"/>
    <n v="1"/>
    <n v="2"/>
    <n v="0"/>
    <n v="0"/>
    <x v="0"/>
    <s v="Local Government"/>
    <s v="Alderman"/>
    <n v="3"/>
  </r>
  <r>
    <n v="40"/>
    <x v="39"/>
    <x v="0"/>
    <x v="39"/>
    <s v="Howard &quot;Doc&quot; Alexander"/>
    <x v="0"/>
    <s v="St. Martin"/>
    <s v="DEM"/>
    <n v="286"/>
    <n v="2"/>
    <n v="2"/>
    <n v="2"/>
    <n v="0"/>
    <n v="0"/>
    <n v="0"/>
    <x v="0"/>
    <s v="Local Government"/>
    <s v="Alderman"/>
    <n v="2"/>
  </r>
  <r>
    <n v="40"/>
    <x v="39"/>
    <x v="0"/>
    <x v="39"/>
    <s v="Michael J. &quot;T-Mike&quot; Breaux"/>
    <x v="0"/>
    <s v="St. Martin"/>
    <s v="DEM"/>
    <n v="102"/>
    <n v="2"/>
    <n v="2"/>
    <n v="2"/>
    <n v="0"/>
    <n v="0"/>
    <n v="0"/>
    <x v="0"/>
    <s v="Local Government"/>
    <s v="Alderman"/>
    <n v="2"/>
  </r>
  <r>
    <n v="41"/>
    <x v="40"/>
    <x v="0"/>
    <x v="40"/>
    <s v="J. &quot;Tyrone&quot; Glover"/>
    <x v="0"/>
    <s v="St. Landry"/>
    <s v="DEM"/>
    <n v="717"/>
    <n v="2"/>
    <n v="2"/>
    <n v="2"/>
    <n v="0"/>
    <n v="0"/>
    <n v="0"/>
    <x v="0"/>
    <s v="Local Government"/>
    <s v="Alderman"/>
    <n v="2"/>
  </r>
  <r>
    <n v="41"/>
    <x v="40"/>
    <x v="0"/>
    <x v="40"/>
    <s v="Louis Butler, Jr."/>
    <x v="0"/>
    <s v="St. Landry"/>
    <s v="DEM"/>
    <n v="547"/>
    <n v="2"/>
    <n v="2"/>
    <n v="2"/>
    <n v="0"/>
    <n v="0"/>
    <n v="0"/>
    <x v="0"/>
    <s v="Local Government"/>
    <s v="Alderman"/>
    <n v="2"/>
  </r>
  <r>
    <n v="42"/>
    <x v="41"/>
    <x v="0"/>
    <x v="41"/>
    <s v="Bobby Benson"/>
    <x v="0"/>
    <s v="Richland"/>
    <s v="NOPTY"/>
    <n v="127"/>
    <n v="2"/>
    <n v="2"/>
    <n v="1"/>
    <n v="0"/>
    <n v="1"/>
    <n v="0"/>
    <x v="0"/>
    <s v="Local Government"/>
    <s v="Alderman"/>
    <n v="2"/>
  </r>
  <r>
    <n v="42"/>
    <x v="41"/>
    <x v="0"/>
    <x v="41"/>
    <s v="Larry Houston"/>
    <x v="0"/>
    <s v="Richland"/>
    <s v="DEM"/>
    <n v="84"/>
    <n v="2"/>
    <n v="2"/>
    <n v="1"/>
    <n v="0"/>
    <n v="1"/>
    <n v="0"/>
    <x v="0"/>
    <s v="Local Government"/>
    <s v="Alderman"/>
    <n v="2"/>
  </r>
  <r>
    <n v="43"/>
    <x v="42"/>
    <x v="0"/>
    <x v="42"/>
    <s v="Arthur C. &quot;Boots&quot; Hackney"/>
    <x v="1"/>
    <s v="Union"/>
    <s v="DEM"/>
    <n v="34"/>
    <n v="5"/>
    <n v="5"/>
    <n v="5"/>
    <n v="0"/>
    <n v="0"/>
    <n v="0"/>
    <x v="0"/>
    <s v="Local Government"/>
    <s v="Alderman"/>
    <n v="5"/>
  </r>
  <r>
    <n v="43"/>
    <x v="42"/>
    <x v="0"/>
    <x v="42"/>
    <s v="Johnnie &quot;Jackie&quot; Ellison"/>
    <x v="1"/>
    <s v="Union"/>
    <s v="DEM"/>
    <n v="33"/>
    <n v="5"/>
    <n v="5"/>
    <n v="5"/>
    <n v="0"/>
    <n v="0"/>
    <n v="0"/>
    <x v="0"/>
    <s v="Local Government"/>
    <s v="Alderman"/>
    <n v="5"/>
  </r>
  <r>
    <n v="43"/>
    <x v="42"/>
    <x v="0"/>
    <x v="42"/>
    <s v="Kenneth Dixon"/>
    <x v="1"/>
    <s v="Union"/>
    <s v="DEM"/>
    <n v="61"/>
    <n v="5"/>
    <n v="5"/>
    <n v="5"/>
    <n v="0"/>
    <n v="0"/>
    <n v="0"/>
    <x v="0"/>
    <s v="Local Government"/>
    <s v="Alderman"/>
    <n v="5"/>
  </r>
  <r>
    <n v="43"/>
    <x v="42"/>
    <x v="0"/>
    <x v="42"/>
    <s v="Lavelle Maine"/>
    <x v="1"/>
    <s v="Union"/>
    <s v="DEM"/>
    <n v="114"/>
    <n v="5"/>
    <n v="5"/>
    <n v="5"/>
    <n v="0"/>
    <n v="0"/>
    <n v="0"/>
    <x v="0"/>
    <s v="Local Government"/>
    <s v="Alderman"/>
    <n v="5"/>
  </r>
  <r>
    <n v="43"/>
    <x v="42"/>
    <x v="0"/>
    <x v="42"/>
    <s v="Thomas E. Nation"/>
    <x v="1"/>
    <s v="Union"/>
    <s v="DEM"/>
    <n v="94"/>
    <n v="5"/>
    <n v="5"/>
    <n v="5"/>
    <n v="0"/>
    <n v="0"/>
    <n v="0"/>
    <x v="0"/>
    <s v="Local Government"/>
    <s v="Alderman"/>
    <n v="5"/>
  </r>
  <r>
    <n v="44"/>
    <x v="43"/>
    <x v="0"/>
    <x v="43"/>
    <s v="Douglas Cary"/>
    <x v="0"/>
    <s v="Jackson"/>
    <s v="REP"/>
    <n v="60"/>
    <n v="3"/>
    <n v="3"/>
    <n v="0"/>
    <n v="3"/>
    <n v="0"/>
    <n v="0"/>
    <x v="0"/>
    <s v="Local Government"/>
    <s v="Alderman"/>
    <n v="3"/>
  </r>
  <r>
    <n v="44"/>
    <x v="43"/>
    <x v="0"/>
    <x v="43"/>
    <s v="Robbie Siadek"/>
    <x v="0"/>
    <s v="Jackson"/>
    <s v="REP"/>
    <n v="148"/>
    <n v="3"/>
    <n v="3"/>
    <n v="0"/>
    <n v="3"/>
    <n v="0"/>
    <n v="0"/>
    <x v="0"/>
    <s v="Local Government"/>
    <s v="Alderman"/>
    <n v="3"/>
  </r>
  <r>
    <n v="44"/>
    <x v="43"/>
    <x v="0"/>
    <x v="43"/>
    <s v="Stacy Byrd Strickland"/>
    <x v="0"/>
    <s v="Jackson"/>
    <s v="REP"/>
    <n v="91"/>
    <n v="3"/>
    <n v="3"/>
    <n v="0"/>
    <n v="3"/>
    <n v="0"/>
    <n v="0"/>
    <x v="0"/>
    <s v="Local Government"/>
    <s v="Alderman"/>
    <n v="3"/>
  </r>
  <r>
    <n v="45"/>
    <x v="44"/>
    <x v="0"/>
    <x v="44"/>
    <s v="&quot;Mike&quot; Perron"/>
    <x v="0"/>
    <s v="Evangeline"/>
    <s v="DEM"/>
    <n v="428"/>
    <n v="2"/>
    <n v="2"/>
    <n v="2"/>
    <n v="0"/>
    <n v="0"/>
    <n v="0"/>
    <x v="0"/>
    <s v="Local Government"/>
    <s v="Alderman"/>
    <n v="2"/>
  </r>
  <r>
    <n v="45"/>
    <x v="44"/>
    <x v="0"/>
    <x v="44"/>
    <s v="Anna L. Frank"/>
    <x v="0"/>
    <s v="Evangeline"/>
    <s v="DEM"/>
    <n v="145"/>
    <n v="2"/>
    <n v="2"/>
    <n v="2"/>
    <n v="0"/>
    <n v="0"/>
    <n v="0"/>
    <x v="0"/>
    <s v="Local Government"/>
    <s v="Alderman"/>
    <n v="2"/>
  </r>
  <r>
    <n v="46"/>
    <x v="45"/>
    <x v="0"/>
    <x v="45"/>
    <s v="Caroline Gatson"/>
    <x v="1"/>
    <s v="Union"/>
    <s v="DEM"/>
    <n v="117"/>
    <n v="2"/>
    <n v="2"/>
    <n v="2"/>
    <n v="0"/>
    <n v="0"/>
    <n v="0"/>
    <x v="0"/>
    <s v="Local Government"/>
    <s v="Alderman"/>
    <n v="2"/>
  </r>
  <r>
    <n v="46"/>
    <x v="45"/>
    <x v="0"/>
    <x v="45"/>
    <s v="Sharon I. Dixson"/>
    <x v="1"/>
    <s v="Union"/>
    <s v="DEM"/>
    <n v="82"/>
    <n v="2"/>
    <n v="2"/>
    <n v="2"/>
    <n v="0"/>
    <n v="0"/>
    <n v="0"/>
    <x v="0"/>
    <s v="Local Government"/>
    <s v="Alderman"/>
    <n v="2"/>
  </r>
  <r>
    <n v="47"/>
    <x v="46"/>
    <x v="0"/>
    <x v="46"/>
    <s v="Aaron &quot;Pete&quot; Stringer"/>
    <x v="0"/>
    <s v="Jackson"/>
    <s v="DEM"/>
    <n v="201"/>
    <n v="2"/>
    <n v="2"/>
    <n v="2"/>
    <n v="0"/>
    <n v="0"/>
    <n v="0"/>
    <x v="0"/>
    <s v="Local Government"/>
    <s v="Alderman"/>
    <n v="2"/>
  </r>
  <r>
    <n v="47"/>
    <x v="46"/>
    <x v="0"/>
    <x v="46"/>
    <s v="Charla Mason-Melton"/>
    <x v="0"/>
    <s v="Jackson"/>
    <s v="DEM"/>
    <n v="165"/>
    <n v="2"/>
    <n v="2"/>
    <n v="2"/>
    <n v="0"/>
    <n v="0"/>
    <n v="0"/>
    <x v="0"/>
    <s v="Local Government"/>
    <s v="Alderman"/>
    <n v="2"/>
  </r>
  <r>
    <n v="48"/>
    <x v="47"/>
    <x v="0"/>
    <x v="47"/>
    <s v="Jerry Newman"/>
    <x v="1"/>
    <s v="Tensas"/>
    <s v="DEM"/>
    <n v="60"/>
    <n v="2"/>
    <n v="2"/>
    <n v="2"/>
    <n v="0"/>
    <n v="0"/>
    <n v="0"/>
    <x v="0"/>
    <s v="Local Government"/>
    <s v="Alderman"/>
    <n v="2"/>
  </r>
  <r>
    <n v="48"/>
    <x v="47"/>
    <x v="0"/>
    <x v="47"/>
    <s v="Terry Britton"/>
    <x v="1"/>
    <s v="Tensas"/>
    <s v="DEM"/>
    <n v="33"/>
    <n v="2"/>
    <n v="2"/>
    <n v="2"/>
    <n v="0"/>
    <n v="0"/>
    <n v="0"/>
    <x v="0"/>
    <s v="Local Government"/>
    <s v="Alderman"/>
    <n v="2"/>
  </r>
  <r>
    <n v="49"/>
    <x v="48"/>
    <x v="0"/>
    <x v="48"/>
    <s v="Rachel T. Babineaux"/>
    <x v="0"/>
    <s v="St. Landry"/>
    <s v="NOPTY"/>
    <n v="363"/>
    <n v="2"/>
    <n v="2"/>
    <n v="1"/>
    <n v="0"/>
    <n v="1"/>
    <n v="0"/>
    <x v="0"/>
    <s v="Local Government"/>
    <s v="Alderman"/>
    <n v="2"/>
  </r>
  <r>
    <n v="49"/>
    <x v="48"/>
    <x v="0"/>
    <x v="48"/>
    <s v="Sherell Roberts"/>
    <x v="0"/>
    <s v="St. Landry"/>
    <s v="DEM"/>
    <n v="544"/>
    <n v="2"/>
    <n v="2"/>
    <n v="1"/>
    <n v="0"/>
    <n v="1"/>
    <n v="0"/>
    <x v="0"/>
    <s v="Local Government"/>
    <s v="Alderman"/>
    <n v="2"/>
  </r>
  <r>
    <n v="50"/>
    <x v="49"/>
    <x v="0"/>
    <x v="49"/>
    <s v="Freddie &quot;Rev&quot; Jack"/>
    <x v="0"/>
    <s v="Evangeline"/>
    <s v="DEM"/>
    <n v="259"/>
    <n v="2"/>
    <n v="2"/>
    <n v="2"/>
    <n v="0"/>
    <n v="0"/>
    <n v="0"/>
    <x v="0"/>
    <s v="Local Government"/>
    <s v="Alderman"/>
    <n v="2"/>
  </r>
  <r>
    <n v="50"/>
    <x v="49"/>
    <x v="0"/>
    <x v="49"/>
    <s v="Lionel &quot;Coach&quot; Anderson"/>
    <x v="0"/>
    <s v="Evangeline"/>
    <s v="DEM"/>
    <n v="250"/>
    <n v="2"/>
    <n v="2"/>
    <n v="2"/>
    <n v="0"/>
    <n v="0"/>
    <n v="0"/>
    <x v="0"/>
    <s v="Local Government"/>
    <s v="Alderman"/>
    <n v="2"/>
  </r>
  <r>
    <n v="51"/>
    <x v="50"/>
    <x v="0"/>
    <x v="50"/>
    <s v="Lennon &quot;Butch&quot; Whitney"/>
    <x v="0"/>
    <s v="Richland"/>
    <s v="DEM"/>
    <n v="100"/>
    <n v="2"/>
    <n v="2"/>
    <n v="2"/>
    <n v="0"/>
    <n v="0"/>
    <n v="0"/>
    <x v="0"/>
    <s v="Local Government"/>
    <s v="Alderman"/>
    <n v="2"/>
  </r>
  <r>
    <n v="51"/>
    <x v="50"/>
    <x v="0"/>
    <x v="50"/>
    <s v="Marvin Hamilton"/>
    <x v="0"/>
    <s v="Richland"/>
    <s v="DEM"/>
    <n v="110"/>
    <n v="2"/>
    <n v="2"/>
    <n v="2"/>
    <n v="0"/>
    <n v="0"/>
    <n v="0"/>
    <x v="0"/>
    <s v="Local Government"/>
    <s v="Alderman"/>
    <n v="2"/>
  </r>
  <r>
    <n v="52"/>
    <x v="51"/>
    <x v="0"/>
    <x v="51"/>
    <s v="Charles &quot;Charlie&quot; Young"/>
    <x v="1"/>
    <s v="Union"/>
    <s v="DEM"/>
    <n v="67"/>
    <n v="3"/>
    <n v="3"/>
    <n v="3"/>
    <n v="0"/>
    <n v="0"/>
    <n v="0"/>
    <x v="0"/>
    <s v="Local Government"/>
    <s v="Alderman"/>
    <n v="3"/>
  </r>
  <r>
    <n v="52"/>
    <x v="51"/>
    <x v="0"/>
    <x v="51"/>
    <s v="Gerome Nation"/>
    <x v="1"/>
    <s v="Union"/>
    <s v="DEM"/>
    <n v="126"/>
    <n v="3"/>
    <n v="3"/>
    <n v="3"/>
    <n v="0"/>
    <n v="0"/>
    <n v="0"/>
    <x v="0"/>
    <s v="Local Government"/>
    <s v="Alderman"/>
    <n v="3"/>
  </r>
  <r>
    <n v="52"/>
    <x v="51"/>
    <x v="0"/>
    <x v="51"/>
    <s v="Ricky Johnikin"/>
    <x v="1"/>
    <s v="Union"/>
    <s v="DEM"/>
    <n v="115"/>
    <n v="3"/>
    <n v="3"/>
    <n v="3"/>
    <n v="0"/>
    <n v="0"/>
    <n v="0"/>
    <x v="0"/>
    <s v="Local Government"/>
    <s v="Alderman"/>
    <n v="3"/>
  </r>
  <r>
    <n v="53"/>
    <x v="52"/>
    <x v="0"/>
    <x v="52"/>
    <s v="&quot;John&quot; Williams"/>
    <x v="0"/>
    <s v="Jackson"/>
    <s v="DEM"/>
    <n v="133"/>
    <n v="3"/>
    <n v="3"/>
    <n v="3"/>
    <n v="0"/>
    <n v="0"/>
    <n v="0"/>
    <x v="0"/>
    <s v="Local Government"/>
    <s v="Alderman"/>
    <n v="3"/>
  </r>
  <r>
    <n v="53"/>
    <x v="52"/>
    <x v="0"/>
    <x v="52"/>
    <s v="Devin Flowers"/>
    <x v="0"/>
    <s v="Jackson"/>
    <s v="DEM"/>
    <n v="180"/>
    <n v="3"/>
    <n v="3"/>
    <n v="3"/>
    <n v="0"/>
    <n v="0"/>
    <n v="0"/>
    <x v="0"/>
    <s v="Local Government"/>
    <s v="Alderman"/>
    <n v="3"/>
  </r>
  <r>
    <n v="53"/>
    <x v="52"/>
    <x v="0"/>
    <x v="52"/>
    <s v="John &quot;Toe&quot; Bradley"/>
    <x v="0"/>
    <s v="Jackson"/>
    <s v="DEM"/>
    <n v="72"/>
    <n v="3"/>
    <n v="3"/>
    <n v="3"/>
    <n v="0"/>
    <n v="0"/>
    <n v="0"/>
    <x v="0"/>
    <s v="Local Government"/>
    <s v="Alderman"/>
    <n v="3"/>
  </r>
  <r>
    <n v="54"/>
    <x v="53"/>
    <x v="0"/>
    <x v="53"/>
    <s v="Jacqueline Angelle Martin"/>
    <x v="0"/>
    <s v="St. Landry"/>
    <s v="DEM"/>
    <n v="476"/>
    <n v="5"/>
    <n v="5"/>
    <n v="5"/>
    <n v="0"/>
    <n v="0"/>
    <n v="0"/>
    <x v="0"/>
    <s v="Local Government"/>
    <s v="Alderman"/>
    <n v="5"/>
  </r>
  <r>
    <n v="54"/>
    <x v="53"/>
    <x v="0"/>
    <x v="53"/>
    <s v="Johnny &quot;JT&quot; Tolbert"/>
    <x v="0"/>
    <s v="St. Landry"/>
    <s v="DEM"/>
    <n v="61"/>
    <n v="5"/>
    <n v="5"/>
    <n v="5"/>
    <n v="0"/>
    <n v="0"/>
    <n v="0"/>
    <x v="0"/>
    <s v="Local Government"/>
    <s v="Alderman"/>
    <n v="5"/>
  </r>
  <r>
    <n v="54"/>
    <x v="53"/>
    <x v="0"/>
    <x v="53"/>
    <s v="Melvin &quot;Mitch&quot; Richard"/>
    <x v="0"/>
    <s v="St. Landry"/>
    <s v="DEM"/>
    <n v="176"/>
    <n v="5"/>
    <n v="5"/>
    <n v="5"/>
    <n v="0"/>
    <n v="0"/>
    <n v="0"/>
    <x v="0"/>
    <s v="Local Government"/>
    <s v="Alderman"/>
    <n v="5"/>
  </r>
  <r>
    <n v="54"/>
    <x v="53"/>
    <x v="0"/>
    <x v="53"/>
    <s v="Paul Gennuso"/>
    <x v="0"/>
    <s v="St. Landry"/>
    <s v="DEM"/>
    <n v="266"/>
    <n v="5"/>
    <n v="5"/>
    <n v="5"/>
    <n v="0"/>
    <n v="0"/>
    <n v="0"/>
    <x v="0"/>
    <s v="Local Government"/>
    <s v="Alderman"/>
    <n v="5"/>
  </r>
  <r>
    <n v="54"/>
    <x v="53"/>
    <x v="0"/>
    <x v="53"/>
    <s v="Paul J. Scott"/>
    <x v="0"/>
    <s v="St. Landry"/>
    <s v="DEM"/>
    <n v="101"/>
    <n v="5"/>
    <n v="5"/>
    <n v="5"/>
    <n v="0"/>
    <n v="0"/>
    <n v="0"/>
    <x v="0"/>
    <s v="Local Government"/>
    <s v="Alderman"/>
    <n v="5"/>
  </r>
  <r>
    <n v="55"/>
    <x v="54"/>
    <x v="0"/>
    <x v="54"/>
    <s v="Donald Sam"/>
    <x v="0"/>
    <s v="Evangeline"/>
    <s v="DEM"/>
    <n v="257"/>
    <n v="3"/>
    <n v="3"/>
    <n v="3"/>
    <n v="0"/>
    <n v="0"/>
    <n v="0"/>
    <x v="0"/>
    <s v="Local Government"/>
    <s v="Alderman"/>
    <n v="3"/>
  </r>
  <r>
    <n v="55"/>
    <x v="54"/>
    <x v="0"/>
    <x v="54"/>
    <s v="Earl Edward"/>
    <x v="0"/>
    <s v="Evangeline"/>
    <s v="DEM"/>
    <n v="138"/>
    <n v="3"/>
    <n v="3"/>
    <n v="3"/>
    <n v="0"/>
    <n v="0"/>
    <n v="0"/>
    <x v="0"/>
    <s v="Local Government"/>
    <s v="Alderman"/>
    <n v="3"/>
  </r>
  <r>
    <n v="55"/>
    <x v="54"/>
    <x v="0"/>
    <x v="54"/>
    <s v="Jerry Bottley"/>
    <x v="0"/>
    <s v="Evangeline"/>
    <s v="DEM"/>
    <n v="182"/>
    <n v="3"/>
    <n v="3"/>
    <n v="3"/>
    <n v="0"/>
    <n v="0"/>
    <n v="0"/>
    <x v="0"/>
    <s v="Local Government"/>
    <s v="Alderman"/>
    <n v="3"/>
  </r>
  <r>
    <n v="56"/>
    <x v="55"/>
    <x v="0"/>
    <x v="55"/>
    <s v="Caroline Christman"/>
    <x v="0"/>
    <s v="Richland"/>
    <s v="OTHER"/>
    <n v="127"/>
    <n v="2"/>
    <n v="2"/>
    <n v="1"/>
    <n v="0"/>
    <n v="0"/>
    <n v="1"/>
    <x v="0"/>
    <s v="Local Government"/>
    <s v="Alderman"/>
    <n v="2"/>
  </r>
  <r>
    <n v="56"/>
    <x v="55"/>
    <x v="0"/>
    <x v="55"/>
    <s v="W. B. &quot;Dub&quot; Sumner"/>
    <x v="0"/>
    <s v="Richland"/>
    <s v="DEM"/>
    <n v="168"/>
    <n v="2"/>
    <n v="2"/>
    <n v="1"/>
    <n v="0"/>
    <n v="0"/>
    <n v="1"/>
    <x v="0"/>
    <s v="Local Government"/>
    <s v="Alderman"/>
    <n v="2"/>
  </r>
  <r>
    <n v="57"/>
    <x v="56"/>
    <x v="0"/>
    <x v="56"/>
    <s v="Bryant Riggs"/>
    <x v="0"/>
    <s v="Evangeline"/>
    <s v="DEM"/>
    <n v="195"/>
    <n v="3"/>
    <n v="3"/>
    <n v="3"/>
    <n v="0"/>
    <n v="0"/>
    <n v="0"/>
    <x v="0"/>
    <s v="Local Government"/>
    <s v="Alderman"/>
    <n v="3"/>
  </r>
  <r>
    <n v="57"/>
    <x v="56"/>
    <x v="0"/>
    <x v="56"/>
    <s v="Nathaniel &quot;Nat&quot; Thomas"/>
    <x v="0"/>
    <s v="Evangeline"/>
    <s v="DEM"/>
    <n v="121"/>
    <n v="3"/>
    <n v="3"/>
    <n v="3"/>
    <n v="0"/>
    <n v="0"/>
    <n v="0"/>
    <x v="0"/>
    <s v="Local Government"/>
    <s v="Alderman"/>
    <n v="3"/>
  </r>
  <r>
    <n v="57"/>
    <x v="56"/>
    <x v="0"/>
    <x v="56"/>
    <s v="Shounda Smith Jack"/>
    <x v="0"/>
    <s v="Evangeline"/>
    <s v="DEM"/>
    <n v="152"/>
    <n v="3"/>
    <n v="3"/>
    <n v="3"/>
    <n v="0"/>
    <n v="0"/>
    <n v="0"/>
    <x v="0"/>
    <s v="Local Government"/>
    <s v="Alderman"/>
    <n v="3"/>
  </r>
  <r>
    <n v="58"/>
    <x v="57"/>
    <x v="0"/>
    <x v="57"/>
    <s v="Carroll Devillier"/>
    <x v="1"/>
    <s v="Iberville"/>
    <s v="DEM"/>
    <n v="265"/>
    <n v="2"/>
    <n v="2"/>
    <n v="1"/>
    <n v="1"/>
    <n v="0"/>
    <n v="0"/>
    <x v="0"/>
    <s v="Local Government"/>
    <s v="Alderman"/>
    <n v="2"/>
  </r>
  <r>
    <n v="58"/>
    <x v="57"/>
    <x v="0"/>
    <x v="57"/>
    <s v="Tricia Major Hurdle"/>
    <x v="1"/>
    <s v="Iberville"/>
    <s v="REP"/>
    <n v="241"/>
    <n v="2"/>
    <n v="2"/>
    <n v="1"/>
    <n v="1"/>
    <n v="0"/>
    <n v="0"/>
    <x v="0"/>
    <s v="Local Government"/>
    <s v="Alderman"/>
    <n v="2"/>
  </r>
  <r>
    <n v="59"/>
    <x v="58"/>
    <x v="0"/>
    <x v="58"/>
    <s v="Dana N. Alexander"/>
    <x v="1"/>
    <s v="Iberville"/>
    <s v="OTHER"/>
    <n v="272"/>
    <n v="2"/>
    <n v="2"/>
    <n v="1"/>
    <n v="0"/>
    <n v="0"/>
    <n v="1"/>
    <x v="0"/>
    <s v="Local Government"/>
    <s v="Alderman"/>
    <n v="2"/>
  </r>
  <r>
    <n v="59"/>
    <x v="58"/>
    <x v="0"/>
    <x v="58"/>
    <s v="Madonna Hutchinson"/>
    <x v="1"/>
    <s v="Iberville"/>
    <s v="DEM"/>
    <n v="214"/>
    <n v="2"/>
    <n v="2"/>
    <n v="1"/>
    <n v="0"/>
    <n v="0"/>
    <n v="1"/>
    <x v="0"/>
    <s v="Local Government"/>
    <s v="Alderman"/>
    <n v="2"/>
  </r>
  <r>
    <n v="60"/>
    <x v="59"/>
    <x v="0"/>
    <x v="59"/>
    <s v="&quot;Gail&quot; Wilking"/>
    <x v="0"/>
    <s v="Rapides"/>
    <s v="REP"/>
    <n v="1045"/>
    <n v="2"/>
    <n v="2"/>
    <n v="1"/>
    <n v="1"/>
    <n v="0"/>
    <n v="0"/>
    <x v="0"/>
    <s v="Local Government"/>
    <s v="Alderman"/>
    <n v="2"/>
  </r>
  <r>
    <n v="60"/>
    <x v="59"/>
    <x v="0"/>
    <x v="59"/>
    <s v="Christine &quot;Chris&quot; Covington"/>
    <x v="0"/>
    <s v="Rapides"/>
    <s v="DEM"/>
    <n v="389"/>
    <n v="2"/>
    <n v="2"/>
    <n v="1"/>
    <n v="1"/>
    <n v="0"/>
    <n v="0"/>
    <x v="0"/>
    <s v="Local Government"/>
    <s v="Alderman"/>
    <n v="2"/>
  </r>
  <r>
    <n v="61"/>
    <x v="60"/>
    <x v="0"/>
    <x v="60"/>
    <s v="&quot;Joey&quot; Short"/>
    <x v="0"/>
    <s v="Rapides"/>
    <s v="REP"/>
    <n v="272"/>
    <n v="3"/>
    <n v="3"/>
    <n v="1"/>
    <n v="2"/>
    <n v="0"/>
    <n v="0"/>
    <x v="0"/>
    <s v="Local Government"/>
    <s v="Alderman"/>
    <n v="3"/>
  </r>
  <r>
    <n v="61"/>
    <x v="60"/>
    <x v="0"/>
    <x v="60"/>
    <s v="Curtis &quot;Buster&quot; Robertson"/>
    <x v="0"/>
    <s v="Rapides"/>
    <s v="REP"/>
    <n v="359"/>
    <n v="3"/>
    <n v="3"/>
    <n v="1"/>
    <n v="2"/>
    <n v="0"/>
    <n v="0"/>
    <x v="0"/>
    <s v="Local Government"/>
    <s v="Alderman"/>
    <n v="3"/>
  </r>
  <r>
    <n v="61"/>
    <x v="60"/>
    <x v="0"/>
    <x v="60"/>
    <s v="Suzanne Duncan-Furby"/>
    <x v="0"/>
    <s v="Rapides"/>
    <s v="DEM"/>
    <n v="822"/>
    <n v="3"/>
    <n v="3"/>
    <n v="1"/>
    <n v="2"/>
    <n v="0"/>
    <n v="0"/>
    <x v="0"/>
    <s v="Local Government"/>
    <s v="Alderman"/>
    <n v="3"/>
  </r>
  <r>
    <n v="62"/>
    <x v="61"/>
    <x v="0"/>
    <x v="61"/>
    <s v="Gene Decker"/>
    <x v="0"/>
    <s v="Rapides"/>
    <s v="REP"/>
    <n v="685"/>
    <n v="3"/>
    <n v="3"/>
    <n v="1"/>
    <n v="1"/>
    <n v="1"/>
    <n v="0"/>
    <x v="0"/>
    <s v="Local Government"/>
    <s v="Alderman"/>
    <n v="3"/>
  </r>
  <r>
    <n v="62"/>
    <x v="61"/>
    <x v="0"/>
    <x v="61"/>
    <s v="Kimberly Lambright"/>
    <x v="0"/>
    <s v="Rapides"/>
    <s v="NOPTY"/>
    <n v="423"/>
    <n v="3"/>
    <n v="3"/>
    <n v="1"/>
    <n v="1"/>
    <n v="1"/>
    <n v="0"/>
    <x v="0"/>
    <s v="Local Government"/>
    <s v="Alderman"/>
    <n v="3"/>
  </r>
  <r>
    <n v="62"/>
    <x v="61"/>
    <x v="0"/>
    <x v="61"/>
    <s v="Willie Bishop"/>
    <x v="0"/>
    <s v="Rapides"/>
    <s v="DEM"/>
    <n v="339"/>
    <n v="3"/>
    <n v="3"/>
    <n v="1"/>
    <n v="1"/>
    <n v="1"/>
    <n v="0"/>
    <x v="0"/>
    <s v="Local Government"/>
    <s v="Alderman"/>
    <n v="3"/>
  </r>
  <r>
    <n v="63"/>
    <x v="62"/>
    <x v="0"/>
    <x v="62"/>
    <s v="Fay Giddings"/>
    <x v="0"/>
    <s v="Rapides"/>
    <s v="DEM"/>
    <n v="260"/>
    <n v="3"/>
    <n v="3"/>
    <n v="2"/>
    <n v="1"/>
    <n v="0"/>
    <n v="0"/>
    <x v="0"/>
    <s v="Local Government"/>
    <s v="Alderman"/>
    <n v="3"/>
  </r>
  <r>
    <n v="63"/>
    <x v="62"/>
    <x v="0"/>
    <x v="62"/>
    <s v="Kimberley Krischke"/>
    <x v="0"/>
    <s v="Rapides"/>
    <s v="REP"/>
    <n v="618"/>
    <n v="3"/>
    <n v="3"/>
    <n v="2"/>
    <n v="1"/>
    <n v="0"/>
    <n v="0"/>
    <x v="0"/>
    <s v="Local Government"/>
    <s v="Alderman"/>
    <n v="3"/>
  </r>
  <r>
    <n v="63"/>
    <x v="62"/>
    <x v="0"/>
    <x v="62"/>
    <s v="Terry B. Rutherford"/>
    <x v="0"/>
    <s v="Rapides"/>
    <s v="DEM"/>
    <n v="575"/>
    <n v="3"/>
    <n v="3"/>
    <n v="2"/>
    <n v="1"/>
    <n v="0"/>
    <n v="0"/>
    <x v="0"/>
    <s v="Local Government"/>
    <s v="Alderman"/>
    <n v="3"/>
  </r>
  <r>
    <n v="64"/>
    <x v="63"/>
    <x v="0"/>
    <x v="63"/>
    <s v="&quot;Genny&quot; Poteet"/>
    <x v="0"/>
    <s v="Rapides"/>
    <s v="DEM"/>
    <n v="704"/>
    <n v="2"/>
    <n v="2"/>
    <n v="2"/>
    <n v="0"/>
    <n v="0"/>
    <n v="0"/>
    <x v="0"/>
    <s v="Local Government"/>
    <s v="Alderman"/>
    <n v="2"/>
  </r>
  <r>
    <n v="64"/>
    <x v="63"/>
    <x v="0"/>
    <x v="63"/>
    <s v="John Cearley, Sr."/>
    <x v="0"/>
    <s v="Rapides"/>
    <s v="DEM"/>
    <n v="703"/>
    <n v="2"/>
    <n v="2"/>
    <n v="2"/>
    <n v="0"/>
    <n v="0"/>
    <n v="0"/>
    <x v="0"/>
    <s v="Local Government"/>
    <s v="Alderman"/>
    <n v="2"/>
  </r>
  <r>
    <n v="65"/>
    <x v="64"/>
    <x v="0"/>
    <x v="64"/>
    <s v="Michael &quot;Mike&quot; Richard"/>
    <x v="1"/>
    <s v="Vermilion"/>
    <s v="DEM"/>
    <n v="455"/>
    <n v="2"/>
    <n v="2"/>
    <n v="1"/>
    <n v="1"/>
    <n v="0"/>
    <n v="0"/>
    <x v="0"/>
    <s v="Local Government"/>
    <s v="Alderman"/>
    <n v="2"/>
  </r>
  <r>
    <n v="65"/>
    <x v="64"/>
    <x v="0"/>
    <x v="64"/>
    <s v="Taylor Mencacci"/>
    <x v="1"/>
    <s v="Vermilion"/>
    <s v="REP"/>
    <n v="491"/>
    <n v="2"/>
    <n v="2"/>
    <n v="1"/>
    <n v="1"/>
    <n v="0"/>
    <n v="0"/>
    <x v="0"/>
    <s v="Local Government"/>
    <s v="Alderman"/>
    <n v="2"/>
  </r>
  <r>
    <n v="66"/>
    <x v="65"/>
    <x v="0"/>
    <x v="65"/>
    <s v="Nelson Barron"/>
    <x v="1"/>
    <s v="St. Landry"/>
    <s v="DEM"/>
    <n v="421"/>
    <n v="2"/>
    <n v="2"/>
    <n v="1"/>
    <n v="1"/>
    <n v="0"/>
    <n v="0"/>
    <x v="0"/>
    <s v="Local Government"/>
    <s v="Alderman"/>
    <n v="2"/>
  </r>
  <r>
    <n v="66"/>
    <x v="65"/>
    <x v="0"/>
    <x v="65"/>
    <s v="Sammy Wayne Hardy II"/>
    <x v="1"/>
    <s v="St. Landry"/>
    <s v="REP"/>
    <n v="368"/>
    <n v="2"/>
    <n v="2"/>
    <n v="1"/>
    <n v="1"/>
    <n v="0"/>
    <n v="0"/>
    <x v="0"/>
    <s v="Local Government"/>
    <s v="Alderman"/>
    <n v="2"/>
  </r>
  <r>
    <n v="67"/>
    <x v="66"/>
    <x v="0"/>
    <x v="66"/>
    <s v="Carolyn Sawyer"/>
    <x v="1"/>
    <s v="Natchitoches"/>
    <s v="DEM"/>
    <n v="95"/>
    <n v="2"/>
    <n v="2"/>
    <n v="2"/>
    <n v="0"/>
    <n v="0"/>
    <n v="0"/>
    <x v="0"/>
    <s v="Local Government"/>
    <s v="Alderman"/>
    <n v="2"/>
  </r>
  <r>
    <n v="67"/>
    <x v="66"/>
    <x v="0"/>
    <x v="66"/>
    <s v="Irma Lee Anthony"/>
    <x v="1"/>
    <s v="Natchitoches"/>
    <s v="DEM"/>
    <n v="117"/>
    <n v="2"/>
    <n v="2"/>
    <n v="2"/>
    <n v="0"/>
    <n v="0"/>
    <n v="0"/>
    <x v="0"/>
    <s v="Local Government"/>
    <s v="Alderman"/>
    <n v="2"/>
  </r>
  <r>
    <n v="68"/>
    <x v="67"/>
    <x v="0"/>
    <x v="67"/>
    <s v="Candace Coonce"/>
    <x v="1"/>
    <s v="Winn"/>
    <s v="REP"/>
    <n v="65"/>
    <n v="3"/>
    <n v="3"/>
    <n v="2"/>
    <n v="1"/>
    <n v="0"/>
    <n v="0"/>
    <x v="0"/>
    <s v="Local Government"/>
    <s v="Alderman"/>
    <n v="3"/>
  </r>
  <r>
    <n v="68"/>
    <x v="67"/>
    <x v="0"/>
    <x v="67"/>
    <s v="Danny Browning"/>
    <x v="1"/>
    <s v="Winn"/>
    <s v="DEM"/>
    <n v="60"/>
    <n v="3"/>
    <n v="3"/>
    <n v="2"/>
    <n v="1"/>
    <n v="0"/>
    <n v="0"/>
    <x v="0"/>
    <s v="Local Government"/>
    <s v="Alderman"/>
    <n v="3"/>
  </r>
  <r>
    <n v="68"/>
    <x v="67"/>
    <x v="0"/>
    <x v="67"/>
    <s v="Sandra L. Holden"/>
    <x v="1"/>
    <s v="Winn"/>
    <s v="DEM"/>
    <n v="56"/>
    <n v="3"/>
    <n v="3"/>
    <n v="2"/>
    <n v="1"/>
    <n v="0"/>
    <n v="0"/>
    <x v="0"/>
    <s v="Local Government"/>
    <s v="Alderman"/>
    <n v="3"/>
  </r>
  <r>
    <n v="69"/>
    <x v="68"/>
    <x v="0"/>
    <x v="68"/>
    <s v="&quot;Lisa&quot; Holton"/>
    <x v="1"/>
    <s v="Grant"/>
    <s v="NOPTY"/>
    <n v="66"/>
    <n v="2"/>
    <n v="2"/>
    <n v="0"/>
    <n v="1"/>
    <n v="1"/>
    <n v="0"/>
    <x v="0"/>
    <s v="Local Government"/>
    <s v="Alderman"/>
    <n v="2"/>
  </r>
  <r>
    <n v="69"/>
    <x v="68"/>
    <x v="0"/>
    <x v="68"/>
    <s v="Billy R. Chandler, Sr."/>
    <x v="1"/>
    <s v="Grant"/>
    <s v="REP"/>
    <n v="137"/>
    <n v="2"/>
    <n v="2"/>
    <n v="0"/>
    <n v="1"/>
    <n v="1"/>
    <n v="0"/>
    <x v="0"/>
    <s v="Local Government"/>
    <s v="Alderman"/>
    <n v="2"/>
  </r>
  <r>
    <n v="70"/>
    <x v="69"/>
    <x v="0"/>
    <x v="69"/>
    <s v="&quot;Jim&quot; Salter"/>
    <x v="0"/>
    <s v="Acadia"/>
    <s v="OTHER"/>
    <n v="22"/>
    <n v="4"/>
    <n v="4"/>
    <n v="2"/>
    <n v="1"/>
    <n v="0"/>
    <n v="1"/>
    <x v="0"/>
    <s v="Local Government"/>
    <s v="Alderman"/>
    <n v="4"/>
  </r>
  <r>
    <n v="70"/>
    <x v="69"/>
    <x v="0"/>
    <x v="69"/>
    <s v="Anna &quot;Ann&quot; Domingue-Washington"/>
    <x v="0"/>
    <s v="Acadia"/>
    <s v="DEM"/>
    <n v="351"/>
    <n v="4"/>
    <n v="4"/>
    <n v="2"/>
    <n v="1"/>
    <n v="0"/>
    <n v="1"/>
    <x v="0"/>
    <s v="Local Government"/>
    <s v="Alderman"/>
    <n v="4"/>
  </r>
  <r>
    <n v="70"/>
    <x v="69"/>
    <x v="0"/>
    <x v="69"/>
    <s v="Curtrese Minix"/>
    <x v="0"/>
    <s v="Acadia"/>
    <s v="DEM"/>
    <n v="343"/>
    <n v="4"/>
    <n v="4"/>
    <n v="2"/>
    <n v="1"/>
    <n v="0"/>
    <n v="1"/>
    <x v="0"/>
    <s v="Local Government"/>
    <s v="Alderman"/>
    <n v="4"/>
  </r>
  <r>
    <n v="70"/>
    <x v="69"/>
    <x v="0"/>
    <x v="69"/>
    <s v="Romel Charles"/>
    <x v="0"/>
    <s v="Acadia"/>
    <s v="REP"/>
    <n v="90"/>
    <n v="4"/>
    <n v="4"/>
    <n v="2"/>
    <n v="1"/>
    <n v="0"/>
    <n v="1"/>
    <x v="0"/>
    <s v="Local Government"/>
    <s v="Alderman"/>
    <n v="4"/>
  </r>
  <r>
    <n v="71"/>
    <x v="70"/>
    <x v="0"/>
    <x v="70"/>
    <s v="Adrian &quot;A D&quot; Duplechain"/>
    <x v="0"/>
    <s v="Acadia"/>
    <s v="DEM"/>
    <n v="119"/>
    <n v="3"/>
    <n v="3"/>
    <n v="3"/>
    <n v="0"/>
    <n v="0"/>
    <n v="0"/>
    <x v="0"/>
    <s v="Local Government"/>
    <s v="Alderman"/>
    <n v="3"/>
  </r>
  <r>
    <n v="71"/>
    <x v="70"/>
    <x v="0"/>
    <x v="70"/>
    <s v="Debra Guidry Thomas"/>
    <x v="0"/>
    <s v="Acadia"/>
    <s v="DEM"/>
    <n v="84"/>
    <n v="3"/>
    <n v="3"/>
    <n v="3"/>
    <n v="0"/>
    <n v="0"/>
    <n v="0"/>
    <x v="0"/>
    <s v="Local Government"/>
    <s v="Alderman"/>
    <n v="3"/>
  </r>
  <r>
    <n v="71"/>
    <x v="70"/>
    <x v="0"/>
    <x v="70"/>
    <s v="Gene Malbrough"/>
    <x v="0"/>
    <s v="Acadia"/>
    <s v="DEM"/>
    <n v="251"/>
    <n v="3"/>
    <n v="3"/>
    <n v="3"/>
    <n v="0"/>
    <n v="0"/>
    <n v="0"/>
    <x v="0"/>
    <s v="Local Government"/>
    <s v="Alderman"/>
    <n v="3"/>
  </r>
  <r>
    <n v="72"/>
    <x v="71"/>
    <x v="0"/>
    <x v="71"/>
    <s v="&quot;Mandi&quot; Gildon Burton"/>
    <x v="0"/>
    <s v="Caddo"/>
    <s v="NOPTY"/>
    <n v="103"/>
    <n v="2"/>
    <n v="2"/>
    <n v="0"/>
    <n v="0"/>
    <n v="2"/>
    <n v="0"/>
    <x v="0"/>
    <s v="Local Government"/>
    <s v="Alderman"/>
    <n v="2"/>
  </r>
  <r>
    <n v="72"/>
    <x v="71"/>
    <x v="0"/>
    <x v="71"/>
    <s v="Glenn Miles"/>
    <x v="0"/>
    <s v="Caddo"/>
    <s v="NOPTY"/>
    <n v="78"/>
    <n v="2"/>
    <n v="2"/>
    <n v="0"/>
    <n v="0"/>
    <n v="2"/>
    <n v="0"/>
    <x v="0"/>
    <s v="Local Government"/>
    <s v="Alderman"/>
    <n v="2"/>
  </r>
  <r>
    <n v="73"/>
    <x v="72"/>
    <x v="0"/>
    <x v="72"/>
    <s v="Aleke V. Kanonu, Jr."/>
    <x v="0"/>
    <s v="Acadia"/>
    <s v="NOPTY"/>
    <n v="197"/>
    <n v="3"/>
    <n v="3"/>
    <n v="1"/>
    <n v="0"/>
    <n v="1"/>
    <n v="1"/>
    <x v="0"/>
    <s v="Local Government"/>
    <s v="Alderman"/>
    <n v="3"/>
  </r>
  <r>
    <n v="73"/>
    <x v="72"/>
    <x v="0"/>
    <x v="72"/>
    <s v="Kenneth Guidry"/>
    <x v="0"/>
    <s v="Acadia"/>
    <s v="OTHER"/>
    <n v="285"/>
    <n v="3"/>
    <n v="3"/>
    <n v="1"/>
    <n v="0"/>
    <n v="1"/>
    <n v="1"/>
    <x v="0"/>
    <s v="Local Government"/>
    <s v="Alderman"/>
    <n v="3"/>
  </r>
  <r>
    <n v="73"/>
    <x v="72"/>
    <x v="0"/>
    <x v="72"/>
    <s v="Larry J. Menard"/>
    <x v="0"/>
    <s v="Acadia"/>
    <s v="DEM"/>
    <n v="266"/>
    <n v="3"/>
    <n v="3"/>
    <n v="1"/>
    <n v="0"/>
    <n v="1"/>
    <n v="1"/>
    <x v="0"/>
    <s v="Local Government"/>
    <s v="Alderman"/>
    <n v="3"/>
  </r>
  <r>
    <n v="74"/>
    <x v="73"/>
    <x v="0"/>
    <x v="73"/>
    <s v="Denise Powell Alexander"/>
    <x v="0"/>
    <s v="Caddo"/>
    <s v="NOPTY"/>
    <n v="159"/>
    <n v="2"/>
    <n v="2"/>
    <n v="0"/>
    <n v="1"/>
    <n v="1"/>
    <n v="0"/>
    <x v="0"/>
    <s v="Local Government"/>
    <s v="Alderman"/>
    <n v="2"/>
  </r>
  <r>
    <n v="74"/>
    <x v="73"/>
    <x v="0"/>
    <x v="73"/>
    <s v="Robert L. Furlong"/>
    <x v="0"/>
    <s v="Caddo"/>
    <s v="REP"/>
    <n v="108"/>
    <n v="2"/>
    <n v="2"/>
    <n v="0"/>
    <n v="1"/>
    <n v="1"/>
    <n v="0"/>
    <x v="0"/>
    <s v="Local Government"/>
    <s v="Alderman"/>
    <n v="2"/>
  </r>
  <r>
    <n v="75"/>
    <x v="74"/>
    <x v="0"/>
    <x v="74"/>
    <s v="Calise Michael Doucet"/>
    <x v="0"/>
    <s v="Acadia"/>
    <s v="DEM"/>
    <n v="446"/>
    <n v="2"/>
    <n v="2"/>
    <n v="2"/>
    <n v="0"/>
    <n v="0"/>
    <n v="0"/>
    <x v="0"/>
    <s v="Local Government"/>
    <s v="Alderman"/>
    <n v="2"/>
  </r>
  <r>
    <n v="75"/>
    <x v="74"/>
    <x v="0"/>
    <x v="74"/>
    <s v="Daniel &quot;Big D&quot; Venable"/>
    <x v="0"/>
    <s v="Acadia"/>
    <s v="DEM"/>
    <n v="409"/>
    <n v="2"/>
    <n v="2"/>
    <n v="2"/>
    <n v="0"/>
    <n v="0"/>
    <n v="0"/>
    <x v="0"/>
    <s v="Local Government"/>
    <s v="Alderman"/>
    <n v="2"/>
  </r>
  <r>
    <n v="76"/>
    <x v="75"/>
    <x v="0"/>
    <x v="75"/>
    <s v="Ezora J. Proctor"/>
    <x v="0"/>
    <s v="Acadia"/>
    <s v="DEM"/>
    <n v="747"/>
    <n v="2"/>
    <n v="2"/>
    <n v="2"/>
    <n v="0"/>
    <n v="0"/>
    <n v="0"/>
    <x v="0"/>
    <s v="Local Government"/>
    <s v="Alderman"/>
    <n v="2"/>
  </r>
  <r>
    <n v="76"/>
    <x v="75"/>
    <x v="0"/>
    <x v="75"/>
    <s v="Walter Andrus"/>
    <x v="0"/>
    <s v="Acadia"/>
    <s v="DEM"/>
    <n v="228"/>
    <n v="2"/>
    <n v="2"/>
    <n v="2"/>
    <n v="0"/>
    <n v="0"/>
    <n v="0"/>
    <x v="0"/>
    <s v="Local Government"/>
    <s v="Alderman"/>
    <n v="2"/>
  </r>
  <r>
    <n v="77"/>
    <x v="76"/>
    <x v="0"/>
    <x v="76"/>
    <s v="Diane Fonte"/>
    <x v="0"/>
    <s v="Acadia"/>
    <s v="REP"/>
    <n v="108"/>
    <n v="2"/>
    <n v="2"/>
    <n v="0"/>
    <n v="2"/>
    <n v="0"/>
    <n v="0"/>
    <x v="0"/>
    <s v="Local Government"/>
    <s v="Alderman"/>
    <n v="2"/>
  </r>
  <r>
    <n v="77"/>
    <x v="76"/>
    <x v="0"/>
    <x v="76"/>
    <s v="Gary J. Duplechin"/>
    <x v="0"/>
    <s v="Acadia"/>
    <s v="REP"/>
    <n v="217"/>
    <n v="2"/>
    <n v="2"/>
    <n v="0"/>
    <n v="2"/>
    <n v="0"/>
    <n v="0"/>
    <x v="0"/>
    <s v="Local Government"/>
    <s v="Alderman"/>
    <n v="2"/>
  </r>
  <r>
    <n v="78"/>
    <x v="77"/>
    <x v="0"/>
    <x v="77"/>
    <s v="Gary Teer"/>
    <x v="0"/>
    <s v="Caddo"/>
    <s v="DEM"/>
    <n v="20"/>
    <n v="3"/>
    <n v="3"/>
    <n v="2"/>
    <n v="1"/>
    <n v="0"/>
    <n v="0"/>
    <x v="0"/>
    <s v="Local Government"/>
    <s v="Alderman"/>
    <n v="3"/>
  </r>
  <r>
    <n v="78"/>
    <x v="77"/>
    <x v="0"/>
    <x v="77"/>
    <s v="Judy Wilson"/>
    <x v="0"/>
    <s v="Caddo"/>
    <s v="REP"/>
    <n v="214"/>
    <n v="3"/>
    <n v="3"/>
    <n v="2"/>
    <n v="1"/>
    <n v="0"/>
    <n v="0"/>
    <x v="0"/>
    <s v="Local Government"/>
    <s v="Alderman"/>
    <n v="3"/>
  </r>
  <r>
    <n v="78"/>
    <x v="77"/>
    <x v="0"/>
    <x v="77"/>
    <s v="Monique Brown"/>
    <x v="0"/>
    <s v="Caddo"/>
    <s v="DEM"/>
    <n v="52"/>
    <n v="3"/>
    <n v="3"/>
    <n v="2"/>
    <n v="1"/>
    <n v="0"/>
    <n v="0"/>
    <x v="0"/>
    <s v="Local Government"/>
    <s v="Alderman"/>
    <n v="3"/>
  </r>
  <r>
    <n v="79"/>
    <x v="78"/>
    <x v="0"/>
    <x v="78"/>
    <s v="Elaine &quot;Mama Wolf&quot; Sias"/>
    <x v="0"/>
    <s v="Acadia"/>
    <s v="DEM"/>
    <n v="190"/>
    <n v="3"/>
    <n v="3"/>
    <n v="3"/>
    <n v="0"/>
    <n v="0"/>
    <n v="0"/>
    <x v="0"/>
    <s v="Local Government"/>
    <s v="Alderman"/>
    <n v="3"/>
  </r>
  <r>
    <n v="79"/>
    <x v="78"/>
    <x v="0"/>
    <x v="78"/>
    <s v="Gerald Foreman"/>
    <x v="0"/>
    <s v="Acadia"/>
    <s v="DEM"/>
    <n v="311"/>
    <n v="3"/>
    <n v="3"/>
    <n v="3"/>
    <n v="0"/>
    <n v="0"/>
    <n v="0"/>
    <x v="0"/>
    <s v="Local Government"/>
    <s v="Alderman"/>
    <n v="3"/>
  </r>
  <r>
    <n v="79"/>
    <x v="78"/>
    <x v="0"/>
    <x v="78"/>
    <s v="James &quot;Jimmy&quot; Fontenot"/>
    <x v="0"/>
    <s v="Acadia"/>
    <s v="DEM"/>
    <n v="430"/>
    <n v="3"/>
    <n v="3"/>
    <n v="3"/>
    <n v="0"/>
    <n v="0"/>
    <n v="0"/>
    <x v="0"/>
    <s v="Local Government"/>
    <s v="Alderman"/>
    <n v="3"/>
  </r>
  <r>
    <n v="80"/>
    <x v="79"/>
    <x v="0"/>
    <x v="79"/>
    <s v="&quot;Mike&quot; Ritchie"/>
    <x v="0"/>
    <s v="Acadia"/>
    <s v="DEM"/>
    <n v="87"/>
    <n v="3"/>
    <n v="3"/>
    <n v="2"/>
    <n v="1"/>
    <n v="0"/>
    <n v="0"/>
    <x v="0"/>
    <s v="Local Government"/>
    <s v="Alderman"/>
    <n v="3"/>
  </r>
  <r>
    <n v="80"/>
    <x v="79"/>
    <x v="0"/>
    <x v="79"/>
    <s v="&quot;Tim&quot; Monceaux"/>
    <x v="0"/>
    <s v="Acadia"/>
    <s v="DEM"/>
    <n v="516"/>
    <n v="3"/>
    <n v="3"/>
    <n v="2"/>
    <n v="1"/>
    <n v="0"/>
    <n v="0"/>
    <x v="0"/>
    <s v="Local Government"/>
    <s v="Alderman"/>
    <n v="3"/>
  </r>
  <r>
    <n v="80"/>
    <x v="79"/>
    <x v="0"/>
    <x v="79"/>
    <s v="John &quot;Larry&quot; DuBose"/>
    <x v="0"/>
    <s v="Acadia"/>
    <s v="REP"/>
    <n v="293"/>
    <n v="3"/>
    <n v="3"/>
    <n v="2"/>
    <n v="1"/>
    <n v="0"/>
    <n v="0"/>
    <x v="0"/>
    <s v="Local Government"/>
    <s v="Alderman"/>
    <n v="3"/>
  </r>
  <r>
    <n v="81"/>
    <x v="80"/>
    <x v="0"/>
    <x v="80"/>
    <s v="&quot;Cathy Barousse&quot; Perkins"/>
    <x v="0"/>
    <s v="Acadia"/>
    <s v="DEM"/>
    <n v="61"/>
    <n v="3"/>
    <n v="3"/>
    <n v="2"/>
    <n v="1"/>
    <n v="0"/>
    <n v="0"/>
    <x v="0"/>
    <s v="Local Government"/>
    <s v="Alderman"/>
    <n v="3"/>
  </r>
  <r>
    <n v="81"/>
    <x v="80"/>
    <x v="0"/>
    <x v="80"/>
    <s v="&quot;Chris&quot; LeBas"/>
    <x v="0"/>
    <s v="Acadia"/>
    <s v="REP"/>
    <n v="120"/>
    <n v="3"/>
    <n v="3"/>
    <n v="2"/>
    <n v="1"/>
    <n v="0"/>
    <n v="0"/>
    <x v="0"/>
    <s v="Local Government"/>
    <s v="Alderman"/>
    <n v="3"/>
  </r>
  <r>
    <n v="81"/>
    <x v="80"/>
    <x v="0"/>
    <x v="80"/>
    <s v="Robert Dale Wimberley"/>
    <x v="0"/>
    <s v="Acadia"/>
    <s v="DEM"/>
    <n v="187"/>
    <n v="3"/>
    <n v="3"/>
    <n v="2"/>
    <n v="1"/>
    <n v="0"/>
    <n v="0"/>
    <x v="0"/>
    <s v="Local Government"/>
    <s v="Alderman"/>
    <n v="3"/>
  </r>
  <r>
    <n v="82"/>
    <x v="81"/>
    <x v="0"/>
    <x v="81"/>
    <s v="Amanda Florence"/>
    <x v="0"/>
    <s v="Caddo"/>
    <s v="NOPTY"/>
    <n v="36"/>
    <n v="3"/>
    <n v="3"/>
    <n v="2"/>
    <n v="0"/>
    <n v="1"/>
    <n v="0"/>
    <x v="0"/>
    <s v="Local Government"/>
    <s v="Alderman"/>
    <n v="3"/>
  </r>
  <r>
    <n v="82"/>
    <x v="81"/>
    <x v="0"/>
    <x v="81"/>
    <s v="David Cole"/>
    <x v="0"/>
    <s v="Caddo"/>
    <s v="DEM"/>
    <n v="64"/>
    <n v="3"/>
    <n v="3"/>
    <n v="2"/>
    <n v="0"/>
    <n v="1"/>
    <n v="0"/>
    <x v="0"/>
    <s v="Local Government"/>
    <s v="Alderman"/>
    <n v="3"/>
  </r>
  <r>
    <n v="82"/>
    <x v="81"/>
    <x v="0"/>
    <x v="81"/>
    <s v="Raymond Earl Williams"/>
    <x v="0"/>
    <s v="Caddo"/>
    <s v="DEM"/>
    <n v="107"/>
    <n v="3"/>
    <n v="3"/>
    <n v="2"/>
    <n v="0"/>
    <n v="1"/>
    <n v="0"/>
    <x v="0"/>
    <s v="Local Government"/>
    <s v="Alderman"/>
    <n v="3"/>
  </r>
  <r>
    <n v="83"/>
    <x v="82"/>
    <x v="0"/>
    <x v="82"/>
    <s v="Donald LeJeune"/>
    <x v="0"/>
    <s v="Acadia"/>
    <s v="DEM"/>
    <n v="92"/>
    <n v="2"/>
    <n v="2"/>
    <n v="2"/>
    <n v="0"/>
    <n v="0"/>
    <n v="0"/>
    <x v="0"/>
    <s v="Local Government"/>
    <s v="Alderman"/>
    <n v="2"/>
  </r>
  <r>
    <n v="83"/>
    <x v="82"/>
    <x v="0"/>
    <x v="82"/>
    <s v="Errol &quot;Slu&quot; Comeaux"/>
    <x v="0"/>
    <s v="Acadia"/>
    <s v="DEM"/>
    <n v="171"/>
    <n v="2"/>
    <n v="2"/>
    <n v="2"/>
    <n v="0"/>
    <n v="0"/>
    <n v="0"/>
    <x v="0"/>
    <s v="Local Government"/>
    <s v="Alderman"/>
    <n v="2"/>
  </r>
  <r>
    <n v="84"/>
    <x v="83"/>
    <x v="0"/>
    <x v="83"/>
    <s v="Jason Bertrand"/>
    <x v="0"/>
    <s v="St. Landry"/>
    <s v="DEM"/>
    <n v="300"/>
    <n v="3"/>
    <n v="3"/>
    <n v="2"/>
    <n v="1"/>
    <n v="0"/>
    <n v="0"/>
    <x v="0"/>
    <s v="Local Government"/>
    <s v="Alderman"/>
    <n v="3"/>
  </r>
  <r>
    <n v="84"/>
    <x v="83"/>
    <x v="0"/>
    <x v="83"/>
    <s v="Jeremy Ortego"/>
    <x v="0"/>
    <s v="St. Landry"/>
    <s v="REP"/>
    <n v="186"/>
    <n v="3"/>
    <n v="3"/>
    <n v="2"/>
    <n v="1"/>
    <n v="0"/>
    <n v="0"/>
    <x v="0"/>
    <s v="Local Government"/>
    <s v="Alderman"/>
    <n v="3"/>
  </r>
  <r>
    <n v="84"/>
    <x v="83"/>
    <x v="0"/>
    <x v="83"/>
    <s v="Marshall A. Thibodeaux"/>
    <x v="0"/>
    <s v="St. Landry"/>
    <s v="DEM"/>
    <n v="291"/>
    <n v="3"/>
    <n v="3"/>
    <n v="2"/>
    <n v="1"/>
    <n v="0"/>
    <n v="0"/>
    <x v="0"/>
    <s v="Local Government"/>
    <s v="Alderman"/>
    <n v="3"/>
  </r>
  <r>
    <n v="85"/>
    <x v="84"/>
    <x v="0"/>
    <x v="84"/>
    <s v="&quot;Fred&quot; Blake"/>
    <x v="0"/>
    <s v="Lincoln"/>
    <s v="DEM"/>
    <n v="342"/>
    <n v="3"/>
    <n v="3"/>
    <n v="3"/>
    <n v="0"/>
    <n v="0"/>
    <n v="0"/>
    <x v="0"/>
    <s v="Local Government"/>
    <s v="Alderman"/>
    <n v="3"/>
  </r>
  <r>
    <n v="85"/>
    <x v="84"/>
    <x v="0"/>
    <x v="84"/>
    <s v="Carolyn B. Elmore-Cage"/>
    <x v="0"/>
    <s v="Lincoln"/>
    <s v="DEM"/>
    <n v="297"/>
    <n v="3"/>
    <n v="3"/>
    <n v="3"/>
    <n v="0"/>
    <n v="0"/>
    <n v="0"/>
    <x v="0"/>
    <s v="Local Government"/>
    <s v="Alderman"/>
    <n v="3"/>
  </r>
  <r>
    <n v="85"/>
    <x v="84"/>
    <x v="0"/>
    <x v="84"/>
    <s v="Glenda Howard"/>
    <x v="0"/>
    <s v="Lincoln"/>
    <s v="DEM"/>
    <n v="171"/>
    <n v="3"/>
    <n v="3"/>
    <n v="3"/>
    <n v="0"/>
    <n v="0"/>
    <n v="0"/>
    <x v="0"/>
    <s v="Local Government"/>
    <s v="Alderman"/>
    <n v="3"/>
  </r>
  <r>
    <n v="86"/>
    <x v="85"/>
    <x v="0"/>
    <x v="85"/>
    <s v="Angela Mayfield"/>
    <x v="0"/>
    <s v="Lincoln"/>
    <s v="DEM"/>
    <n v="469"/>
    <n v="3"/>
    <n v="3"/>
    <n v="3"/>
    <n v="0"/>
    <n v="0"/>
    <n v="0"/>
    <x v="0"/>
    <s v="Local Government"/>
    <s v="Alderman"/>
    <n v="3"/>
  </r>
  <r>
    <n v="86"/>
    <x v="85"/>
    <x v="0"/>
    <x v="85"/>
    <s v="Rosalind Jones"/>
    <x v="0"/>
    <s v="Lincoln"/>
    <s v="DEM"/>
    <n v="168"/>
    <n v="3"/>
    <n v="3"/>
    <n v="3"/>
    <n v="0"/>
    <n v="0"/>
    <n v="0"/>
    <x v="0"/>
    <s v="Local Government"/>
    <s v="Alderman"/>
    <n v="3"/>
  </r>
  <r>
    <n v="86"/>
    <x v="85"/>
    <x v="0"/>
    <x v="85"/>
    <s v="Sharonda Cage Hatter"/>
    <x v="0"/>
    <s v="Lincoln"/>
    <s v="DEM"/>
    <n v="432"/>
    <n v="3"/>
    <n v="3"/>
    <n v="3"/>
    <n v="0"/>
    <n v="0"/>
    <n v="0"/>
    <x v="0"/>
    <s v="Local Government"/>
    <s v="Alderman"/>
    <n v="3"/>
  </r>
  <r>
    <n v="87"/>
    <x v="86"/>
    <x v="0"/>
    <x v="86"/>
    <s v="James &quot;Jr.&quot; Bergeron"/>
    <x v="0"/>
    <s v="Multi-Parish Race"/>
    <s v="REP"/>
    <n v="418"/>
    <n v="2"/>
    <n v="2"/>
    <n v="1"/>
    <n v="1"/>
    <n v="0"/>
    <n v="0"/>
    <x v="0"/>
    <s v="Local Government"/>
    <s v="Alderman"/>
    <n v="2"/>
  </r>
  <r>
    <n v="87"/>
    <x v="86"/>
    <x v="0"/>
    <x v="86"/>
    <s v="Marion &quot;Nootsie&quot; Sattler"/>
    <x v="0"/>
    <s v="Multi-Parish Race"/>
    <s v="DEM"/>
    <n v="540"/>
    <n v="2"/>
    <n v="2"/>
    <n v="1"/>
    <n v="1"/>
    <n v="0"/>
    <n v="0"/>
    <x v="0"/>
    <s v="Local Government"/>
    <s v="Alderman"/>
    <n v="2"/>
  </r>
  <r>
    <n v="88"/>
    <x v="87"/>
    <x v="0"/>
    <x v="87"/>
    <s v="&quot;Judi&quot; Null"/>
    <x v="0"/>
    <s v="Lincoln"/>
    <s v="REP"/>
    <n v="544"/>
    <n v="2"/>
    <n v="2"/>
    <n v="0"/>
    <n v="2"/>
    <n v="0"/>
    <n v="0"/>
    <x v="0"/>
    <s v="Local Government"/>
    <s v="Alderman"/>
    <n v="2"/>
  </r>
  <r>
    <n v="88"/>
    <x v="87"/>
    <x v="0"/>
    <x v="87"/>
    <s v="Jim Pearce"/>
    <x v="0"/>
    <s v="Lincoln"/>
    <s v="REP"/>
    <n v="588"/>
    <n v="2"/>
    <n v="2"/>
    <n v="0"/>
    <n v="2"/>
    <n v="0"/>
    <n v="0"/>
    <x v="0"/>
    <s v="Local Government"/>
    <s v="Alderman"/>
    <n v="2"/>
  </r>
  <r>
    <n v="89"/>
    <x v="88"/>
    <x v="0"/>
    <x v="88"/>
    <s v="Bruce Siegmund"/>
    <x v="0"/>
    <s v="Lincoln"/>
    <s v="OTHER"/>
    <n v="329"/>
    <n v="3"/>
    <n v="3"/>
    <n v="2"/>
    <n v="0"/>
    <n v="0"/>
    <n v="1"/>
    <x v="0"/>
    <s v="Local Government"/>
    <s v="Alderman"/>
    <n v="3"/>
  </r>
  <r>
    <n v="89"/>
    <x v="88"/>
    <x v="0"/>
    <x v="88"/>
    <s v="Marie S. Riggs"/>
    <x v="0"/>
    <s v="Lincoln"/>
    <s v="DEM"/>
    <n v="264"/>
    <n v="3"/>
    <n v="3"/>
    <n v="2"/>
    <n v="0"/>
    <n v="0"/>
    <n v="1"/>
    <x v="0"/>
    <s v="Local Government"/>
    <s v="Alderman"/>
    <n v="3"/>
  </r>
  <r>
    <n v="89"/>
    <x v="88"/>
    <x v="0"/>
    <x v="88"/>
    <s v="Maurice White"/>
    <x v="0"/>
    <s v="Lincoln"/>
    <s v="DEM"/>
    <n v="158"/>
    <n v="3"/>
    <n v="3"/>
    <n v="2"/>
    <n v="0"/>
    <n v="0"/>
    <n v="1"/>
    <x v="0"/>
    <s v="Local Government"/>
    <s v="Alderman"/>
    <n v="3"/>
  </r>
  <r>
    <n v="90"/>
    <x v="89"/>
    <x v="1"/>
    <x v="89"/>
    <s v="Chawana V. Fontenot"/>
    <x v="0"/>
    <s v="Multi-Parish Race"/>
    <s v="REP"/>
    <n v="1265"/>
    <n v="2"/>
    <n v="2"/>
    <n v="1"/>
    <n v="1"/>
    <n v="0"/>
    <n v="0"/>
    <x v="0"/>
    <s v="Local Government"/>
    <s v="Alderman"/>
    <n v="2"/>
  </r>
  <r>
    <n v="90"/>
    <x v="89"/>
    <x v="1"/>
    <x v="89"/>
    <s v="I. Jackson &quot;Jack&quot; Burson, Jr."/>
    <x v="0"/>
    <s v="Multi-Parish Race"/>
    <s v="DEM"/>
    <n v="2018"/>
    <n v="2"/>
    <n v="2"/>
    <n v="1"/>
    <n v="1"/>
    <n v="0"/>
    <n v="0"/>
    <x v="0"/>
    <s v="Local Government"/>
    <s v="Alderman"/>
    <n v="2"/>
  </r>
  <r>
    <n v="91"/>
    <x v="90"/>
    <x v="1"/>
    <x v="90"/>
    <s v="Joe Charles"/>
    <x v="0"/>
    <s v="St. Landry"/>
    <s v="DEM"/>
    <n v="1819"/>
    <n v="5"/>
    <n v="5"/>
    <n v="3"/>
    <n v="1"/>
    <n v="0"/>
    <n v="1"/>
    <x v="0"/>
    <s v="Local Government"/>
    <s v="Alderman"/>
    <n v="5"/>
  </r>
  <r>
    <n v="91"/>
    <x v="90"/>
    <x v="1"/>
    <x v="90"/>
    <s v="John &quot;Kerstan&quot; Major"/>
    <x v="0"/>
    <s v="St. Landry"/>
    <s v="DEM"/>
    <n v="1355"/>
    <n v="5"/>
    <n v="5"/>
    <n v="3"/>
    <n v="1"/>
    <n v="0"/>
    <n v="1"/>
    <x v="0"/>
    <s v="Local Government"/>
    <s v="Alderman"/>
    <n v="5"/>
  </r>
  <r>
    <n v="91"/>
    <x v="90"/>
    <x v="1"/>
    <x v="90"/>
    <s v="John A. Lamke"/>
    <x v="0"/>
    <s v="St. Landry"/>
    <s v="REP"/>
    <n v="803"/>
    <n v="5"/>
    <n v="5"/>
    <n v="3"/>
    <n v="1"/>
    <n v="0"/>
    <n v="1"/>
    <x v="0"/>
    <s v="Local Government"/>
    <s v="Alderman"/>
    <n v="5"/>
  </r>
  <r>
    <n v="91"/>
    <x v="90"/>
    <x v="1"/>
    <x v="90"/>
    <s v="Marvin Tyrone Richard"/>
    <x v="0"/>
    <s v="St. Landry"/>
    <s v="DEM"/>
    <n v="1369"/>
    <n v="5"/>
    <n v="5"/>
    <n v="3"/>
    <n v="1"/>
    <n v="0"/>
    <n v="1"/>
    <x v="0"/>
    <s v="Local Government"/>
    <s v="Alderman"/>
    <n v="5"/>
  </r>
  <r>
    <n v="91"/>
    <x v="90"/>
    <x v="1"/>
    <x v="90"/>
    <s v="Reginald Q. Thompson"/>
    <x v="0"/>
    <s v="St. Landry"/>
    <s v="OTHER"/>
    <n v="410"/>
    <n v="5"/>
    <n v="5"/>
    <n v="3"/>
    <n v="1"/>
    <n v="0"/>
    <n v="1"/>
    <x v="0"/>
    <s v="Local Government"/>
    <s v="Alderman"/>
    <n v="5"/>
  </r>
  <r>
    <n v="92"/>
    <x v="91"/>
    <x v="1"/>
    <x v="91"/>
    <s v="Brian Seth Mouton"/>
    <x v="0"/>
    <s v="Acadia"/>
    <s v="DEM"/>
    <n v="1327"/>
    <n v="3"/>
    <n v="3"/>
    <n v="3"/>
    <n v="0"/>
    <n v="0"/>
    <n v="0"/>
    <x v="0"/>
    <s v="Local Government"/>
    <s v="Alderman"/>
    <n v="3"/>
  </r>
  <r>
    <n v="92"/>
    <x v="91"/>
    <x v="1"/>
    <x v="91"/>
    <s v="Lendell &quot;Pete&quot; Babineaux"/>
    <x v="0"/>
    <s v="Acadia"/>
    <s v="DEM"/>
    <n v="1739"/>
    <n v="3"/>
    <n v="3"/>
    <n v="3"/>
    <n v="0"/>
    <n v="0"/>
    <n v="0"/>
    <x v="0"/>
    <s v="Local Government"/>
    <s v="Alderman"/>
    <n v="3"/>
  </r>
  <r>
    <n v="92"/>
    <x v="91"/>
    <x v="1"/>
    <x v="91"/>
    <s v="Maurice Menard"/>
    <x v="0"/>
    <s v="Acadia"/>
    <s v="DEM"/>
    <n v="281"/>
    <n v="3"/>
    <n v="3"/>
    <n v="3"/>
    <n v="0"/>
    <n v="0"/>
    <n v="0"/>
    <x v="0"/>
    <s v="Local Government"/>
    <s v="Alderman"/>
    <n v="3"/>
  </r>
  <r>
    <n v="93"/>
    <x v="92"/>
    <x v="1"/>
    <x v="92"/>
    <s v="Darlene Francois Riley"/>
    <x v="0"/>
    <s v="St. James"/>
    <s v="DEM"/>
    <n v="1023"/>
    <n v="2"/>
    <n v="2"/>
    <n v="2"/>
    <n v="0"/>
    <n v="0"/>
    <n v="0"/>
    <x v="0"/>
    <s v="Local Government"/>
    <s v="Alderman"/>
    <n v="2"/>
  </r>
  <r>
    <n v="93"/>
    <x v="92"/>
    <x v="1"/>
    <x v="92"/>
    <s v="Theresa &quot;Tee&quot; Williams"/>
    <x v="0"/>
    <s v="St. James"/>
    <s v="DEM"/>
    <n v="573"/>
    <n v="2"/>
    <n v="2"/>
    <n v="2"/>
    <n v="0"/>
    <n v="0"/>
    <n v="0"/>
    <x v="0"/>
    <s v="Local Government"/>
    <s v="Alderman"/>
    <n v="2"/>
  </r>
  <r>
    <n v="94"/>
    <x v="93"/>
    <x v="1"/>
    <x v="93"/>
    <s v="Janet Martin"/>
    <x v="0"/>
    <s v="Jackson"/>
    <s v="NOPTY"/>
    <n v="264"/>
    <n v="4"/>
    <n v="4"/>
    <n v="1"/>
    <n v="1"/>
    <n v="2"/>
    <n v="0"/>
    <x v="0"/>
    <s v="Local Government"/>
    <s v="Alderman"/>
    <n v="4"/>
  </r>
  <r>
    <n v="94"/>
    <x v="93"/>
    <x v="1"/>
    <x v="93"/>
    <s v="Johnny Runyon"/>
    <x v="0"/>
    <s v="Jackson"/>
    <s v="REP"/>
    <n v="311"/>
    <n v="4"/>
    <n v="4"/>
    <n v="1"/>
    <n v="1"/>
    <n v="2"/>
    <n v="0"/>
    <x v="0"/>
    <s v="Local Government"/>
    <s v="Alderman"/>
    <n v="4"/>
  </r>
  <r>
    <n v="94"/>
    <x v="93"/>
    <x v="1"/>
    <x v="93"/>
    <s v="Nia Evans"/>
    <x v="0"/>
    <s v="Jackson"/>
    <s v="DEM"/>
    <n v="701"/>
    <n v="4"/>
    <n v="4"/>
    <n v="1"/>
    <n v="1"/>
    <n v="2"/>
    <n v="0"/>
    <x v="0"/>
    <s v="Local Government"/>
    <s v="Alderman"/>
    <n v="4"/>
  </r>
  <r>
    <n v="94"/>
    <x v="93"/>
    <x v="1"/>
    <x v="93"/>
    <s v="Teresa Moore"/>
    <x v="0"/>
    <s v="Jackson"/>
    <s v="NOPTY"/>
    <n v="109"/>
    <n v="4"/>
    <n v="4"/>
    <n v="1"/>
    <n v="1"/>
    <n v="2"/>
    <n v="0"/>
    <x v="0"/>
    <s v="Local Government"/>
    <s v="Alderman"/>
    <n v="4"/>
  </r>
  <r>
    <n v="95"/>
    <x v="94"/>
    <x v="1"/>
    <x v="94"/>
    <s v="Troy J. Meaux"/>
    <x v="0"/>
    <s v="Allen"/>
    <s v="NOPTY"/>
    <n v="251"/>
    <n v="2"/>
    <n v="2"/>
    <n v="0"/>
    <n v="0"/>
    <n v="2"/>
    <n v="0"/>
    <x v="0"/>
    <s v="Local Government"/>
    <s v="Alderman"/>
    <n v="2"/>
  </r>
  <r>
    <n v="95"/>
    <x v="94"/>
    <x v="1"/>
    <x v="94"/>
    <s v="Wayne Smith"/>
    <x v="0"/>
    <s v="Allen"/>
    <s v="NOPTY"/>
    <n v="494"/>
    <n v="2"/>
    <n v="2"/>
    <n v="0"/>
    <n v="0"/>
    <n v="2"/>
    <n v="0"/>
    <x v="0"/>
    <s v="Local Government"/>
    <s v="Alderman"/>
    <n v="2"/>
  </r>
  <r>
    <n v="96"/>
    <x v="95"/>
    <x v="1"/>
    <x v="95"/>
    <s v="Bernice Richard Smith"/>
    <x v="0"/>
    <s v="St. Landry"/>
    <s v="DEM"/>
    <n v="667"/>
    <n v="2"/>
    <n v="2"/>
    <n v="2"/>
    <n v="0"/>
    <n v="0"/>
    <n v="0"/>
    <x v="0"/>
    <s v="Local Government"/>
    <s v="Alderman"/>
    <n v="2"/>
  </r>
  <r>
    <n v="96"/>
    <x v="95"/>
    <x v="1"/>
    <x v="95"/>
    <s v="Cecil LaVergne"/>
    <x v="0"/>
    <s v="St. Landry"/>
    <s v="DEM"/>
    <n v="505"/>
    <n v="2"/>
    <n v="2"/>
    <n v="2"/>
    <n v="0"/>
    <n v="0"/>
    <n v="0"/>
    <x v="0"/>
    <s v="Local Government"/>
    <s v="Alderman"/>
    <n v="2"/>
  </r>
  <r>
    <n v="97"/>
    <x v="96"/>
    <x v="1"/>
    <x v="96"/>
    <s v="Angela Brock Channell"/>
    <x v="0"/>
    <s v="Caddo"/>
    <s v="DEM"/>
    <n v="583"/>
    <n v="2"/>
    <n v="2"/>
    <n v="2"/>
    <n v="0"/>
    <n v="0"/>
    <n v="0"/>
    <x v="0"/>
    <s v="Local Government"/>
    <s v="Alderman"/>
    <n v="2"/>
  </r>
  <r>
    <n v="97"/>
    <x v="96"/>
    <x v="1"/>
    <x v="96"/>
    <s v="Belton E. Moore"/>
    <x v="0"/>
    <s v="Caddo"/>
    <s v="DEM"/>
    <n v="317"/>
    <n v="2"/>
    <n v="2"/>
    <n v="2"/>
    <n v="0"/>
    <n v="0"/>
    <n v="0"/>
    <x v="0"/>
    <s v="Local Government"/>
    <s v="Alderman"/>
    <n v="2"/>
  </r>
  <r>
    <n v="98"/>
    <x v="97"/>
    <x v="2"/>
    <x v="97"/>
    <s v="&quot;Kim&quot; Holt Allums"/>
    <x v="0"/>
    <s v="Bossier"/>
    <s v="REP"/>
    <n v="157"/>
    <n v="4"/>
    <n v="4"/>
    <n v="2"/>
    <n v="1"/>
    <n v="1"/>
    <n v="0"/>
    <x v="0"/>
    <s v="Local Government"/>
    <s v="Alderman"/>
    <n v="2"/>
  </r>
  <r>
    <n v="98"/>
    <x v="97"/>
    <x v="2"/>
    <x v="97"/>
    <s v="Charlotte Giles Hamiter"/>
    <x v="0"/>
    <s v="Bossier"/>
    <s v="DEM"/>
    <n v="117"/>
    <n v="4"/>
    <n v="4"/>
    <n v="2"/>
    <n v="1"/>
    <n v="1"/>
    <n v="0"/>
    <x v="0"/>
    <s v="Local Government"/>
    <s v="Alderman"/>
    <n v="2"/>
  </r>
  <r>
    <n v="98"/>
    <x v="97"/>
    <x v="2"/>
    <x v="97"/>
    <s v="Robert D. Hamiter"/>
    <x v="0"/>
    <s v="Bossier"/>
    <s v="DEM"/>
    <n v="134"/>
    <n v="4"/>
    <n v="4"/>
    <n v="2"/>
    <n v="1"/>
    <n v="1"/>
    <n v="0"/>
    <x v="0"/>
    <s v="Local Government"/>
    <s v="Alderman"/>
    <n v="2"/>
  </r>
  <r>
    <n v="98"/>
    <x v="97"/>
    <x v="2"/>
    <x v="97"/>
    <s v="Shanthia &quot;Shanita&quot; Gay"/>
    <x v="0"/>
    <s v="Bossier"/>
    <s v="NOPTY"/>
    <n v="200"/>
    <n v="4"/>
    <n v="4"/>
    <n v="2"/>
    <n v="1"/>
    <n v="1"/>
    <n v="0"/>
    <x v="0"/>
    <s v="Local Government"/>
    <s v="Alderman"/>
    <n v="2"/>
  </r>
  <r>
    <n v="99"/>
    <x v="98"/>
    <x v="2"/>
    <x v="98"/>
    <s v="Bron Dubroc"/>
    <x v="0"/>
    <s v="Multi-Parish Race"/>
    <s v="REP"/>
    <n v="187"/>
    <n v="5"/>
    <n v="5"/>
    <n v="2"/>
    <n v="2"/>
    <n v="1"/>
    <n v="0"/>
    <x v="0"/>
    <s v="Local Government"/>
    <s v="Alderman"/>
    <n v="1.6666666666666667"/>
  </r>
  <r>
    <n v="99"/>
    <x v="98"/>
    <x v="2"/>
    <x v="98"/>
    <s v="Carmen Ardoin Langley"/>
    <x v="0"/>
    <s v="Multi-Parish Race"/>
    <s v="NOPTY"/>
    <n v="168"/>
    <n v="5"/>
    <n v="5"/>
    <n v="2"/>
    <n v="2"/>
    <n v="1"/>
    <n v="0"/>
    <x v="0"/>
    <s v="Local Government"/>
    <s v="Alderman"/>
    <n v="1.6666666666666667"/>
  </r>
  <r>
    <n v="99"/>
    <x v="98"/>
    <x v="2"/>
    <x v="98"/>
    <s v="Hunter D. Ortego"/>
    <x v="0"/>
    <s v="Multi-Parish Race"/>
    <s v="REP"/>
    <n v="224"/>
    <n v="5"/>
    <n v="5"/>
    <n v="2"/>
    <n v="2"/>
    <n v="1"/>
    <n v="0"/>
    <x v="0"/>
    <s v="Local Government"/>
    <s v="Alderman"/>
    <n v="1.6666666666666667"/>
  </r>
  <r>
    <n v="99"/>
    <x v="98"/>
    <x v="2"/>
    <x v="98"/>
    <s v="John &quot;J. J.&quot; Jenkins"/>
    <x v="0"/>
    <s v="Multi-Parish Race"/>
    <s v="DEM"/>
    <n v="129"/>
    <n v="5"/>
    <n v="5"/>
    <n v="2"/>
    <n v="2"/>
    <n v="1"/>
    <n v="0"/>
    <x v="0"/>
    <s v="Local Government"/>
    <s v="Alderman"/>
    <n v="1.6666666666666667"/>
  </r>
  <r>
    <n v="99"/>
    <x v="98"/>
    <x v="2"/>
    <x v="98"/>
    <s v="Rodney J. Bellon"/>
    <x v="0"/>
    <s v="Multi-Parish Race"/>
    <s v="DEM"/>
    <n v="119"/>
    <n v="5"/>
    <n v="5"/>
    <n v="2"/>
    <n v="2"/>
    <n v="1"/>
    <n v="0"/>
    <x v="0"/>
    <s v="Local Government"/>
    <s v="Alderman"/>
    <n v="1.6666666666666667"/>
  </r>
  <r>
    <n v="100"/>
    <x v="99"/>
    <x v="2"/>
    <x v="99"/>
    <s v="Abby Temple Cochran"/>
    <x v="1"/>
    <s v="West Feliciana"/>
    <s v="NOPTY"/>
    <n v="412"/>
    <n v="9"/>
    <n v="9"/>
    <n v="2"/>
    <n v="3"/>
    <n v="3"/>
    <n v="1"/>
    <x v="0"/>
    <s v="Local Government"/>
    <s v="Alderman"/>
    <n v="2.25"/>
  </r>
  <r>
    <n v="100"/>
    <x v="99"/>
    <x v="2"/>
    <x v="99"/>
    <s v="Damon Dawson"/>
    <x v="1"/>
    <s v="West Feliciana"/>
    <s v="NOPTY"/>
    <n v="140"/>
    <n v="9"/>
    <n v="9"/>
    <n v="2"/>
    <n v="3"/>
    <n v="3"/>
    <n v="1"/>
    <x v="0"/>
    <s v="Local Government"/>
    <s v="Alderman"/>
    <n v="2.25"/>
  </r>
  <r>
    <n v="100"/>
    <x v="99"/>
    <x v="2"/>
    <x v="99"/>
    <s v="James C. &quot;Jim&quot; Davis"/>
    <x v="1"/>
    <s v="West Feliciana"/>
    <s v="DEM"/>
    <n v="198"/>
    <n v="9"/>
    <n v="9"/>
    <n v="2"/>
    <n v="3"/>
    <n v="3"/>
    <n v="1"/>
    <x v="0"/>
    <s v="Local Government"/>
    <s v="Alderman"/>
    <n v="2.25"/>
  </r>
  <r>
    <n v="100"/>
    <x v="99"/>
    <x v="2"/>
    <x v="99"/>
    <s v="Joseph &quot;Bryan&quot; Kelley"/>
    <x v="1"/>
    <s v="West Feliciana"/>
    <s v="REP"/>
    <n v="285"/>
    <n v="9"/>
    <n v="9"/>
    <n v="2"/>
    <n v="3"/>
    <n v="3"/>
    <n v="1"/>
    <x v="0"/>
    <s v="Local Government"/>
    <s v="Alderman"/>
    <n v="2.25"/>
  </r>
  <r>
    <n v="100"/>
    <x v="99"/>
    <x v="2"/>
    <x v="99"/>
    <s v="Karen St. Cyr"/>
    <x v="1"/>
    <s v="West Feliciana"/>
    <s v="DEM"/>
    <n v="123"/>
    <n v="9"/>
    <n v="9"/>
    <n v="2"/>
    <n v="3"/>
    <n v="3"/>
    <n v="1"/>
    <x v="0"/>
    <s v="Local Government"/>
    <s v="Alderman"/>
    <n v="2.25"/>
  </r>
  <r>
    <n v="100"/>
    <x v="99"/>
    <x v="2"/>
    <x v="99"/>
    <s v="Lea Reid Williams"/>
    <x v="1"/>
    <s v="West Feliciana"/>
    <s v="NOPTY"/>
    <n v="131"/>
    <n v="9"/>
    <n v="9"/>
    <n v="2"/>
    <n v="3"/>
    <n v="3"/>
    <n v="1"/>
    <x v="0"/>
    <s v="Local Government"/>
    <s v="Alderman"/>
    <n v="2.25"/>
  </r>
  <r>
    <n v="100"/>
    <x v="99"/>
    <x v="2"/>
    <x v="99"/>
    <s v="Owen Kemp"/>
    <x v="1"/>
    <s v="West Feliciana"/>
    <s v="REP"/>
    <n v="218"/>
    <n v="9"/>
    <n v="9"/>
    <n v="2"/>
    <n v="3"/>
    <n v="3"/>
    <n v="1"/>
    <x v="0"/>
    <s v="Local Government"/>
    <s v="Alderman"/>
    <n v="2.25"/>
  </r>
  <r>
    <n v="100"/>
    <x v="99"/>
    <x v="2"/>
    <x v="99"/>
    <s v="Rucker Leake"/>
    <x v="1"/>
    <s v="West Feliciana"/>
    <s v="REP"/>
    <n v="302"/>
    <n v="9"/>
    <n v="9"/>
    <n v="2"/>
    <n v="3"/>
    <n v="3"/>
    <n v="1"/>
    <x v="0"/>
    <s v="Local Government"/>
    <s v="Alderman"/>
    <n v="2.25"/>
  </r>
  <r>
    <n v="100"/>
    <x v="99"/>
    <x v="2"/>
    <x v="99"/>
    <s v="Susanne &quot;Susie&quot; Tully"/>
    <x v="1"/>
    <s v="West Feliciana"/>
    <s v="OTHER"/>
    <n v="255"/>
    <n v="9"/>
    <n v="9"/>
    <n v="2"/>
    <n v="3"/>
    <n v="3"/>
    <n v="1"/>
    <x v="0"/>
    <s v="Local Government"/>
    <s v="Alderman"/>
    <n v="2.25"/>
  </r>
  <r>
    <n v="101"/>
    <x v="100"/>
    <x v="2"/>
    <x v="100"/>
    <s v="Daniel J. Curtis"/>
    <x v="0"/>
    <s v="St. Tammany"/>
    <s v="REP"/>
    <n v="519"/>
    <n v="6"/>
    <n v="6"/>
    <n v="0"/>
    <n v="6"/>
    <n v="0"/>
    <n v="0"/>
    <x v="0"/>
    <s v="Local Government"/>
    <s v="Alderman"/>
    <n v="1.2"/>
  </r>
  <r>
    <n v="101"/>
    <x v="100"/>
    <x v="2"/>
    <x v="100"/>
    <s v="Gina Kilpatrick Harper"/>
    <x v="0"/>
    <s v="St. Tammany"/>
    <s v="REP"/>
    <n v="699"/>
    <n v="6"/>
    <n v="6"/>
    <n v="0"/>
    <n v="6"/>
    <n v="0"/>
    <n v="0"/>
    <x v="0"/>
    <s v="Local Government"/>
    <s v="Alderman"/>
    <n v="1.2"/>
  </r>
  <r>
    <n v="101"/>
    <x v="100"/>
    <x v="2"/>
    <x v="100"/>
    <s v="Leslie Blitch Welliver"/>
    <x v="0"/>
    <s v="St. Tammany"/>
    <s v="REP"/>
    <n v="580"/>
    <n v="6"/>
    <n v="6"/>
    <n v="0"/>
    <n v="6"/>
    <n v="0"/>
    <n v="0"/>
    <x v="0"/>
    <s v="Local Government"/>
    <s v="Alderman"/>
    <n v="1.2"/>
  </r>
  <r>
    <n v="101"/>
    <x v="100"/>
    <x v="2"/>
    <x v="100"/>
    <s v="Patrick J. Berrigan, Jr."/>
    <x v="0"/>
    <s v="St. Tammany"/>
    <s v="REP"/>
    <n v="609"/>
    <n v="6"/>
    <n v="6"/>
    <n v="0"/>
    <n v="6"/>
    <n v="0"/>
    <n v="0"/>
    <x v="0"/>
    <s v="Local Government"/>
    <s v="Alderman"/>
    <n v="1.2"/>
  </r>
  <r>
    <n v="101"/>
    <x v="100"/>
    <x v="2"/>
    <x v="100"/>
    <s v="Ryan Murphy"/>
    <x v="0"/>
    <s v="St. Tammany"/>
    <s v="REP"/>
    <n v="610"/>
    <n v="6"/>
    <n v="6"/>
    <n v="0"/>
    <n v="6"/>
    <n v="0"/>
    <n v="0"/>
    <x v="0"/>
    <s v="Local Government"/>
    <s v="Alderman"/>
    <n v="1.2"/>
  </r>
  <r>
    <n v="101"/>
    <x v="100"/>
    <x v="2"/>
    <x v="100"/>
    <s v="W. E. &quot;Pat&quot; Patterson III"/>
    <x v="0"/>
    <s v="St. Tammany"/>
    <s v="REP"/>
    <n v="518"/>
    <n v="6"/>
    <n v="6"/>
    <n v="0"/>
    <n v="6"/>
    <n v="0"/>
    <n v="0"/>
    <x v="0"/>
    <s v="Local Government"/>
    <s v="Alderman"/>
    <n v="1.2"/>
  </r>
  <r>
    <n v="102"/>
    <x v="101"/>
    <x v="2"/>
    <x v="101"/>
    <s v="Albert Joseph Guilliot"/>
    <x v="0"/>
    <s v="Multi-Parish Race"/>
    <s v="DEM"/>
    <n v="226"/>
    <n v="8"/>
    <n v="8"/>
    <n v="5"/>
    <n v="2"/>
    <n v="0"/>
    <n v="1"/>
    <x v="0"/>
    <s v="Local Government"/>
    <s v="Alderman"/>
    <n v="1.6"/>
  </r>
  <r>
    <n v="102"/>
    <x v="101"/>
    <x v="2"/>
    <x v="101"/>
    <s v="Annette K. Guidry"/>
    <x v="0"/>
    <s v="Multi-Parish Race"/>
    <s v="DEM"/>
    <n v="256"/>
    <n v="8"/>
    <n v="8"/>
    <n v="5"/>
    <n v="2"/>
    <n v="0"/>
    <n v="1"/>
    <x v="0"/>
    <s v="Local Government"/>
    <s v="Alderman"/>
    <n v="1.6"/>
  </r>
  <r>
    <n v="102"/>
    <x v="101"/>
    <x v="2"/>
    <x v="101"/>
    <s v="Blake Couvillion"/>
    <x v="0"/>
    <s v="Multi-Parish Race"/>
    <s v="OTHER"/>
    <n v="221"/>
    <n v="8"/>
    <n v="8"/>
    <n v="5"/>
    <n v="2"/>
    <n v="0"/>
    <n v="1"/>
    <x v="0"/>
    <s v="Local Government"/>
    <s v="Alderman"/>
    <n v="1.6"/>
  </r>
  <r>
    <n v="102"/>
    <x v="101"/>
    <x v="2"/>
    <x v="101"/>
    <s v="Jamie U. Huval"/>
    <x v="0"/>
    <s v="Multi-Parish Race"/>
    <s v="REP"/>
    <n v="247"/>
    <n v="8"/>
    <n v="8"/>
    <n v="5"/>
    <n v="2"/>
    <n v="0"/>
    <n v="1"/>
    <x v="0"/>
    <s v="Local Government"/>
    <s v="Alderman"/>
    <n v="1.6"/>
  </r>
  <r>
    <n v="102"/>
    <x v="101"/>
    <x v="2"/>
    <x v="101"/>
    <s v="Judith D. Romero"/>
    <x v="0"/>
    <s v="Multi-Parish Race"/>
    <s v="DEM"/>
    <n v="186"/>
    <n v="8"/>
    <n v="8"/>
    <n v="5"/>
    <n v="2"/>
    <n v="0"/>
    <n v="1"/>
    <x v="0"/>
    <s v="Local Government"/>
    <s v="Alderman"/>
    <n v="1.6"/>
  </r>
  <r>
    <n v="102"/>
    <x v="101"/>
    <x v="2"/>
    <x v="101"/>
    <s v="Louis E. Stelly, Jr."/>
    <x v="0"/>
    <s v="Multi-Parish Race"/>
    <s v="DEM"/>
    <n v="273"/>
    <n v="8"/>
    <n v="8"/>
    <n v="5"/>
    <n v="2"/>
    <n v="0"/>
    <n v="1"/>
    <x v="0"/>
    <s v="Local Government"/>
    <s v="Alderman"/>
    <n v="1.6"/>
  </r>
  <r>
    <n v="102"/>
    <x v="101"/>
    <x v="2"/>
    <x v="101"/>
    <s v="Suzanne H. Stelly"/>
    <x v="0"/>
    <s v="Multi-Parish Race"/>
    <s v="DEM"/>
    <n v="353"/>
    <n v="8"/>
    <n v="8"/>
    <n v="5"/>
    <n v="2"/>
    <n v="0"/>
    <n v="1"/>
    <x v="0"/>
    <s v="Local Government"/>
    <s v="Alderman"/>
    <n v="1.6"/>
  </r>
  <r>
    <n v="102"/>
    <x v="101"/>
    <x v="2"/>
    <x v="101"/>
    <s v="Todd Meche"/>
    <x v="0"/>
    <s v="Multi-Parish Race"/>
    <s v="REP"/>
    <n v="314"/>
    <n v="8"/>
    <n v="8"/>
    <n v="5"/>
    <n v="2"/>
    <n v="0"/>
    <n v="1"/>
    <x v="0"/>
    <s v="Local Government"/>
    <s v="Alderman"/>
    <n v="1.6"/>
  </r>
  <r>
    <n v="103"/>
    <x v="102"/>
    <x v="2"/>
    <x v="102"/>
    <s v="Clarence A. Vappie"/>
    <x v="0"/>
    <s v="St. Mary"/>
    <s v="DEM"/>
    <n v="623"/>
    <n v="7"/>
    <n v="7"/>
    <n v="6"/>
    <n v="0"/>
    <n v="1"/>
    <n v="0"/>
    <x v="0"/>
    <s v="Local Government"/>
    <s v="Alderman"/>
    <n v="1.4"/>
  </r>
  <r>
    <n v="103"/>
    <x v="102"/>
    <x v="2"/>
    <x v="102"/>
    <s v="Donald R. Grimm"/>
    <x v="0"/>
    <s v="St. Mary"/>
    <s v="DEM"/>
    <n v="512"/>
    <n v="7"/>
    <n v="7"/>
    <n v="6"/>
    <n v="0"/>
    <n v="1"/>
    <n v="0"/>
    <x v="0"/>
    <s v="Local Government"/>
    <s v="Alderman"/>
    <n v="1.4"/>
  </r>
  <r>
    <n v="103"/>
    <x v="102"/>
    <x v="2"/>
    <x v="102"/>
    <s v="F. &quot;Thor&quot; Frederick"/>
    <x v="0"/>
    <s v="St. Mary"/>
    <s v="DEM"/>
    <n v="615"/>
    <n v="7"/>
    <n v="7"/>
    <n v="6"/>
    <n v="0"/>
    <n v="1"/>
    <n v="0"/>
    <x v="0"/>
    <s v="Local Government"/>
    <s v="Alderman"/>
    <n v="1.4"/>
  </r>
  <r>
    <n v="103"/>
    <x v="102"/>
    <x v="2"/>
    <x v="102"/>
    <s v="H. Gene St. Germain"/>
    <x v="0"/>
    <s v="St. Mary"/>
    <s v="DEM"/>
    <n v="666"/>
    <n v="7"/>
    <n v="7"/>
    <n v="6"/>
    <n v="0"/>
    <n v="1"/>
    <n v="0"/>
    <x v="0"/>
    <s v="Local Government"/>
    <s v="Alderman"/>
    <n v="1.4"/>
  </r>
  <r>
    <n v="103"/>
    <x v="102"/>
    <x v="2"/>
    <x v="102"/>
    <s v="Herbert &quot;H.B.&quot; Bell"/>
    <x v="0"/>
    <s v="St. Mary"/>
    <s v="DEM"/>
    <n v="553"/>
    <n v="7"/>
    <n v="7"/>
    <n v="6"/>
    <n v="0"/>
    <n v="1"/>
    <n v="0"/>
    <x v="0"/>
    <s v="Local Government"/>
    <s v="Alderman"/>
    <n v="1.4"/>
  </r>
  <r>
    <n v="103"/>
    <x v="102"/>
    <x v="2"/>
    <x v="102"/>
    <s v="Margaret &quot;Faye&quot; Coleman"/>
    <x v="0"/>
    <s v="St. Mary"/>
    <s v="DEM"/>
    <n v="677"/>
    <n v="7"/>
    <n v="7"/>
    <n v="6"/>
    <n v="0"/>
    <n v="1"/>
    <n v="0"/>
    <x v="0"/>
    <s v="Local Government"/>
    <s v="Alderman"/>
    <n v="1.4"/>
  </r>
  <r>
    <n v="103"/>
    <x v="102"/>
    <x v="2"/>
    <x v="102"/>
    <s v="Robert Robicheaux, Jr."/>
    <x v="0"/>
    <s v="St. Mary"/>
    <s v="NOPTY"/>
    <n v="284"/>
    <n v="7"/>
    <n v="7"/>
    <n v="6"/>
    <n v="0"/>
    <n v="1"/>
    <n v="0"/>
    <x v="0"/>
    <s v="Local Government"/>
    <s v="Alderman"/>
    <n v="1.4"/>
  </r>
  <r>
    <n v="104"/>
    <x v="103"/>
    <x v="2"/>
    <x v="103"/>
    <s v="&quot;Jeff&quot; Guin"/>
    <x v="0"/>
    <s v="Caddo"/>
    <s v="REP"/>
    <n v="586"/>
    <n v="7"/>
    <n v="7"/>
    <n v="1"/>
    <n v="5"/>
    <n v="1"/>
    <n v="0"/>
    <x v="0"/>
    <s v="Local Government"/>
    <s v="Alderman"/>
    <n v="1.4"/>
  </r>
  <r>
    <n v="104"/>
    <x v="103"/>
    <x v="2"/>
    <x v="103"/>
    <s v="&quot;Jimmy&quot; Whittington"/>
    <x v="0"/>
    <s v="Caddo"/>
    <s v="REP"/>
    <n v="582"/>
    <n v="7"/>
    <n v="7"/>
    <n v="1"/>
    <n v="5"/>
    <n v="1"/>
    <n v="0"/>
    <x v="0"/>
    <s v="Local Government"/>
    <s v="Alderman"/>
    <n v="1.4"/>
  </r>
  <r>
    <n v="104"/>
    <x v="103"/>
    <x v="2"/>
    <x v="103"/>
    <s v="Allison A. Jones"/>
    <x v="0"/>
    <s v="Caddo"/>
    <s v="DEM"/>
    <n v="384"/>
    <n v="7"/>
    <n v="7"/>
    <n v="1"/>
    <n v="5"/>
    <n v="1"/>
    <n v="0"/>
    <x v="0"/>
    <s v="Local Government"/>
    <s v="Alderman"/>
    <n v="1.4"/>
  </r>
  <r>
    <n v="104"/>
    <x v="103"/>
    <x v="2"/>
    <x v="103"/>
    <s v="John Fuller"/>
    <x v="0"/>
    <s v="Caddo"/>
    <s v="REP"/>
    <n v="579"/>
    <n v="7"/>
    <n v="7"/>
    <n v="1"/>
    <n v="5"/>
    <n v="1"/>
    <n v="0"/>
    <x v="0"/>
    <s v="Local Government"/>
    <s v="Alderman"/>
    <n v="1.4"/>
  </r>
  <r>
    <n v="104"/>
    <x v="103"/>
    <x v="2"/>
    <x v="103"/>
    <s v="Nathan A. Ashby"/>
    <x v="0"/>
    <s v="Caddo"/>
    <s v="NOPTY"/>
    <n v="444"/>
    <n v="7"/>
    <n v="7"/>
    <n v="1"/>
    <n v="5"/>
    <n v="1"/>
    <n v="0"/>
    <x v="0"/>
    <s v="Local Government"/>
    <s v="Alderman"/>
    <n v="1.4"/>
  </r>
  <r>
    <n v="104"/>
    <x v="103"/>
    <x v="2"/>
    <x v="103"/>
    <s v="Patsy A. Lee"/>
    <x v="0"/>
    <s v="Caddo"/>
    <s v="REP"/>
    <n v="541"/>
    <n v="7"/>
    <n v="7"/>
    <n v="1"/>
    <n v="5"/>
    <n v="1"/>
    <n v="0"/>
    <x v="0"/>
    <s v="Local Government"/>
    <s v="Alderman"/>
    <n v="1.4"/>
  </r>
  <r>
    <n v="104"/>
    <x v="103"/>
    <x v="2"/>
    <x v="103"/>
    <s v="Steve Umling"/>
    <x v="0"/>
    <s v="Caddo"/>
    <s v="REP"/>
    <n v="553"/>
    <n v="7"/>
    <n v="7"/>
    <n v="1"/>
    <n v="5"/>
    <n v="1"/>
    <n v="0"/>
    <x v="0"/>
    <s v="Local Government"/>
    <s v="Alderman"/>
    <n v="1.4"/>
  </r>
  <r>
    <n v="105"/>
    <x v="104"/>
    <x v="2"/>
    <x v="104"/>
    <s v="Bryan Phillips"/>
    <x v="0"/>
    <s v="Rapides"/>
    <s v="REP"/>
    <n v="134"/>
    <n v="9"/>
    <n v="9"/>
    <n v="8"/>
    <n v="1"/>
    <n v="0"/>
    <n v="0"/>
    <x v="0"/>
    <s v="Local Government"/>
    <s v="Alderman"/>
    <n v="1.8"/>
  </r>
  <r>
    <n v="105"/>
    <x v="104"/>
    <x v="2"/>
    <x v="104"/>
    <s v="Cathy Fisher"/>
    <x v="0"/>
    <s v="Rapides"/>
    <s v="DEM"/>
    <n v="279"/>
    <n v="9"/>
    <n v="9"/>
    <n v="8"/>
    <n v="1"/>
    <n v="0"/>
    <n v="0"/>
    <x v="0"/>
    <s v="Local Government"/>
    <s v="Alderman"/>
    <n v="1.8"/>
  </r>
  <r>
    <n v="105"/>
    <x v="104"/>
    <x v="2"/>
    <x v="104"/>
    <s v="Donald Welch"/>
    <x v="0"/>
    <s v="Rapides"/>
    <s v="DEM"/>
    <n v="209"/>
    <n v="9"/>
    <n v="9"/>
    <n v="8"/>
    <n v="1"/>
    <n v="0"/>
    <n v="0"/>
    <x v="0"/>
    <s v="Local Government"/>
    <s v="Alderman"/>
    <n v="1.8"/>
  </r>
  <r>
    <n v="105"/>
    <x v="104"/>
    <x v="2"/>
    <x v="104"/>
    <s v="Kelvin McCoy"/>
    <x v="0"/>
    <s v="Rapides"/>
    <s v="DEM"/>
    <n v="241"/>
    <n v="9"/>
    <n v="9"/>
    <n v="8"/>
    <n v="1"/>
    <n v="0"/>
    <n v="0"/>
    <x v="0"/>
    <s v="Local Government"/>
    <s v="Alderman"/>
    <n v="1.8"/>
  </r>
  <r>
    <n v="105"/>
    <x v="104"/>
    <x v="2"/>
    <x v="104"/>
    <s v="Lawson C. Keppinger"/>
    <x v="0"/>
    <s v="Rapides"/>
    <s v="DEM"/>
    <n v="152"/>
    <n v="9"/>
    <n v="9"/>
    <n v="8"/>
    <n v="1"/>
    <n v="0"/>
    <n v="0"/>
    <x v="0"/>
    <s v="Local Government"/>
    <s v="Alderman"/>
    <n v="1.8"/>
  </r>
  <r>
    <n v="105"/>
    <x v="104"/>
    <x v="2"/>
    <x v="104"/>
    <s v="Leonard Ray Lacour"/>
    <x v="0"/>
    <s v="Rapides"/>
    <s v="DEM"/>
    <n v="215"/>
    <n v="9"/>
    <n v="9"/>
    <n v="8"/>
    <n v="1"/>
    <n v="0"/>
    <n v="0"/>
    <x v="0"/>
    <s v="Local Government"/>
    <s v="Alderman"/>
    <n v="1.8"/>
  </r>
  <r>
    <n v="105"/>
    <x v="104"/>
    <x v="2"/>
    <x v="104"/>
    <s v="Lucretia &quot;Bonnie&quot; McCoy"/>
    <x v="0"/>
    <s v="Rapides"/>
    <s v="DEM"/>
    <n v="280"/>
    <n v="9"/>
    <n v="9"/>
    <n v="8"/>
    <n v="1"/>
    <n v="0"/>
    <n v="0"/>
    <x v="0"/>
    <s v="Local Government"/>
    <s v="Alderman"/>
    <n v="1.8"/>
  </r>
  <r>
    <n v="105"/>
    <x v="104"/>
    <x v="2"/>
    <x v="104"/>
    <s v="Peggy Brew"/>
    <x v="0"/>
    <s v="Rapides"/>
    <s v="DEM"/>
    <n v="283"/>
    <n v="9"/>
    <n v="9"/>
    <n v="8"/>
    <n v="1"/>
    <n v="0"/>
    <n v="0"/>
    <x v="0"/>
    <s v="Local Government"/>
    <s v="Alderman"/>
    <n v="1.8"/>
  </r>
  <r>
    <n v="105"/>
    <x v="104"/>
    <x v="2"/>
    <x v="104"/>
    <s v="Vivian Brossett"/>
    <x v="0"/>
    <s v="Rapides"/>
    <s v="DEM"/>
    <n v="161"/>
    <n v="9"/>
    <n v="9"/>
    <n v="8"/>
    <n v="1"/>
    <n v="0"/>
    <n v="0"/>
    <x v="0"/>
    <s v="Local Government"/>
    <s v="Alderman"/>
    <n v="1.8"/>
  </r>
  <r>
    <n v="106"/>
    <x v="105"/>
    <x v="2"/>
    <x v="105"/>
    <s v="&quot;Krissy&quot; Jolly"/>
    <x v="0"/>
    <s v="Caldwell"/>
    <s v="NOPTY"/>
    <n v="90"/>
    <n v="6"/>
    <n v="6"/>
    <n v="0"/>
    <n v="0"/>
    <n v="6"/>
    <n v="0"/>
    <x v="0"/>
    <s v="Local Government"/>
    <s v="Alderman"/>
    <n v="1.2"/>
  </r>
  <r>
    <n v="106"/>
    <x v="105"/>
    <x v="2"/>
    <x v="105"/>
    <s v="Eric Benson"/>
    <x v="0"/>
    <s v="Caldwell"/>
    <s v="NOPTY"/>
    <n v="84"/>
    <n v="6"/>
    <n v="6"/>
    <n v="0"/>
    <n v="0"/>
    <n v="6"/>
    <n v="0"/>
    <x v="0"/>
    <s v="Local Government"/>
    <s v="Alderman"/>
    <n v="1.2"/>
  </r>
  <r>
    <n v="106"/>
    <x v="105"/>
    <x v="2"/>
    <x v="105"/>
    <s v="Jason Morris"/>
    <x v="0"/>
    <s v="Caldwell"/>
    <s v="NOPTY"/>
    <n v="97"/>
    <n v="6"/>
    <n v="6"/>
    <n v="0"/>
    <n v="0"/>
    <n v="6"/>
    <n v="0"/>
    <x v="0"/>
    <s v="Local Government"/>
    <s v="Alderman"/>
    <n v="1.2"/>
  </r>
  <r>
    <n v="106"/>
    <x v="105"/>
    <x v="2"/>
    <x v="105"/>
    <s v="Margie Fisher"/>
    <x v="0"/>
    <s v="Caldwell"/>
    <s v="NOPTY"/>
    <n v="124"/>
    <n v="6"/>
    <n v="6"/>
    <n v="0"/>
    <n v="0"/>
    <n v="6"/>
    <n v="0"/>
    <x v="0"/>
    <s v="Local Government"/>
    <s v="Alderman"/>
    <n v="1.2"/>
  </r>
  <r>
    <n v="106"/>
    <x v="105"/>
    <x v="2"/>
    <x v="105"/>
    <s v="Patsy Fisher"/>
    <x v="0"/>
    <s v="Caldwell"/>
    <s v="NOPTY"/>
    <n v="98"/>
    <n v="6"/>
    <n v="6"/>
    <n v="0"/>
    <n v="0"/>
    <n v="6"/>
    <n v="0"/>
    <x v="0"/>
    <s v="Local Government"/>
    <s v="Alderman"/>
    <n v="1.2"/>
  </r>
  <r>
    <n v="106"/>
    <x v="105"/>
    <x v="2"/>
    <x v="105"/>
    <s v="Shawn Guinn"/>
    <x v="0"/>
    <s v="Caldwell"/>
    <s v="NOPTY"/>
    <n v="101"/>
    <n v="6"/>
    <n v="6"/>
    <n v="0"/>
    <n v="0"/>
    <n v="6"/>
    <n v="0"/>
    <x v="0"/>
    <s v="Local Government"/>
    <s v="Alderman"/>
    <n v="1.2"/>
  </r>
  <r>
    <n v="107"/>
    <x v="106"/>
    <x v="2"/>
    <x v="106"/>
    <s v="&quot;Johnny&quot; Beauchamp"/>
    <x v="1"/>
    <s v="East Feliciana"/>
    <s v="DEM"/>
    <n v="423"/>
    <n v="9"/>
    <n v="9"/>
    <n v="8"/>
    <n v="1"/>
    <n v="0"/>
    <n v="0"/>
    <x v="0"/>
    <s v="Local Government"/>
    <s v="Alderman"/>
    <n v="1.8"/>
  </r>
  <r>
    <n v="107"/>
    <x v="106"/>
    <x v="2"/>
    <x v="106"/>
    <s v="&quot;Reece&quot; Williams"/>
    <x v="1"/>
    <s v="East Feliciana"/>
    <s v="DEM"/>
    <n v="307"/>
    <n v="9"/>
    <n v="9"/>
    <n v="8"/>
    <n v="1"/>
    <n v="0"/>
    <n v="0"/>
    <x v="0"/>
    <s v="Local Government"/>
    <s v="Alderman"/>
    <n v="1.8"/>
  </r>
  <r>
    <n v="107"/>
    <x v="106"/>
    <x v="2"/>
    <x v="106"/>
    <s v="Darren Matthews"/>
    <x v="1"/>
    <s v="East Feliciana"/>
    <s v="DEM"/>
    <n v="400"/>
    <n v="9"/>
    <n v="9"/>
    <n v="8"/>
    <n v="1"/>
    <n v="0"/>
    <n v="0"/>
    <x v="0"/>
    <s v="Local Government"/>
    <s v="Alderman"/>
    <n v="1.8"/>
  </r>
  <r>
    <n v="107"/>
    <x v="106"/>
    <x v="2"/>
    <x v="106"/>
    <s v="George Kilbourne"/>
    <x v="1"/>
    <s v="East Feliciana"/>
    <s v="DEM"/>
    <n v="381"/>
    <n v="9"/>
    <n v="9"/>
    <n v="8"/>
    <n v="1"/>
    <n v="0"/>
    <n v="0"/>
    <x v="0"/>
    <s v="Local Government"/>
    <s v="Alderman"/>
    <n v="1.8"/>
  </r>
  <r>
    <n v="107"/>
    <x v="106"/>
    <x v="2"/>
    <x v="106"/>
    <s v="Janet C. Matthews"/>
    <x v="1"/>
    <s v="East Feliciana"/>
    <s v="DEM"/>
    <n v="351"/>
    <n v="9"/>
    <n v="9"/>
    <n v="8"/>
    <n v="1"/>
    <n v="0"/>
    <n v="0"/>
    <x v="0"/>
    <s v="Local Government"/>
    <s v="Alderman"/>
    <n v="1.8"/>
  </r>
  <r>
    <n v="107"/>
    <x v="106"/>
    <x v="2"/>
    <x v="106"/>
    <s v="Kim Young"/>
    <x v="1"/>
    <s v="East Feliciana"/>
    <s v="DEM"/>
    <n v="396"/>
    <n v="9"/>
    <n v="9"/>
    <n v="8"/>
    <n v="1"/>
    <n v="0"/>
    <n v="0"/>
    <x v="0"/>
    <s v="Local Government"/>
    <s v="Alderman"/>
    <n v="1.8"/>
  </r>
  <r>
    <n v="107"/>
    <x v="106"/>
    <x v="2"/>
    <x v="106"/>
    <s v="Lisa Davis Washington"/>
    <x v="1"/>
    <s v="East Feliciana"/>
    <s v="DEM"/>
    <n v="330"/>
    <n v="9"/>
    <n v="9"/>
    <n v="8"/>
    <n v="1"/>
    <n v="0"/>
    <n v="0"/>
    <x v="0"/>
    <s v="Local Government"/>
    <s v="Alderman"/>
    <n v="1.8"/>
  </r>
  <r>
    <n v="107"/>
    <x v="106"/>
    <x v="2"/>
    <x v="106"/>
    <s v="Mark Kemp"/>
    <x v="1"/>
    <s v="East Feliciana"/>
    <s v="DEM"/>
    <n v="474"/>
    <n v="9"/>
    <n v="9"/>
    <n v="8"/>
    <n v="1"/>
    <n v="0"/>
    <n v="0"/>
    <x v="0"/>
    <s v="Local Government"/>
    <s v="Alderman"/>
    <n v="1.8"/>
  </r>
  <r>
    <n v="107"/>
    <x v="106"/>
    <x v="2"/>
    <x v="106"/>
    <s v="Mary Bunch Dunaway"/>
    <x v="1"/>
    <s v="East Feliciana"/>
    <s v="REP"/>
    <n v="433"/>
    <n v="9"/>
    <n v="9"/>
    <n v="8"/>
    <n v="1"/>
    <n v="0"/>
    <n v="0"/>
    <x v="0"/>
    <s v="Local Government"/>
    <s v="Alderman"/>
    <n v="1.8"/>
  </r>
  <r>
    <n v="108"/>
    <x v="107"/>
    <x v="2"/>
    <x v="107"/>
    <s v="&quot;Don&quot; Shirley"/>
    <x v="1"/>
    <s v="Webster"/>
    <s v="OTHER"/>
    <n v="85"/>
    <n v="9"/>
    <n v="9"/>
    <n v="5"/>
    <n v="1"/>
    <n v="2"/>
    <n v="1"/>
    <x v="0"/>
    <s v="Local Government"/>
    <s v="Alderman"/>
    <n v="1.8"/>
  </r>
  <r>
    <n v="108"/>
    <x v="107"/>
    <x v="2"/>
    <x v="107"/>
    <s v="C.C. &quot;Cat&quot; Cox"/>
    <x v="1"/>
    <s v="Webster"/>
    <s v="DEM"/>
    <n v="201"/>
    <n v="9"/>
    <n v="9"/>
    <n v="5"/>
    <n v="1"/>
    <n v="2"/>
    <n v="1"/>
    <x v="0"/>
    <s v="Local Government"/>
    <s v="Alderman"/>
    <n v="1.8"/>
  </r>
  <r>
    <n v="108"/>
    <x v="107"/>
    <x v="2"/>
    <x v="107"/>
    <s v="Charlene Lewis"/>
    <x v="1"/>
    <s v="Webster"/>
    <s v="REP"/>
    <n v="180"/>
    <n v="9"/>
    <n v="9"/>
    <n v="5"/>
    <n v="1"/>
    <n v="2"/>
    <n v="1"/>
    <x v="0"/>
    <s v="Local Government"/>
    <s v="Alderman"/>
    <n v="1.8"/>
  </r>
  <r>
    <n v="108"/>
    <x v="107"/>
    <x v="2"/>
    <x v="107"/>
    <s v="Cheryl Dyer"/>
    <x v="1"/>
    <s v="Webster"/>
    <s v="NOPTY"/>
    <n v="68"/>
    <n v="9"/>
    <n v="9"/>
    <n v="5"/>
    <n v="1"/>
    <n v="2"/>
    <n v="1"/>
    <x v="0"/>
    <s v="Local Government"/>
    <s v="Alderman"/>
    <n v="1.8"/>
  </r>
  <r>
    <n v="108"/>
    <x v="107"/>
    <x v="2"/>
    <x v="107"/>
    <s v="Evelyn Parish"/>
    <x v="1"/>
    <s v="Webster"/>
    <s v="DEM"/>
    <n v="231"/>
    <n v="9"/>
    <n v="9"/>
    <n v="5"/>
    <n v="1"/>
    <n v="2"/>
    <n v="1"/>
    <x v="0"/>
    <s v="Local Government"/>
    <s v="Alderman"/>
    <n v="1.8"/>
  </r>
  <r>
    <n v="108"/>
    <x v="107"/>
    <x v="2"/>
    <x v="107"/>
    <s v="James Davidson, Sr."/>
    <x v="1"/>
    <s v="Webster"/>
    <s v="NOPTY"/>
    <n v="108"/>
    <n v="9"/>
    <n v="9"/>
    <n v="5"/>
    <n v="1"/>
    <n v="2"/>
    <n v="1"/>
    <x v="0"/>
    <s v="Local Government"/>
    <s v="Alderman"/>
    <n v="1.8"/>
  </r>
  <r>
    <n v="108"/>
    <x v="107"/>
    <x v="2"/>
    <x v="107"/>
    <s v="Naomi Houston"/>
    <x v="1"/>
    <s v="Webster"/>
    <s v="DEM"/>
    <n v="226"/>
    <n v="9"/>
    <n v="9"/>
    <n v="5"/>
    <n v="1"/>
    <n v="2"/>
    <n v="1"/>
    <x v="0"/>
    <s v="Local Government"/>
    <s v="Alderman"/>
    <n v="1.8"/>
  </r>
  <r>
    <n v="108"/>
    <x v="107"/>
    <x v="2"/>
    <x v="107"/>
    <s v="Thomas Smith"/>
    <x v="1"/>
    <s v="Webster"/>
    <s v="DEM"/>
    <n v="165"/>
    <n v="9"/>
    <n v="9"/>
    <n v="5"/>
    <n v="1"/>
    <n v="2"/>
    <n v="1"/>
    <x v="0"/>
    <s v="Local Government"/>
    <s v="Alderman"/>
    <n v="1.8"/>
  </r>
  <r>
    <n v="108"/>
    <x v="107"/>
    <x v="2"/>
    <x v="107"/>
    <s v="Toby Sinclair"/>
    <x v="1"/>
    <s v="Webster"/>
    <s v="DEM"/>
    <n v="244"/>
    <n v="9"/>
    <n v="9"/>
    <n v="5"/>
    <n v="1"/>
    <n v="2"/>
    <n v="1"/>
    <x v="0"/>
    <s v="Local Government"/>
    <s v="Alderman"/>
    <n v="1.8"/>
  </r>
  <r>
    <n v="109"/>
    <x v="108"/>
    <x v="2"/>
    <x v="108"/>
    <s v="Barbara Green"/>
    <x v="1"/>
    <s v="Webster"/>
    <s v="DEM"/>
    <n v="200"/>
    <n v="6"/>
    <n v="6"/>
    <n v="5"/>
    <n v="0"/>
    <n v="0"/>
    <n v="1"/>
    <x v="0"/>
    <s v="Local Government"/>
    <s v="Alderman"/>
    <n v="1.2"/>
  </r>
  <r>
    <n v="109"/>
    <x v="108"/>
    <x v="2"/>
    <x v="108"/>
    <s v="Carolyn Sullivan"/>
    <x v="1"/>
    <s v="Webster"/>
    <s v="OTHER"/>
    <n v="110"/>
    <n v="6"/>
    <n v="6"/>
    <n v="5"/>
    <n v="0"/>
    <n v="0"/>
    <n v="1"/>
    <x v="0"/>
    <s v="Local Government"/>
    <s v="Alderman"/>
    <n v="1.2"/>
  </r>
  <r>
    <n v="109"/>
    <x v="108"/>
    <x v="2"/>
    <x v="108"/>
    <s v="Doris L. White"/>
    <x v="1"/>
    <s v="Webster"/>
    <s v="DEM"/>
    <n v="199"/>
    <n v="6"/>
    <n v="6"/>
    <n v="5"/>
    <n v="0"/>
    <n v="0"/>
    <n v="1"/>
    <x v="0"/>
    <s v="Local Government"/>
    <s v="Alderman"/>
    <n v="1.2"/>
  </r>
  <r>
    <n v="109"/>
    <x v="108"/>
    <x v="2"/>
    <x v="108"/>
    <s v="Fannie Rankin"/>
    <x v="1"/>
    <s v="Webster"/>
    <s v="DEM"/>
    <n v="232"/>
    <n v="6"/>
    <n v="6"/>
    <n v="5"/>
    <n v="0"/>
    <n v="0"/>
    <n v="1"/>
    <x v="0"/>
    <s v="Local Government"/>
    <s v="Alderman"/>
    <n v="1.2"/>
  </r>
  <r>
    <n v="109"/>
    <x v="108"/>
    <x v="2"/>
    <x v="108"/>
    <s v="Floydean White"/>
    <x v="1"/>
    <s v="Webster"/>
    <s v="DEM"/>
    <n v="163"/>
    <n v="6"/>
    <n v="6"/>
    <n v="5"/>
    <n v="0"/>
    <n v="0"/>
    <n v="1"/>
    <x v="0"/>
    <s v="Local Government"/>
    <s v="Alderman"/>
    <n v="1.2"/>
  </r>
  <r>
    <n v="109"/>
    <x v="108"/>
    <x v="2"/>
    <x v="108"/>
    <s v="Ray Mills"/>
    <x v="1"/>
    <s v="Webster"/>
    <s v="DEM"/>
    <n v="171"/>
    <n v="6"/>
    <n v="6"/>
    <n v="5"/>
    <n v="0"/>
    <n v="0"/>
    <n v="1"/>
    <x v="0"/>
    <s v="Local Government"/>
    <s v="Alderman"/>
    <n v="1.2"/>
  </r>
  <r>
    <n v="110"/>
    <x v="109"/>
    <x v="2"/>
    <x v="109"/>
    <s v="&quot;Steve&quot; Hanks"/>
    <x v="0"/>
    <s v="Multi-Parish Race"/>
    <s v="OTHER"/>
    <n v="226"/>
    <n v="13"/>
    <n v="13"/>
    <n v="10"/>
    <n v="1"/>
    <n v="1"/>
    <n v="1"/>
    <x v="0"/>
    <s v="Local Government"/>
    <s v="Alderman"/>
    <n v="2.6"/>
  </r>
  <r>
    <n v="110"/>
    <x v="109"/>
    <x v="2"/>
    <x v="109"/>
    <s v="Carolyn &quot;Pepe&quot; Richard"/>
    <x v="0"/>
    <s v="Multi-Parish Race"/>
    <s v="DEM"/>
    <n v="193"/>
    <n v="13"/>
    <n v="13"/>
    <n v="10"/>
    <n v="1"/>
    <n v="1"/>
    <n v="1"/>
    <x v="0"/>
    <s v="Local Government"/>
    <s v="Alderman"/>
    <n v="2.6"/>
  </r>
  <r>
    <n v="110"/>
    <x v="109"/>
    <x v="2"/>
    <x v="109"/>
    <s v="Carroll Pepper"/>
    <x v="0"/>
    <s v="Multi-Parish Race"/>
    <s v="DEM"/>
    <n v="271"/>
    <n v="13"/>
    <n v="13"/>
    <n v="10"/>
    <n v="1"/>
    <n v="1"/>
    <n v="1"/>
    <x v="0"/>
    <s v="Local Government"/>
    <s v="Alderman"/>
    <n v="2.6"/>
  </r>
  <r>
    <n v="110"/>
    <x v="109"/>
    <x v="2"/>
    <x v="109"/>
    <s v="Coby Duhon"/>
    <x v="0"/>
    <s v="Multi-Parish Race"/>
    <s v="DEM"/>
    <n v="196"/>
    <n v="13"/>
    <n v="13"/>
    <n v="10"/>
    <n v="1"/>
    <n v="1"/>
    <n v="1"/>
    <x v="0"/>
    <s v="Local Government"/>
    <s v="Alderman"/>
    <n v="2.6"/>
  </r>
  <r>
    <n v="110"/>
    <x v="109"/>
    <x v="2"/>
    <x v="109"/>
    <s v="Daniel &quot;Danny&quot; Forestier"/>
    <x v="0"/>
    <s v="Multi-Parish Race"/>
    <s v="NOPTY"/>
    <n v="83"/>
    <n v="13"/>
    <n v="13"/>
    <n v="10"/>
    <n v="1"/>
    <n v="1"/>
    <n v="1"/>
    <x v="0"/>
    <s v="Local Government"/>
    <s v="Alderman"/>
    <n v="2.6"/>
  </r>
  <r>
    <n v="110"/>
    <x v="109"/>
    <x v="2"/>
    <x v="109"/>
    <s v="Eugene &quot;Gene&quot; Cahanin"/>
    <x v="0"/>
    <s v="Multi-Parish Race"/>
    <s v="DEM"/>
    <n v="150"/>
    <n v="13"/>
    <n v="13"/>
    <n v="10"/>
    <n v="1"/>
    <n v="1"/>
    <n v="1"/>
    <x v="0"/>
    <s v="Local Government"/>
    <s v="Alderman"/>
    <n v="2.6"/>
  </r>
  <r>
    <n v="110"/>
    <x v="109"/>
    <x v="2"/>
    <x v="109"/>
    <s v="Gloria Breaux Sanchez"/>
    <x v="0"/>
    <s v="Multi-Parish Race"/>
    <s v="REP"/>
    <n v="147"/>
    <n v="13"/>
    <n v="13"/>
    <n v="10"/>
    <n v="1"/>
    <n v="1"/>
    <n v="1"/>
    <x v="0"/>
    <s v="Local Government"/>
    <s v="Alderman"/>
    <n v="2.6"/>
  </r>
  <r>
    <n v="110"/>
    <x v="109"/>
    <x v="2"/>
    <x v="109"/>
    <s v="Jimmy Champagne"/>
    <x v="0"/>
    <s v="Multi-Parish Race"/>
    <s v="DEM"/>
    <n v="193"/>
    <n v="13"/>
    <n v="13"/>
    <n v="10"/>
    <n v="1"/>
    <n v="1"/>
    <n v="1"/>
    <x v="0"/>
    <s v="Local Government"/>
    <s v="Alderman"/>
    <n v="2.6"/>
  </r>
  <r>
    <n v="110"/>
    <x v="109"/>
    <x v="2"/>
    <x v="109"/>
    <s v="Laurie Leon"/>
    <x v="0"/>
    <s v="Multi-Parish Race"/>
    <s v="DEM"/>
    <n v="179"/>
    <n v="13"/>
    <n v="13"/>
    <n v="10"/>
    <n v="1"/>
    <n v="1"/>
    <n v="1"/>
    <x v="0"/>
    <s v="Local Government"/>
    <s v="Alderman"/>
    <n v="2.6"/>
  </r>
  <r>
    <n v="110"/>
    <x v="109"/>
    <x v="2"/>
    <x v="109"/>
    <s v="Marquita Robertson Henry"/>
    <x v="0"/>
    <s v="Multi-Parish Race"/>
    <s v="DEM"/>
    <n v="153"/>
    <n v="13"/>
    <n v="13"/>
    <n v="10"/>
    <n v="1"/>
    <n v="1"/>
    <n v="1"/>
    <x v="0"/>
    <s v="Local Government"/>
    <s v="Alderman"/>
    <n v="2.6"/>
  </r>
  <r>
    <n v="110"/>
    <x v="109"/>
    <x v="2"/>
    <x v="109"/>
    <s v="Sandra Lagneaux"/>
    <x v="0"/>
    <s v="Multi-Parish Race"/>
    <s v="DEM"/>
    <n v="182"/>
    <n v="13"/>
    <n v="13"/>
    <n v="10"/>
    <n v="1"/>
    <n v="1"/>
    <n v="1"/>
    <x v="0"/>
    <s v="Local Government"/>
    <s v="Alderman"/>
    <n v="2.6"/>
  </r>
  <r>
    <n v="110"/>
    <x v="109"/>
    <x v="2"/>
    <x v="109"/>
    <s v="Steven Breaux"/>
    <x v="0"/>
    <s v="Multi-Parish Race"/>
    <s v="DEM"/>
    <n v="69"/>
    <n v="13"/>
    <n v="13"/>
    <n v="10"/>
    <n v="1"/>
    <n v="1"/>
    <n v="1"/>
    <x v="0"/>
    <s v="Local Government"/>
    <s v="Alderman"/>
    <n v="2.6"/>
  </r>
  <r>
    <n v="110"/>
    <x v="109"/>
    <x v="2"/>
    <x v="109"/>
    <s v="Wade Robin"/>
    <x v="0"/>
    <s v="Multi-Parish Race"/>
    <s v="DEM"/>
    <n v="211"/>
    <n v="13"/>
    <n v="13"/>
    <n v="10"/>
    <n v="1"/>
    <n v="1"/>
    <n v="1"/>
    <x v="0"/>
    <s v="Local Government"/>
    <s v="Alderman"/>
    <n v="2.6"/>
  </r>
  <r>
    <n v="111"/>
    <x v="110"/>
    <x v="2"/>
    <x v="110"/>
    <s v="Charles Saunders"/>
    <x v="0"/>
    <s v="Allen"/>
    <s v="DEM"/>
    <n v="66"/>
    <n v="10"/>
    <n v="10"/>
    <n v="5"/>
    <n v="3"/>
    <n v="2"/>
    <n v="0"/>
    <x v="0"/>
    <s v="Local Government"/>
    <s v="Alderman"/>
    <n v="2"/>
  </r>
  <r>
    <n v="111"/>
    <x v="110"/>
    <x v="2"/>
    <x v="110"/>
    <s v="David &quot;Dave&quot; Smith"/>
    <x v="0"/>
    <s v="Allen"/>
    <s v="DEM"/>
    <n v="118"/>
    <n v="10"/>
    <n v="10"/>
    <n v="5"/>
    <n v="3"/>
    <n v="2"/>
    <n v="0"/>
    <x v="0"/>
    <s v="Local Government"/>
    <s v="Alderman"/>
    <n v="2"/>
  </r>
  <r>
    <n v="111"/>
    <x v="110"/>
    <x v="2"/>
    <x v="110"/>
    <s v="Emily Sangid"/>
    <x v="0"/>
    <s v="Allen"/>
    <s v="DEM"/>
    <n v="105"/>
    <n v="10"/>
    <n v="10"/>
    <n v="5"/>
    <n v="3"/>
    <n v="2"/>
    <n v="0"/>
    <x v="0"/>
    <s v="Local Government"/>
    <s v="Alderman"/>
    <n v="2"/>
  </r>
  <r>
    <n v="111"/>
    <x v="110"/>
    <x v="2"/>
    <x v="110"/>
    <s v="Jolene Chamberlain"/>
    <x v="0"/>
    <s v="Allen"/>
    <s v="NOPTY"/>
    <n v="100"/>
    <n v="10"/>
    <n v="10"/>
    <n v="5"/>
    <n v="3"/>
    <n v="2"/>
    <n v="0"/>
    <x v="0"/>
    <s v="Local Government"/>
    <s v="Alderman"/>
    <n v="2"/>
  </r>
  <r>
    <n v="111"/>
    <x v="110"/>
    <x v="2"/>
    <x v="110"/>
    <s v="Lydia B. Kingan"/>
    <x v="0"/>
    <s v="Allen"/>
    <s v="DEM"/>
    <n v="110"/>
    <n v="10"/>
    <n v="10"/>
    <n v="5"/>
    <n v="3"/>
    <n v="2"/>
    <n v="0"/>
    <x v="0"/>
    <s v="Local Government"/>
    <s v="Alderman"/>
    <n v="2"/>
  </r>
  <r>
    <n v="111"/>
    <x v="110"/>
    <x v="2"/>
    <x v="110"/>
    <s v="Mandy Green"/>
    <x v="0"/>
    <s v="Allen"/>
    <s v="NOPTY"/>
    <n v="126"/>
    <n v="10"/>
    <n v="10"/>
    <n v="5"/>
    <n v="3"/>
    <n v="2"/>
    <n v="0"/>
    <x v="0"/>
    <s v="Local Government"/>
    <s v="Alderman"/>
    <n v="2"/>
  </r>
  <r>
    <n v="111"/>
    <x v="110"/>
    <x v="2"/>
    <x v="110"/>
    <s v="Michael &quot;Mickey&quot; Hussong"/>
    <x v="0"/>
    <s v="Allen"/>
    <s v="REP"/>
    <n v="86"/>
    <n v="10"/>
    <n v="10"/>
    <n v="5"/>
    <n v="3"/>
    <n v="2"/>
    <n v="0"/>
    <x v="0"/>
    <s v="Local Government"/>
    <s v="Alderman"/>
    <n v="2"/>
  </r>
  <r>
    <n v="111"/>
    <x v="110"/>
    <x v="2"/>
    <x v="110"/>
    <s v="Rodney Gill"/>
    <x v="0"/>
    <s v="Allen"/>
    <s v="REP"/>
    <n v="124"/>
    <n v="10"/>
    <n v="10"/>
    <n v="5"/>
    <n v="3"/>
    <n v="2"/>
    <n v="0"/>
    <x v="0"/>
    <s v="Local Government"/>
    <s v="Alderman"/>
    <n v="2"/>
  </r>
  <r>
    <n v="111"/>
    <x v="110"/>
    <x v="2"/>
    <x v="110"/>
    <s v="Shirley Smith"/>
    <x v="0"/>
    <s v="Allen"/>
    <s v="DEM"/>
    <n v="127"/>
    <n v="10"/>
    <n v="10"/>
    <n v="5"/>
    <n v="3"/>
    <n v="2"/>
    <n v="0"/>
    <x v="0"/>
    <s v="Local Government"/>
    <s v="Alderman"/>
    <n v="2"/>
  </r>
  <r>
    <n v="111"/>
    <x v="110"/>
    <x v="2"/>
    <x v="110"/>
    <s v="Wayne A. Earl"/>
    <x v="0"/>
    <s v="Allen"/>
    <s v="REP"/>
    <n v="142"/>
    <n v="10"/>
    <n v="10"/>
    <n v="5"/>
    <n v="3"/>
    <n v="2"/>
    <n v="0"/>
    <x v="0"/>
    <s v="Local Government"/>
    <s v="Alderman"/>
    <n v="2"/>
  </r>
  <r>
    <n v="112"/>
    <x v="111"/>
    <x v="2"/>
    <x v="111"/>
    <s v="&quot;Chris&quot; Hebert"/>
    <x v="0"/>
    <s v="Vermilion"/>
    <s v="DEM"/>
    <n v="577"/>
    <n v="8"/>
    <n v="8"/>
    <n v="7"/>
    <n v="0"/>
    <n v="0"/>
    <n v="1"/>
    <x v="0"/>
    <s v="Local Government"/>
    <s v="Alderman"/>
    <n v="1.6"/>
  </r>
  <r>
    <n v="112"/>
    <x v="111"/>
    <x v="2"/>
    <x v="111"/>
    <s v="&quot;Timmy&quot; Landry"/>
    <x v="0"/>
    <s v="Vermilion"/>
    <s v="DEM"/>
    <n v="546"/>
    <n v="8"/>
    <n v="8"/>
    <n v="7"/>
    <n v="0"/>
    <n v="0"/>
    <n v="1"/>
    <x v="0"/>
    <s v="Local Government"/>
    <s v="Alderman"/>
    <n v="1.6"/>
  </r>
  <r>
    <n v="112"/>
    <x v="111"/>
    <x v="2"/>
    <x v="111"/>
    <s v="&quot;Tony&quot; Richard"/>
    <x v="0"/>
    <s v="Vermilion"/>
    <s v="OTHER"/>
    <n v="479"/>
    <n v="8"/>
    <n v="8"/>
    <n v="7"/>
    <n v="0"/>
    <n v="0"/>
    <n v="1"/>
    <x v="0"/>
    <s v="Local Government"/>
    <s v="Alderman"/>
    <n v="1.6"/>
  </r>
  <r>
    <n v="112"/>
    <x v="111"/>
    <x v="2"/>
    <x v="111"/>
    <s v="Clarence Fusilier"/>
    <x v="0"/>
    <s v="Vermilion"/>
    <s v="DEM"/>
    <n v="293"/>
    <n v="8"/>
    <n v="8"/>
    <n v="7"/>
    <n v="0"/>
    <n v="0"/>
    <n v="1"/>
    <x v="0"/>
    <s v="Local Government"/>
    <s v="Alderman"/>
    <n v="1.6"/>
  </r>
  <r>
    <n v="112"/>
    <x v="111"/>
    <x v="2"/>
    <x v="111"/>
    <s v="Donald Menard"/>
    <x v="0"/>
    <s v="Vermilion"/>
    <s v="DEM"/>
    <n v="504"/>
    <n v="8"/>
    <n v="8"/>
    <n v="7"/>
    <n v="0"/>
    <n v="0"/>
    <n v="1"/>
    <x v="0"/>
    <s v="Local Government"/>
    <s v="Alderman"/>
    <n v="1.6"/>
  </r>
  <r>
    <n v="112"/>
    <x v="111"/>
    <x v="2"/>
    <x v="111"/>
    <s v="Guy Nerren"/>
    <x v="0"/>
    <s v="Vermilion"/>
    <s v="DEM"/>
    <n v="532"/>
    <n v="8"/>
    <n v="8"/>
    <n v="7"/>
    <n v="0"/>
    <n v="0"/>
    <n v="1"/>
    <x v="0"/>
    <s v="Local Government"/>
    <s v="Alderman"/>
    <n v="1.6"/>
  </r>
  <r>
    <n v="112"/>
    <x v="111"/>
    <x v="2"/>
    <x v="111"/>
    <s v="Robert &quot;T-Bob&quot; Domingues"/>
    <x v="0"/>
    <s v="Vermilion"/>
    <s v="DEM"/>
    <n v="622"/>
    <n v="8"/>
    <n v="8"/>
    <n v="7"/>
    <n v="0"/>
    <n v="0"/>
    <n v="1"/>
    <x v="0"/>
    <s v="Local Government"/>
    <s v="Alderman"/>
    <n v="1.6"/>
  </r>
  <r>
    <n v="112"/>
    <x v="111"/>
    <x v="2"/>
    <x v="111"/>
    <s v="Robert B. Vincent"/>
    <x v="0"/>
    <s v="Vermilion"/>
    <s v="DEM"/>
    <n v="611"/>
    <n v="8"/>
    <n v="8"/>
    <n v="7"/>
    <n v="0"/>
    <n v="0"/>
    <n v="1"/>
    <x v="0"/>
    <s v="Local Government"/>
    <s v="Alderman"/>
    <n v="1.6"/>
  </r>
  <r>
    <n v="113"/>
    <x v="112"/>
    <x v="2"/>
    <x v="112"/>
    <s v="&quot;Patrice&quot; Crain"/>
    <x v="1"/>
    <s v="Washington"/>
    <s v="DEM"/>
    <n v="664"/>
    <n v="10"/>
    <n v="10"/>
    <n v="4"/>
    <n v="2"/>
    <n v="1"/>
    <n v="3"/>
    <x v="0"/>
    <s v="Local Government"/>
    <s v="Alderman"/>
    <n v="2"/>
  </r>
  <r>
    <n v="113"/>
    <x v="112"/>
    <x v="2"/>
    <x v="112"/>
    <s v="&quot;TJ&quot; Butler, Jr."/>
    <x v="1"/>
    <s v="Washington"/>
    <s v="DEM"/>
    <n v="685"/>
    <n v="10"/>
    <n v="10"/>
    <n v="4"/>
    <n v="2"/>
    <n v="1"/>
    <n v="3"/>
    <x v="0"/>
    <s v="Local Government"/>
    <s v="Alderman"/>
    <n v="2"/>
  </r>
  <r>
    <n v="113"/>
    <x v="112"/>
    <x v="2"/>
    <x v="112"/>
    <s v="&quot;Wayne&quot; Bryant"/>
    <x v="1"/>
    <s v="Washington"/>
    <s v="OTHER"/>
    <n v="463"/>
    <n v="10"/>
    <n v="10"/>
    <n v="4"/>
    <n v="2"/>
    <n v="1"/>
    <n v="3"/>
    <x v="0"/>
    <s v="Local Government"/>
    <s v="Alderman"/>
    <n v="2"/>
  </r>
  <r>
    <n v="113"/>
    <x v="112"/>
    <x v="2"/>
    <x v="112"/>
    <s v="Cole Ladner"/>
    <x v="1"/>
    <s v="Washington"/>
    <s v="NOPTY"/>
    <n v="399"/>
    <n v="10"/>
    <n v="10"/>
    <n v="4"/>
    <n v="2"/>
    <n v="1"/>
    <n v="3"/>
    <x v="0"/>
    <s v="Local Government"/>
    <s v="Alderman"/>
    <n v="2"/>
  </r>
  <r>
    <n v="113"/>
    <x v="112"/>
    <x v="2"/>
    <x v="112"/>
    <s v="Darwin Sharp"/>
    <x v="1"/>
    <s v="Washington"/>
    <s v="REP"/>
    <n v="552"/>
    <n v="10"/>
    <n v="10"/>
    <n v="4"/>
    <n v="2"/>
    <n v="1"/>
    <n v="3"/>
    <x v="0"/>
    <s v="Local Government"/>
    <s v="Alderman"/>
    <n v="2"/>
  </r>
  <r>
    <n v="113"/>
    <x v="112"/>
    <x v="2"/>
    <x v="112"/>
    <s v="Douglas E. &quot;Doug&quot; Brown"/>
    <x v="1"/>
    <s v="Washington"/>
    <s v="OTHER"/>
    <n v="549"/>
    <n v="10"/>
    <n v="10"/>
    <n v="4"/>
    <n v="2"/>
    <n v="1"/>
    <n v="3"/>
    <x v="0"/>
    <s v="Local Government"/>
    <s v="Alderman"/>
    <n v="2"/>
  </r>
  <r>
    <n v="113"/>
    <x v="112"/>
    <x v="2"/>
    <x v="112"/>
    <s v="Florence R. Manning"/>
    <x v="1"/>
    <s v="Washington"/>
    <s v="DEM"/>
    <n v="517"/>
    <n v="10"/>
    <n v="10"/>
    <n v="4"/>
    <n v="2"/>
    <n v="1"/>
    <n v="3"/>
    <x v="0"/>
    <s v="Local Government"/>
    <s v="Alderman"/>
    <n v="2"/>
  </r>
  <r>
    <n v="113"/>
    <x v="112"/>
    <x v="2"/>
    <x v="112"/>
    <s v="Frankie L. Crosby, Sr."/>
    <x v="1"/>
    <s v="Washington"/>
    <s v="OTHER"/>
    <n v="522"/>
    <n v="10"/>
    <n v="10"/>
    <n v="4"/>
    <n v="2"/>
    <n v="1"/>
    <n v="3"/>
    <x v="0"/>
    <s v="Local Government"/>
    <s v="Alderman"/>
    <n v="2"/>
  </r>
  <r>
    <n v="113"/>
    <x v="112"/>
    <x v="2"/>
    <x v="112"/>
    <s v="Heath Spears"/>
    <x v="1"/>
    <s v="Washington"/>
    <s v="REP"/>
    <n v="616"/>
    <n v="10"/>
    <n v="10"/>
    <n v="4"/>
    <n v="2"/>
    <n v="1"/>
    <n v="3"/>
    <x v="0"/>
    <s v="Local Government"/>
    <s v="Alderman"/>
    <n v="2"/>
  </r>
  <r>
    <n v="113"/>
    <x v="112"/>
    <x v="2"/>
    <x v="112"/>
    <s v="John L. Daniel"/>
    <x v="1"/>
    <s v="Washington"/>
    <s v="DEM"/>
    <n v="624"/>
    <n v="10"/>
    <n v="10"/>
    <n v="4"/>
    <n v="2"/>
    <n v="1"/>
    <n v="3"/>
    <x v="0"/>
    <s v="Local Government"/>
    <s v="Alderman"/>
    <n v="2"/>
  </r>
  <r>
    <n v="114"/>
    <x v="113"/>
    <x v="2"/>
    <x v="113"/>
    <s v="Clifford Doyle"/>
    <x v="0"/>
    <s v="Rapides"/>
    <s v="DEM"/>
    <n v="262"/>
    <n v="7"/>
    <n v="7"/>
    <n v="4"/>
    <n v="0"/>
    <n v="2"/>
    <n v="1"/>
    <x v="0"/>
    <s v="Local Government"/>
    <s v="Alderman"/>
    <n v="1.4"/>
  </r>
  <r>
    <n v="114"/>
    <x v="113"/>
    <x v="2"/>
    <x v="113"/>
    <s v="Clyde &quot;Red&quot; Myers"/>
    <x v="0"/>
    <s v="Rapides"/>
    <s v="NOPTY"/>
    <n v="332"/>
    <n v="7"/>
    <n v="7"/>
    <n v="4"/>
    <n v="0"/>
    <n v="2"/>
    <n v="1"/>
    <x v="0"/>
    <s v="Local Government"/>
    <s v="Alderman"/>
    <n v="1.4"/>
  </r>
  <r>
    <n v="114"/>
    <x v="113"/>
    <x v="2"/>
    <x v="113"/>
    <s v="Darla Billings"/>
    <x v="0"/>
    <s v="Rapides"/>
    <s v="DEM"/>
    <n v="319"/>
    <n v="7"/>
    <n v="7"/>
    <n v="4"/>
    <n v="0"/>
    <n v="2"/>
    <n v="1"/>
    <x v="0"/>
    <s v="Local Government"/>
    <s v="Alderman"/>
    <n v="1.4"/>
  </r>
  <r>
    <n v="114"/>
    <x v="113"/>
    <x v="2"/>
    <x v="113"/>
    <s v="Glynn Dixon"/>
    <x v="0"/>
    <s v="Rapides"/>
    <s v="DEM"/>
    <n v="305"/>
    <n v="7"/>
    <n v="7"/>
    <n v="4"/>
    <n v="0"/>
    <n v="2"/>
    <n v="1"/>
    <x v="0"/>
    <s v="Local Government"/>
    <s v="Alderman"/>
    <n v="1.4"/>
  </r>
  <r>
    <n v="114"/>
    <x v="113"/>
    <x v="2"/>
    <x v="113"/>
    <s v="Joseph &quot;Coach&quot; Rivers"/>
    <x v="0"/>
    <s v="Rapides"/>
    <s v="OTHER"/>
    <n v="323"/>
    <n v="7"/>
    <n v="7"/>
    <n v="4"/>
    <n v="0"/>
    <n v="2"/>
    <n v="1"/>
    <x v="0"/>
    <s v="Local Government"/>
    <s v="Alderman"/>
    <n v="1.4"/>
  </r>
  <r>
    <n v="114"/>
    <x v="113"/>
    <x v="2"/>
    <x v="113"/>
    <s v="Thelma Walters"/>
    <x v="0"/>
    <s v="Rapides"/>
    <s v="NOPTY"/>
    <n v="273"/>
    <n v="7"/>
    <n v="7"/>
    <n v="4"/>
    <n v="0"/>
    <n v="2"/>
    <n v="1"/>
    <x v="0"/>
    <s v="Local Government"/>
    <s v="Alderman"/>
    <n v="1.4"/>
  </r>
  <r>
    <n v="114"/>
    <x v="113"/>
    <x v="2"/>
    <x v="113"/>
    <s v="Willie E. Moore"/>
    <x v="0"/>
    <s v="Rapides"/>
    <s v="DEM"/>
    <n v="317"/>
    <n v="7"/>
    <n v="7"/>
    <n v="4"/>
    <n v="0"/>
    <n v="2"/>
    <n v="1"/>
    <x v="0"/>
    <s v="Local Government"/>
    <s v="Alderman"/>
    <n v="1.4"/>
  </r>
  <r>
    <n v="115"/>
    <x v="114"/>
    <x v="2"/>
    <x v="114"/>
    <s v="Brandon Miller"/>
    <x v="0"/>
    <s v="St. Landry"/>
    <s v="DEM"/>
    <n v="345"/>
    <n v="9"/>
    <n v="9"/>
    <n v="8"/>
    <n v="0"/>
    <n v="1"/>
    <n v="0"/>
    <x v="0"/>
    <s v="Local Government"/>
    <s v="Alderman"/>
    <n v="1.8"/>
  </r>
  <r>
    <n v="115"/>
    <x v="114"/>
    <x v="2"/>
    <x v="114"/>
    <s v="Cecilia Faye Lewis"/>
    <x v="0"/>
    <s v="St. Landry"/>
    <s v="DEM"/>
    <n v="187"/>
    <n v="9"/>
    <n v="9"/>
    <n v="8"/>
    <n v="0"/>
    <n v="1"/>
    <n v="0"/>
    <x v="0"/>
    <s v="Local Government"/>
    <s v="Alderman"/>
    <n v="1.8"/>
  </r>
  <r>
    <n v="115"/>
    <x v="114"/>
    <x v="2"/>
    <x v="114"/>
    <s v="Christopher Granger"/>
    <x v="0"/>
    <s v="St. Landry"/>
    <s v="DEM"/>
    <n v="193"/>
    <n v="9"/>
    <n v="9"/>
    <n v="8"/>
    <n v="0"/>
    <n v="1"/>
    <n v="0"/>
    <x v="0"/>
    <s v="Local Government"/>
    <s v="Alderman"/>
    <n v="1.8"/>
  </r>
  <r>
    <n v="115"/>
    <x v="114"/>
    <x v="2"/>
    <x v="114"/>
    <s v="Damian Matt"/>
    <x v="0"/>
    <s v="St. Landry"/>
    <s v="NOPTY"/>
    <n v="70"/>
    <n v="9"/>
    <n v="9"/>
    <n v="8"/>
    <n v="0"/>
    <n v="1"/>
    <n v="0"/>
    <x v="0"/>
    <s v="Local Government"/>
    <s v="Alderman"/>
    <n v="1.8"/>
  </r>
  <r>
    <n v="115"/>
    <x v="114"/>
    <x v="2"/>
    <x v="114"/>
    <s v="Danielle Belson"/>
    <x v="0"/>
    <s v="St. Landry"/>
    <s v="DEM"/>
    <n v="216"/>
    <n v="9"/>
    <n v="9"/>
    <n v="8"/>
    <n v="0"/>
    <n v="1"/>
    <n v="0"/>
    <x v="0"/>
    <s v="Local Government"/>
    <s v="Alderman"/>
    <n v="1.8"/>
  </r>
  <r>
    <n v="115"/>
    <x v="114"/>
    <x v="2"/>
    <x v="114"/>
    <s v="Derrick Guidry"/>
    <x v="0"/>
    <s v="St. Landry"/>
    <s v="DEM"/>
    <n v="296"/>
    <n v="9"/>
    <n v="9"/>
    <n v="8"/>
    <n v="0"/>
    <n v="1"/>
    <n v="0"/>
    <x v="0"/>
    <s v="Local Government"/>
    <s v="Alderman"/>
    <n v="1.8"/>
  </r>
  <r>
    <n v="115"/>
    <x v="114"/>
    <x v="2"/>
    <x v="114"/>
    <s v="Janice B. Fox"/>
    <x v="0"/>
    <s v="St. Landry"/>
    <s v="DEM"/>
    <n v="305"/>
    <n v="9"/>
    <n v="9"/>
    <n v="8"/>
    <n v="0"/>
    <n v="1"/>
    <n v="0"/>
    <x v="0"/>
    <s v="Local Government"/>
    <s v="Alderman"/>
    <n v="1.8"/>
  </r>
  <r>
    <n v="115"/>
    <x v="114"/>
    <x v="2"/>
    <x v="114"/>
    <s v="Jessica Ann Marcel"/>
    <x v="0"/>
    <s v="St. Landry"/>
    <s v="DEM"/>
    <n v="242"/>
    <n v="9"/>
    <n v="9"/>
    <n v="8"/>
    <n v="0"/>
    <n v="1"/>
    <n v="0"/>
    <x v="0"/>
    <s v="Local Government"/>
    <s v="Alderman"/>
    <n v="1.8"/>
  </r>
  <r>
    <n v="115"/>
    <x v="114"/>
    <x v="2"/>
    <x v="114"/>
    <s v="Joseph Mack Eaglin"/>
    <x v="0"/>
    <s v="St. Landry"/>
    <s v="DEM"/>
    <n v="159"/>
    <n v="9"/>
    <n v="9"/>
    <n v="8"/>
    <n v="0"/>
    <n v="1"/>
    <n v="0"/>
    <x v="0"/>
    <s v="Local Government"/>
    <s v="Alderman"/>
    <n v="1.8"/>
  </r>
  <r>
    <n v="116"/>
    <x v="115"/>
    <x v="2"/>
    <x v="115"/>
    <s v="&quot;Charlene&quot; Smith"/>
    <x v="1"/>
    <s v="Bossier"/>
    <s v="DEM"/>
    <n v="346"/>
    <n v="11"/>
    <n v="11"/>
    <n v="5"/>
    <n v="6"/>
    <n v="0"/>
    <n v="0"/>
    <x v="0"/>
    <s v="Local Government"/>
    <s v="Alderman"/>
    <n v="2.2000000000000002"/>
  </r>
  <r>
    <n v="116"/>
    <x v="115"/>
    <x v="2"/>
    <x v="115"/>
    <s v="&quot;Doug&quot; Adams"/>
    <x v="1"/>
    <s v="Bossier"/>
    <s v="DEM"/>
    <n v="435"/>
    <n v="11"/>
    <n v="11"/>
    <n v="5"/>
    <n v="6"/>
    <n v="0"/>
    <n v="0"/>
    <x v="0"/>
    <s v="Local Government"/>
    <s v="Alderman"/>
    <n v="2.2000000000000002"/>
  </r>
  <r>
    <n v="116"/>
    <x v="115"/>
    <x v="2"/>
    <x v="115"/>
    <s v="Deborah Killion"/>
    <x v="1"/>
    <s v="Bossier"/>
    <s v="REP"/>
    <n v="476"/>
    <n v="11"/>
    <n v="11"/>
    <n v="5"/>
    <n v="6"/>
    <n v="0"/>
    <n v="0"/>
    <x v="0"/>
    <s v="Local Government"/>
    <s v="Alderman"/>
    <n v="2.2000000000000002"/>
  </r>
  <r>
    <n v="116"/>
    <x v="115"/>
    <x v="2"/>
    <x v="115"/>
    <s v="Doris J. Grappe"/>
    <x v="1"/>
    <s v="Bossier"/>
    <s v="DEM"/>
    <n v="434"/>
    <n v="11"/>
    <n v="11"/>
    <n v="5"/>
    <n v="6"/>
    <n v="0"/>
    <n v="0"/>
    <x v="0"/>
    <s v="Local Government"/>
    <s v="Alderman"/>
    <n v="2.2000000000000002"/>
  </r>
  <r>
    <n v="116"/>
    <x v="115"/>
    <x v="2"/>
    <x v="115"/>
    <s v="Elbert Winfield"/>
    <x v="1"/>
    <s v="Bossier"/>
    <s v="DEM"/>
    <n v="290"/>
    <n v="11"/>
    <n v="11"/>
    <n v="5"/>
    <n v="6"/>
    <n v="0"/>
    <n v="0"/>
    <x v="0"/>
    <s v="Local Government"/>
    <s v="Alderman"/>
    <n v="2.2000000000000002"/>
  </r>
  <r>
    <n v="116"/>
    <x v="115"/>
    <x v="2"/>
    <x v="115"/>
    <s v="Jo Anne Harnage Keith"/>
    <x v="1"/>
    <s v="Bossier"/>
    <s v="REP"/>
    <n v="641"/>
    <n v="11"/>
    <n v="11"/>
    <n v="5"/>
    <n v="6"/>
    <n v="0"/>
    <n v="0"/>
    <x v="0"/>
    <s v="Local Government"/>
    <s v="Alderman"/>
    <n v="2.2000000000000002"/>
  </r>
  <r>
    <n v="116"/>
    <x v="115"/>
    <x v="2"/>
    <x v="115"/>
    <s v="Jonathan Phillips"/>
    <x v="1"/>
    <s v="Bossier"/>
    <s v="REP"/>
    <n v="473"/>
    <n v="11"/>
    <n v="11"/>
    <n v="5"/>
    <n v="6"/>
    <n v="0"/>
    <n v="0"/>
    <x v="0"/>
    <s v="Local Government"/>
    <s v="Alderman"/>
    <n v="2.2000000000000002"/>
  </r>
  <r>
    <n v="116"/>
    <x v="115"/>
    <x v="2"/>
    <x v="115"/>
    <s v="K.W. &quot;Kim&quot; Gaspard"/>
    <x v="1"/>
    <s v="Bossier"/>
    <s v="REP"/>
    <n v="893"/>
    <n v="11"/>
    <n v="11"/>
    <n v="5"/>
    <n v="6"/>
    <n v="0"/>
    <n v="0"/>
    <x v="0"/>
    <s v="Local Government"/>
    <s v="Alderman"/>
    <n v="2.2000000000000002"/>
  </r>
  <r>
    <n v="116"/>
    <x v="115"/>
    <x v="2"/>
    <x v="115"/>
    <s v="Martha McGee"/>
    <x v="1"/>
    <s v="Bossier"/>
    <s v="REP"/>
    <n v="660"/>
    <n v="11"/>
    <n v="11"/>
    <n v="5"/>
    <n v="6"/>
    <n v="0"/>
    <n v="0"/>
    <x v="0"/>
    <s v="Local Government"/>
    <s v="Alderman"/>
    <n v="2.2000000000000002"/>
  </r>
  <r>
    <n v="116"/>
    <x v="115"/>
    <x v="2"/>
    <x v="115"/>
    <s v="Melba Baker"/>
    <x v="1"/>
    <s v="Bossier"/>
    <s v="DEM"/>
    <n v="407"/>
    <n v="11"/>
    <n v="11"/>
    <n v="5"/>
    <n v="6"/>
    <n v="0"/>
    <n v="0"/>
    <x v="0"/>
    <s v="Local Government"/>
    <s v="Alderman"/>
    <n v="2.2000000000000002"/>
  </r>
  <r>
    <n v="116"/>
    <x v="115"/>
    <x v="2"/>
    <x v="115"/>
    <s v="Phillip Smith"/>
    <x v="1"/>
    <s v="Bossier"/>
    <s v="REP"/>
    <n v="579"/>
    <n v="11"/>
    <n v="11"/>
    <n v="5"/>
    <n v="6"/>
    <n v="0"/>
    <n v="0"/>
    <x v="0"/>
    <s v="Local Government"/>
    <s v="Alderman"/>
    <n v="2.2000000000000002"/>
  </r>
  <r>
    <n v="117"/>
    <x v="116"/>
    <x v="2"/>
    <x v="116"/>
    <s v="Brenda H. Prather"/>
    <x v="0"/>
    <s v="Acadia"/>
    <s v="OTHER"/>
    <n v="303"/>
    <n v="7"/>
    <n v="7"/>
    <n v="4"/>
    <n v="1"/>
    <n v="1"/>
    <n v="1"/>
    <x v="0"/>
    <s v="Local Government"/>
    <s v="Alderman"/>
    <n v="1.4"/>
  </r>
  <r>
    <n v="117"/>
    <x v="116"/>
    <x v="2"/>
    <x v="116"/>
    <s v="Cody Leckelt"/>
    <x v="0"/>
    <s v="Acadia"/>
    <s v="REP"/>
    <n v="393"/>
    <n v="7"/>
    <n v="7"/>
    <n v="4"/>
    <n v="1"/>
    <n v="1"/>
    <n v="1"/>
    <x v="0"/>
    <s v="Local Government"/>
    <s v="Alderman"/>
    <n v="1.4"/>
  </r>
  <r>
    <n v="117"/>
    <x v="116"/>
    <x v="2"/>
    <x v="116"/>
    <s v="James &quot;Quillan&quot; Bertrand"/>
    <x v="0"/>
    <s v="Acadia"/>
    <s v="DEM"/>
    <n v="348"/>
    <n v="7"/>
    <n v="7"/>
    <n v="4"/>
    <n v="1"/>
    <n v="1"/>
    <n v="1"/>
    <x v="0"/>
    <s v="Local Government"/>
    <s v="Alderman"/>
    <n v="1.4"/>
  </r>
  <r>
    <n v="117"/>
    <x v="116"/>
    <x v="2"/>
    <x v="116"/>
    <s v="Morris &quot;Dukey&quot; Ledet"/>
    <x v="0"/>
    <s v="Acadia"/>
    <s v="NOPTY"/>
    <n v="241"/>
    <n v="7"/>
    <n v="7"/>
    <n v="4"/>
    <n v="1"/>
    <n v="1"/>
    <n v="1"/>
    <x v="0"/>
    <s v="Local Government"/>
    <s v="Alderman"/>
    <n v="1.4"/>
  </r>
  <r>
    <n v="117"/>
    <x v="116"/>
    <x v="2"/>
    <x v="116"/>
    <s v="Raleigh J. Miller"/>
    <x v="0"/>
    <s v="Acadia"/>
    <s v="DEM"/>
    <n v="291"/>
    <n v="7"/>
    <n v="7"/>
    <n v="4"/>
    <n v="1"/>
    <n v="1"/>
    <n v="1"/>
    <x v="0"/>
    <s v="Local Government"/>
    <s v="Alderman"/>
    <n v="1.4"/>
  </r>
  <r>
    <n v="117"/>
    <x v="116"/>
    <x v="2"/>
    <x v="116"/>
    <s v="Troy Lantz"/>
    <x v="0"/>
    <s v="Acadia"/>
    <s v="DEM"/>
    <n v="316"/>
    <n v="7"/>
    <n v="7"/>
    <n v="4"/>
    <n v="1"/>
    <n v="1"/>
    <n v="1"/>
    <x v="0"/>
    <s v="Local Government"/>
    <s v="Alderman"/>
    <n v="1.4"/>
  </r>
  <r>
    <n v="117"/>
    <x v="116"/>
    <x v="2"/>
    <x v="116"/>
    <s v="Warren Pousson"/>
    <x v="0"/>
    <s v="Acadia"/>
    <s v="DEM"/>
    <n v="323"/>
    <n v="7"/>
    <n v="7"/>
    <n v="4"/>
    <n v="1"/>
    <n v="1"/>
    <n v="1"/>
    <x v="0"/>
    <s v="Local Government"/>
    <s v="Alderman"/>
    <n v="1.4"/>
  </r>
  <r>
    <n v="118"/>
    <x v="117"/>
    <x v="2"/>
    <x v="117"/>
    <s v="&quot;Donnie&quot; Meadows"/>
    <x v="0"/>
    <s v="East Carroll"/>
    <s v="DEM"/>
    <n v="741"/>
    <n v="14"/>
    <n v="14"/>
    <n v="14"/>
    <n v="0"/>
    <n v="0"/>
    <n v="0"/>
    <x v="0"/>
    <s v="Local Government"/>
    <s v="Alderman"/>
    <n v="2.8"/>
  </r>
  <r>
    <n v="118"/>
    <x v="117"/>
    <x v="2"/>
    <x v="117"/>
    <s v="Barbara A. McDaniel"/>
    <x v="0"/>
    <s v="East Carroll"/>
    <s v="DEM"/>
    <n v="968"/>
    <n v="14"/>
    <n v="14"/>
    <n v="14"/>
    <n v="0"/>
    <n v="0"/>
    <n v="0"/>
    <x v="0"/>
    <s v="Local Government"/>
    <s v="Alderman"/>
    <n v="2.8"/>
  </r>
  <r>
    <n v="118"/>
    <x v="117"/>
    <x v="2"/>
    <x v="117"/>
    <s v="Brian Blockwood"/>
    <x v="0"/>
    <s v="East Carroll"/>
    <s v="DEM"/>
    <n v="555"/>
    <n v="14"/>
    <n v="14"/>
    <n v="14"/>
    <n v="0"/>
    <n v="0"/>
    <n v="0"/>
    <x v="0"/>
    <s v="Local Government"/>
    <s v="Alderman"/>
    <n v="2.8"/>
  </r>
  <r>
    <n v="118"/>
    <x v="117"/>
    <x v="2"/>
    <x v="117"/>
    <s v="Darrell L. Baker"/>
    <x v="0"/>
    <s v="East Carroll"/>
    <s v="DEM"/>
    <n v="367"/>
    <n v="14"/>
    <n v="14"/>
    <n v="14"/>
    <n v="0"/>
    <n v="0"/>
    <n v="0"/>
    <x v="0"/>
    <s v="Local Government"/>
    <s v="Alderman"/>
    <n v="2.8"/>
  </r>
  <r>
    <n v="118"/>
    <x v="117"/>
    <x v="2"/>
    <x v="117"/>
    <s v="Derrick J. Nunley"/>
    <x v="0"/>
    <s v="East Carroll"/>
    <s v="DEM"/>
    <n v="383"/>
    <n v="14"/>
    <n v="14"/>
    <n v="14"/>
    <n v="0"/>
    <n v="0"/>
    <n v="0"/>
    <x v="0"/>
    <s v="Local Government"/>
    <s v="Alderman"/>
    <n v="2.8"/>
  </r>
  <r>
    <n v="118"/>
    <x v="117"/>
    <x v="2"/>
    <x v="117"/>
    <s v="Derrius Morris"/>
    <x v="0"/>
    <s v="East Carroll"/>
    <s v="DEM"/>
    <n v="361"/>
    <n v="14"/>
    <n v="14"/>
    <n v="14"/>
    <n v="0"/>
    <n v="0"/>
    <n v="0"/>
    <x v="0"/>
    <s v="Local Government"/>
    <s v="Alderman"/>
    <n v="2.8"/>
  </r>
  <r>
    <n v="118"/>
    <x v="117"/>
    <x v="2"/>
    <x v="117"/>
    <s v="John Frantom"/>
    <x v="0"/>
    <s v="East Carroll"/>
    <s v="DEM"/>
    <n v="695"/>
    <n v="14"/>
    <n v="14"/>
    <n v="14"/>
    <n v="0"/>
    <n v="0"/>
    <n v="0"/>
    <x v="0"/>
    <s v="Local Government"/>
    <s v="Alderman"/>
    <n v="2.8"/>
  </r>
  <r>
    <n v="118"/>
    <x v="117"/>
    <x v="2"/>
    <x v="117"/>
    <s v="Karl Magee"/>
    <x v="0"/>
    <s v="East Carroll"/>
    <s v="DEM"/>
    <n v="651"/>
    <n v="14"/>
    <n v="14"/>
    <n v="14"/>
    <n v="0"/>
    <n v="0"/>
    <n v="0"/>
    <x v="0"/>
    <s v="Local Government"/>
    <s v="Alderman"/>
    <n v="2.8"/>
  </r>
  <r>
    <n v="118"/>
    <x v="117"/>
    <x v="2"/>
    <x v="117"/>
    <s v="Margaret Wilson"/>
    <x v="0"/>
    <s v="East Carroll"/>
    <s v="DEM"/>
    <n v="284"/>
    <n v="14"/>
    <n v="14"/>
    <n v="14"/>
    <n v="0"/>
    <n v="0"/>
    <n v="0"/>
    <x v="0"/>
    <s v="Local Government"/>
    <s v="Alderman"/>
    <n v="2.8"/>
  </r>
  <r>
    <n v="118"/>
    <x v="117"/>
    <x v="2"/>
    <x v="117"/>
    <s v="Nemia &quot;Nate&quot; Madere"/>
    <x v="0"/>
    <s v="East Carroll"/>
    <s v="DEM"/>
    <n v="876"/>
    <n v="14"/>
    <n v="14"/>
    <n v="14"/>
    <n v="0"/>
    <n v="0"/>
    <n v="0"/>
    <x v="0"/>
    <s v="Local Government"/>
    <s v="Alderman"/>
    <n v="2.8"/>
  </r>
  <r>
    <n v="118"/>
    <x v="117"/>
    <x v="2"/>
    <x v="117"/>
    <s v="Patricia Johnson"/>
    <x v="0"/>
    <s v="East Carroll"/>
    <s v="DEM"/>
    <n v="489"/>
    <n v="14"/>
    <n v="14"/>
    <n v="14"/>
    <n v="0"/>
    <n v="0"/>
    <n v="0"/>
    <x v="0"/>
    <s v="Local Government"/>
    <s v="Alderman"/>
    <n v="2.8"/>
  </r>
  <r>
    <n v="118"/>
    <x v="117"/>
    <x v="2"/>
    <x v="117"/>
    <s v="Patrick &quot;Stubbs&quot; Fearence"/>
    <x v="0"/>
    <s v="East Carroll"/>
    <s v="DEM"/>
    <n v="208"/>
    <n v="14"/>
    <n v="14"/>
    <n v="14"/>
    <n v="0"/>
    <n v="0"/>
    <n v="0"/>
    <x v="0"/>
    <s v="Local Government"/>
    <s v="Alderman"/>
    <n v="2.8"/>
  </r>
  <r>
    <n v="118"/>
    <x v="117"/>
    <x v="2"/>
    <x v="117"/>
    <s v="Ray Frazier"/>
    <x v="0"/>
    <s v="East Carroll"/>
    <s v="DEM"/>
    <n v="545"/>
    <n v="14"/>
    <n v="14"/>
    <n v="14"/>
    <n v="0"/>
    <n v="0"/>
    <n v="0"/>
    <x v="0"/>
    <s v="Local Government"/>
    <s v="Alderman"/>
    <n v="2.8"/>
  </r>
  <r>
    <n v="118"/>
    <x v="117"/>
    <x v="2"/>
    <x v="117"/>
    <s v="Tony Newton"/>
    <x v="0"/>
    <s v="East Carroll"/>
    <s v="DEM"/>
    <n v="313"/>
    <n v="14"/>
    <n v="14"/>
    <n v="14"/>
    <n v="0"/>
    <n v="0"/>
    <n v="0"/>
    <x v="0"/>
    <s v="Local Government"/>
    <s v="Alderman"/>
    <n v="2.8"/>
  </r>
  <r>
    <n v="119"/>
    <x v="118"/>
    <x v="2"/>
    <x v="118"/>
    <s v="Lavern Clark"/>
    <x v="0"/>
    <s v="Rapides"/>
    <s v="DEM"/>
    <n v="309"/>
    <n v="6"/>
    <n v="6"/>
    <n v="6"/>
    <n v="0"/>
    <n v="0"/>
    <n v="0"/>
    <x v="0"/>
    <s v="Local Government"/>
    <s v="Alderman"/>
    <n v="1.2"/>
  </r>
  <r>
    <n v="119"/>
    <x v="118"/>
    <x v="2"/>
    <x v="118"/>
    <s v="Lonnell Clark"/>
    <x v="0"/>
    <s v="Rapides"/>
    <s v="DEM"/>
    <n v="283"/>
    <n v="6"/>
    <n v="6"/>
    <n v="6"/>
    <n v="0"/>
    <n v="0"/>
    <n v="0"/>
    <x v="0"/>
    <s v="Local Government"/>
    <s v="Alderman"/>
    <n v="1.2"/>
  </r>
  <r>
    <n v="119"/>
    <x v="118"/>
    <x v="2"/>
    <x v="118"/>
    <s v="Melford Jones"/>
    <x v="0"/>
    <s v="Rapides"/>
    <s v="DEM"/>
    <n v="232"/>
    <n v="6"/>
    <n v="6"/>
    <n v="6"/>
    <n v="0"/>
    <n v="0"/>
    <n v="0"/>
    <x v="0"/>
    <s v="Local Government"/>
    <s v="Alderman"/>
    <n v="1.2"/>
  </r>
  <r>
    <n v="119"/>
    <x v="118"/>
    <x v="2"/>
    <x v="118"/>
    <s v="Patrick Baker"/>
    <x v="0"/>
    <s v="Rapides"/>
    <s v="DEM"/>
    <n v="239"/>
    <n v="6"/>
    <n v="6"/>
    <n v="6"/>
    <n v="0"/>
    <n v="0"/>
    <n v="0"/>
    <x v="0"/>
    <s v="Local Government"/>
    <s v="Alderman"/>
    <n v="1.2"/>
  </r>
  <r>
    <n v="119"/>
    <x v="118"/>
    <x v="2"/>
    <x v="118"/>
    <s v="Tamara &quot;Tami&quot; Williams"/>
    <x v="0"/>
    <s v="Rapides"/>
    <s v="DEM"/>
    <n v="235"/>
    <n v="6"/>
    <n v="6"/>
    <n v="6"/>
    <n v="0"/>
    <n v="0"/>
    <n v="0"/>
    <x v="0"/>
    <s v="Local Government"/>
    <s v="Alderman"/>
    <n v="1.2"/>
  </r>
  <r>
    <n v="119"/>
    <x v="118"/>
    <x v="2"/>
    <x v="118"/>
    <s v="Virginia Bailey"/>
    <x v="0"/>
    <s v="Rapides"/>
    <s v="DEM"/>
    <n v="249"/>
    <n v="6"/>
    <n v="6"/>
    <n v="6"/>
    <n v="0"/>
    <n v="0"/>
    <n v="0"/>
    <x v="0"/>
    <s v="Local Government"/>
    <s v="Alderman"/>
    <n v="1.2"/>
  </r>
  <r>
    <n v="120"/>
    <x v="119"/>
    <x v="2"/>
    <x v="119"/>
    <s v="&quot;Danny&quot; Hendrix"/>
    <x v="0"/>
    <s v="Richland"/>
    <s v="REP"/>
    <n v="119"/>
    <n v="7"/>
    <n v="7"/>
    <n v="1"/>
    <n v="2"/>
    <n v="0"/>
    <n v="4"/>
    <x v="0"/>
    <s v="Local Government"/>
    <s v="Alderman"/>
    <n v="1.4"/>
  </r>
  <r>
    <n v="120"/>
    <x v="119"/>
    <x v="2"/>
    <x v="119"/>
    <s v="&quot;Trey&quot; Johnson"/>
    <x v="0"/>
    <s v="Richland"/>
    <s v="REP"/>
    <n v="83"/>
    <n v="7"/>
    <n v="7"/>
    <n v="1"/>
    <n v="2"/>
    <n v="0"/>
    <n v="4"/>
    <x v="0"/>
    <s v="Local Government"/>
    <s v="Alderman"/>
    <n v="1.4"/>
  </r>
  <r>
    <n v="120"/>
    <x v="119"/>
    <x v="2"/>
    <x v="119"/>
    <s v="Anthony Killian"/>
    <x v="0"/>
    <s v="Richland"/>
    <s v="DEM"/>
    <n v="132"/>
    <n v="7"/>
    <n v="7"/>
    <n v="1"/>
    <n v="2"/>
    <n v="0"/>
    <n v="4"/>
    <x v="0"/>
    <s v="Local Government"/>
    <s v="Alderman"/>
    <n v="1.4"/>
  </r>
  <r>
    <n v="120"/>
    <x v="119"/>
    <x v="2"/>
    <x v="119"/>
    <s v="Dennis Wollerson"/>
    <x v="0"/>
    <s v="Richland"/>
    <s v="OTHER"/>
    <n v="122"/>
    <n v="7"/>
    <n v="7"/>
    <n v="1"/>
    <n v="2"/>
    <n v="0"/>
    <n v="4"/>
    <x v="0"/>
    <s v="Local Government"/>
    <s v="Alderman"/>
    <n v="1.4"/>
  </r>
  <r>
    <n v="120"/>
    <x v="119"/>
    <x v="2"/>
    <x v="119"/>
    <s v="Leslie Mizell"/>
    <x v="0"/>
    <s v="Richland"/>
    <s v="OTHER"/>
    <n v="115"/>
    <n v="7"/>
    <n v="7"/>
    <n v="1"/>
    <n v="2"/>
    <n v="0"/>
    <n v="4"/>
    <x v="0"/>
    <s v="Local Government"/>
    <s v="Alderman"/>
    <n v="1.4"/>
  </r>
  <r>
    <n v="120"/>
    <x v="119"/>
    <x v="2"/>
    <x v="119"/>
    <s v="Perry Ellington"/>
    <x v="0"/>
    <s v="Richland"/>
    <s v="OTHER"/>
    <n v="128"/>
    <n v="7"/>
    <n v="7"/>
    <n v="1"/>
    <n v="2"/>
    <n v="0"/>
    <n v="4"/>
    <x v="0"/>
    <s v="Local Government"/>
    <s v="Alderman"/>
    <n v="1.4"/>
  </r>
  <r>
    <n v="120"/>
    <x v="119"/>
    <x v="2"/>
    <x v="119"/>
    <s v="Zona McKay"/>
    <x v="0"/>
    <s v="Richland"/>
    <s v="OTHER"/>
    <n v="134"/>
    <n v="7"/>
    <n v="7"/>
    <n v="1"/>
    <n v="2"/>
    <n v="0"/>
    <n v="4"/>
    <x v="0"/>
    <s v="Local Government"/>
    <s v="Alderman"/>
    <n v="1.4"/>
  </r>
  <r>
    <n v="121"/>
    <x v="120"/>
    <x v="2"/>
    <x v="120"/>
    <s v="Allison L. Ferguson"/>
    <x v="0"/>
    <s v="Avoyelles"/>
    <s v="REP"/>
    <n v="226"/>
    <n v="9"/>
    <n v="9"/>
    <n v="6"/>
    <n v="2"/>
    <n v="1"/>
    <n v="0"/>
    <x v="0"/>
    <s v="Local Government"/>
    <s v="Alderman"/>
    <n v="1.8"/>
  </r>
  <r>
    <n v="121"/>
    <x v="120"/>
    <x v="2"/>
    <x v="120"/>
    <s v="De'Las F. Huddleston"/>
    <x v="0"/>
    <s v="Avoyelles"/>
    <s v="DEM"/>
    <n v="230"/>
    <n v="9"/>
    <n v="9"/>
    <n v="6"/>
    <n v="2"/>
    <n v="1"/>
    <n v="0"/>
    <x v="0"/>
    <s v="Local Government"/>
    <s v="Alderman"/>
    <n v="1.8"/>
  </r>
  <r>
    <n v="121"/>
    <x v="120"/>
    <x v="2"/>
    <x v="120"/>
    <s v="Gaon Escude"/>
    <x v="0"/>
    <s v="Avoyelles"/>
    <s v="NOPTY"/>
    <n v="338"/>
    <n v="9"/>
    <n v="9"/>
    <n v="6"/>
    <n v="2"/>
    <n v="1"/>
    <n v="0"/>
    <x v="0"/>
    <s v="Local Government"/>
    <s v="Alderman"/>
    <n v="1.8"/>
  </r>
  <r>
    <n v="121"/>
    <x v="120"/>
    <x v="2"/>
    <x v="120"/>
    <s v="Glenn Paul McKinley"/>
    <x v="0"/>
    <s v="Avoyelles"/>
    <s v="DEM"/>
    <n v="212"/>
    <n v="9"/>
    <n v="9"/>
    <n v="6"/>
    <n v="2"/>
    <n v="1"/>
    <n v="0"/>
    <x v="0"/>
    <s v="Local Government"/>
    <s v="Alderman"/>
    <n v="1.8"/>
  </r>
  <r>
    <n v="121"/>
    <x v="120"/>
    <x v="2"/>
    <x v="120"/>
    <s v="Judy Augustine Bazert"/>
    <x v="0"/>
    <s v="Avoyelles"/>
    <s v="DEM"/>
    <n v="289"/>
    <n v="9"/>
    <n v="9"/>
    <n v="6"/>
    <n v="2"/>
    <n v="1"/>
    <n v="0"/>
    <x v="0"/>
    <s v="Local Government"/>
    <s v="Alderman"/>
    <n v="1.8"/>
  </r>
  <r>
    <n v="121"/>
    <x v="120"/>
    <x v="2"/>
    <x v="120"/>
    <s v="Judy M. James"/>
    <x v="0"/>
    <s v="Avoyelles"/>
    <s v="DEM"/>
    <n v="329"/>
    <n v="9"/>
    <n v="9"/>
    <n v="6"/>
    <n v="2"/>
    <n v="1"/>
    <n v="0"/>
    <x v="0"/>
    <s v="Local Government"/>
    <s v="Alderman"/>
    <n v="1.8"/>
  </r>
  <r>
    <n v="121"/>
    <x v="120"/>
    <x v="2"/>
    <x v="120"/>
    <s v="Lucille B. Hayes"/>
    <x v="0"/>
    <s v="Avoyelles"/>
    <s v="DEM"/>
    <n v="286"/>
    <n v="9"/>
    <n v="9"/>
    <n v="6"/>
    <n v="2"/>
    <n v="1"/>
    <n v="0"/>
    <x v="0"/>
    <s v="Local Government"/>
    <s v="Alderman"/>
    <n v="1.8"/>
  </r>
  <r>
    <n v="121"/>
    <x v="120"/>
    <x v="2"/>
    <x v="120"/>
    <s v="Richard Ducote"/>
    <x v="0"/>
    <s v="Avoyelles"/>
    <s v="DEM"/>
    <n v="151"/>
    <n v="9"/>
    <n v="9"/>
    <n v="6"/>
    <n v="2"/>
    <n v="1"/>
    <n v="0"/>
    <x v="0"/>
    <s v="Local Government"/>
    <s v="Alderman"/>
    <n v="1.8"/>
  </r>
  <r>
    <n v="121"/>
    <x v="120"/>
    <x v="2"/>
    <x v="120"/>
    <s v="Rodney L. Barnett"/>
    <x v="0"/>
    <s v="Avoyelles"/>
    <s v="REP"/>
    <n v="126"/>
    <n v="9"/>
    <n v="9"/>
    <n v="6"/>
    <n v="2"/>
    <n v="1"/>
    <n v="0"/>
    <x v="0"/>
    <s v="Local Government"/>
    <s v="Alderman"/>
    <n v="1.8"/>
  </r>
  <r>
    <n v="122"/>
    <x v="121"/>
    <x v="2"/>
    <x v="121"/>
    <s v="Brian Wesley Robinson"/>
    <x v="0"/>
    <s v="Iberville"/>
    <s v="DEM"/>
    <n v="277"/>
    <n v="9"/>
    <n v="9"/>
    <n v="9"/>
    <n v="0"/>
    <n v="0"/>
    <n v="0"/>
    <x v="0"/>
    <s v="Local Government"/>
    <s v="Alderman"/>
    <n v="1.8"/>
  </r>
  <r>
    <n v="122"/>
    <x v="121"/>
    <x v="2"/>
    <x v="121"/>
    <s v="Clarence &quot;D - Dot&quot; Wiley"/>
    <x v="0"/>
    <s v="Iberville"/>
    <s v="DEM"/>
    <n v="356"/>
    <n v="9"/>
    <n v="9"/>
    <n v="9"/>
    <n v="0"/>
    <n v="0"/>
    <n v="0"/>
    <x v="0"/>
    <s v="Local Government"/>
    <s v="Alderman"/>
    <n v="1.8"/>
  </r>
  <r>
    <n v="122"/>
    <x v="121"/>
    <x v="2"/>
    <x v="121"/>
    <s v="Garrick &quot;Gary&quot; Scott"/>
    <x v="0"/>
    <s v="Iberville"/>
    <s v="DEM"/>
    <n v="253"/>
    <n v="9"/>
    <n v="9"/>
    <n v="9"/>
    <n v="0"/>
    <n v="0"/>
    <n v="0"/>
    <x v="0"/>
    <s v="Local Government"/>
    <s v="Alderman"/>
    <n v="1.8"/>
  </r>
  <r>
    <n v="122"/>
    <x v="121"/>
    <x v="2"/>
    <x v="121"/>
    <s v="John E. Carriere"/>
    <x v="0"/>
    <s v="Iberville"/>
    <s v="DEM"/>
    <n v="345"/>
    <n v="9"/>
    <n v="9"/>
    <n v="9"/>
    <n v="0"/>
    <n v="0"/>
    <n v="0"/>
    <x v="0"/>
    <s v="Local Government"/>
    <s v="Alderman"/>
    <n v="1.8"/>
  </r>
  <r>
    <n v="122"/>
    <x v="121"/>
    <x v="2"/>
    <x v="121"/>
    <s v="Kirkland &quot;Kirk&quot; Anderson"/>
    <x v="0"/>
    <s v="Iberville"/>
    <s v="DEM"/>
    <n v="387"/>
    <n v="9"/>
    <n v="9"/>
    <n v="9"/>
    <n v="0"/>
    <n v="0"/>
    <n v="0"/>
    <x v="0"/>
    <s v="Local Government"/>
    <s v="Alderman"/>
    <n v="1.8"/>
  </r>
  <r>
    <n v="122"/>
    <x v="121"/>
    <x v="2"/>
    <x v="121"/>
    <s v="Sam W. Watson"/>
    <x v="0"/>
    <s v="Iberville"/>
    <s v="DEM"/>
    <n v="256"/>
    <n v="9"/>
    <n v="9"/>
    <n v="9"/>
    <n v="0"/>
    <n v="0"/>
    <n v="0"/>
    <x v="0"/>
    <s v="Local Government"/>
    <s v="Alderman"/>
    <n v="1.8"/>
  </r>
  <r>
    <n v="122"/>
    <x v="121"/>
    <x v="2"/>
    <x v="121"/>
    <s v="Tracy R. Scott"/>
    <x v="0"/>
    <s v="Iberville"/>
    <s v="DEM"/>
    <n v="206"/>
    <n v="9"/>
    <n v="9"/>
    <n v="9"/>
    <n v="0"/>
    <n v="0"/>
    <n v="0"/>
    <x v="0"/>
    <s v="Local Government"/>
    <s v="Alderman"/>
    <n v="1.8"/>
  </r>
  <r>
    <n v="122"/>
    <x v="121"/>
    <x v="2"/>
    <x v="121"/>
    <s v="Tynesia Scott"/>
    <x v="0"/>
    <s v="Iberville"/>
    <s v="DEM"/>
    <n v="230"/>
    <n v="9"/>
    <n v="9"/>
    <n v="9"/>
    <n v="0"/>
    <n v="0"/>
    <n v="0"/>
    <x v="0"/>
    <s v="Local Government"/>
    <s v="Alderman"/>
    <n v="1.8"/>
  </r>
  <r>
    <n v="122"/>
    <x v="121"/>
    <x v="2"/>
    <x v="121"/>
    <s v="Veronica &quot;Bonnie&quot; Hill"/>
    <x v="0"/>
    <s v="Iberville"/>
    <s v="DEM"/>
    <n v="296"/>
    <n v="9"/>
    <n v="9"/>
    <n v="9"/>
    <n v="0"/>
    <n v="0"/>
    <n v="0"/>
    <x v="0"/>
    <s v="Local Government"/>
    <s v="Alderman"/>
    <n v="1.8"/>
  </r>
  <r>
    <n v="123"/>
    <x v="122"/>
    <x v="2"/>
    <x v="122"/>
    <s v="Alma Marie Crowe"/>
    <x v="0"/>
    <s v="St. Tammany"/>
    <s v="DEM"/>
    <n v="217"/>
    <n v="13"/>
    <n v="13"/>
    <n v="4"/>
    <n v="5"/>
    <n v="4"/>
    <n v="0"/>
    <x v="0"/>
    <s v="Local Government"/>
    <s v="Alderman"/>
    <n v="2.6"/>
  </r>
  <r>
    <n v="123"/>
    <x v="122"/>
    <x v="2"/>
    <x v="122"/>
    <s v="Arnold &quot;Terry&quot; Crawford"/>
    <x v="0"/>
    <s v="St. Tammany"/>
    <s v="DEM"/>
    <n v="290"/>
    <n v="13"/>
    <n v="13"/>
    <n v="4"/>
    <n v="5"/>
    <n v="4"/>
    <n v="0"/>
    <x v="0"/>
    <s v="Local Government"/>
    <s v="Alderman"/>
    <n v="2.6"/>
  </r>
  <r>
    <n v="123"/>
    <x v="122"/>
    <x v="2"/>
    <x v="122"/>
    <s v="Betty Hodge"/>
    <x v="0"/>
    <s v="St. Tammany"/>
    <s v="DEM"/>
    <n v="298"/>
    <n v="13"/>
    <n v="13"/>
    <n v="4"/>
    <n v="5"/>
    <n v="4"/>
    <n v="0"/>
    <x v="0"/>
    <s v="Local Government"/>
    <s v="Alderman"/>
    <n v="2.6"/>
  </r>
  <r>
    <n v="123"/>
    <x v="122"/>
    <x v="2"/>
    <x v="122"/>
    <s v="Bridgett Bennett"/>
    <x v="0"/>
    <s v="St. Tammany"/>
    <s v="REP"/>
    <n v="438"/>
    <n v="13"/>
    <n v="13"/>
    <n v="4"/>
    <n v="5"/>
    <n v="4"/>
    <n v="0"/>
    <x v="0"/>
    <s v="Local Government"/>
    <s v="Alderman"/>
    <n v="2.6"/>
  </r>
  <r>
    <n v="123"/>
    <x v="122"/>
    <x v="2"/>
    <x v="122"/>
    <s v="David McGregor"/>
    <x v="0"/>
    <s v="St. Tammany"/>
    <s v="REP"/>
    <n v="397"/>
    <n v="13"/>
    <n v="13"/>
    <n v="4"/>
    <n v="5"/>
    <n v="4"/>
    <n v="0"/>
    <x v="0"/>
    <s v="Local Government"/>
    <s v="Alderman"/>
    <n v="2.6"/>
  </r>
  <r>
    <n v="123"/>
    <x v="122"/>
    <x v="2"/>
    <x v="122"/>
    <s v="Ella Brakefield"/>
    <x v="0"/>
    <s v="St. Tammany"/>
    <s v="REP"/>
    <n v="285"/>
    <n v="13"/>
    <n v="13"/>
    <n v="4"/>
    <n v="5"/>
    <n v="4"/>
    <n v="0"/>
    <x v="0"/>
    <s v="Local Government"/>
    <s v="Alderman"/>
    <n v="2.6"/>
  </r>
  <r>
    <n v="123"/>
    <x v="122"/>
    <x v="2"/>
    <x v="122"/>
    <s v="Jacob de Bram"/>
    <x v="0"/>
    <s v="St. Tammany"/>
    <s v="REP"/>
    <n v="364"/>
    <n v="13"/>
    <n v="13"/>
    <n v="4"/>
    <n v="5"/>
    <n v="4"/>
    <n v="0"/>
    <x v="0"/>
    <s v="Local Government"/>
    <s v="Alderman"/>
    <n v="2.6"/>
  </r>
  <r>
    <n v="123"/>
    <x v="122"/>
    <x v="2"/>
    <x v="122"/>
    <s v="Jessica Gauley"/>
    <x v="0"/>
    <s v="St. Tammany"/>
    <s v="NOPTY"/>
    <n v="248"/>
    <n v="13"/>
    <n v="13"/>
    <n v="4"/>
    <n v="5"/>
    <n v="4"/>
    <n v="0"/>
    <x v="0"/>
    <s v="Local Government"/>
    <s v="Alderman"/>
    <n v="2.6"/>
  </r>
  <r>
    <n v="123"/>
    <x v="122"/>
    <x v="2"/>
    <x v="122"/>
    <s v="Kathryn &quot;Kat&quot; Walsh"/>
    <x v="0"/>
    <s v="St. Tammany"/>
    <s v="REP"/>
    <n v="508"/>
    <n v="13"/>
    <n v="13"/>
    <n v="4"/>
    <n v="5"/>
    <n v="4"/>
    <n v="0"/>
    <x v="0"/>
    <s v="Local Government"/>
    <s v="Alderman"/>
    <n v="2.6"/>
  </r>
  <r>
    <n v="123"/>
    <x v="122"/>
    <x v="2"/>
    <x v="122"/>
    <s v="Kenneth &quot;Ken&quot; Cooper"/>
    <x v="0"/>
    <s v="St. Tammany"/>
    <s v="NOPTY"/>
    <n v="256"/>
    <n v="13"/>
    <n v="13"/>
    <n v="4"/>
    <n v="5"/>
    <n v="4"/>
    <n v="0"/>
    <x v="0"/>
    <s v="Local Government"/>
    <s v="Alderman"/>
    <n v="2.6"/>
  </r>
  <r>
    <n v="123"/>
    <x v="122"/>
    <x v="2"/>
    <x v="122"/>
    <s v="Lola Monroe"/>
    <x v="0"/>
    <s v="St. Tammany"/>
    <s v="DEM"/>
    <n v="174"/>
    <n v="13"/>
    <n v="13"/>
    <n v="4"/>
    <n v="5"/>
    <n v="4"/>
    <n v="0"/>
    <x v="0"/>
    <s v="Local Government"/>
    <s v="Alderman"/>
    <n v="2.6"/>
  </r>
  <r>
    <n v="123"/>
    <x v="122"/>
    <x v="2"/>
    <x v="122"/>
    <s v="Lora Cutrer"/>
    <x v="0"/>
    <s v="St. Tammany"/>
    <s v="NOPTY"/>
    <n v="381"/>
    <n v="13"/>
    <n v="13"/>
    <n v="4"/>
    <n v="5"/>
    <n v="4"/>
    <n v="0"/>
    <x v="0"/>
    <s v="Local Government"/>
    <s v="Alderman"/>
    <n v="2.6"/>
  </r>
  <r>
    <n v="123"/>
    <x v="122"/>
    <x v="2"/>
    <x v="122"/>
    <s v="Virgil R. Phillips"/>
    <x v="0"/>
    <s v="St. Tammany"/>
    <s v="NOPTY"/>
    <n v="397"/>
    <n v="13"/>
    <n v="13"/>
    <n v="4"/>
    <n v="5"/>
    <n v="4"/>
    <n v="0"/>
    <x v="0"/>
    <s v="Local Government"/>
    <s v="Alderman"/>
    <n v="2.6"/>
  </r>
  <r>
    <n v="124"/>
    <x v="123"/>
    <x v="2"/>
    <x v="123"/>
    <s v="&quot;Johnny&quot; Ardoin"/>
    <x v="0"/>
    <s v="St. Landry"/>
    <s v="DEM"/>
    <n v="448"/>
    <n v="6"/>
    <n v="6"/>
    <n v="4"/>
    <n v="0"/>
    <n v="0"/>
    <n v="2"/>
    <x v="0"/>
    <s v="Local Government"/>
    <s v="Alderman"/>
    <n v="1.2"/>
  </r>
  <r>
    <n v="124"/>
    <x v="123"/>
    <x v="2"/>
    <x v="123"/>
    <s v="Donald Robin"/>
    <x v="0"/>
    <s v="St. Landry"/>
    <s v="DEM"/>
    <n v="462"/>
    <n v="6"/>
    <n v="6"/>
    <n v="4"/>
    <n v="0"/>
    <n v="0"/>
    <n v="2"/>
    <x v="0"/>
    <s v="Local Government"/>
    <s v="Alderman"/>
    <n v="1.2"/>
  </r>
  <r>
    <n v="124"/>
    <x v="123"/>
    <x v="2"/>
    <x v="123"/>
    <s v="Kenneth &quot;Ken&quot; Marks"/>
    <x v="0"/>
    <s v="St. Landry"/>
    <s v="OTHER"/>
    <n v="503"/>
    <n v="6"/>
    <n v="6"/>
    <n v="4"/>
    <n v="0"/>
    <n v="0"/>
    <n v="2"/>
    <x v="0"/>
    <s v="Local Government"/>
    <s v="Alderman"/>
    <n v="1.2"/>
  </r>
  <r>
    <n v="124"/>
    <x v="123"/>
    <x v="2"/>
    <x v="123"/>
    <s v="Nelson Barron"/>
    <x v="0"/>
    <s v="St. Landry"/>
    <s v="DEM"/>
    <n v="404"/>
    <n v="6"/>
    <n v="6"/>
    <n v="4"/>
    <n v="0"/>
    <n v="0"/>
    <n v="2"/>
    <x v="0"/>
    <s v="Local Government"/>
    <s v="Alderman"/>
    <n v="1.2"/>
  </r>
  <r>
    <n v="124"/>
    <x v="123"/>
    <x v="2"/>
    <x v="123"/>
    <s v="Paula Roberts Sharkey"/>
    <x v="0"/>
    <s v="St. Landry"/>
    <s v="OTHER"/>
    <n v="538"/>
    <n v="6"/>
    <n v="6"/>
    <n v="4"/>
    <n v="0"/>
    <n v="0"/>
    <n v="2"/>
    <x v="0"/>
    <s v="Local Government"/>
    <s v="Alderman"/>
    <n v="1.2"/>
  </r>
  <r>
    <n v="124"/>
    <x v="123"/>
    <x v="2"/>
    <x v="123"/>
    <s v="Polly R. Pickney"/>
    <x v="0"/>
    <s v="St. Landry"/>
    <s v="DEM"/>
    <n v="502"/>
    <n v="6"/>
    <n v="6"/>
    <n v="4"/>
    <n v="0"/>
    <n v="0"/>
    <n v="2"/>
    <x v="0"/>
    <s v="Local Government"/>
    <s v="Alderman"/>
    <n v="1.2"/>
  </r>
  <r>
    <n v="125"/>
    <x v="124"/>
    <x v="2"/>
    <x v="124"/>
    <s v="&quot;Marie&quot; Bennett"/>
    <x v="1"/>
    <s v="Tangipahoa"/>
    <s v="NOPTY"/>
    <n v="196"/>
    <n v="9"/>
    <n v="9"/>
    <n v="8"/>
    <n v="0"/>
    <n v="1"/>
    <n v="0"/>
    <x v="0"/>
    <s v="Local Government"/>
    <s v="Alderman"/>
    <n v="1.8"/>
  </r>
  <r>
    <n v="125"/>
    <x v="124"/>
    <x v="2"/>
    <x v="124"/>
    <s v="Beverly Stewart Lewis"/>
    <x v="1"/>
    <s v="Tangipahoa"/>
    <s v="DEM"/>
    <n v="186"/>
    <n v="9"/>
    <n v="9"/>
    <n v="8"/>
    <n v="0"/>
    <n v="1"/>
    <n v="0"/>
    <x v="0"/>
    <s v="Local Government"/>
    <s v="Alderman"/>
    <n v="1.8"/>
  </r>
  <r>
    <n v="125"/>
    <x v="124"/>
    <x v="2"/>
    <x v="124"/>
    <s v="Charles J. Davis"/>
    <x v="1"/>
    <s v="Tangipahoa"/>
    <s v="DEM"/>
    <n v="235"/>
    <n v="9"/>
    <n v="9"/>
    <n v="8"/>
    <n v="0"/>
    <n v="1"/>
    <n v="0"/>
    <x v="0"/>
    <s v="Local Government"/>
    <s v="Alderman"/>
    <n v="1.8"/>
  </r>
  <r>
    <n v="125"/>
    <x v="124"/>
    <x v="2"/>
    <x v="124"/>
    <s v="Frederick &quot;Rick&quot; Widas"/>
    <x v="1"/>
    <s v="Tangipahoa"/>
    <s v="DEM"/>
    <n v="161"/>
    <n v="9"/>
    <n v="9"/>
    <n v="8"/>
    <n v="0"/>
    <n v="1"/>
    <n v="0"/>
    <x v="0"/>
    <s v="Local Government"/>
    <s v="Alderman"/>
    <n v="1.8"/>
  </r>
  <r>
    <n v="125"/>
    <x v="124"/>
    <x v="2"/>
    <x v="124"/>
    <s v="Gloria Steptoe"/>
    <x v="1"/>
    <s v="Tangipahoa"/>
    <s v="DEM"/>
    <n v="189"/>
    <n v="9"/>
    <n v="9"/>
    <n v="8"/>
    <n v="0"/>
    <n v="1"/>
    <n v="0"/>
    <x v="0"/>
    <s v="Local Government"/>
    <s v="Alderman"/>
    <n v="1.8"/>
  </r>
  <r>
    <n v="125"/>
    <x v="124"/>
    <x v="2"/>
    <x v="124"/>
    <s v="Jimmie Jamison"/>
    <x v="1"/>
    <s v="Tangipahoa"/>
    <s v="DEM"/>
    <n v="172"/>
    <n v="9"/>
    <n v="9"/>
    <n v="8"/>
    <n v="0"/>
    <n v="1"/>
    <n v="0"/>
    <x v="0"/>
    <s v="Local Government"/>
    <s v="Alderman"/>
    <n v="1.8"/>
  </r>
  <r>
    <n v="125"/>
    <x v="124"/>
    <x v="2"/>
    <x v="124"/>
    <s v="Kevin M. Robinson"/>
    <x v="1"/>
    <s v="Tangipahoa"/>
    <s v="DEM"/>
    <n v="218"/>
    <n v="9"/>
    <n v="9"/>
    <n v="8"/>
    <n v="0"/>
    <n v="1"/>
    <n v="0"/>
    <x v="0"/>
    <s v="Local Government"/>
    <s v="Alderman"/>
    <n v="1.8"/>
  </r>
  <r>
    <n v="125"/>
    <x v="124"/>
    <x v="2"/>
    <x v="124"/>
    <s v="Ruthie L. Vernon"/>
    <x v="1"/>
    <s v="Tangipahoa"/>
    <s v="DEM"/>
    <n v="253"/>
    <n v="9"/>
    <n v="9"/>
    <n v="8"/>
    <n v="0"/>
    <n v="1"/>
    <n v="0"/>
    <x v="0"/>
    <s v="Local Government"/>
    <s v="Alderman"/>
    <n v="1.8"/>
  </r>
  <r>
    <n v="125"/>
    <x v="124"/>
    <x v="2"/>
    <x v="124"/>
    <s v="Sandra W. Turner"/>
    <x v="1"/>
    <s v="Tangipahoa"/>
    <s v="DEM"/>
    <n v="293"/>
    <n v="9"/>
    <n v="9"/>
    <n v="8"/>
    <n v="0"/>
    <n v="1"/>
    <n v="0"/>
    <x v="0"/>
    <s v="Local Government"/>
    <s v="Alderman"/>
    <n v="1.8"/>
  </r>
  <r>
    <n v="126"/>
    <x v="125"/>
    <x v="2"/>
    <x v="125"/>
    <s v="&quot;BJ&quot; Bjornberg"/>
    <x v="0"/>
    <s v="Vernon"/>
    <s v="REP"/>
    <n v="250"/>
    <n v="9"/>
    <n v="9"/>
    <n v="1"/>
    <n v="4"/>
    <n v="4"/>
    <n v="0"/>
    <x v="0"/>
    <s v="Local Government"/>
    <s v="Alderman"/>
    <n v="1.8"/>
  </r>
  <r>
    <n v="126"/>
    <x v="125"/>
    <x v="2"/>
    <x v="125"/>
    <s v="Billy Owens"/>
    <x v="0"/>
    <s v="Vernon"/>
    <s v="REP"/>
    <n v="244"/>
    <n v="9"/>
    <n v="9"/>
    <n v="1"/>
    <n v="4"/>
    <n v="4"/>
    <n v="0"/>
    <x v="0"/>
    <s v="Local Government"/>
    <s v="Alderman"/>
    <n v="1.8"/>
  </r>
  <r>
    <n v="126"/>
    <x v="125"/>
    <x v="2"/>
    <x v="125"/>
    <s v="Christopher Floyd Simmons"/>
    <x v="0"/>
    <s v="Vernon"/>
    <s v="NOPTY"/>
    <n v="133"/>
    <n v="9"/>
    <n v="9"/>
    <n v="1"/>
    <n v="4"/>
    <n v="4"/>
    <n v="0"/>
    <x v="0"/>
    <s v="Local Government"/>
    <s v="Alderman"/>
    <n v="1.8"/>
  </r>
  <r>
    <n v="126"/>
    <x v="125"/>
    <x v="2"/>
    <x v="125"/>
    <s v="Del Ann Johnson"/>
    <x v="0"/>
    <s v="Vernon"/>
    <s v="NOPTY"/>
    <n v="59"/>
    <n v="9"/>
    <n v="9"/>
    <n v="1"/>
    <n v="4"/>
    <n v="4"/>
    <n v="0"/>
    <x v="0"/>
    <s v="Local Government"/>
    <s v="Alderman"/>
    <n v="1.8"/>
  </r>
  <r>
    <n v="126"/>
    <x v="125"/>
    <x v="2"/>
    <x v="125"/>
    <s v="James &quot;Jimmy&quot; Cryer"/>
    <x v="0"/>
    <s v="Vernon"/>
    <s v="DEM"/>
    <n v="185"/>
    <n v="9"/>
    <n v="9"/>
    <n v="1"/>
    <n v="4"/>
    <n v="4"/>
    <n v="0"/>
    <x v="0"/>
    <s v="Local Government"/>
    <s v="Alderman"/>
    <n v="1.8"/>
  </r>
  <r>
    <n v="126"/>
    <x v="125"/>
    <x v="2"/>
    <x v="125"/>
    <s v="Jeffery L. Solinsky"/>
    <x v="0"/>
    <s v="Vernon"/>
    <s v="REP"/>
    <n v="233"/>
    <n v="9"/>
    <n v="9"/>
    <n v="1"/>
    <n v="4"/>
    <n v="4"/>
    <n v="0"/>
    <x v="0"/>
    <s v="Local Government"/>
    <s v="Alderman"/>
    <n v="1.8"/>
  </r>
  <r>
    <n v="126"/>
    <x v="125"/>
    <x v="2"/>
    <x v="125"/>
    <s v="Leonard Johnson"/>
    <x v="0"/>
    <s v="Vernon"/>
    <s v="NOPTY"/>
    <n v="215"/>
    <n v="9"/>
    <n v="9"/>
    <n v="1"/>
    <n v="4"/>
    <n v="4"/>
    <n v="0"/>
    <x v="0"/>
    <s v="Local Government"/>
    <s v="Alderman"/>
    <n v="1.8"/>
  </r>
  <r>
    <n v="126"/>
    <x v="125"/>
    <x v="2"/>
    <x v="125"/>
    <s v="Lisa Furlong"/>
    <x v="0"/>
    <s v="Vernon"/>
    <s v="NOPTY"/>
    <n v="90"/>
    <n v="9"/>
    <n v="9"/>
    <n v="1"/>
    <n v="4"/>
    <n v="4"/>
    <n v="0"/>
    <x v="0"/>
    <s v="Local Government"/>
    <s v="Alderman"/>
    <n v="1.8"/>
  </r>
  <r>
    <n v="126"/>
    <x v="125"/>
    <x v="2"/>
    <x v="125"/>
    <s v="Ray Blanchard"/>
    <x v="0"/>
    <s v="Vernon"/>
    <s v="REP"/>
    <n v="216"/>
    <n v="9"/>
    <n v="9"/>
    <n v="1"/>
    <n v="4"/>
    <n v="4"/>
    <n v="0"/>
    <x v="0"/>
    <s v="Local Government"/>
    <s v="Alderman"/>
    <n v="1.8"/>
  </r>
  <r>
    <n v="127"/>
    <x v="126"/>
    <x v="2"/>
    <x v="126"/>
    <s v="David Neal"/>
    <x v="1"/>
    <s v="Webster"/>
    <s v="NOPTY"/>
    <n v="202"/>
    <n v="7"/>
    <n v="7"/>
    <n v="0"/>
    <n v="4"/>
    <n v="3"/>
    <n v="0"/>
    <x v="0"/>
    <s v="Local Government"/>
    <s v="Alderman"/>
    <n v="1.4"/>
  </r>
  <r>
    <n v="127"/>
    <x v="126"/>
    <x v="2"/>
    <x v="126"/>
    <s v="Heath Warford"/>
    <x v="1"/>
    <s v="Webster"/>
    <s v="REP"/>
    <n v="291"/>
    <n v="7"/>
    <n v="7"/>
    <n v="0"/>
    <n v="4"/>
    <n v="3"/>
    <n v="0"/>
    <x v="0"/>
    <s v="Local Government"/>
    <s v="Alderman"/>
    <n v="1.4"/>
  </r>
  <r>
    <n v="127"/>
    <x v="126"/>
    <x v="2"/>
    <x v="126"/>
    <s v="Kenneth Ivy"/>
    <x v="1"/>
    <s v="Webster"/>
    <s v="NOPTY"/>
    <n v="201"/>
    <n v="7"/>
    <n v="7"/>
    <n v="0"/>
    <n v="4"/>
    <n v="3"/>
    <n v="0"/>
    <x v="0"/>
    <s v="Local Government"/>
    <s v="Alderman"/>
    <n v="1.4"/>
  </r>
  <r>
    <n v="127"/>
    <x v="126"/>
    <x v="2"/>
    <x v="126"/>
    <s v="Madison Claire Tyler"/>
    <x v="1"/>
    <s v="Webster"/>
    <s v="REP"/>
    <n v="254"/>
    <n v="7"/>
    <n v="7"/>
    <n v="0"/>
    <n v="4"/>
    <n v="3"/>
    <n v="0"/>
    <x v="0"/>
    <s v="Local Government"/>
    <s v="Alderman"/>
    <n v="1.4"/>
  </r>
  <r>
    <n v="127"/>
    <x v="126"/>
    <x v="2"/>
    <x v="126"/>
    <s v="Melanie Dean"/>
    <x v="1"/>
    <s v="Webster"/>
    <s v="REP"/>
    <n v="225"/>
    <n v="7"/>
    <n v="7"/>
    <n v="0"/>
    <n v="4"/>
    <n v="3"/>
    <n v="0"/>
    <x v="0"/>
    <s v="Local Government"/>
    <s v="Alderman"/>
    <n v="1.4"/>
  </r>
  <r>
    <n v="127"/>
    <x v="126"/>
    <x v="2"/>
    <x v="126"/>
    <s v="Michael A. Corley"/>
    <x v="1"/>
    <s v="Webster"/>
    <s v="REP"/>
    <n v="250"/>
    <n v="7"/>
    <n v="7"/>
    <n v="0"/>
    <n v="4"/>
    <n v="3"/>
    <n v="0"/>
    <x v="0"/>
    <s v="Local Government"/>
    <s v="Alderman"/>
    <n v="1.4"/>
  </r>
  <r>
    <n v="127"/>
    <x v="126"/>
    <x v="2"/>
    <x v="126"/>
    <s v="Patty Fain"/>
    <x v="1"/>
    <s v="Webster"/>
    <s v="NOPTY"/>
    <n v="136"/>
    <n v="7"/>
    <n v="7"/>
    <n v="0"/>
    <n v="4"/>
    <n v="3"/>
    <n v="0"/>
    <x v="0"/>
    <s v="Local Government"/>
    <s v="Alderman"/>
    <n v="1.4"/>
  </r>
  <r>
    <n v="128"/>
    <x v="127"/>
    <x v="2"/>
    <x v="127"/>
    <s v="Bonnie Dillmore"/>
    <x v="0"/>
    <s v="Ouachita"/>
    <s v="NOPTY"/>
    <n v="274"/>
    <n v="8"/>
    <n v="8"/>
    <n v="0"/>
    <n v="7"/>
    <n v="1"/>
    <n v="0"/>
    <x v="0"/>
    <s v="Local Government"/>
    <s v="Alderman"/>
    <n v="1.6"/>
  </r>
  <r>
    <n v="128"/>
    <x v="127"/>
    <x v="2"/>
    <x v="127"/>
    <s v="Caesar Velasquez"/>
    <x v="0"/>
    <s v="Ouachita"/>
    <s v="REP"/>
    <n v="296"/>
    <n v="8"/>
    <n v="8"/>
    <n v="0"/>
    <n v="7"/>
    <n v="1"/>
    <n v="0"/>
    <x v="0"/>
    <s v="Local Government"/>
    <s v="Alderman"/>
    <n v="1.6"/>
  </r>
  <r>
    <n v="128"/>
    <x v="127"/>
    <x v="2"/>
    <x v="127"/>
    <s v="David Kovac"/>
    <x v="0"/>
    <s v="Ouachita"/>
    <s v="REP"/>
    <n v="126"/>
    <n v="8"/>
    <n v="8"/>
    <n v="0"/>
    <n v="7"/>
    <n v="1"/>
    <n v="0"/>
    <x v="0"/>
    <s v="Local Government"/>
    <s v="Alderman"/>
    <n v="1.6"/>
  </r>
  <r>
    <n v="128"/>
    <x v="127"/>
    <x v="2"/>
    <x v="127"/>
    <s v="Kerry Elee"/>
    <x v="0"/>
    <s v="Ouachita"/>
    <s v="REP"/>
    <n v="298"/>
    <n v="8"/>
    <n v="8"/>
    <n v="0"/>
    <n v="7"/>
    <n v="1"/>
    <n v="0"/>
    <x v="0"/>
    <s v="Local Government"/>
    <s v="Alderman"/>
    <n v="1.6"/>
  </r>
  <r>
    <n v="128"/>
    <x v="127"/>
    <x v="2"/>
    <x v="127"/>
    <s v="Lucia Salinas &quot;Lucy&quot; Holtzclaw"/>
    <x v="0"/>
    <s v="Ouachita"/>
    <s v="REP"/>
    <n v="332"/>
    <n v="8"/>
    <n v="8"/>
    <n v="0"/>
    <n v="7"/>
    <n v="1"/>
    <n v="0"/>
    <x v="0"/>
    <s v="Local Government"/>
    <s v="Alderman"/>
    <n v="1.6"/>
  </r>
  <r>
    <n v="128"/>
    <x v="127"/>
    <x v="2"/>
    <x v="127"/>
    <s v="Miranda McKinnie Russ"/>
    <x v="0"/>
    <s v="Ouachita"/>
    <s v="REP"/>
    <n v="239"/>
    <n v="8"/>
    <n v="8"/>
    <n v="0"/>
    <n v="7"/>
    <n v="1"/>
    <n v="0"/>
    <x v="0"/>
    <s v="Local Government"/>
    <s v="Alderman"/>
    <n v="1.6"/>
  </r>
  <r>
    <n v="128"/>
    <x v="127"/>
    <x v="2"/>
    <x v="127"/>
    <s v="Robert George"/>
    <x v="0"/>
    <s v="Ouachita"/>
    <s v="REP"/>
    <n v="182"/>
    <n v="8"/>
    <n v="8"/>
    <n v="0"/>
    <n v="7"/>
    <n v="1"/>
    <n v="0"/>
    <x v="0"/>
    <s v="Local Government"/>
    <s v="Alderman"/>
    <n v="1.6"/>
  </r>
  <r>
    <n v="128"/>
    <x v="127"/>
    <x v="2"/>
    <x v="127"/>
    <s v="Ronald A. Hill"/>
    <x v="0"/>
    <s v="Ouachita"/>
    <s v="REP"/>
    <n v="228"/>
    <n v="8"/>
    <n v="8"/>
    <n v="0"/>
    <n v="7"/>
    <n v="1"/>
    <n v="0"/>
    <x v="0"/>
    <s v="Local Government"/>
    <s v="Alderman"/>
    <n v="1.6"/>
  </r>
  <r>
    <n v="129"/>
    <x v="128"/>
    <x v="2"/>
    <x v="128"/>
    <s v="Billy J. Franklin"/>
    <x v="0"/>
    <s v="Lasalle"/>
    <s v="NOPTY"/>
    <n v="74"/>
    <n v="6"/>
    <n v="6"/>
    <n v="0"/>
    <n v="1"/>
    <n v="5"/>
    <n v="0"/>
    <x v="0"/>
    <s v="Local Government"/>
    <s v="Alderman"/>
    <n v="1.2"/>
  </r>
  <r>
    <n v="129"/>
    <x v="128"/>
    <x v="2"/>
    <x v="128"/>
    <s v="Dusty Cruse"/>
    <x v="0"/>
    <s v="Lasalle"/>
    <s v="REP"/>
    <n v="71"/>
    <n v="6"/>
    <n v="6"/>
    <n v="0"/>
    <n v="1"/>
    <n v="5"/>
    <n v="0"/>
    <x v="0"/>
    <s v="Local Government"/>
    <s v="Alderman"/>
    <n v="1.2"/>
  </r>
  <r>
    <n v="129"/>
    <x v="128"/>
    <x v="2"/>
    <x v="128"/>
    <s v="Joan Martin"/>
    <x v="0"/>
    <s v="Lasalle"/>
    <s v="NOPTY"/>
    <n v="89"/>
    <n v="6"/>
    <n v="6"/>
    <n v="0"/>
    <n v="1"/>
    <n v="5"/>
    <n v="0"/>
    <x v="0"/>
    <s v="Local Government"/>
    <s v="Alderman"/>
    <n v="1.2"/>
  </r>
  <r>
    <n v="129"/>
    <x v="128"/>
    <x v="2"/>
    <x v="128"/>
    <s v="Jocelyn Dipley"/>
    <x v="0"/>
    <s v="Lasalle"/>
    <s v="NOPTY"/>
    <n v="40"/>
    <n v="6"/>
    <n v="6"/>
    <n v="0"/>
    <n v="1"/>
    <n v="5"/>
    <n v="0"/>
    <x v="0"/>
    <s v="Local Government"/>
    <s v="Alderman"/>
    <n v="1.2"/>
  </r>
  <r>
    <n v="129"/>
    <x v="128"/>
    <x v="2"/>
    <x v="128"/>
    <s v="Quentin F. Sagdahl"/>
    <x v="0"/>
    <s v="Lasalle"/>
    <s v="NOPTY"/>
    <n v="75"/>
    <n v="6"/>
    <n v="6"/>
    <n v="0"/>
    <n v="1"/>
    <n v="5"/>
    <n v="0"/>
    <x v="0"/>
    <s v="Local Government"/>
    <s v="Alderman"/>
    <n v="1.2"/>
  </r>
  <r>
    <n v="129"/>
    <x v="128"/>
    <x v="2"/>
    <x v="128"/>
    <s v="Renee Langley"/>
    <x v="0"/>
    <s v="Lasalle"/>
    <s v="NOPTY"/>
    <n v="82"/>
    <n v="6"/>
    <n v="6"/>
    <n v="0"/>
    <n v="1"/>
    <n v="5"/>
    <n v="0"/>
    <x v="0"/>
    <s v="Local Government"/>
    <s v="Alderman"/>
    <n v="1.2"/>
  </r>
  <r>
    <n v="130"/>
    <x v="129"/>
    <x v="2"/>
    <x v="129"/>
    <s v="Carl &quot;Tom&quot; Douglas"/>
    <x v="0"/>
    <s v="Lasalle"/>
    <s v="REP"/>
    <n v="115"/>
    <n v="6"/>
    <n v="6"/>
    <n v="1"/>
    <n v="4"/>
    <n v="1"/>
    <n v="0"/>
    <x v="0"/>
    <s v="Local Government"/>
    <s v="Alderman"/>
    <n v="1.2"/>
  </r>
  <r>
    <n v="130"/>
    <x v="129"/>
    <x v="2"/>
    <x v="129"/>
    <s v="Dawn Book"/>
    <x v="0"/>
    <s v="Lasalle"/>
    <s v="NOPTY"/>
    <n v="129"/>
    <n v="6"/>
    <n v="6"/>
    <n v="1"/>
    <n v="4"/>
    <n v="1"/>
    <n v="0"/>
    <x v="0"/>
    <s v="Local Government"/>
    <s v="Alderman"/>
    <n v="1.2"/>
  </r>
  <r>
    <n v="130"/>
    <x v="129"/>
    <x v="2"/>
    <x v="129"/>
    <s v="Jay Ivy"/>
    <x v="0"/>
    <s v="Lasalle"/>
    <s v="REP"/>
    <n v="153"/>
    <n v="6"/>
    <n v="6"/>
    <n v="1"/>
    <n v="4"/>
    <n v="1"/>
    <n v="0"/>
    <x v="0"/>
    <s v="Local Government"/>
    <s v="Alderman"/>
    <n v="1.2"/>
  </r>
  <r>
    <n v="130"/>
    <x v="129"/>
    <x v="2"/>
    <x v="129"/>
    <s v="Patrick L. McDougald"/>
    <x v="0"/>
    <s v="Lasalle"/>
    <s v="REP"/>
    <n v="151"/>
    <n v="6"/>
    <n v="6"/>
    <n v="1"/>
    <n v="4"/>
    <n v="1"/>
    <n v="0"/>
    <x v="0"/>
    <s v="Local Government"/>
    <s v="Alderman"/>
    <n v="1.2"/>
  </r>
  <r>
    <n v="130"/>
    <x v="129"/>
    <x v="2"/>
    <x v="129"/>
    <s v="Stacie P. Strain"/>
    <x v="0"/>
    <s v="Lasalle"/>
    <s v="DEM"/>
    <n v="123"/>
    <n v="6"/>
    <n v="6"/>
    <n v="1"/>
    <n v="4"/>
    <n v="1"/>
    <n v="0"/>
    <x v="0"/>
    <s v="Local Government"/>
    <s v="Alderman"/>
    <n v="1.2"/>
  </r>
  <r>
    <n v="130"/>
    <x v="129"/>
    <x v="2"/>
    <x v="129"/>
    <s v="William P. Brown"/>
    <x v="0"/>
    <s v="Lasalle"/>
    <s v="REP"/>
    <n v="130"/>
    <n v="6"/>
    <n v="6"/>
    <n v="1"/>
    <n v="4"/>
    <n v="1"/>
    <n v="0"/>
    <x v="0"/>
    <s v="Local Government"/>
    <s v="Alderman"/>
    <n v="1.2"/>
  </r>
  <r>
    <n v="131"/>
    <x v="130"/>
    <x v="2"/>
    <x v="130"/>
    <s v="Andrea King"/>
    <x v="1"/>
    <s v="Jefferson Davis"/>
    <s v="DEM"/>
    <n v="899"/>
    <n v="9"/>
    <n v="9"/>
    <n v="4"/>
    <n v="4"/>
    <n v="1"/>
    <n v="0"/>
    <x v="0"/>
    <s v="Local Government"/>
    <s v="Alderman"/>
    <n v="1.8"/>
  </r>
  <r>
    <n v="131"/>
    <x v="130"/>
    <x v="2"/>
    <x v="130"/>
    <s v="Eddie J. &quot;Bruiser&quot; Achan"/>
    <x v="1"/>
    <s v="Jefferson Davis"/>
    <s v="DEM"/>
    <n v="421"/>
    <n v="9"/>
    <n v="9"/>
    <n v="4"/>
    <n v="4"/>
    <n v="1"/>
    <n v="0"/>
    <x v="0"/>
    <s v="Local Government"/>
    <s v="Alderman"/>
    <n v="1.8"/>
  </r>
  <r>
    <n v="131"/>
    <x v="130"/>
    <x v="2"/>
    <x v="130"/>
    <s v="Jacob Colby Perry"/>
    <x v="1"/>
    <s v="Jefferson Davis"/>
    <s v="REP"/>
    <n v="777"/>
    <n v="9"/>
    <n v="9"/>
    <n v="4"/>
    <n v="4"/>
    <n v="1"/>
    <n v="0"/>
    <x v="0"/>
    <s v="Local Government"/>
    <s v="Alderman"/>
    <n v="1.8"/>
  </r>
  <r>
    <n v="131"/>
    <x v="130"/>
    <x v="2"/>
    <x v="130"/>
    <s v="Jamie L. Festervand"/>
    <x v="1"/>
    <s v="Jefferson Davis"/>
    <s v="REP"/>
    <n v="657"/>
    <n v="9"/>
    <n v="9"/>
    <n v="4"/>
    <n v="4"/>
    <n v="1"/>
    <n v="0"/>
    <x v="0"/>
    <s v="Local Government"/>
    <s v="Alderman"/>
    <n v="1.8"/>
  </r>
  <r>
    <n v="131"/>
    <x v="130"/>
    <x v="2"/>
    <x v="130"/>
    <s v="Lawrence &quot;Bugger&quot; Mier"/>
    <x v="1"/>
    <s v="Jefferson Davis"/>
    <s v="NOPTY"/>
    <n v="1056"/>
    <n v="9"/>
    <n v="9"/>
    <n v="4"/>
    <n v="4"/>
    <n v="1"/>
    <n v="0"/>
    <x v="0"/>
    <s v="Local Government"/>
    <s v="Alderman"/>
    <n v="1.8"/>
  </r>
  <r>
    <n v="131"/>
    <x v="130"/>
    <x v="2"/>
    <x v="130"/>
    <s v="Marshall Jackson"/>
    <x v="1"/>
    <s v="Jefferson Davis"/>
    <s v="DEM"/>
    <n v="302"/>
    <n v="9"/>
    <n v="9"/>
    <n v="4"/>
    <n v="4"/>
    <n v="1"/>
    <n v="0"/>
    <x v="0"/>
    <s v="Local Government"/>
    <s v="Alderman"/>
    <n v="1.8"/>
  </r>
  <r>
    <n v="131"/>
    <x v="130"/>
    <x v="2"/>
    <x v="130"/>
    <s v="Melward &quot;M. J.&quot; Doucet, Sr."/>
    <x v="1"/>
    <s v="Jefferson Davis"/>
    <s v="DEM"/>
    <n v="596"/>
    <n v="9"/>
    <n v="9"/>
    <n v="4"/>
    <n v="4"/>
    <n v="1"/>
    <n v="0"/>
    <x v="0"/>
    <s v="Local Government"/>
    <s v="Alderman"/>
    <n v="1.8"/>
  </r>
  <r>
    <n v="131"/>
    <x v="130"/>
    <x v="2"/>
    <x v="130"/>
    <s v="Robert &quot;Bob&quot; Owens"/>
    <x v="1"/>
    <s v="Jefferson Davis"/>
    <s v="REP"/>
    <n v="735"/>
    <n v="9"/>
    <n v="9"/>
    <n v="4"/>
    <n v="4"/>
    <n v="1"/>
    <n v="0"/>
    <x v="0"/>
    <s v="Local Government"/>
    <s v="Alderman"/>
    <n v="1.8"/>
  </r>
  <r>
    <n v="131"/>
    <x v="130"/>
    <x v="2"/>
    <x v="130"/>
    <s v="Rodney Trahan"/>
    <x v="1"/>
    <s v="Jefferson Davis"/>
    <s v="REP"/>
    <n v="912"/>
    <n v="9"/>
    <n v="9"/>
    <n v="4"/>
    <n v="4"/>
    <n v="1"/>
    <n v="0"/>
    <x v="0"/>
    <s v="Local Government"/>
    <s v="Alderman"/>
    <n v="1.8"/>
  </r>
  <r>
    <n v="132"/>
    <x v="131"/>
    <x v="2"/>
    <x v="131"/>
    <s v="Barbara &quot;Bo&quot; O'Bear"/>
    <x v="0"/>
    <s v="Iberville"/>
    <s v="DEM"/>
    <n v="602"/>
    <n v="10"/>
    <n v="10"/>
    <n v="10"/>
    <n v="0"/>
    <n v="0"/>
    <n v="0"/>
    <x v="0"/>
    <s v="Local Government"/>
    <s v="Alderman"/>
    <n v="2"/>
  </r>
  <r>
    <n v="132"/>
    <x v="131"/>
    <x v="2"/>
    <x v="131"/>
    <s v="Broderick &quot;Chris&quot; Landry"/>
    <x v="0"/>
    <s v="Iberville"/>
    <s v="DEM"/>
    <n v="418"/>
    <n v="10"/>
    <n v="10"/>
    <n v="10"/>
    <n v="0"/>
    <n v="0"/>
    <n v="0"/>
    <x v="0"/>
    <s v="Local Government"/>
    <s v="Alderman"/>
    <n v="2"/>
  </r>
  <r>
    <n v="132"/>
    <x v="131"/>
    <x v="2"/>
    <x v="131"/>
    <s v="Dionne &quot;Bambi&quot; Lewis-Williams"/>
    <x v="0"/>
    <s v="Iberville"/>
    <s v="DEM"/>
    <n v="371"/>
    <n v="10"/>
    <n v="10"/>
    <n v="10"/>
    <n v="0"/>
    <n v="0"/>
    <n v="0"/>
    <x v="0"/>
    <s v="Local Government"/>
    <s v="Alderman"/>
    <n v="2"/>
  </r>
  <r>
    <n v="132"/>
    <x v="131"/>
    <x v="2"/>
    <x v="131"/>
    <s v="Elliot &quot;Mutt&quot; Martin, Jr."/>
    <x v="0"/>
    <s v="Iberville"/>
    <s v="DEM"/>
    <n v="477"/>
    <n v="10"/>
    <n v="10"/>
    <n v="10"/>
    <n v="0"/>
    <n v="0"/>
    <n v="0"/>
    <x v="0"/>
    <s v="Local Government"/>
    <s v="Alderman"/>
    <n v="2"/>
  </r>
  <r>
    <n v="132"/>
    <x v="131"/>
    <x v="2"/>
    <x v="131"/>
    <s v="Garnell Young"/>
    <x v="0"/>
    <s v="Iberville"/>
    <s v="DEM"/>
    <n v="342"/>
    <n v="10"/>
    <n v="10"/>
    <n v="10"/>
    <n v="0"/>
    <n v="0"/>
    <n v="0"/>
    <x v="0"/>
    <s v="Local Government"/>
    <s v="Alderman"/>
    <n v="2"/>
  </r>
  <r>
    <n v="132"/>
    <x v="131"/>
    <x v="2"/>
    <x v="131"/>
    <s v="Gregory &quot;Nu Nu&quot; Depron"/>
    <x v="0"/>
    <s v="Iberville"/>
    <s v="DEM"/>
    <n v="201"/>
    <n v="10"/>
    <n v="10"/>
    <n v="10"/>
    <n v="0"/>
    <n v="0"/>
    <n v="0"/>
    <x v="0"/>
    <s v="Local Government"/>
    <s v="Alderman"/>
    <n v="2"/>
  </r>
  <r>
    <n v="132"/>
    <x v="131"/>
    <x v="2"/>
    <x v="131"/>
    <s v="Kipp V. Knight"/>
    <x v="0"/>
    <s v="Iberville"/>
    <s v="DEM"/>
    <n v="481"/>
    <n v="10"/>
    <n v="10"/>
    <n v="10"/>
    <n v="0"/>
    <n v="0"/>
    <n v="0"/>
    <x v="0"/>
    <s v="Local Government"/>
    <s v="Alderman"/>
    <n v="2"/>
  </r>
  <r>
    <n v="132"/>
    <x v="131"/>
    <x v="2"/>
    <x v="131"/>
    <s v="Melissa Y. Allen"/>
    <x v="0"/>
    <s v="Iberville"/>
    <s v="DEM"/>
    <n v="332"/>
    <n v="10"/>
    <n v="10"/>
    <n v="10"/>
    <n v="0"/>
    <n v="0"/>
    <n v="0"/>
    <x v="0"/>
    <s v="Local Government"/>
    <s v="Alderman"/>
    <n v="2"/>
  </r>
  <r>
    <n v="132"/>
    <x v="131"/>
    <x v="2"/>
    <x v="131"/>
    <s v="Shalanda L. Allen"/>
    <x v="0"/>
    <s v="Iberville"/>
    <s v="DEM"/>
    <n v="467"/>
    <n v="10"/>
    <n v="10"/>
    <n v="10"/>
    <n v="0"/>
    <n v="0"/>
    <n v="0"/>
    <x v="0"/>
    <s v="Local Government"/>
    <s v="Alderman"/>
    <n v="2"/>
  </r>
  <r>
    <n v="132"/>
    <x v="131"/>
    <x v="2"/>
    <x v="131"/>
    <s v="Veronica Foley O'Bear"/>
    <x v="0"/>
    <s v="Iberville"/>
    <s v="DEM"/>
    <n v="261"/>
    <n v="10"/>
    <n v="10"/>
    <n v="10"/>
    <n v="0"/>
    <n v="0"/>
    <n v="0"/>
    <x v="0"/>
    <s v="Local Government"/>
    <s v="Alderman"/>
    <n v="2"/>
  </r>
  <r>
    <n v="133"/>
    <x v="132"/>
    <x v="2"/>
    <x v="132"/>
    <s v="Debra Fontenot"/>
    <x v="0"/>
    <s v="Evangeline"/>
    <s v="DEM"/>
    <n v="112"/>
    <n v="4"/>
    <n v="4"/>
    <n v="3"/>
    <n v="1"/>
    <n v="0"/>
    <n v="0"/>
    <x v="0"/>
    <s v="Local Government"/>
    <s v="Alderman"/>
    <n v="1.3333333333333333"/>
  </r>
  <r>
    <n v="133"/>
    <x v="132"/>
    <x v="2"/>
    <x v="132"/>
    <s v="Gail &quot;Mac&quot; McDavid"/>
    <x v="0"/>
    <s v="Evangeline"/>
    <s v="REP"/>
    <n v="81"/>
    <n v="4"/>
    <n v="4"/>
    <n v="3"/>
    <n v="1"/>
    <n v="0"/>
    <n v="0"/>
    <x v="0"/>
    <s v="Local Government"/>
    <s v="Alderman"/>
    <n v="1.3333333333333333"/>
  </r>
  <r>
    <n v="133"/>
    <x v="132"/>
    <x v="2"/>
    <x v="132"/>
    <s v="J. B. Brasseaux"/>
    <x v="0"/>
    <s v="Evangeline"/>
    <s v="DEM"/>
    <n v="85"/>
    <n v="4"/>
    <n v="4"/>
    <n v="3"/>
    <n v="1"/>
    <n v="0"/>
    <n v="0"/>
    <x v="0"/>
    <s v="Local Government"/>
    <s v="Alderman"/>
    <n v="1.3333333333333333"/>
  </r>
  <r>
    <n v="133"/>
    <x v="132"/>
    <x v="2"/>
    <x v="132"/>
    <s v="Joseph H. Simien"/>
    <x v="0"/>
    <s v="Evangeline"/>
    <s v="DEM"/>
    <n v="92"/>
    <n v="4"/>
    <n v="4"/>
    <n v="3"/>
    <n v="1"/>
    <n v="0"/>
    <n v="0"/>
    <x v="0"/>
    <s v="Local Government"/>
    <s v="Alderman"/>
    <n v="1.3333333333333333"/>
  </r>
  <r>
    <n v="134"/>
    <x v="133"/>
    <x v="2"/>
    <x v="133"/>
    <s v="Bryan Stogner"/>
    <x v="1"/>
    <s v="Washington"/>
    <s v="DEM"/>
    <n v="52"/>
    <n v="6"/>
    <n v="6"/>
    <n v="1"/>
    <n v="4"/>
    <n v="0"/>
    <n v="1"/>
    <x v="0"/>
    <s v="Local Government"/>
    <s v="Alderman"/>
    <n v="2"/>
  </r>
  <r>
    <n v="134"/>
    <x v="133"/>
    <x v="2"/>
    <x v="133"/>
    <s v="Darryl Knight"/>
    <x v="1"/>
    <s v="Washington"/>
    <s v="OTHER"/>
    <n v="62"/>
    <n v="6"/>
    <n v="6"/>
    <n v="1"/>
    <n v="4"/>
    <n v="0"/>
    <n v="1"/>
    <x v="0"/>
    <s v="Local Government"/>
    <s v="Alderman"/>
    <n v="2"/>
  </r>
  <r>
    <n v="134"/>
    <x v="133"/>
    <x v="2"/>
    <x v="133"/>
    <s v="Gilbert Ball"/>
    <x v="1"/>
    <s v="Washington"/>
    <s v="REP"/>
    <n v="55"/>
    <n v="6"/>
    <n v="6"/>
    <n v="1"/>
    <n v="4"/>
    <n v="0"/>
    <n v="1"/>
    <x v="0"/>
    <s v="Local Government"/>
    <s v="Alderman"/>
    <n v="2"/>
  </r>
  <r>
    <n v="134"/>
    <x v="133"/>
    <x v="2"/>
    <x v="133"/>
    <s v="James Holmes"/>
    <x v="1"/>
    <s v="Washington"/>
    <s v="REP"/>
    <n v="38"/>
    <n v="6"/>
    <n v="6"/>
    <n v="1"/>
    <n v="4"/>
    <n v="0"/>
    <n v="1"/>
    <x v="0"/>
    <s v="Local Government"/>
    <s v="Alderman"/>
    <n v="2"/>
  </r>
  <r>
    <n v="134"/>
    <x v="133"/>
    <x v="2"/>
    <x v="133"/>
    <s v="Linda &quot;Gail&quot; Seal"/>
    <x v="1"/>
    <s v="Washington"/>
    <s v="REP"/>
    <n v="26"/>
    <n v="6"/>
    <n v="6"/>
    <n v="1"/>
    <n v="4"/>
    <n v="0"/>
    <n v="1"/>
    <x v="0"/>
    <s v="Local Government"/>
    <s v="Alderman"/>
    <n v="2"/>
  </r>
  <r>
    <n v="134"/>
    <x v="133"/>
    <x v="2"/>
    <x v="133"/>
    <s v="Roxie Fornea"/>
    <x v="1"/>
    <s v="Washington"/>
    <s v="REP"/>
    <n v="54"/>
    <n v="6"/>
    <n v="6"/>
    <n v="1"/>
    <n v="4"/>
    <n v="0"/>
    <n v="1"/>
    <x v="0"/>
    <s v="Local Government"/>
    <s v="Alderman"/>
    <n v="2"/>
  </r>
  <r>
    <n v="135"/>
    <x v="134"/>
    <x v="2"/>
    <x v="134"/>
    <s v="Dorothy Anderson"/>
    <x v="0"/>
    <s v="Bienville"/>
    <s v="NOPTY"/>
    <n v="52"/>
    <n v="5"/>
    <n v="5"/>
    <n v="0"/>
    <n v="0"/>
    <n v="5"/>
    <n v="0"/>
    <x v="0"/>
    <s v="Local Government"/>
    <s v="Alderman"/>
    <n v="1.6666666666666667"/>
  </r>
  <r>
    <n v="135"/>
    <x v="134"/>
    <x v="2"/>
    <x v="134"/>
    <s v="James &quot;Jamie&quot; Smith"/>
    <x v="0"/>
    <s v="Bienville"/>
    <s v="NOPTY"/>
    <n v="100"/>
    <n v="5"/>
    <n v="5"/>
    <n v="0"/>
    <n v="0"/>
    <n v="5"/>
    <n v="0"/>
    <x v="0"/>
    <s v="Local Government"/>
    <s v="Alderman"/>
    <n v="1.6666666666666667"/>
  </r>
  <r>
    <n v="135"/>
    <x v="134"/>
    <x v="2"/>
    <x v="134"/>
    <s v="James Neal Kirkham"/>
    <x v="0"/>
    <s v="Bienville"/>
    <s v="NOPTY"/>
    <n v="102"/>
    <n v="5"/>
    <n v="5"/>
    <n v="0"/>
    <n v="0"/>
    <n v="5"/>
    <n v="0"/>
    <x v="0"/>
    <s v="Local Government"/>
    <s v="Alderman"/>
    <n v="1.6666666666666667"/>
  </r>
  <r>
    <n v="135"/>
    <x v="134"/>
    <x v="2"/>
    <x v="134"/>
    <s v="Marcie Boston"/>
    <x v="0"/>
    <s v="Bienville"/>
    <s v="NOPTY"/>
    <n v="62"/>
    <n v="5"/>
    <n v="5"/>
    <n v="0"/>
    <n v="0"/>
    <n v="5"/>
    <n v="0"/>
    <x v="0"/>
    <s v="Local Government"/>
    <s v="Alderman"/>
    <n v="1.6666666666666667"/>
  </r>
  <r>
    <n v="135"/>
    <x v="134"/>
    <x v="2"/>
    <x v="134"/>
    <s v="Roy Walls"/>
    <x v="0"/>
    <s v="Bienville"/>
    <s v="NOPTY"/>
    <n v="91"/>
    <n v="5"/>
    <n v="5"/>
    <n v="0"/>
    <n v="0"/>
    <n v="5"/>
    <n v="0"/>
    <x v="0"/>
    <s v="Local Government"/>
    <s v="Alderman"/>
    <n v="1.6666666666666667"/>
  </r>
  <r>
    <n v="136"/>
    <x v="135"/>
    <x v="2"/>
    <x v="135"/>
    <s v="Betty Jones"/>
    <x v="0"/>
    <s v="Morehouse"/>
    <s v="DEM"/>
    <n v="53"/>
    <n v="4"/>
    <n v="4"/>
    <n v="3"/>
    <n v="1"/>
    <n v="0"/>
    <n v="0"/>
    <x v="0"/>
    <s v="Local Government"/>
    <s v="Alderman"/>
    <n v="1.3333333333333333"/>
  </r>
  <r>
    <n v="136"/>
    <x v="135"/>
    <x v="2"/>
    <x v="135"/>
    <s v="Dawn Gilbreath"/>
    <x v="0"/>
    <s v="Morehouse"/>
    <s v="REP"/>
    <n v="44"/>
    <n v="4"/>
    <n v="4"/>
    <n v="3"/>
    <n v="1"/>
    <n v="0"/>
    <n v="0"/>
    <x v="0"/>
    <s v="Local Government"/>
    <s v="Alderman"/>
    <n v="1.3333333333333333"/>
  </r>
  <r>
    <n v="136"/>
    <x v="135"/>
    <x v="2"/>
    <x v="135"/>
    <s v="Dorothy J. Bradshaw"/>
    <x v="0"/>
    <s v="Morehouse"/>
    <s v="DEM"/>
    <n v="71"/>
    <n v="4"/>
    <n v="4"/>
    <n v="3"/>
    <n v="1"/>
    <n v="0"/>
    <n v="0"/>
    <x v="0"/>
    <s v="Local Government"/>
    <s v="Alderman"/>
    <n v="1.3333333333333333"/>
  </r>
  <r>
    <n v="136"/>
    <x v="135"/>
    <x v="2"/>
    <x v="135"/>
    <s v="Renee Pates"/>
    <x v="0"/>
    <s v="Morehouse"/>
    <s v="DEM"/>
    <n v="56"/>
    <n v="4"/>
    <n v="4"/>
    <n v="3"/>
    <n v="1"/>
    <n v="0"/>
    <n v="0"/>
    <x v="0"/>
    <s v="Local Government"/>
    <s v="Alderman"/>
    <n v="1.3333333333333333"/>
  </r>
  <r>
    <n v="137"/>
    <x v="136"/>
    <x v="2"/>
    <x v="136"/>
    <s v="Billy Peebles"/>
    <x v="1"/>
    <s v="Madison"/>
    <s v="NOPTY"/>
    <n v="56"/>
    <n v="4"/>
    <n v="4"/>
    <n v="0"/>
    <n v="0"/>
    <n v="3"/>
    <n v="1"/>
    <x v="0"/>
    <s v="Local Government"/>
    <s v="Alderman"/>
    <n v="1.3333333333333333"/>
  </r>
  <r>
    <n v="137"/>
    <x v="136"/>
    <x v="2"/>
    <x v="136"/>
    <s v="Danny Odom"/>
    <x v="1"/>
    <s v="Madison"/>
    <s v="NOPTY"/>
    <n v="19"/>
    <n v="4"/>
    <n v="4"/>
    <n v="0"/>
    <n v="0"/>
    <n v="3"/>
    <n v="1"/>
    <x v="0"/>
    <s v="Local Government"/>
    <s v="Alderman"/>
    <n v="1.3333333333333333"/>
  </r>
  <r>
    <n v="137"/>
    <x v="136"/>
    <x v="2"/>
    <x v="136"/>
    <s v="Donald Frith"/>
    <x v="1"/>
    <s v="Madison"/>
    <s v="NOPTY"/>
    <n v="61"/>
    <n v="4"/>
    <n v="4"/>
    <n v="0"/>
    <n v="0"/>
    <n v="3"/>
    <n v="1"/>
    <x v="0"/>
    <s v="Local Government"/>
    <s v="Alderman"/>
    <n v="1.3333333333333333"/>
  </r>
  <r>
    <n v="137"/>
    <x v="136"/>
    <x v="2"/>
    <x v="136"/>
    <s v="Katherine Davis"/>
    <x v="1"/>
    <s v="Madison"/>
    <s v="OTHER"/>
    <n v="60"/>
    <n v="4"/>
    <n v="4"/>
    <n v="0"/>
    <n v="0"/>
    <n v="3"/>
    <n v="1"/>
    <x v="0"/>
    <s v="Local Government"/>
    <s v="Alderman"/>
    <n v="1.3333333333333333"/>
  </r>
  <r>
    <n v="138"/>
    <x v="137"/>
    <x v="2"/>
    <x v="137"/>
    <s v="&quot;Nell&quot; Finlay"/>
    <x v="1"/>
    <s v="Webster"/>
    <s v="REP"/>
    <n v="38"/>
    <n v="4"/>
    <n v="4"/>
    <n v="0"/>
    <n v="4"/>
    <n v="0"/>
    <n v="0"/>
    <x v="0"/>
    <s v="Local Government"/>
    <s v="Alderman"/>
    <n v="1.3333333333333333"/>
  </r>
  <r>
    <n v="138"/>
    <x v="137"/>
    <x v="2"/>
    <x v="137"/>
    <s v="Connie Woods"/>
    <x v="1"/>
    <s v="Webster"/>
    <s v="REP"/>
    <n v="38"/>
    <n v="4"/>
    <n v="4"/>
    <n v="0"/>
    <n v="4"/>
    <n v="0"/>
    <n v="0"/>
    <x v="0"/>
    <s v="Local Government"/>
    <s v="Alderman"/>
    <n v="1.3333333333333333"/>
  </r>
  <r>
    <n v="138"/>
    <x v="137"/>
    <x v="2"/>
    <x v="137"/>
    <s v="Donna Hoffoss"/>
    <x v="1"/>
    <s v="Webster"/>
    <s v="REP"/>
    <n v="49"/>
    <n v="4"/>
    <n v="4"/>
    <n v="0"/>
    <n v="4"/>
    <n v="0"/>
    <n v="0"/>
    <x v="0"/>
    <s v="Local Government"/>
    <s v="Alderman"/>
    <n v="1.3333333333333333"/>
  </r>
  <r>
    <n v="138"/>
    <x v="137"/>
    <x v="2"/>
    <x v="137"/>
    <s v="Judy McKenzie"/>
    <x v="1"/>
    <s v="Webster"/>
    <s v="REP"/>
    <n v="48"/>
    <n v="4"/>
    <n v="4"/>
    <n v="0"/>
    <n v="4"/>
    <n v="0"/>
    <n v="0"/>
    <x v="0"/>
    <s v="Local Government"/>
    <s v="Alderman"/>
    <n v="1.3333333333333333"/>
  </r>
  <r>
    <n v="139"/>
    <x v="138"/>
    <x v="2"/>
    <x v="138"/>
    <s v="Danny Browning"/>
    <x v="0"/>
    <s v="Winn"/>
    <s v="DEM"/>
    <n v="32"/>
    <n v="7"/>
    <n v="7"/>
    <n v="5"/>
    <n v="1"/>
    <n v="1"/>
    <n v="0"/>
    <x v="0"/>
    <s v="Local Government"/>
    <s v="Alderman"/>
    <n v="2.3333333333333335"/>
  </r>
  <r>
    <n v="139"/>
    <x v="138"/>
    <x v="2"/>
    <x v="138"/>
    <s v="Debra Hill"/>
    <x v="0"/>
    <s v="Winn"/>
    <s v="REP"/>
    <n v="24"/>
    <n v="7"/>
    <n v="7"/>
    <n v="5"/>
    <n v="1"/>
    <n v="1"/>
    <n v="0"/>
    <x v="0"/>
    <s v="Local Government"/>
    <s v="Alderman"/>
    <n v="2.3333333333333335"/>
  </r>
  <r>
    <n v="139"/>
    <x v="138"/>
    <x v="2"/>
    <x v="138"/>
    <s v="Jami Ashley"/>
    <x v="0"/>
    <s v="Winn"/>
    <s v="DEM"/>
    <n v="44"/>
    <n v="7"/>
    <n v="7"/>
    <n v="5"/>
    <n v="1"/>
    <n v="1"/>
    <n v="0"/>
    <x v="0"/>
    <s v="Local Government"/>
    <s v="Alderman"/>
    <n v="2.3333333333333335"/>
  </r>
  <r>
    <n v="139"/>
    <x v="138"/>
    <x v="2"/>
    <x v="138"/>
    <s v="Karla Shively"/>
    <x v="0"/>
    <s v="Winn"/>
    <s v="DEM"/>
    <n v="57"/>
    <n v="7"/>
    <n v="7"/>
    <n v="5"/>
    <n v="1"/>
    <n v="1"/>
    <n v="0"/>
    <x v="0"/>
    <s v="Local Government"/>
    <s v="Alderman"/>
    <n v="2.3333333333333335"/>
  </r>
  <r>
    <n v="139"/>
    <x v="138"/>
    <x v="2"/>
    <x v="138"/>
    <s v="Lydia Chamberlain"/>
    <x v="0"/>
    <s v="Winn"/>
    <s v="DEM"/>
    <n v="20"/>
    <n v="7"/>
    <n v="7"/>
    <n v="5"/>
    <n v="1"/>
    <n v="1"/>
    <n v="0"/>
    <x v="0"/>
    <s v="Local Government"/>
    <s v="Alderman"/>
    <n v="2.3333333333333335"/>
  </r>
  <r>
    <n v="139"/>
    <x v="138"/>
    <x v="2"/>
    <x v="138"/>
    <s v="Sarah Maxwell"/>
    <x v="0"/>
    <s v="Winn"/>
    <s v="NOPTY"/>
    <n v="42"/>
    <n v="7"/>
    <n v="7"/>
    <n v="5"/>
    <n v="1"/>
    <n v="1"/>
    <n v="0"/>
    <x v="0"/>
    <s v="Local Government"/>
    <s v="Alderman"/>
    <n v="2.3333333333333335"/>
  </r>
  <r>
    <n v="139"/>
    <x v="138"/>
    <x v="2"/>
    <x v="138"/>
    <s v="Verna Hollingsworth"/>
    <x v="0"/>
    <s v="Winn"/>
    <s v="DEM"/>
    <n v="85"/>
    <n v="7"/>
    <n v="7"/>
    <n v="5"/>
    <n v="1"/>
    <n v="1"/>
    <n v="0"/>
    <x v="0"/>
    <s v="Local Government"/>
    <s v="Alderman"/>
    <n v="2.3333333333333335"/>
  </r>
  <r>
    <n v="140"/>
    <x v="139"/>
    <x v="2"/>
    <x v="139"/>
    <s v="&quot;Trish&quot; Gamble"/>
    <x v="1"/>
    <s v="Red River"/>
    <s v="DEM"/>
    <n v="42"/>
    <n v="4"/>
    <n v="4"/>
    <n v="1"/>
    <n v="3"/>
    <n v="0"/>
    <n v="0"/>
    <x v="0"/>
    <s v="Local Government"/>
    <s v="Alderman"/>
    <n v="1.3333333333333333"/>
  </r>
  <r>
    <n v="140"/>
    <x v="139"/>
    <x v="2"/>
    <x v="139"/>
    <s v="David Layfield"/>
    <x v="1"/>
    <s v="Red River"/>
    <s v="REP"/>
    <n v="56"/>
    <n v="4"/>
    <n v="4"/>
    <n v="1"/>
    <n v="3"/>
    <n v="0"/>
    <n v="0"/>
    <x v="0"/>
    <s v="Local Government"/>
    <s v="Alderman"/>
    <n v="1.3333333333333333"/>
  </r>
  <r>
    <n v="140"/>
    <x v="139"/>
    <x v="2"/>
    <x v="139"/>
    <s v="Eugene Freeman"/>
    <x v="1"/>
    <s v="Red River"/>
    <s v="REP"/>
    <n v="61"/>
    <n v="4"/>
    <n v="4"/>
    <n v="1"/>
    <n v="3"/>
    <n v="0"/>
    <n v="0"/>
    <x v="0"/>
    <s v="Local Government"/>
    <s v="Alderman"/>
    <n v="1.3333333333333333"/>
  </r>
  <r>
    <n v="140"/>
    <x v="139"/>
    <x v="2"/>
    <x v="139"/>
    <s v="Jack Terrell"/>
    <x v="1"/>
    <s v="Red River"/>
    <s v="REP"/>
    <n v="74"/>
    <n v="4"/>
    <n v="4"/>
    <n v="1"/>
    <n v="3"/>
    <n v="0"/>
    <n v="0"/>
    <x v="0"/>
    <s v="Local Government"/>
    <s v="Alderman"/>
    <n v="1.3333333333333333"/>
  </r>
  <r>
    <n v="141"/>
    <x v="140"/>
    <x v="2"/>
    <x v="140"/>
    <s v="Bobbie Jo Dickens"/>
    <x v="1"/>
    <s v="Jefferson Davis"/>
    <s v="DEM"/>
    <n v="34"/>
    <n v="7"/>
    <n v="7"/>
    <n v="6"/>
    <n v="0"/>
    <n v="1"/>
    <n v="0"/>
    <x v="0"/>
    <s v="Local Government"/>
    <s v="Alderman"/>
    <n v="2.3333333333333335"/>
  </r>
  <r>
    <n v="141"/>
    <x v="140"/>
    <x v="2"/>
    <x v="140"/>
    <s v="Clarence Talbert, Jr."/>
    <x v="1"/>
    <s v="Jefferson Davis"/>
    <s v="DEM"/>
    <n v="67"/>
    <n v="7"/>
    <n v="7"/>
    <n v="6"/>
    <n v="0"/>
    <n v="1"/>
    <n v="0"/>
    <x v="0"/>
    <s v="Local Government"/>
    <s v="Alderman"/>
    <n v="2.3333333333333335"/>
  </r>
  <r>
    <n v="141"/>
    <x v="140"/>
    <x v="2"/>
    <x v="140"/>
    <s v="Clifford Brian Leday"/>
    <x v="1"/>
    <s v="Jefferson Davis"/>
    <s v="DEM"/>
    <n v="47"/>
    <n v="7"/>
    <n v="7"/>
    <n v="6"/>
    <n v="0"/>
    <n v="1"/>
    <n v="0"/>
    <x v="0"/>
    <s v="Local Government"/>
    <s v="Alderman"/>
    <n v="2.3333333333333335"/>
  </r>
  <r>
    <n v="141"/>
    <x v="140"/>
    <x v="2"/>
    <x v="140"/>
    <s v="Gwenevere Artis Johnson"/>
    <x v="1"/>
    <s v="Jefferson Davis"/>
    <s v="DEM"/>
    <n v="72"/>
    <n v="7"/>
    <n v="7"/>
    <n v="6"/>
    <n v="0"/>
    <n v="1"/>
    <n v="0"/>
    <x v="0"/>
    <s v="Local Government"/>
    <s v="Alderman"/>
    <n v="2.3333333333333335"/>
  </r>
  <r>
    <n v="141"/>
    <x v="140"/>
    <x v="2"/>
    <x v="140"/>
    <s v="Marella Hubachek"/>
    <x v="1"/>
    <s v="Jefferson Davis"/>
    <s v="NOPTY"/>
    <n v="72"/>
    <n v="7"/>
    <n v="7"/>
    <n v="6"/>
    <n v="0"/>
    <n v="1"/>
    <n v="0"/>
    <x v="0"/>
    <s v="Local Government"/>
    <s v="Alderman"/>
    <n v="2.3333333333333335"/>
  </r>
  <r>
    <n v="141"/>
    <x v="140"/>
    <x v="2"/>
    <x v="140"/>
    <s v="Mary M. Jones"/>
    <x v="1"/>
    <s v="Jefferson Davis"/>
    <s v="DEM"/>
    <n v="81"/>
    <n v="7"/>
    <n v="7"/>
    <n v="6"/>
    <n v="0"/>
    <n v="1"/>
    <n v="0"/>
    <x v="0"/>
    <s v="Local Government"/>
    <s v="Alderman"/>
    <n v="2.3333333333333335"/>
  </r>
  <r>
    <n v="141"/>
    <x v="140"/>
    <x v="2"/>
    <x v="140"/>
    <s v="Shawanda G. Sowells"/>
    <x v="1"/>
    <s v="Jefferson Davis"/>
    <s v="DEM"/>
    <n v="95"/>
    <n v="7"/>
    <n v="7"/>
    <n v="6"/>
    <n v="0"/>
    <n v="1"/>
    <n v="0"/>
    <x v="0"/>
    <s v="Local Government"/>
    <s v="Alderman"/>
    <n v="2.3333333333333335"/>
  </r>
  <r>
    <n v="142"/>
    <x v="141"/>
    <x v="2"/>
    <x v="141"/>
    <s v="Jill Palmer Mathies"/>
    <x v="0"/>
    <s v="St. Tammany"/>
    <s v="REP"/>
    <n v="151"/>
    <n v="5"/>
    <n v="5"/>
    <n v="2"/>
    <n v="3"/>
    <n v="0"/>
    <n v="0"/>
    <x v="0"/>
    <s v="Local Government"/>
    <s v="Alderman"/>
    <n v="1.6666666666666667"/>
  </r>
  <r>
    <n v="142"/>
    <x v="141"/>
    <x v="2"/>
    <x v="141"/>
    <s v="Lance Willie"/>
    <x v="0"/>
    <s v="St. Tammany"/>
    <s v="REP"/>
    <n v="199"/>
    <n v="5"/>
    <n v="5"/>
    <n v="2"/>
    <n v="3"/>
    <n v="0"/>
    <n v="0"/>
    <x v="0"/>
    <s v="Local Government"/>
    <s v="Alderman"/>
    <n v="1.6666666666666667"/>
  </r>
  <r>
    <n v="142"/>
    <x v="141"/>
    <x v="2"/>
    <x v="141"/>
    <s v="Paulette A. Lee"/>
    <x v="0"/>
    <s v="St. Tammany"/>
    <s v="DEM"/>
    <n v="146"/>
    <n v="5"/>
    <n v="5"/>
    <n v="2"/>
    <n v="3"/>
    <n v="0"/>
    <n v="0"/>
    <x v="0"/>
    <s v="Local Government"/>
    <s v="Alderman"/>
    <n v="1.6666666666666667"/>
  </r>
  <r>
    <n v="142"/>
    <x v="141"/>
    <x v="2"/>
    <x v="141"/>
    <s v="Richard B. Atkins"/>
    <x v="0"/>
    <s v="St. Tammany"/>
    <s v="REP"/>
    <n v="83"/>
    <n v="5"/>
    <n v="5"/>
    <n v="2"/>
    <n v="3"/>
    <n v="0"/>
    <n v="0"/>
    <x v="0"/>
    <s v="Local Government"/>
    <s v="Alderman"/>
    <n v="1.6666666666666667"/>
  </r>
  <r>
    <n v="142"/>
    <x v="141"/>
    <x v="2"/>
    <x v="141"/>
    <s v="Ronald W. &quot;Ronnie&quot; Holliday"/>
    <x v="0"/>
    <s v="St. Tammany"/>
    <s v="DEM"/>
    <n v="121"/>
    <n v="5"/>
    <n v="5"/>
    <n v="2"/>
    <n v="3"/>
    <n v="0"/>
    <n v="0"/>
    <x v="0"/>
    <s v="Local Government"/>
    <s v="Alderman"/>
    <n v="1.6666666666666667"/>
  </r>
  <r>
    <n v="143"/>
    <x v="142"/>
    <x v="2"/>
    <x v="142"/>
    <s v="&quot;Mike&quot; Soulter"/>
    <x v="0"/>
    <s v="Rapides"/>
    <s v="REP"/>
    <n v="95"/>
    <n v="7"/>
    <n v="7"/>
    <n v="2"/>
    <n v="4"/>
    <n v="1"/>
    <n v="0"/>
    <x v="0"/>
    <s v="Local Government"/>
    <s v="Alderman"/>
    <n v="2.3333333333333335"/>
  </r>
  <r>
    <n v="143"/>
    <x v="142"/>
    <x v="2"/>
    <x v="142"/>
    <s v="Anna Clark Cloud"/>
    <x v="0"/>
    <s v="Rapides"/>
    <s v="DEM"/>
    <n v="100"/>
    <n v="7"/>
    <n v="7"/>
    <n v="2"/>
    <n v="4"/>
    <n v="1"/>
    <n v="0"/>
    <x v="0"/>
    <s v="Local Government"/>
    <s v="Alderman"/>
    <n v="2.3333333333333335"/>
  </r>
  <r>
    <n v="143"/>
    <x v="142"/>
    <x v="2"/>
    <x v="142"/>
    <s v="Danny Perkins"/>
    <x v="0"/>
    <s v="Rapides"/>
    <s v="DEM"/>
    <n v="108"/>
    <n v="7"/>
    <n v="7"/>
    <n v="2"/>
    <n v="4"/>
    <n v="1"/>
    <n v="0"/>
    <x v="0"/>
    <s v="Local Government"/>
    <s v="Alderman"/>
    <n v="2.3333333333333335"/>
  </r>
  <r>
    <n v="143"/>
    <x v="142"/>
    <x v="2"/>
    <x v="142"/>
    <s v="Donna Arrington"/>
    <x v="0"/>
    <s v="Rapides"/>
    <s v="REP"/>
    <n v="73"/>
    <n v="7"/>
    <n v="7"/>
    <n v="2"/>
    <n v="4"/>
    <n v="1"/>
    <n v="0"/>
    <x v="0"/>
    <s v="Local Government"/>
    <s v="Alderman"/>
    <n v="2.3333333333333335"/>
  </r>
  <r>
    <n v="143"/>
    <x v="142"/>
    <x v="2"/>
    <x v="142"/>
    <s v="Dorothy Walters"/>
    <x v="0"/>
    <s v="Rapides"/>
    <s v="NOPTY"/>
    <n v="53"/>
    <n v="7"/>
    <n v="7"/>
    <n v="2"/>
    <n v="4"/>
    <n v="1"/>
    <n v="0"/>
    <x v="0"/>
    <s v="Local Government"/>
    <s v="Alderman"/>
    <n v="2.3333333333333335"/>
  </r>
  <r>
    <n v="143"/>
    <x v="142"/>
    <x v="2"/>
    <x v="142"/>
    <s v="Jerriot Robinson"/>
    <x v="0"/>
    <s v="Rapides"/>
    <s v="REP"/>
    <n v="124"/>
    <n v="7"/>
    <n v="7"/>
    <n v="2"/>
    <n v="4"/>
    <n v="1"/>
    <n v="0"/>
    <x v="0"/>
    <s v="Local Government"/>
    <s v="Alderman"/>
    <n v="2.3333333333333335"/>
  </r>
  <r>
    <n v="143"/>
    <x v="142"/>
    <x v="2"/>
    <x v="142"/>
    <s v="Stacy Johnson Danzy"/>
    <x v="0"/>
    <s v="Rapides"/>
    <s v="REP"/>
    <n v="116"/>
    <n v="7"/>
    <n v="7"/>
    <n v="2"/>
    <n v="4"/>
    <n v="1"/>
    <n v="0"/>
    <x v="0"/>
    <s v="Local Government"/>
    <s v="Alderman"/>
    <n v="2.3333333333333335"/>
  </r>
  <r>
    <n v="144"/>
    <x v="143"/>
    <x v="2"/>
    <x v="143"/>
    <s v="&quot;Jim&quot; Bradford"/>
    <x v="1"/>
    <s v="Grant"/>
    <s v="NOPTY"/>
    <n v="70"/>
    <n v="4"/>
    <n v="4"/>
    <n v="0"/>
    <n v="1"/>
    <n v="1"/>
    <n v="2"/>
    <x v="0"/>
    <s v="Local Government"/>
    <s v="Alderman"/>
    <n v="1.3333333333333333"/>
  </r>
  <r>
    <n v="144"/>
    <x v="143"/>
    <x v="2"/>
    <x v="143"/>
    <s v="&quot;Ray&quot; Williamson"/>
    <x v="1"/>
    <s v="Grant"/>
    <s v="OTHER"/>
    <n v="87"/>
    <n v="4"/>
    <n v="4"/>
    <n v="0"/>
    <n v="1"/>
    <n v="1"/>
    <n v="2"/>
    <x v="0"/>
    <s v="Local Government"/>
    <s v="Alderman"/>
    <n v="1.3333333333333333"/>
  </r>
  <r>
    <n v="144"/>
    <x v="143"/>
    <x v="2"/>
    <x v="143"/>
    <s v="Dorothy Self"/>
    <x v="1"/>
    <s v="Grant"/>
    <s v="OTHER"/>
    <n v="80"/>
    <n v="4"/>
    <n v="4"/>
    <n v="0"/>
    <n v="1"/>
    <n v="1"/>
    <n v="2"/>
    <x v="0"/>
    <s v="Local Government"/>
    <s v="Alderman"/>
    <n v="1.3333333333333333"/>
  </r>
  <r>
    <n v="144"/>
    <x v="143"/>
    <x v="2"/>
    <x v="143"/>
    <s v="Jonathan Spurgeon"/>
    <x v="1"/>
    <s v="Grant"/>
    <s v="REP"/>
    <n v="104"/>
    <n v="4"/>
    <n v="4"/>
    <n v="0"/>
    <n v="1"/>
    <n v="1"/>
    <n v="2"/>
    <x v="0"/>
    <s v="Local Government"/>
    <s v="Alderman"/>
    <n v="1.3333333333333333"/>
  </r>
  <r>
    <n v="145"/>
    <x v="144"/>
    <x v="2"/>
    <x v="144"/>
    <s v="&quot;Randy&quot; Lloyd"/>
    <x v="0"/>
    <s v="Franklin"/>
    <s v="NOPTY"/>
    <n v="77"/>
    <n v="5"/>
    <n v="5"/>
    <n v="1"/>
    <n v="0"/>
    <n v="4"/>
    <n v="0"/>
    <x v="0"/>
    <s v="Local Government"/>
    <s v="Alderman"/>
    <n v="1.6666666666666667"/>
  </r>
  <r>
    <n v="145"/>
    <x v="144"/>
    <x v="2"/>
    <x v="144"/>
    <s v="Christine Ezell"/>
    <x v="0"/>
    <s v="Franklin"/>
    <s v="DEM"/>
    <n v="130"/>
    <n v="5"/>
    <n v="5"/>
    <n v="1"/>
    <n v="0"/>
    <n v="4"/>
    <n v="0"/>
    <x v="0"/>
    <s v="Local Government"/>
    <s v="Alderman"/>
    <n v="1.6666666666666667"/>
  </r>
  <r>
    <n v="145"/>
    <x v="144"/>
    <x v="2"/>
    <x v="144"/>
    <s v="Lovie Ezell"/>
    <x v="0"/>
    <s v="Franklin"/>
    <s v="NOPTY"/>
    <n v="54"/>
    <n v="5"/>
    <n v="5"/>
    <n v="1"/>
    <n v="0"/>
    <n v="4"/>
    <n v="0"/>
    <x v="0"/>
    <s v="Local Government"/>
    <s v="Alderman"/>
    <n v="1.6666666666666667"/>
  </r>
  <r>
    <n v="145"/>
    <x v="144"/>
    <x v="2"/>
    <x v="144"/>
    <s v="Susan McManus Britt"/>
    <x v="0"/>
    <s v="Franklin"/>
    <s v="NOPTY"/>
    <n v="141"/>
    <n v="5"/>
    <n v="5"/>
    <n v="1"/>
    <n v="0"/>
    <n v="4"/>
    <n v="0"/>
    <x v="0"/>
    <s v="Local Government"/>
    <s v="Alderman"/>
    <n v="1.6666666666666667"/>
  </r>
  <r>
    <n v="145"/>
    <x v="144"/>
    <x v="2"/>
    <x v="144"/>
    <s v="Tony Morris"/>
    <x v="0"/>
    <s v="Franklin"/>
    <s v="NOPTY"/>
    <n v="24"/>
    <n v="5"/>
    <n v="5"/>
    <n v="1"/>
    <n v="0"/>
    <n v="4"/>
    <n v="0"/>
    <x v="0"/>
    <s v="Local Government"/>
    <s v="Alderman"/>
    <n v="1.6666666666666667"/>
  </r>
  <r>
    <n v="146"/>
    <x v="145"/>
    <x v="2"/>
    <x v="145"/>
    <s v="&quot;Ben&quot; Dupree"/>
    <x v="0"/>
    <s v="Natchitoches"/>
    <s v="REP"/>
    <n v="112"/>
    <n v="4"/>
    <n v="4"/>
    <n v="0"/>
    <n v="3"/>
    <n v="0"/>
    <n v="1"/>
    <x v="0"/>
    <s v="Local Government"/>
    <s v="Alderman"/>
    <n v="1.3333333333333333"/>
  </r>
  <r>
    <n v="146"/>
    <x v="145"/>
    <x v="2"/>
    <x v="145"/>
    <s v="Daniel &quot;Dan&quot; Dupree"/>
    <x v="0"/>
    <s v="Natchitoches"/>
    <s v="REP"/>
    <n v="117"/>
    <n v="4"/>
    <n v="4"/>
    <n v="0"/>
    <n v="3"/>
    <n v="0"/>
    <n v="1"/>
    <x v="0"/>
    <s v="Local Government"/>
    <s v="Alderman"/>
    <n v="1.3333333333333333"/>
  </r>
  <r>
    <n v="146"/>
    <x v="145"/>
    <x v="2"/>
    <x v="145"/>
    <s v="Lawrence Sampey"/>
    <x v="0"/>
    <s v="Natchitoches"/>
    <s v="OTHER"/>
    <n v="87"/>
    <n v="4"/>
    <n v="4"/>
    <n v="0"/>
    <n v="3"/>
    <n v="0"/>
    <n v="1"/>
    <x v="0"/>
    <s v="Local Government"/>
    <s v="Alderman"/>
    <n v="1.3333333333333333"/>
  </r>
  <r>
    <n v="146"/>
    <x v="145"/>
    <x v="2"/>
    <x v="145"/>
    <s v="Reed Franklin"/>
    <x v="0"/>
    <s v="Natchitoches"/>
    <s v="REP"/>
    <n v="135"/>
    <n v="4"/>
    <n v="4"/>
    <n v="0"/>
    <n v="3"/>
    <n v="0"/>
    <n v="1"/>
    <x v="0"/>
    <s v="Local Government"/>
    <s v="Alderman"/>
    <n v="1.3333333333333333"/>
  </r>
  <r>
    <n v="147"/>
    <x v="146"/>
    <x v="2"/>
    <x v="146"/>
    <s v="Barbara &quot;Jeanie&quot; David"/>
    <x v="1"/>
    <s v="Iberville"/>
    <s v="REP"/>
    <n v="254"/>
    <n v="5"/>
    <n v="5"/>
    <n v="3"/>
    <n v="2"/>
    <n v="0"/>
    <n v="0"/>
    <x v="0"/>
    <s v="Local Government"/>
    <s v="Alderman"/>
    <n v="1.6666666666666667"/>
  </r>
  <r>
    <n v="147"/>
    <x v="146"/>
    <x v="2"/>
    <x v="146"/>
    <s v="Clint Seneca"/>
    <x v="1"/>
    <s v="Iberville"/>
    <s v="DEM"/>
    <n v="216"/>
    <n v="5"/>
    <n v="5"/>
    <n v="3"/>
    <n v="2"/>
    <n v="0"/>
    <n v="0"/>
    <x v="0"/>
    <s v="Local Government"/>
    <s v="Alderman"/>
    <n v="1.6666666666666667"/>
  </r>
  <r>
    <n v="147"/>
    <x v="146"/>
    <x v="2"/>
    <x v="146"/>
    <s v="Deisha Chaney"/>
    <x v="1"/>
    <s v="Iberville"/>
    <s v="DEM"/>
    <n v="135"/>
    <n v="5"/>
    <n v="5"/>
    <n v="3"/>
    <n v="2"/>
    <n v="0"/>
    <n v="0"/>
    <x v="0"/>
    <s v="Local Government"/>
    <s v="Alderman"/>
    <n v="1.6666666666666667"/>
  </r>
  <r>
    <n v="147"/>
    <x v="146"/>
    <x v="2"/>
    <x v="146"/>
    <s v="Kyle Booksh"/>
    <x v="1"/>
    <s v="Iberville"/>
    <s v="REP"/>
    <n v="197"/>
    <n v="5"/>
    <n v="5"/>
    <n v="3"/>
    <n v="2"/>
    <n v="0"/>
    <n v="0"/>
    <x v="0"/>
    <s v="Local Government"/>
    <s v="Alderman"/>
    <n v="1.6666666666666667"/>
  </r>
  <r>
    <n v="147"/>
    <x v="146"/>
    <x v="2"/>
    <x v="146"/>
    <s v="Marcus D. Hill, Sr."/>
    <x v="1"/>
    <s v="Iberville"/>
    <s v="DEM"/>
    <n v="244"/>
    <n v="5"/>
    <n v="5"/>
    <n v="3"/>
    <n v="2"/>
    <n v="0"/>
    <n v="0"/>
    <x v="0"/>
    <s v="Local Government"/>
    <s v="Alderman"/>
    <n v="1.6666666666666667"/>
  </r>
  <r>
    <n v="148"/>
    <x v="147"/>
    <x v="2"/>
    <x v="147"/>
    <s v="Charles &quot;Greg&quot; Terry"/>
    <x v="0"/>
    <s v="Catahoula"/>
    <s v="REP"/>
    <n v="110"/>
    <n v="5"/>
    <n v="5"/>
    <n v="1"/>
    <n v="2"/>
    <n v="0"/>
    <n v="2"/>
    <x v="0"/>
    <s v="Local Government"/>
    <s v="Alderman"/>
    <n v="1.6666666666666667"/>
  </r>
  <r>
    <n v="148"/>
    <x v="147"/>
    <x v="2"/>
    <x v="147"/>
    <s v="Judy Cotten"/>
    <x v="0"/>
    <s v="Catahoula"/>
    <s v="OTHER"/>
    <n v="113"/>
    <n v="5"/>
    <n v="5"/>
    <n v="1"/>
    <n v="2"/>
    <n v="0"/>
    <n v="2"/>
    <x v="0"/>
    <s v="Local Government"/>
    <s v="Alderman"/>
    <n v="1.6666666666666667"/>
  </r>
  <r>
    <n v="148"/>
    <x v="147"/>
    <x v="2"/>
    <x v="147"/>
    <s v="Kelly Estis"/>
    <x v="0"/>
    <s v="Catahoula"/>
    <s v="REP"/>
    <n v="48"/>
    <n v="5"/>
    <n v="5"/>
    <n v="1"/>
    <n v="2"/>
    <n v="0"/>
    <n v="2"/>
    <x v="0"/>
    <s v="Local Government"/>
    <s v="Alderman"/>
    <n v="1.6666666666666667"/>
  </r>
  <r>
    <n v="148"/>
    <x v="147"/>
    <x v="2"/>
    <x v="147"/>
    <s v="Lisa Ford Sikes"/>
    <x v="0"/>
    <s v="Catahoula"/>
    <s v="OTHER"/>
    <n v="89"/>
    <n v="5"/>
    <n v="5"/>
    <n v="1"/>
    <n v="2"/>
    <n v="0"/>
    <n v="2"/>
    <x v="0"/>
    <s v="Local Government"/>
    <s v="Alderman"/>
    <n v="1.6666666666666667"/>
  </r>
  <r>
    <n v="148"/>
    <x v="147"/>
    <x v="2"/>
    <x v="147"/>
    <s v="Louis &quot;Five-O&quot; Hatten"/>
    <x v="0"/>
    <s v="Catahoula"/>
    <s v="DEM"/>
    <n v="87"/>
    <n v="5"/>
    <n v="5"/>
    <n v="1"/>
    <n v="2"/>
    <n v="0"/>
    <n v="2"/>
    <x v="0"/>
    <s v="Local Government"/>
    <s v="Alderman"/>
    <n v="1.6666666666666667"/>
  </r>
  <r>
    <n v="149"/>
    <x v="148"/>
    <x v="2"/>
    <x v="148"/>
    <s v="Brian Hevrin"/>
    <x v="1"/>
    <s v="Caddo"/>
    <s v="REP"/>
    <n v="72"/>
    <n v="4"/>
    <n v="4"/>
    <n v="0"/>
    <n v="2"/>
    <n v="1"/>
    <n v="1"/>
    <x v="0"/>
    <s v="Local Government"/>
    <s v="Alderman"/>
    <n v="1.3333333333333333"/>
  </r>
  <r>
    <n v="149"/>
    <x v="148"/>
    <x v="2"/>
    <x v="148"/>
    <s v="David M. Rose"/>
    <x v="1"/>
    <s v="Caddo"/>
    <s v="NOPTY"/>
    <n v="66"/>
    <n v="4"/>
    <n v="4"/>
    <n v="0"/>
    <n v="2"/>
    <n v="1"/>
    <n v="1"/>
    <x v="0"/>
    <s v="Local Government"/>
    <s v="Alderman"/>
    <n v="1.3333333333333333"/>
  </r>
  <r>
    <n v="149"/>
    <x v="148"/>
    <x v="2"/>
    <x v="148"/>
    <s v="Harvey D. Anders"/>
    <x v="1"/>
    <s v="Caddo"/>
    <s v="OTHER"/>
    <n v="69"/>
    <n v="4"/>
    <n v="4"/>
    <n v="0"/>
    <n v="2"/>
    <n v="1"/>
    <n v="1"/>
    <x v="0"/>
    <s v="Local Government"/>
    <s v="Alderman"/>
    <n v="1.3333333333333333"/>
  </r>
  <r>
    <n v="149"/>
    <x v="148"/>
    <x v="2"/>
    <x v="148"/>
    <s v="Joseph A. Gott"/>
    <x v="1"/>
    <s v="Caddo"/>
    <s v="REP"/>
    <n v="83"/>
    <n v="4"/>
    <n v="4"/>
    <n v="0"/>
    <n v="2"/>
    <n v="1"/>
    <n v="1"/>
    <x v="0"/>
    <s v="Local Government"/>
    <s v="Alderman"/>
    <n v="1.3333333333333333"/>
  </r>
  <r>
    <n v="150"/>
    <x v="149"/>
    <x v="2"/>
    <x v="149"/>
    <s v="Kenneth &quot;Keno&quot; Picard"/>
    <x v="0"/>
    <s v="Vermilion"/>
    <s v="OTHER"/>
    <n v="340"/>
    <n v="4"/>
    <n v="4"/>
    <n v="1"/>
    <n v="2"/>
    <n v="0"/>
    <n v="1"/>
    <x v="0"/>
    <s v="Local Government"/>
    <s v="Alderman"/>
    <n v="1.3333333333333333"/>
  </r>
  <r>
    <n v="150"/>
    <x v="149"/>
    <x v="2"/>
    <x v="149"/>
    <s v="Lynn Howell"/>
    <x v="0"/>
    <s v="Vermilion"/>
    <s v="DEM"/>
    <n v="217"/>
    <n v="4"/>
    <n v="4"/>
    <n v="1"/>
    <n v="2"/>
    <n v="0"/>
    <n v="1"/>
    <x v="0"/>
    <s v="Local Government"/>
    <s v="Alderman"/>
    <n v="1.3333333333333333"/>
  </r>
  <r>
    <n v="150"/>
    <x v="149"/>
    <x v="2"/>
    <x v="149"/>
    <s v="Phyllis Catalon Johnson"/>
    <x v="0"/>
    <s v="Vermilion"/>
    <s v="REP"/>
    <n v="285"/>
    <n v="4"/>
    <n v="4"/>
    <n v="1"/>
    <n v="2"/>
    <n v="0"/>
    <n v="1"/>
    <x v="0"/>
    <s v="Local Government"/>
    <s v="Alderman"/>
    <n v="1.3333333333333333"/>
  </r>
  <r>
    <n v="150"/>
    <x v="149"/>
    <x v="2"/>
    <x v="149"/>
    <s v="Travis Bodin"/>
    <x v="0"/>
    <s v="Vermilion"/>
    <s v="REP"/>
    <n v="202"/>
    <n v="4"/>
    <n v="4"/>
    <n v="1"/>
    <n v="2"/>
    <n v="0"/>
    <n v="1"/>
    <x v="0"/>
    <s v="Local Government"/>
    <s v="Alderman"/>
    <n v="1.3333333333333333"/>
  </r>
  <r>
    <n v="151"/>
    <x v="150"/>
    <x v="2"/>
    <x v="150"/>
    <s v="David Fruge"/>
    <x v="0"/>
    <s v="Acadia"/>
    <s v="DEM"/>
    <n v="146"/>
    <n v="4"/>
    <n v="4"/>
    <n v="4"/>
    <n v="0"/>
    <n v="0"/>
    <n v="0"/>
    <x v="0"/>
    <s v="Local Government"/>
    <s v="Alderman"/>
    <n v="1.3333333333333333"/>
  </r>
  <r>
    <n v="151"/>
    <x v="150"/>
    <x v="2"/>
    <x v="150"/>
    <s v="Juanita Richard"/>
    <x v="0"/>
    <s v="Acadia"/>
    <s v="DEM"/>
    <n v="160"/>
    <n v="4"/>
    <n v="4"/>
    <n v="4"/>
    <n v="0"/>
    <n v="0"/>
    <n v="0"/>
    <x v="0"/>
    <s v="Local Government"/>
    <s v="Alderman"/>
    <n v="1.3333333333333333"/>
  </r>
  <r>
    <n v="151"/>
    <x v="150"/>
    <x v="2"/>
    <x v="150"/>
    <s v="Theresa Simon"/>
    <x v="0"/>
    <s v="Acadia"/>
    <s v="DEM"/>
    <n v="69"/>
    <n v="4"/>
    <n v="4"/>
    <n v="4"/>
    <n v="0"/>
    <n v="0"/>
    <n v="0"/>
    <x v="0"/>
    <s v="Local Government"/>
    <s v="Alderman"/>
    <n v="1.3333333333333333"/>
  </r>
  <r>
    <n v="151"/>
    <x v="150"/>
    <x v="2"/>
    <x v="150"/>
    <s v="Troy Cormier"/>
    <x v="0"/>
    <s v="Acadia"/>
    <s v="DEM"/>
    <n v="180"/>
    <n v="4"/>
    <n v="4"/>
    <n v="4"/>
    <n v="0"/>
    <n v="0"/>
    <n v="0"/>
    <x v="0"/>
    <s v="Local Government"/>
    <s v="Alderman"/>
    <n v="1.3333333333333333"/>
  </r>
  <r>
    <n v="152"/>
    <x v="151"/>
    <x v="2"/>
    <x v="151"/>
    <s v="Billie Claire Dykes Tycer"/>
    <x v="0"/>
    <s v="St. Helena"/>
    <s v="DEM"/>
    <n v="56"/>
    <n v="4"/>
    <n v="4"/>
    <n v="2"/>
    <n v="2"/>
    <n v="0"/>
    <n v="0"/>
    <x v="0"/>
    <s v="Local Government"/>
    <s v="Alderman"/>
    <n v="1.3333333333333333"/>
  </r>
  <r>
    <n v="152"/>
    <x v="151"/>
    <x v="2"/>
    <x v="151"/>
    <s v="Bradley &quot;Brad&quot; Davis"/>
    <x v="0"/>
    <s v="St. Helena"/>
    <s v="REP"/>
    <n v="76"/>
    <n v="4"/>
    <n v="4"/>
    <n v="2"/>
    <n v="2"/>
    <n v="0"/>
    <n v="0"/>
    <x v="0"/>
    <s v="Local Government"/>
    <s v="Alderman"/>
    <n v="1.3333333333333333"/>
  </r>
  <r>
    <n v="152"/>
    <x v="151"/>
    <x v="2"/>
    <x v="151"/>
    <s v="Lawrence Sanford, Jr."/>
    <x v="0"/>
    <s v="St. Helena"/>
    <s v="DEM"/>
    <n v="68"/>
    <n v="4"/>
    <n v="4"/>
    <n v="2"/>
    <n v="2"/>
    <n v="0"/>
    <n v="0"/>
    <x v="0"/>
    <s v="Local Government"/>
    <s v="Alderman"/>
    <n v="1.3333333333333333"/>
  </r>
  <r>
    <n v="152"/>
    <x v="151"/>
    <x v="2"/>
    <x v="151"/>
    <s v="Michael L. Ard"/>
    <x v="0"/>
    <s v="St. Helena"/>
    <s v="REP"/>
    <n v="61"/>
    <n v="4"/>
    <n v="4"/>
    <n v="2"/>
    <n v="2"/>
    <n v="0"/>
    <n v="0"/>
    <x v="0"/>
    <s v="Local Government"/>
    <s v="Alderman"/>
    <n v="1.3333333333333333"/>
  </r>
  <r>
    <n v="153"/>
    <x v="152"/>
    <x v="2"/>
    <x v="152"/>
    <s v="Felix Benjamin"/>
    <x v="0"/>
    <s v="Avoyelles"/>
    <s v="DEM"/>
    <n v="244"/>
    <n v="4"/>
    <n v="4"/>
    <n v="2"/>
    <n v="0"/>
    <n v="1"/>
    <n v="1"/>
    <x v="0"/>
    <s v="Local Government"/>
    <s v="Alderman"/>
    <n v="1.3333333333333333"/>
  </r>
  <r>
    <n v="153"/>
    <x v="152"/>
    <x v="2"/>
    <x v="152"/>
    <s v="Meegan &quot;Diaville&quot; Simon"/>
    <x v="0"/>
    <s v="Avoyelles"/>
    <s v="NOPTY"/>
    <n v="256"/>
    <n v="4"/>
    <n v="4"/>
    <n v="2"/>
    <n v="0"/>
    <n v="1"/>
    <n v="1"/>
    <x v="0"/>
    <s v="Local Government"/>
    <s v="Alderman"/>
    <n v="1.3333333333333333"/>
  </r>
  <r>
    <n v="153"/>
    <x v="152"/>
    <x v="2"/>
    <x v="152"/>
    <s v="Oscar &quot;OP&quot; Goody, Jr."/>
    <x v="0"/>
    <s v="Avoyelles"/>
    <s v="DEM"/>
    <n v="257"/>
    <n v="4"/>
    <n v="4"/>
    <n v="2"/>
    <n v="0"/>
    <n v="1"/>
    <n v="1"/>
    <x v="0"/>
    <s v="Local Government"/>
    <s v="Alderman"/>
    <n v="1.3333333333333333"/>
  </r>
  <r>
    <n v="153"/>
    <x v="152"/>
    <x v="2"/>
    <x v="152"/>
    <s v="Penn Lemoine"/>
    <x v="0"/>
    <s v="Avoyelles"/>
    <s v="OTHER"/>
    <n v="275"/>
    <n v="4"/>
    <n v="4"/>
    <n v="2"/>
    <n v="0"/>
    <n v="1"/>
    <n v="1"/>
    <x v="0"/>
    <s v="Local Government"/>
    <s v="Alderman"/>
    <n v="1.3333333333333333"/>
  </r>
  <r>
    <n v="154"/>
    <x v="153"/>
    <x v="2"/>
    <x v="153"/>
    <s v="Eric Primeaux"/>
    <x v="0"/>
    <s v="Acadia"/>
    <s v="DEM"/>
    <n v="260"/>
    <n v="5"/>
    <n v="5"/>
    <n v="3"/>
    <n v="1"/>
    <n v="1"/>
    <n v="0"/>
    <x v="0"/>
    <s v="Local Government"/>
    <s v="Alderman"/>
    <n v="1.6666666666666667"/>
  </r>
  <r>
    <n v="154"/>
    <x v="153"/>
    <x v="2"/>
    <x v="153"/>
    <s v="Hollins Trahan, Sr."/>
    <x v="0"/>
    <s v="Acadia"/>
    <s v="REP"/>
    <n v="91"/>
    <n v="5"/>
    <n v="5"/>
    <n v="3"/>
    <n v="1"/>
    <n v="1"/>
    <n v="0"/>
    <x v="0"/>
    <s v="Local Government"/>
    <s v="Alderman"/>
    <n v="1.6666666666666667"/>
  </r>
  <r>
    <n v="154"/>
    <x v="153"/>
    <x v="2"/>
    <x v="153"/>
    <s v="Peggy S. Romero"/>
    <x v="0"/>
    <s v="Acadia"/>
    <s v="DEM"/>
    <n v="213"/>
    <n v="5"/>
    <n v="5"/>
    <n v="3"/>
    <n v="1"/>
    <n v="1"/>
    <n v="0"/>
    <x v="0"/>
    <s v="Local Government"/>
    <s v="Alderman"/>
    <n v="1.6666666666666667"/>
  </r>
  <r>
    <n v="154"/>
    <x v="153"/>
    <x v="2"/>
    <x v="153"/>
    <s v="Raymond Leger"/>
    <x v="0"/>
    <s v="Acadia"/>
    <s v="DEM"/>
    <n v="175"/>
    <n v="5"/>
    <n v="5"/>
    <n v="3"/>
    <n v="1"/>
    <n v="1"/>
    <n v="0"/>
    <x v="0"/>
    <s v="Local Government"/>
    <s v="Alderman"/>
    <n v="1.6666666666666667"/>
  </r>
  <r>
    <n v="154"/>
    <x v="153"/>
    <x v="2"/>
    <x v="153"/>
    <s v="Ross Michael Trahan"/>
    <x v="0"/>
    <s v="Acadia"/>
    <s v="NOPTY"/>
    <n v="130"/>
    <n v="5"/>
    <n v="5"/>
    <n v="3"/>
    <n v="1"/>
    <n v="1"/>
    <n v="0"/>
    <x v="0"/>
    <s v="Local Government"/>
    <s v="Alderman"/>
    <n v="1.6666666666666667"/>
  </r>
  <r>
    <n v="155"/>
    <x v="154"/>
    <x v="2"/>
    <x v="154"/>
    <s v="Joyce Bell"/>
    <x v="0"/>
    <s v="Assumption"/>
    <s v="DEM"/>
    <n v="223"/>
    <n v="4"/>
    <n v="4"/>
    <n v="4"/>
    <n v="0"/>
    <n v="0"/>
    <n v="0"/>
    <x v="0"/>
    <s v="Local Government"/>
    <s v="Alderman"/>
    <n v="1.3333333333333333"/>
  </r>
  <r>
    <n v="155"/>
    <x v="154"/>
    <x v="2"/>
    <x v="154"/>
    <s v="Reneta Johnson Davis"/>
    <x v="0"/>
    <s v="Assumption"/>
    <s v="DEM"/>
    <n v="90"/>
    <n v="4"/>
    <n v="4"/>
    <n v="4"/>
    <n v="0"/>
    <n v="0"/>
    <n v="0"/>
    <x v="0"/>
    <s v="Local Government"/>
    <s v="Alderman"/>
    <n v="1.3333333333333333"/>
  </r>
  <r>
    <n v="155"/>
    <x v="154"/>
    <x v="2"/>
    <x v="154"/>
    <s v="Richard Bilello"/>
    <x v="0"/>
    <s v="Assumption"/>
    <s v="DEM"/>
    <n v="177"/>
    <n v="4"/>
    <n v="4"/>
    <n v="4"/>
    <n v="0"/>
    <n v="0"/>
    <n v="0"/>
    <x v="0"/>
    <s v="Local Government"/>
    <s v="Alderman"/>
    <n v="1.3333333333333333"/>
  </r>
  <r>
    <n v="155"/>
    <x v="154"/>
    <x v="2"/>
    <x v="154"/>
    <s v="Velma Jupiter"/>
    <x v="0"/>
    <s v="Assumption"/>
    <s v="DEM"/>
    <n v="237"/>
    <n v="4"/>
    <n v="4"/>
    <n v="4"/>
    <n v="0"/>
    <n v="0"/>
    <n v="0"/>
    <x v="0"/>
    <s v="Local Government"/>
    <s v="Alderman"/>
    <n v="1.3333333333333333"/>
  </r>
  <r>
    <n v="156"/>
    <x v="155"/>
    <x v="2"/>
    <x v="155"/>
    <s v="&quot;Tony&quot; Duffey"/>
    <x v="0"/>
    <s v="Jackson"/>
    <s v="OTHER"/>
    <n v="54"/>
    <n v="6"/>
    <n v="6"/>
    <n v="0"/>
    <n v="1"/>
    <n v="2"/>
    <n v="3"/>
    <x v="0"/>
    <s v="Local Government"/>
    <s v="Alderman"/>
    <n v="2"/>
  </r>
  <r>
    <n v="156"/>
    <x v="155"/>
    <x v="2"/>
    <x v="155"/>
    <s v="Chasity Davis Womack"/>
    <x v="0"/>
    <s v="Jackson"/>
    <s v="REP"/>
    <n v="69"/>
    <n v="6"/>
    <n v="6"/>
    <n v="0"/>
    <n v="1"/>
    <n v="2"/>
    <n v="3"/>
    <x v="0"/>
    <s v="Local Government"/>
    <s v="Alderman"/>
    <n v="2"/>
  </r>
  <r>
    <n v="156"/>
    <x v="155"/>
    <x v="2"/>
    <x v="155"/>
    <s v="Douglas Woods"/>
    <x v="0"/>
    <s v="Jackson"/>
    <s v="OTHER"/>
    <n v="53"/>
    <n v="6"/>
    <n v="6"/>
    <n v="0"/>
    <n v="1"/>
    <n v="2"/>
    <n v="3"/>
    <x v="0"/>
    <s v="Local Government"/>
    <s v="Alderman"/>
    <n v="2"/>
  </r>
  <r>
    <n v="156"/>
    <x v="155"/>
    <x v="2"/>
    <x v="155"/>
    <s v="Eric Hinton"/>
    <x v="0"/>
    <s v="Jackson"/>
    <s v="OTHER"/>
    <n v="45"/>
    <n v="6"/>
    <n v="6"/>
    <n v="0"/>
    <n v="1"/>
    <n v="2"/>
    <n v="3"/>
    <x v="0"/>
    <s v="Local Government"/>
    <s v="Alderman"/>
    <n v="2"/>
  </r>
  <r>
    <n v="156"/>
    <x v="155"/>
    <x v="2"/>
    <x v="155"/>
    <s v="J. W. &quot;Buster&quot; Tumlin, Jr."/>
    <x v="0"/>
    <s v="Jackson"/>
    <s v="NOPTY"/>
    <n v="71"/>
    <n v="6"/>
    <n v="6"/>
    <n v="0"/>
    <n v="1"/>
    <n v="2"/>
    <n v="3"/>
    <x v="0"/>
    <s v="Local Government"/>
    <s v="Alderman"/>
    <n v="2"/>
  </r>
  <r>
    <n v="156"/>
    <x v="155"/>
    <x v="2"/>
    <x v="155"/>
    <s v="Patricia Ayres"/>
    <x v="0"/>
    <s v="Jackson"/>
    <s v="NOPTY"/>
    <n v="31"/>
    <n v="6"/>
    <n v="6"/>
    <n v="0"/>
    <n v="1"/>
    <n v="2"/>
    <n v="3"/>
    <x v="0"/>
    <s v="Local Government"/>
    <s v="Alderman"/>
    <n v="2"/>
  </r>
  <r>
    <n v="157"/>
    <x v="156"/>
    <x v="2"/>
    <x v="156"/>
    <s v="Amanda M. Krull"/>
    <x v="0"/>
    <s v="St. Landry"/>
    <s v="NOPTY"/>
    <n v="16"/>
    <n v="5"/>
    <n v="5"/>
    <n v="2"/>
    <n v="0"/>
    <n v="3"/>
    <n v="0"/>
    <x v="0"/>
    <s v="Local Government"/>
    <s v="Alderman"/>
    <n v="1.6666666666666667"/>
  </r>
  <r>
    <n v="157"/>
    <x v="156"/>
    <x v="2"/>
    <x v="156"/>
    <s v="Debra &quot;Lynn&quot; Coulon"/>
    <x v="0"/>
    <s v="St. Landry"/>
    <s v="NOPTY"/>
    <n v="22"/>
    <n v="5"/>
    <n v="5"/>
    <n v="2"/>
    <n v="0"/>
    <n v="3"/>
    <n v="0"/>
    <x v="0"/>
    <s v="Local Government"/>
    <s v="Alderman"/>
    <n v="1.6666666666666667"/>
  </r>
  <r>
    <n v="157"/>
    <x v="156"/>
    <x v="2"/>
    <x v="156"/>
    <s v="Guyton W. Budden"/>
    <x v="0"/>
    <s v="St. Landry"/>
    <s v="NOPTY"/>
    <n v="37"/>
    <n v="5"/>
    <n v="5"/>
    <n v="2"/>
    <n v="0"/>
    <n v="3"/>
    <n v="0"/>
    <x v="0"/>
    <s v="Local Government"/>
    <s v="Alderman"/>
    <n v="1.6666666666666667"/>
  </r>
  <r>
    <n v="157"/>
    <x v="156"/>
    <x v="2"/>
    <x v="156"/>
    <s v="Joseph Irving, Jr."/>
    <x v="0"/>
    <s v="St. Landry"/>
    <s v="DEM"/>
    <n v="54"/>
    <n v="5"/>
    <n v="5"/>
    <n v="2"/>
    <n v="0"/>
    <n v="3"/>
    <n v="0"/>
    <x v="0"/>
    <s v="Local Government"/>
    <s v="Alderman"/>
    <n v="1.6666666666666667"/>
  </r>
  <r>
    <n v="157"/>
    <x v="156"/>
    <x v="2"/>
    <x v="156"/>
    <s v="Judy S. Dupre"/>
    <x v="0"/>
    <s v="St. Landry"/>
    <s v="DEM"/>
    <n v="35"/>
    <n v="5"/>
    <n v="5"/>
    <n v="2"/>
    <n v="0"/>
    <n v="3"/>
    <n v="0"/>
    <x v="0"/>
    <s v="Local Government"/>
    <s v="Alderman"/>
    <n v="1.6666666666666667"/>
  </r>
  <r>
    <n v="158"/>
    <x v="157"/>
    <x v="2"/>
    <x v="157"/>
    <s v="&quot;Yvonne&quot; Narcisse"/>
    <x v="0"/>
    <s v="St. Martin"/>
    <s v="DEM"/>
    <n v="226"/>
    <n v="4"/>
    <n v="4"/>
    <n v="3"/>
    <n v="0"/>
    <n v="0"/>
    <n v="1"/>
    <x v="0"/>
    <s v="Local Government"/>
    <s v="Alderman"/>
    <n v="1.3333333333333333"/>
  </r>
  <r>
    <n v="158"/>
    <x v="157"/>
    <x v="2"/>
    <x v="157"/>
    <s v="Eva Craven Potier"/>
    <x v="0"/>
    <s v="St. Martin"/>
    <s v="DEM"/>
    <n v="193"/>
    <n v="4"/>
    <n v="4"/>
    <n v="3"/>
    <n v="0"/>
    <n v="0"/>
    <n v="1"/>
    <x v="0"/>
    <s v="Local Government"/>
    <s v="Alderman"/>
    <n v="1.3333333333333333"/>
  </r>
  <r>
    <n v="158"/>
    <x v="157"/>
    <x v="2"/>
    <x v="157"/>
    <s v="Harold &quot;Kellogg&quot; Robertson"/>
    <x v="0"/>
    <s v="St. Martin"/>
    <s v="OTHER"/>
    <n v="220"/>
    <n v="4"/>
    <n v="4"/>
    <n v="3"/>
    <n v="0"/>
    <n v="0"/>
    <n v="1"/>
    <x v="0"/>
    <s v="Local Government"/>
    <s v="Alderman"/>
    <n v="1.3333333333333333"/>
  </r>
  <r>
    <n v="158"/>
    <x v="157"/>
    <x v="2"/>
    <x v="157"/>
    <s v="Rose Nedie Potier"/>
    <x v="0"/>
    <s v="St. Martin"/>
    <s v="DEM"/>
    <n v="177"/>
    <n v="4"/>
    <n v="4"/>
    <n v="3"/>
    <n v="0"/>
    <n v="0"/>
    <n v="1"/>
    <x v="0"/>
    <s v="Local Government"/>
    <s v="Alderman"/>
    <n v="1.3333333333333333"/>
  </r>
  <r>
    <n v="159"/>
    <x v="158"/>
    <x v="2"/>
    <x v="158"/>
    <s v="&quot;Debbie&quot; Oge"/>
    <x v="1"/>
    <s v="Evangeline"/>
    <s v="DEM"/>
    <n v="313"/>
    <n v="4"/>
    <n v="4"/>
    <n v="2"/>
    <n v="2"/>
    <n v="0"/>
    <n v="0"/>
    <x v="0"/>
    <s v="Local Government"/>
    <s v="Alderman"/>
    <n v="1.3333333333333333"/>
  </r>
  <r>
    <n v="159"/>
    <x v="158"/>
    <x v="2"/>
    <x v="158"/>
    <s v="Gilbert J. Bordelon"/>
    <x v="1"/>
    <s v="Evangeline"/>
    <s v="REP"/>
    <n v="301"/>
    <n v="4"/>
    <n v="4"/>
    <n v="2"/>
    <n v="2"/>
    <n v="0"/>
    <n v="0"/>
    <x v="0"/>
    <s v="Local Government"/>
    <s v="Alderman"/>
    <n v="1.3333333333333333"/>
  </r>
  <r>
    <n v="159"/>
    <x v="158"/>
    <x v="2"/>
    <x v="158"/>
    <s v="Gregory Savant"/>
    <x v="1"/>
    <s v="Evangeline"/>
    <s v="REP"/>
    <n v="90"/>
    <n v="4"/>
    <n v="4"/>
    <n v="2"/>
    <n v="2"/>
    <n v="0"/>
    <n v="0"/>
    <x v="0"/>
    <s v="Local Government"/>
    <s v="Alderman"/>
    <n v="1.3333333333333333"/>
  </r>
  <r>
    <n v="159"/>
    <x v="158"/>
    <x v="2"/>
    <x v="158"/>
    <s v="Tammy M. Hammond"/>
    <x v="1"/>
    <s v="Evangeline"/>
    <s v="DEM"/>
    <n v="339"/>
    <n v="4"/>
    <n v="4"/>
    <n v="2"/>
    <n v="2"/>
    <n v="0"/>
    <n v="0"/>
    <x v="0"/>
    <s v="Local Government"/>
    <s v="Alderman"/>
    <n v="1.3333333333333333"/>
  </r>
  <r>
    <n v="160"/>
    <x v="159"/>
    <x v="2"/>
    <x v="159"/>
    <s v="Ezekiel Ray Jewett, Jr."/>
    <x v="1"/>
    <s v="Natchitoches"/>
    <s v="DEM"/>
    <n v="24"/>
    <n v="5"/>
    <n v="5"/>
    <n v="4"/>
    <n v="0"/>
    <n v="1"/>
    <n v="0"/>
    <x v="0"/>
    <s v="Local Government"/>
    <s v="Alderman"/>
    <n v="1.6666666666666667"/>
  </r>
  <r>
    <n v="160"/>
    <x v="159"/>
    <x v="2"/>
    <x v="159"/>
    <s v="Hardrick Rivers"/>
    <x v="1"/>
    <s v="Natchitoches"/>
    <s v="DEM"/>
    <n v="38"/>
    <n v="5"/>
    <n v="5"/>
    <n v="4"/>
    <n v="0"/>
    <n v="1"/>
    <n v="0"/>
    <x v="0"/>
    <s v="Local Government"/>
    <s v="Alderman"/>
    <n v="1.6666666666666667"/>
  </r>
  <r>
    <n v="160"/>
    <x v="159"/>
    <x v="2"/>
    <x v="159"/>
    <s v="Jamika Neal"/>
    <x v="1"/>
    <s v="Natchitoches"/>
    <s v="NOPTY"/>
    <n v="29"/>
    <n v="5"/>
    <n v="5"/>
    <n v="4"/>
    <n v="0"/>
    <n v="1"/>
    <n v="0"/>
    <x v="0"/>
    <s v="Local Government"/>
    <s v="Alderman"/>
    <n v="1.6666666666666667"/>
  </r>
  <r>
    <n v="160"/>
    <x v="159"/>
    <x v="2"/>
    <x v="159"/>
    <s v="Jessie Redford"/>
    <x v="1"/>
    <s v="Natchitoches"/>
    <s v="DEM"/>
    <n v="16"/>
    <n v="5"/>
    <n v="5"/>
    <n v="4"/>
    <n v="0"/>
    <n v="1"/>
    <n v="0"/>
    <x v="0"/>
    <s v="Local Government"/>
    <s v="Alderman"/>
    <n v="1.6666666666666667"/>
  </r>
  <r>
    <n v="160"/>
    <x v="159"/>
    <x v="2"/>
    <x v="159"/>
    <s v="Willie Davis, Jr."/>
    <x v="1"/>
    <s v="Natchitoches"/>
    <s v="DEM"/>
    <n v="33"/>
    <n v="5"/>
    <n v="5"/>
    <n v="4"/>
    <n v="0"/>
    <n v="1"/>
    <n v="0"/>
    <x v="0"/>
    <s v="Local Government"/>
    <s v="Alderman"/>
    <n v="1.6666666666666667"/>
  </r>
  <r>
    <n v="161"/>
    <x v="160"/>
    <x v="2"/>
    <x v="160"/>
    <s v="&quot;Chris&quot; Guillory"/>
    <x v="0"/>
    <s v="Allen"/>
    <s v="NOPTY"/>
    <n v="50"/>
    <n v="4"/>
    <n v="4"/>
    <n v="1"/>
    <n v="2"/>
    <n v="1"/>
    <n v="0"/>
    <x v="0"/>
    <s v="Local Government"/>
    <s v="Alderman"/>
    <n v="1.3333333333333333"/>
  </r>
  <r>
    <n v="161"/>
    <x v="160"/>
    <x v="2"/>
    <x v="160"/>
    <s v="Renae Duhon"/>
    <x v="0"/>
    <s v="Allen"/>
    <s v="REP"/>
    <n v="47"/>
    <n v="4"/>
    <n v="4"/>
    <n v="1"/>
    <n v="2"/>
    <n v="1"/>
    <n v="0"/>
    <x v="0"/>
    <s v="Local Government"/>
    <s v="Alderman"/>
    <n v="1.3333333333333333"/>
  </r>
  <r>
    <n v="161"/>
    <x v="160"/>
    <x v="2"/>
    <x v="160"/>
    <s v="Robin Newell"/>
    <x v="0"/>
    <s v="Allen"/>
    <s v="REP"/>
    <n v="46"/>
    <n v="4"/>
    <n v="4"/>
    <n v="1"/>
    <n v="2"/>
    <n v="1"/>
    <n v="0"/>
    <x v="0"/>
    <s v="Local Government"/>
    <s v="Alderman"/>
    <n v="1.3333333333333333"/>
  </r>
  <r>
    <n v="161"/>
    <x v="160"/>
    <x v="2"/>
    <x v="160"/>
    <s v="Tara Dotson"/>
    <x v="0"/>
    <s v="Allen"/>
    <s v="DEM"/>
    <n v="28"/>
    <n v="4"/>
    <n v="4"/>
    <n v="1"/>
    <n v="2"/>
    <n v="1"/>
    <n v="0"/>
    <x v="0"/>
    <s v="Local Government"/>
    <s v="Alderman"/>
    <n v="1.3333333333333333"/>
  </r>
  <r>
    <n v="162"/>
    <x v="161"/>
    <x v="2"/>
    <x v="161"/>
    <s v="Bobby Ezell"/>
    <x v="0"/>
    <s v="Madison"/>
    <s v="REP"/>
    <n v="99"/>
    <n v="6"/>
    <n v="6"/>
    <n v="1"/>
    <n v="4"/>
    <n v="1"/>
    <n v="0"/>
    <x v="0"/>
    <s v="Local Government"/>
    <s v="Alderman"/>
    <n v="2"/>
  </r>
  <r>
    <n v="162"/>
    <x v="161"/>
    <x v="2"/>
    <x v="161"/>
    <s v="JD Cherene"/>
    <x v="0"/>
    <s v="Madison"/>
    <s v="REP"/>
    <n v="63"/>
    <n v="6"/>
    <n v="6"/>
    <n v="1"/>
    <n v="4"/>
    <n v="1"/>
    <n v="0"/>
    <x v="0"/>
    <s v="Local Government"/>
    <s v="Alderman"/>
    <n v="2"/>
  </r>
  <r>
    <n v="162"/>
    <x v="161"/>
    <x v="2"/>
    <x v="161"/>
    <s v="Lester &quot;Roy&quot; McIntyre, Jr."/>
    <x v="0"/>
    <s v="Madison"/>
    <s v="NOPTY"/>
    <n v="129"/>
    <n v="6"/>
    <n v="6"/>
    <n v="1"/>
    <n v="4"/>
    <n v="1"/>
    <n v="0"/>
    <x v="0"/>
    <s v="Local Government"/>
    <s v="Alderman"/>
    <n v="2"/>
  </r>
  <r>
    <n v="162"/>
    <x v="161"/>
    <x v="2"/>
    <x v="161"/>
    <s v="Margaret Leoty"/>
    <x v="0"/>
    <s v="Madison"/>
    <s v="REP"/>
    <n v="100"/>
    <n v="6"/>
    <n v="6"/>
    <n v="1"/>
    <n v="4"/>
    <n v="1"/>
    <n v="0"/>
    <x v="0"/>
    <s v="Local Government"/>
    <s v="Alderman"/>
    <n v="2"/>
  </r>
  <r>
    <n v="162"/>
    <x v="161"/>
    <x v="2"/>
    <x v="161"/>
    <s v="Olga Butler"/>
    <x v="0"/>
    <s v="Madison"/>
    <s v="REP"/>
    <n v="114"/>
    <n v="6"/>
    <n v="6"/>
    <n v="1"/>
    <n v="4"/>
    <n v="1"/>
    <n v="0"/>
    <x v="0"/>
    <s v="Local Government"/>
    <s v="Alderman"/>
    <n v="2"/>
  </r>
  <r>
    <n v="162"/>
    <x v="161"/>
    <x v="2"/>
    <x v="161"/>
    <s v="Tommy Wixson"/>
    <x v="0"/>
    <s v="Madison"/>
    <s v="DEM"/>
    <n v="85"/>
    <n v="6"/>
    <n v="6"/>
    <n v="1"/>
    <n v="4"/>
    <n v="1"/>
    <n v="0"/>
    <x v="0"/>
    <s v="Local Government"/>
    <s v="Alderman"/>
    <n v="2"/>
  </r>
  <r>
    <n v="163"/>
    <x v="162"/>
    <x v="2"/>
    <x v="162"/>
    <s v="Ann Moran"/>
    <x v="0"/>
    <s v="Natchitoches"/>
    <s v="DEM"/>
    <n v="40"/>
    <n v="4"/>
    <n v="4"/>
    <n v="3"/>
    <n v="0"/>
    <n v="0"/>
    <n v="1"/>
    <x v="0"/>
    <s v="Local Government"/>
    <s v="Alderman"/>
    <n v="1.3333333333333333"/>
  </r>
  <r>
    <n v="163"/>
    <x v="162"/>
    <x v="2"/>
    <x v="162"/>
    <s v="Bergen Oge"/>
    <x v="0"/>
    <s v="Natchitoches"/>
    <s v="DEM"/>
    <n v="58"/>
    <n v="4"/>
    <n v="4"/>
    <n v="3"/>
    <n v="0"/>
    <n v="0"/>
    <n v="1"/>
    <x v="0"/>
    <s v="Local Government"/>
    <s v="Alderman"/>
    <n v="1.3333333333333333"/>
  </r>
  <r>
    <n v="163"/>
    <x v="162"/>
    <x v="2"/>
    <x v="162"/>
    <s v="Gilda Jenkins"/>
    <x v="0"/>
    <s v="Natchitoches"/>
    <s v="OTHER"/>
    <n v="71"/>
    <n v="4"/>
    <n v="4"/>
    <n v="3"/>
    <n v="0"/>
    <n v="0"/>
    <n v="1"/>
    <x v="0"/>
    <s v="Local Government"/>
    <s v="Alderman"/>
    <n v="1.3333333333333333"/>
  </r>
  <r>
    <n v="163"/>
    <x v="162"/>
    <x v="2"/>
    <x v="162"/>
    <s v="Randall Bockstanz"/>
    <x v="0"/>
    <s v="Natchitoches"/>
    <s v="DEM"/>
    <n v="57"/>
    <n v="4"/>
    <n v="4"/>
    <n v="3"/>
    <n v="0"/>
    <n v="0"/>
    <n v="1"/>
    <x v="0"/>
    <s v="Local Government"/>
    <s v="Alderman"/>
    <n v="1.3333333333333333"/>
  </r>
  <r>
    <n v="164"/>
    <x v="163"/>
    <x v="2"/>
    <x v="163"/>
    <s v="&quot;Mark&quot; Krause"/>
    <x v="0"/>
    <s v="Catahoula"/>
    <s v="NOPTY"/>
    <n v="136"/>
    <n v="4"/>
    <n v="4"/>
    <n v="2"/>
    <n v="0"/>
    <n v="1"/>
    <n v="1"/>
    <x v="0"/>
    <s v="Local Government"/>
    <s v="Alderman"/>
    <n v="1.3333333333333333"/>
  </r>
  <r>
    <n v="164"/>
    <x v="163"/>
    <x v="2"/>
    <x v="163"/>
    <s v="Derrick Frazier"/>
    <x v="0"/>
    <s v="Catahoula"/>
    <s v="DEM"/>
    <n v="146"/>
    <n v="4"/>
    <n v="4"/>
    <n v="2"/>
    <n v="0"/>
    <n v="1"/>
    <n v="1"/>
    <x v="0"/>
    <s v="Local Government"/>
    <s v="Alderman"/>
    <n v="1.3333333333333333"/>
  </r>
  <r>
    <n v="164"/>
    <x v="163"/>
    <x v="2"/>
    <x v="163"/>
    <s v="Donald E. Ashley"/>
    <x v="0"/>
    <s v="Catahoula"/>
    <s v="OTHER"/>
    <n v="123"/>
    <n v="4"/>
    <n v="4"/>
    <n v="2"/>
    <n v="0"/>
    <n v="1"/>
    <n v="1"/>
    <x v="0"/>
    <s v="Local Government"/>
    <s v="Alderman"/>
    <n v="1.3333333333333333"/>
  </r>
  <r>
    <n v="164"/>
    <x v="163"/>
    <x v="2"/>
    <x v="163"/>
    <s v="Emma &quot;Donna&quot; Hilliard"/>
    <x v="0"/>
    <s v="Catahoula"/>
    <s v="DEM"/>
    <n v="130"/>
    <n v="4"/>
    <n v="4"/>
    <n v="2"/>
    <n v="0"/>
    <n v="1"/>
    <n v="1"/>
    <x v="0"/>
    <s v="Local Government"/>
    <s v="Alderman"/>
    <n v="1.3333333333333333"/>
  </r>
  <r>
    <n v="165"/>
    <x v="164"/>
    <x v="2"/>
    <x v="164"/>
    <s v="Carol &quot;Ma Carol&quot; Adams"/>
    <x v="1"/>
    <s v="Vernon"/>
    <s v="REP"/>
    <n v="177"/>
    <n v="4"/>
    <n v="4"/>
    <n v="0"/>
    <n v="4"/>
    <n v="0"/>
    <n v="0"/>
    <x v="0"/>
    <s v="Local Government"/>
    <s v="Alderman"/>
    <n v="1.3333333333333333"/>
  </r>
  <r>
    <n v="165"/>
    <x v="164"/>
    <x v="2"/>
    <x v="164"/>
    <s v="Lisa Thompson"/>
    <x v="1"/>
    <s v="Vernon"/>
    <s v="REP"/>
    <n v="197"/>
    <n v="4"/>
    <n v="4"/>
    <n v="0"/>
    <n v="4"/>
    <n v="0"/>
    <n v="0"/>
    <x v="0"/>
    <s v="Local Government"/>
    <s v="Alderman"/>
    <n v="1.3333333333333333"/>
  </r>
  <r>
    <n v="165"/>
    <x v="164"/>
    <x v="2"/>
    <x v="164"/>
    <s v="Neil Standifer"/>
    <x v="1"/>
    <s v="Vernon"/>
    <s v="REP"/>
    <n v="255"/>
    <n v="4"/>
    <n v="4"/>
    <n v="0"/>
    <n v="4"/>
    <n v="0"/>
    <n v="0"/>
    <x v="0"/>
    <s v="Local Government"/>
    <s v="Alderman"/>
    <n v="1.3333333333333333"/>
  </r>
  <r>
    <n v="165"/>
    <x v="164"/>
    <x v="2"/>
    <x v="164"/>
    <s v="Paula Parker"/>
    <x v="1"/>
    <s v="Vernon"/>
    <s v="REP"/>
    <n v="203"/>
    <n v="4"/>
    <n v="4"/>
    <n v="0"/>
    <n v="4"/>
    <n v="0"/>
    <n v="0"/>
    <x v="0"/>
    <s v="Local Government"/>
    <s v="Alderman"/>
    <n v="1.3333333333333333"/>
  </r>
  <r>
    <n v="166"/>
    <x v="165"/>
    <x v="2"/>
    <x v="165"/>
    <s v="&quot;Doug&quot; Durrett"/>
    <x v="0"/>
    <s v="Lincoln"/>
    <s v="DEM"/>
    <n v="191"/>
    <n v="6"/>
    <n v="6"/>
    <n v="4"/>
    <n v="1"/>
    <n v="0"/>
    <n v="1"/>
    <x v="0"/>
    <s v="Local Government"/>
    <s v="Alderman"/>
    <n v="2"/>
  </r>
  <r>
    <n v="166"/>
    <x v="165"/>
    <x v="2"/>
    <x v="165"/>
    <s v="&quot;Joe&quot; Reed"/>
    <x v="0"/>
    <s v="Lincoln"/>
    <s v="DEM"/>
    <n v="147"/>
    <n v="6"/>
    <n v="6"/>
    <n v="4"/>
    <n v="1"/>
    <n v="0"/>
    <n v="1"/>
    <x v="0"/>
    <s v="Local Government"/>
    <s v="Alderman"/>
    <n v="2"/>
  </r>
  <r>
    <n v="166"/>
    <x v="165"/>
    <x v="2"/>
    <x v="165"/>
    <s v="Jerry Davis"/>
    <x v="0"/>
    <s v="Lincoln"/>
    <s v="REP"/>
    <n v="134"/>
    <n v="6"/>
    <n v="6"/>
    <n v="4"/>
    <n v="1"/>
    <n v="0"/>
    <n v="1"/>
    <x v="0"/>
    <s v="Local Government"/>
    <s v="Alderman"/>
    <n v="2"/>
  </r>
  <r>
    <n v="166"/>
    <x v="165"/>
    <x v="2"/>
    <x v="165"/>
    <s v="Kimberly Harris"/>
    <x v="0"/>
    <s v="Lincoln"/>
    <s v="DEM"/>
    <n v="70"/>
    <n v="6"/>
    <n v="6"/>
    <n v="4"/>
    <n v="1"/>
    <n v="0"/>
    <n v="1"/>
    <x v="0"/>
    <s v="Local Government"/>
    <s v="Alderman"/>
    <n v="2"/>
  </r>
  <r>
    <n v="166"/>
    <x v="165"/>
    <x v="2"/>
    <x v="165"/>
    <s v="Rickey A. Grigsby, Sr."/>
    <x v="0"/>
    <s v="Lincoln"/>
    <s v="DEM"/>
    <n v="86"/>
    <n v="6"/>
    <n v="6"/>
    <n v="4"/>
    <n v="1"/>
    <n v="0"/>
    <n v="1"/>
    <x v="0"/>
    <s v="Local Government"/>
    <s v="Alderman"/>
    <n v="2"/>
  </r>
  <r>
    <n v="166"/>
    <x v="165"/>
    <x v="2"/>
    <x v="165"/>
    <s v="Thomas Wayne Neuroth"/>
    <x v="0"/>
    <s v="Lincoln"/>
    <s v="OTHER"/>
    <n v="78"/>
    <n v="6"/>
    <n v="6"/>
    <n v="4"/>
    <n v="1"/>
    <n v="0"/>
    <n v="1"/>
    <x v="0"/>
    <s v="Local Government"/>
    <s v="Alderman"/>
    <n v="2"/>
  </r>
  <r>
    <n v="167"/>
    <x v="166"/>
    <x v="2"/>
    <x v="166"/>
    <s v="&quot;Lamar&quot; Stewart"/>
    <x v="1"/>
    <s v="Tangipahoa"/>
    <s v="DEM"/>
    <n v="77"/>
    <n v="7"/>
    <n v="7"/>
    <n v="7"/>
    <n v="0"/>
    <n v="0"/>
    <n v="0"/>
    <x v="0"/>
    <s v="Local Government"/>
    <s v="Alderman"/>
    <n v="2.3333333333333335"/>
  </r>
  <r>
    <n v="167"/>
    <x v="166"/>
    <x v="2"/>
    <x v="166"/>
    <s v="Debrah Scott-Cyprian"/>
    <x v="1"/>
    <s v="Tangipahoa"/>
    <s v="DEM"/>
    <n v="136"/>
    <n v="7"/>
    <n v="7"/>
    <n v="7"/>
    <n v="0"/>
    <n v="0"/>
    <n v="0"/>
    <x v="0"/>
    <s v="Local Government"/>
    <s v="Alderman"/>
    <n v="2.3333333333333335"/>
  </r>
  <r>
    <n v="167"/>
    <x v="166"/>
    <x v="2"/>
    <x v="166"/>
    <s v="Pamela &quot;Muffie&quot; Bean"/>
    <x v="1"/>
    <s v="Tangipahoa"/>
    <s v="DEM"/>
    <n v="77"/>
    <n v="7"/>
    <n v="7"/>
    <n v="7"/>
    <n v="0"/>
    <n v="0"/>
    <n v="0"/>
    <x v="0"/>
    <s v="Local Government"/>
    <s v="Alderman"/>
    <n v="2.3333333333333335"/>
  </r>
  <r>
    <n v="167"/>
    <x v="166"/>
    <x v="2"/>
    <x v="166"/>
    <s v="Ricky L. Coleman"/>
    <x v="1"/>
    <s v="Tangipahoa"/>
    <s v="DEM"/>
    <n v="157"/>
    <n v="7"/>
    <n v="7"/>
    <n v="7"/>
    <n v="0"/>
    <n v="0"/>
    <n v="0"/>
    <x v="0"/>
    <s v="Local Government"/>
    <s v="Alderman"/>
    <n v="2.3333333333333335"/>
  </r>
  <r>
    <n v="167"/>
    <x v="166"/>
    <x v="2"/>
    <x v="166"/>
    <s v="Shelia Martin"/>
    <x v="1"/>
    <s v="Tangipahoa"/>
    <s v="DEM"/>
    <n v="145"/>
    <n v="7"/>
    <n v="7"/>
    <n v="7"/>
    <n v="0"/>
    <n v="0"/>
    <n v="0"/>
    <x v="0"/>
    <s v="Local Government"/>
    <s v="Alderman"/>
    <n v="2.3333333333333335"/>
  </r>
  <r>
    <n v="167"/>
    <x v="166"/>
    <x v="2"/>
    <x v="166"/>
    <s v="Vanessa Williams"/>
    <x v="1"/>
    <s v="Tangipahoa"/>
    <s v="DEM"/>
    <n v="89"/>
    <n v="7"/>
    <n v="7"/>
    <n v="7"/>
    <n v="0"/>
    <n v="0"/>
    <n v="0"/>
    <x v="0"/>
    <s v="Local Government"/>
    <s v="Alderman"/>
    <n v="2.3333333333333335"/>
  </r>
  <r>
    <n v="167"/>
    <x v="166"/>
    <x v="2"/>
    <x v="166"/>
    <s v="Virginia G. Baker"/>
    <x v="1"/>
    <s v="Tangipahoa"/>
    <s v="DEM"/>
    <n v="118"/>
    <n v="7"/>
    <n v="7"/>
    <n v="7"/>
    <n v="0"/>
    <n v="0"/>
    <n v="0"/>
    <x v="0"/>
    <s v="Local Government"/>
    <s v="Alderman"/>
    <n v="2.3333333333333335"/>
  </r>
  <r>
    <n v="168"/>
    <x v="167"/>
    <x v="2"/>
    <x v="167"/>
    <s v="Bobby Wilkerson"/>
    <x v="0"/>
    <s v="Tensas"/>
    <s v="DEM"/>
    <n v="94"/>
    <n v="7"/>
    <n v="7"/>
    <n v="7"/>
    <n v="0"/>
    <n v="0"/>
    <n v="0"/>
    <x v="0"/>
    <s v="Local Government"/>
    <s v="Alderman"/>
    <n v="2.3333333333333335"/>
  </r>
  <r>
    <n v="168"/>
    <x v="167"/>
    <x v="2"/>
    <x v="167"/>
    <s v="Emma Collins"/>
    <x v="0"/>
    <s v="Tensas"/>
    <s v="DEM"/>
    <n v="99"/>
    <n v="7"/>
    <n v="7"/>
    <n v="7"/>
    <n v="0"/>
    <n v="0"/>
    <n v="0"/>
    <x v="0"/>
    <s v="Local Government"/>
    <s v="Alderman"/>
    <n v="2.3333333333333335"/>
  </r>
  <r>
    <n v="168"/>
    <x v="167"/>
    <x v="2"/>
    <x v="167"/>
    <s v="Henry James Jenkins"/>
    <x v="0"/>
    <s v="Tensas"/>
    <s v="DEM"/>
    <n v="167"/>
    <n v="7"/>
    <n v="7"/>
    <n v="7"/>
    <n v="0"/>
    <n v="0"/>
    <n v="0"/>
    <x v="0"/>
    <s v="Local Government"/>
    <s v="Alderman"/>
    <n v="2.3333333333333335"/>
  </r>
  <r>
    <n v="168"/>
    <x v="167"/>
    <x v="2"/>
    <x v="167"/>
    <s v="Lionel Travers, Jr."/>
    <x v="0"/>
    <s v="Tensas"/>
    <s v="DEM"/>
    <n v="58"/>
    <n v="7"/>
    <n v="7"/>
    <n v="7"/>
    <n v="0"/>
    <n v="0"/>
    <n v="0"/>
    <x v="0"/>
    <s v="Local Government"/>
    <s v="Alderman"/>
    <n v="2.3333333333333335"/>
  </r>
  <r>
    <n v="168"/>
    <x v="167"/>
    <x v="2"/>
    <x v="167"/>
    <s v="Robert Clark"/>
    <x v="0"/>
    <s v="Tensas"/>
    <s v="DEM"/>
    <n v="185"/>
    <n v="7"/>
    <n v="7"/>
    <n v="7"/>
    <n v="0"/>
    <n v="0"/>
    <n v="0"/>
    <x v="0"/>
    <s v="Local Government"/>
    <s v="Alderman"/>
    <n v="2.3333333333333335"/>
  </r>
  <r>
    <n v="168"/>
    <x v="167"/>
    <x v="2"/>
    <x v="167"/>
    <s v="Shelly Thomas White"/>
    <x v="0"/>
    <s v="Tensas"/>
    <s v="DEM"/>
    <n v="54"/>
    <n v="7"/>
    <n v="7"/>
    <n v="7"/>
    <n v="0"/>
    <n v="0"/>
    <n v="0"/>
    <x v="0"/>
    <s v="Local Government"/>
    <s v="Alderman"/>
    <n v="2.3333333333333335"/>
  </r>
  <r>
    <n v="168"/>
    <x v="167"/>
    <x v="2"/>
    <x v="167"/>
    <s v="Veronica Stacker"/>
    <x v="0"/>
    <s v="Tensas"/>
    <s v="DEM"/>
    <n v="100"/>
    <n v="7"/>
    <n v="7"/>
    <n v="7"/>
    <n v="0"/>
    <n v="0"/>
    <n v="0"/>
    <x v="0"/>
    <s v="Local Government"/>
    <s v="Alderman"/>
    <n v="2.3333333333333335"/>
  </r>
  <r>
    <n v="169"/>
    <x v="168"/>
    <x v="3"/>
    <x v="168"/>
    <s v="Claude &quot;Clyde&quot; Wiggins"/>
    <x v="0"/>
    <s v="St. James"/>
    <s v="DEM"/>
    <n v="740"/>
    <n v="3"/>
    <n v="3"/>
    <n v="3"/>
    <n v="0"/>
    <n v="0"/>
    <n v="0"/>
    <x v="0"/>
    <s v="Local Government"/>
    <s v="Alderman"/>
    <n v="1.5"/>
  </r>
  <r>
    <n v="169"/>
    <x v="168"/>
    <x v="3"/>
    <x v="168"/>
    <s v="Craig B. Calcagno"/>
    <x v="0"/>
    <s v="St. James"/>
    <s v="DEM"/>
    <n v="629"/>
    <n v="3"/>
    <n v="3"/>
    <n v="3"/>
    <n v="0"/>
    <n v="0"/>
    <n v="0"/>
    <x v="0"/>
    <s v="Local Government"/>
    <s v="Alderman"/>
    <n v="1.5"/>
  </r>
  <r>
    <n v="169"/>
    <x v="168"/>
    <x v="3"/>
    <x v="168"/>
    <s v="Rubenstein Mitchell Clark"/>
    <x v="0"/>
    <s v="St. James"/>
    <s v="DEM"/>
    <n v="547"/>
    <n v="3"/>
    <n v="3"/>
    <n v="3"/>
    <n v="0"/>
    <n v="0"/>
    <n v="0"/>
    <x v="0"/>
    <s v="Local Government"/>
    <s v="Alderman"/>
    <n v="1.5"/>
  </r>
  <r>
    <n v="170"/>
    <x v="169"/>
    <x v="4"/>
    <x v="169"/>
    <s v="Jerome &quot;Dee&quot; Richard"/>
    <x v="0"/>
    <s v="Lafourche"/>
    <s v="NOPTY"/>
    <n v="9005"/>
    <n v="3"/>
    <n v="3"/>
    <n v="0"/>
    <n v="1"/>
    <n v="2"/>
    <n v="0"/>
    <x v="0"/>
    <s v="Local Government"/>
    <s v="Assessor"/>
    <n v="3"/>
  </r>
  <r>
    <n v="170"/>
    <x v="169"/>
    <x v="4"/>
    <x v="169"/>
    <s v="Jonathan &quot;Jo-Jo&quot; Cheramie"/>
    <x v="0"/>
    <s v="Lafourche"/>
    <s v="REP"/>
    <n v="4646"/>
    <n v="3"/>
    <n v="3"/>
    <n v="0"/>
    <n v="1"/>
    <n v="2"/>
    <n v="0"/>
    <x v="0"/>
    <s v="Local Government"/>
    <s v="Assessor"/>
    <n v="3"/>
  </r>
  <r>
    <n v="170"/>
    <x v="169"/>
    <x v="4"/>
    <x v="169"/>
    <s v="Wendy Thibodeaux"/>
    <x v="0"/>
    <s v="Lafourche"/>
    <s v="NOPTY"/>
    <n v="14377"/>
    <n v="3"/>
    <n v="3"/>
    <n v="0"/>
    <n v="1"/>
    <n v="2"/>
    <n v="0"/>
    <x v="0"/>
    <s v="Local Government"/>
    <s v="Assessor"/>
    <n v="3"/>
  </r>
  <r>
    <n v="171"/>
    <x v="170"/>
    <x v="5"/>
    <x v="170"/>
    <s v="James &quot;Jimmy&quot; Genovese"/>
    <x v="1"/>
    <s v="Multi-Parish Race"/>
    <s v="REP"/>
    <n v="133389"/>
    <n v="2"/>
    <n v="2"/>
    <n v="0"/>
    <n v="2"/>
    <n v="0"/>
    <n v="0"/>
    <x v="1"/>
    <s v="Judicial"/>
    <s v="Associate Justice"/>
    <n v="2"/>
  </r>
  <r>
    <n v="171"/>
    <x v="170"/>
    <x v="5"/>
    <x v="170"/>
    <s v="Marilyn Castle"/>
    <x v="1"/>
    <s v="Multi-Parish Race"/>
    <s v="REP"/>
    <n v="128598"/>
    <n v="2"/>
    <n v="2"/>
    <n v="0"/>
    <n v="2"/>
    <n v="0"/>
    <n v="0"/>
    <x v="1"/>
    <s v="Judicial"/>
    <s v="Associate Justice"/>
    <n v="2"/>
  </r>
  <r>
    <n v="172"/>
    <x v="171"/>
    <x v="6"/>
    <x v="171"/>
    <s v="&quot;P.J.&quot; Hebert"/>
    <x v="0"/>
    <s v="St. Martin"/>
    <s v="REP"/>
    <n v="1225"/>
    <n v="2"/>
    <n v="2"/>
    <n v="0"/>
    <n v="2"/>
    <n v="0"/>
    <n v="0"/>
    <x v="0"/>
    <s v="Law Enforcement"/>
    <s v="Chief of Police"/>
    <n v="2"/>
  </r>
  <r>
    <n v="172"/>
    <x v="171"/>
    <x v="6"/>
    <x v="171"/>
    <s v="&quot;Rollie&quot; Cantu"/>
    <x v="0"/>
    <s v="St. Martin"/>
    <s v="REP"/>
    <n v="1831"/>
    <n v="2"/>
    <n v="2"/>
    <n v="0"/>
    <n v="2"/>
    <n v="0"/>
    <n v="0"/>
    <x v="0"/>
    <s v="Law Enforcement"/>
    <s v="Chief of Police"/>
    <n v="2"/>
  </r>
  <r>
    <n v="173"/>
    <x v="172"/>
    <x v="6"/>
    <x v="172"/>
    <s v="Brannon Decou"/>
    <x v="0"/>
    <s v="Multi-Parish Race"/>
    <s v="REP"/>
    <n v="1862"/>
    <n v="2"/>
    <n v="2"/>
    <n v="0"/>
    <n v="2"/>
    <n v="0"/>
    <n v="0"/>
    <x v="0"/>
    <s v="Law Enforcement"/>
    <s v="Chief of Police"/>
    <n v="2"/>
  </r>
  <r>
    <n v="173"/>
    <x v="172"/>
    <x v="6"/>
    <x v="172"/>
    <s v="Todd Mouton"/>
    <x v="0"/>
    <s v="Multi-Parish Race"/>
    <s v="REP"/>
    <n v="1491"/>
    <n v="2"/>
    <n v="2"/>
    <n v="0"/>
    <n v="2"/>
    <n v="0"/>
    <n v="0"/>
    <x v="0"/>
    <s v="Law Enforcement"/>
    <s v="Chief of Police"/>
    <n v="2"/>
  </r>
  <r>
    <n v="174"/>
    <x v="173"/>
    <x v="6"/>
    <x v="173"/>
    <s v="Bendell Hunter"/>
    <x v="0"/>
    <s v="Acadia"/>
    <s v="DEM"/>
    <n v="318"/>
    <n v="3"/>
    <n v="3"/>
    <n v="2"/>
    <n v="1"/>
    <n v="0"/>
    <n v="0"/>
    <x v="0"/>
    <s v="Law Enforcement"/>
    <s v="Chief of Police"/>
    <n v="3"/>
  </r>
  <r>
    <n v="174"/>
    <x v="173"/>
    <x v="6"/>
    <x v="173"/>
    <s v="K. P. Gibson"/>
    <x v="0"/>
    <s v="Acadia"/>
    <s v="DEM"/>
    <n v="3146"/>
    <n v="3"/>
    <n v="3"/>
    <n v="2"/>
    <n v="1"/>
    <n v="0"/>
    <n v="0"/>
    <x v="0"/>
    <s v="Law Enforcement"/>
    <s v="Chief of Police"/>
    <n v="3"/>
  </r>
  <r>
    <n v="174"/>
    <x v="173"/>
    <x v="6"/>
    <x v="173"/>
    <s v="Madeline Robinson Cronin"/>
    <x v="0"/>
    <s v="Acadia"/>
    <s v="REP"/>
    <n v="762"/>
    <n v="3"/>
    <n v="3"/>
    <n v="2"/>
    <n v="1"/>
    <n v="0"/>
    <n v="0"/>
    <x v="0"/>
    <s v="Law Enforcement"/>
    <s v="Chief of Police"/>
    <n v="3"/>
  </r>
  <r>
    <n v="175"/>
    <x v="174"/>
    <x v="6"/>
    <x v="89"/>
    <s v="&quot;Randy&quot; Fontenot"/>
    <x v="0"/>
    <s v="Multi-Parish Race"/>
    <s v="OTHER"/>
    <n v="1433"/>
    <n v="5"/>
    <n v="5"/>
    <n v="2"/>
    <n v="2"/>
    <n v="0"/>
    <n v="1"/>
    <x v="0"/>
    <s v="Law Enforcement"/>
    <s v="Chief of Police"/>
    <n v="5"/>
  </r>
  <r>
    <n v="175"/>
    <x v="174"/>
    <x v="6"/>
    <x v="89"/>
    <s v="Bart L. Thibodeaux"/>
    <x v="0"/>
    <s v="Multi-Parish Race"/>
    <s v="REP"/>
    <n v="255"/>
    <n v="5"/>
    <n v="5"/>
    <n v="2"/>
    <n v="2"/>
    <n v="0"/>
    <n v="1"/>
    <x v="0"/>
    <s v="Law Enforcement"/>
    <s v="Chief of Police"/>
    <n v="5"/>
  </r>
  <r>
    <n v="175"/>
    <x v="174"/>
    <x v="6"/>
    <x v="89"/>
    <s v="Joseph &quot;Jo Jo&quot; Reed"/>
    <x v="0"/>
    <s v="Multi-Parish Race"/>
    <s v="DEM"/>
    <n v="295"/>
    <n v="5"/>
    <n v="5"/>
    <n v="2"/>
    <n v="2"/>
    <n v="0"/>
    <n v="1"/>
    <x v="0"/>
    <s v="Law Enforcement"/>
    <s v="Chief of Police"/>
    <n v="5"/>
  </r>
  <r>
    <n v="175"/>
    <x v="174"/>
    <x v="6"/>
    <x v="89"/>
    <s v="Raymond &quot;Bubba&quot; Cole"/>
    <x v="0"/>
    <s v="Multi-Parish Race"/>
    <s v="DEM"/>
    <n v="811"/>
    <n v="5"/>
    <n v="5"/>
    <n v="2"/>
    <n v="2"/>
    <n v="0"/>
    <n v="1"/>
    <x v="0"/>
    <s v="Law Enforcement"/>
    <s v="Chief of Police"/>
    <n v="5"/>
  </r>
  <r>
    <n v="175"/>
    <x v="174"/>
    <x v="6"/>
    <x v="89"/>
    <s v="Ronald J. Dies"/>
    <x v="0"/>
    <s v="Multi-Parish Race"/>
    <s v="REP"/>
    <n v="717"/>
    <n v="5"/>
    <n v="5"/>
    <n v="2"/>
    <n v="2"/>
    <n v="0"/>
    <n v="1"/>
    <x v="0"/>
    <s v="Law Enforcement"/>
    <s v="Chief of Police"/>
    <n v="5"/>
  </r>
  <r>
    <n v="176"/>
    <x v="175"/>
    <x v="6"/>
    <x v="174"/>
    <s v="&quot;Steve&quot; Cropper"/>
    <x v="0"/>
    <s v="Webster"/>
    <s v="NOPTY"/>
    <n v="3615"/>
    <n v="2"/>
    <n v="2"/>
    <n v="0"/>
    <n v="0"/>
    <n v="1"/>
    <n v="1"/>
    <x v="0"/>
    <s v="Law Enforcement"/>
    <s v="Chief of Police"/>
    <n v="2"/>
  </r>
  <r>
    <n v="176"/>
    <x v="175"/>
    <x v="6"/>
    <x v="174"/>
    <s v="&quot;Tim&quot; Morris"/>
    <x v="0"/>
    <s v="Webster"/>
    <s v="OTHER"/>
    <n v="813"/>
    <n v="2"/>
    <n v="2"/>
    <n v="0"/>
    <n v="0"/>
    <n v="1"/>
    <n v="1"/>
    <x v="0"/>
    <s v="Law Enforcement"/>
    <s v="Chief of Police"/>
    <n v="2"/>
  </r>
  <r>
    <n v="177"/>
    <x v="176"/>
    <x v="6"/>
    <x v="175"/>
    <s v="Joseph Lockett"/>
    <x v="1"/>
    <s v="Allen"/>
    <s v="NOPTY"/>
    <n v="1089"/>
    <n v="2"/>
    <n v="2"/>
    <n v="0"/>
    <n v="0"/>
    <n v="2"/>
    <n v="0"/>
    <x v="0"/>
    <s v="Law Enforcement"/>
    <s v="Chief of Police"/>
    <n v="2"/>
  </r>
  <r>
    <n v="177"/>
    <x v="176"/>
    <x v="6"/>
    <x v="175"/>
    <s v="Scotty Laborde"/>
    <x v="1"/>
    <s v="Allen"/>
    <s v="NOPTY"/>
    <n v="767"/>
    <n v="2"/>
    <n v="2"/>
    <n v="0"/>
    <n v="0"/>
    <n v="2"/>
    <n v="0"/>
    <x v="0"/>
    <s v="Law Enforcement"/>
    <s v="Chief of Police"/>
    <n v="2"/>
  </r>
  <r>
    <n v="178"/>
    <x v="177"/>
    <x v="6"/>
    <x v="90"/>
    <s v="Donald &quot;D.T.&quot; Thompson"/>
    <x v="0"/>
    <s v="St. Landry"/>
    <s v="DEM"/>
    <n v="3126"/>
    <n v="4"/>
    <n v="4"/>
    <n v="4"/>
    <n v="0"/>
    <n v="0"/>
    <n v="0"/>
    <x v="0"/>
    <s v="Law Enforcement"/>
    <s v="Chief of Police"/>
    <n v="4"/>
  </r>
  <r>
    <n v="178"/>
    <x v="177"/>
    <x v="6"/>
    <x v="90"/>
    <s v="Elton &quot;Cowboy Preacher&quot; Sam, Jr."/>
    <x v="0"/>
    <s v="St. Landry"/>
    <s v="DEM"/>
    <n v="192"/>
    <n v="4"/>
    <n v="4"/>
    <n v="4"/>
    <n v="0"/>
    <n v="0"/>
    <n v="0"/>
    <x v="0"/>
    <s v="Law Enforcement"/>
    <s v="Chief of Police"/>
    <n v="4"/>
  </r>
  <r>
    <n v="178"/>
    <x v="177"/>
    <x v="6"/>
    <x v="90"/>
    <s v="Herman &quot;Mc&quot; Rosette"/>
    <x v="0"/>
    <s v="St. Landry"/>
    <s v="DEM"/>
    <n v="101"/>
    <n v="4"/>
    <n v="4"/>
    <n v="4"/>
    <n v="0"/>
    <n v="0"/>
    <n v="0"/>
    <x v="0"/>
    <s v="Law Enforcement"/>
    <s v="Chief of Police"/>
    <n v="4"/>
  </r>
  <r>
    <n v="178"/>
    <x v="177"/>
    <x v="6"/>
    <x v="90"/>
    <s v="Perry Gallow"/>
    <x v="0"/>
    <s v="St. Landry"/>
    <s v="DEM"/>
    <n v="2923"/>
    <n v="4"/>
    <n v="4"/>
    <n v="4"/>
    <n v="0"/>
    <n v="0"/>
    <n v="0"/>
    <x v="0"/>
    <s v="Law Enforcement"/>
    <s v="Chief of Police"/>
    <n v="4"/>
  </r>
  <r>
    <n v="179"/>
    <x v="178"/>
    <x v="6"/>
    <x v="176"/>
    <s v="&quot;Pam&quot; Washington"/>
    <x v="0"/>
    <s v="St. Mary"/>
    <s v="DEM"/>
    <n v="818"/>
    <n v="2"/>
    <n v="2"/>
    <n v="2"/>
    <n v="0"/>
    <n v="0"/>
    <n v="0"/>
    <x v="0"/>
    <s v="Law Enforcement"/>
    <s v="Chief of Police"/>
    <n v="2"/>
  </r>
  <r>
    <n v="179"/>
    <x v="178"/>
    <x v="6"/>
    <x v="176"/>
    <s v="Patrick M. LaSalle"/>
    <x v="0"/>
    <s v="St. Mary"/>
    <s v="DEM"/>
    <n v="1259"/>
    <n v="2"/>
    <n v="2"/>
    <n v="2"/>
    <n v="0"/>
    <n v="0"/>
    <n v="0"/>
    <x v="0"/>
    <s v="Law Enforcement"/>
    <s v="Chief of Police"/>
    <n v="2"/>
  </r>
  <r>
    <n v="180"/>
    <x v="179"/>
    <x v="6"/>
    <x v="177"/>
    <s v="Anthony &quot;Kip&quot; Dupree"/>
    <x v="1"/>
    <s v="West Baton Rouge"/>
    <s v="NOPTY"/>
    <n v="1049"/>
    <n v="2"/>
    <n v="2"/>
    <n v="1"/>
    <n v="0"/>
    <n v="1"/>
    <n v="0"/>
    <x v="0"/>
    <s v="Law Enforcement"/>
    <s v="Chief of Police"/>
    <n v="2"/>
  </r>
  <r>
    <n v="180"/>
    <x v="179"/>
    <x v="6"/>
    <x v="177"/>
    <s v="Esdron Brown"/>
    <x v="1"/>
    <s v="West Baton Rouge"/>
    <s v="DEM"/>
    <n v="1648"/>
    <n v="2"/>
    <n v="2"/>
    <n v="1"/>
    <n v="0"/>
    <n v="1"/>
    <n v="0"/>
    <x v="0"/>
    <s v="Law Enforcement"/>
    <s v="Chief of Police"/>
    <n v="2"/>
  </r>
  <r>
    <n v="181"/>
    <x v="180"/>
    <x v="6"/>
    <x v="91"/>
    <s v="Carroll J. Stelly"/>
    <x v="0"/>
    <s v="Acadia"/>
    <s v="DEM"/>
    <n v="1664"/>
    <n v="5"/>
    <n v="5"/>
    <n v="3"/>
    <n v="0"/>
    <n v="0"/>
    <n v="2"/>
    <x v="0"/>
    <s v="Law Enforcement"/>
    <s v="Chief of Police"/>
    <n v="5"/>
  </r>
  <r>
    <n v="181"/>
    <x v="180"/>
    <x v="6"/>
    <x v="91"/>
    <s v="David Sykes"/>
    <x v="0"/>
    <s v="Acadia"/>
    <s v="OTHER"/>
    <n v="37"/>
    <n v="5"/>
    <n v="5"/>
    <n v="3"/>
    <n v="0"/>
    <n v="0"/>
    <n v="2"/>
    <x v="0"/>
    <s v="Law Enforcement"/>
    <s v="Chief of Police"/>
    <n v="5"/>
  </r>
  <r>
    <n v="181"/>
    <x v="180"/>
    <x v="6"/>
    <x v="91"/>
    <s v="George Melancon"/>
    <x v="0"/>
    <s v="Acadia"/>
    <s v="DEM"/>
    <n v="573"/>
    <n v="5"/>
    <n v="5"/>
    <n v="3"/>
    <n v="0"/>
    <n v="0"/>
    <n v="2"/>
    <x v="0"/>
    <s v="Law Enforcement"/>
    <s v="Chief of Police"/>
    <n v="5"/>
  </r>
  <r>
    <n v="181"/>
    <x v="180"/>
    <x v="6"/>
    <x v="91"/>
    <s v="Joseph &quot;Joe&quot; Caillet"/>
    <x v="0"/>
    <s v="Acadia"/>
    <s v="DEM"/>
    <n v="1064"/>
    <n v="5"/>
    <n v="5"/>
    <n v="3"/>
    <n v="0"/>
    <n v="0"/>
    <n v="2"/>
    <x v="0"/>
    <s v="Law Enforcement"/>
    <s v="Chief of Police"/>
    <n v="5"/>
  </r>
  <r>
    <n v="181"/>
    <x v="180"/>
    <x v="6"/>
    <x v="91"/>
    <s v="Terry Broussard"/>
    <x v="0"/>
    <s v="Acadia"/>
    <s v="OTHER"/>
    <n v="182"/>
    <n v="5"/>
    <n v="5"/>
    <n v="3"/>
    <n v="0"/>
    <n v="0"/>
    <n v="2"/>
    <x v="0"/>
    <s v="Law Enforcement"/>
    <s v="Chief of Police"/>
    <n v="5"/>
  </r>
  <r>
    <n v="182"/>
    <x v="181"/>
    <x v="6"/>
    <x v="178"/>
    <s v="&quot;Tommy&quot; Benasco"/>
    <x v="1"/>
    <s v="St. Tammany"/>
    <s v="REP"/>
    <n v="1796"/>
    <n v="4"/>
    <n v="4"/>
    <n v="0"/>
    <n v="4"/>
    <n v="0"/>
    <n v="0"/>
    <x v="0"/>
    <s v="Law Enforcement"/>
    <s v="Chief of Police"/>
    <n v="4"/>
  </r>
  <r>
    <n v="182"/>
    <x v="181"/>
    <x v="6"/>
    <x v="178"/>
    <s v="Jimmie Estes"/>
    <x v="1"/>
    <s v="St. Tammany"/>
    <s v="REP"/>
    <n v="1320"/>
    <n v="4"/>
    <n v="4"/>
    <n v="0"/>
    <n v="4"/>
    <n v="0"/>
    <n v="0"/>
    <x v="0"/>
    <s v="Law Enforcement"/>
    <s v="Chief of Police"/>
    <n v="4"/>
  </r>
  <r>
    <n v="182"/>
    <x v="181"/>
    <x v="6"/>
    <x v="178"/>
    <s v="Kevin P. O'Neill"/>
    <x v="1"/>
    <s v="St. Tammany"/>
    <s v="REP"/>
    <n v="2598"/>
    <n v="4"/>
    <n v="4"/>
    <n v="0"/>
    <n v="4"/>
    <n v="0"/>
    <n v="0"/>
    <x v="0"/>
    <s v="Law Enforcement"/>
    <s v="Chief of Police"/>
    <n v="4"/>
  </r>
  <r>
    <n v="182"/>
    <x v="181"/>
    <x v="6"/>
    <x v="178"/>
    <s v="Randy Fandal"/>
    <x v="1"/>
    <s v="St. Tammany"/>
    <s v="REP"/>
    <n v="5559"/>
    <n v="4"/>
    <n v="4"/>
    <n v="0"/>
    <n v="4"/>
    <n v="0"/>
    <n v="0"/>
    <x v="0"/>
    <s v="Law Enforcement"/>
    <s v="Chief of Police"/>
    <n v="4"/>
  </r>
  <r>
    <n v="183"/>
    <x v="182"/>
    <x v="6"/>
    <x v="179"/>
    <s v="&quot;Will&quot; Lynd IV"/>
    <x v="0"/>
    <s v="Webster"/>
    <s v="DEM"/>
    <n v="1058"/>
    <n v="2"/>
    <n v="2"/>
    <n v="2"/>
    <n v="0"/>
    <n v="0"/>
    <n v="0"/>
    <x v="0"/>
    <s v="Law Enforcement"/>
    <s v="Chief of Police"/>
    <n v="2"/>
  </r>
  <r>
    <n v="183"/>
    <x v="182"/>
    <x v="6"/>
    <x v="179"/>
    <s v="Ronnie Coleman"/>
    <x v="0"/>
    <s v="Webster"/>
    <s v="DEM"/>
    <n v="628"/>
    <n v="2"/>
    <n v="2"/>
    <n v="2"/>
    <n v="0"/>
    <n v="0"/>
    <n v="0"/>
    <x v="0"/>
    <s v="Law Enforcement"/>
    <s v="Chief of Police"/>
    <n v="2"/>
  </r>
  <r>
    <n v="184"/>
    <x v="183"/>
    <x v="6"/>
    <x v="180"/>
    <s v="Glenn Leleux"/>
    <x v="0"/>
    <s v="Evangeline"/>
    <s v="REP"/>
    <n v="757"/>
    <n v="3"/>
    <n v="3"/>
    <n v="2"/>
    <n v="1"/>
    <n v="0"/>
    <n v="0"/>
    <x v="0"/>
    <s v="Law Enforcement"/>
    <s v="Chief of Police"/>
    <n v="3"/>
  </r>
  <r>
    <n v="184"/>
    <x v="183"/>
    <x v="6"/>
    <x v="180"/>
    <s v="Linton Fontenot"/>
    <x v="0"/>
    <s v="Evangeline"/>
    <s v="DEM"/>
    <n v="884"/>
    <n v="3"/>
    <n v="3"/>
    <n v="2"/>
    <n v="1"/>
    <n v="0"/>
    <n v="0"/>
    <x v="0"/>
    <s v="Law Enforcement"/>
    <s v="Chief of Police"/>
    <n v="3"/>
  </r>
  <r>
    <n v="184"/>
    <x v="183"/>
    <x v="6"/>
    <x v="180"/>
    <s v="Neal Lartigue"/>
    <x v="0"/>
    <s v="Evangeline"/>
    <s v="DEM"/>
    <n v="1571"/>
    <n v="3"/>
    <n v="3"/>
    <n v="2"/>
    <n v="1"/>
    <n v="0"/>
    <n v="0"/>
    <x v="0"/>
    <s v="Law Enforcement"/>
    <s v="Chief of Police"/>
    <n v="3"/>
  </r>
  <r>
    <n v="185"/>
    <x v="184"/>
    <x v="6"/>
    <x v="181"/>
    <s v="&quot;Chris&quot; Dufour"/>
    <x v="1"/>
    <s v="Livingston"/>
    <s v="REP"/>
    <n v="848"/>
    <n v="4"/>
    <n v="4"/>
    <n v="0"/>
    <n v="4"/>
    <n v="0"/>
    <n v="0"/>
    <x v="0"/>
    <s v="Law Enforcement"/>
    <s v="Chief of Police"/>
    <n v="4"/>
  </r>
  <r>
    <n v="185"/>
    <x v="184"/>
    <x v="6"/>
    <x v="181"/>
    <s v="&quot;Joey&quot; Booth"/>
    <x v="1"/>
    <s v="Livingston"/>
    <s v="REP"/>
    <n v="767"/>
    <n v="4"/>
    <n v="4"/>
    <n v="0"/>
    <n v="4"/>
    <n v="0"/>
    <n v="0"/>
    <x v="0"/>
    <s v="Law Enforcement"/>
    <s v="Chief of Police"/>
    <n v="4"/>
  </r>
  <r>
    <n v="185"/>
    <x v="184"/>
    <x v="6"/>
    <x v="181"/>
    <s v="David Addison"/>
    <x v="1"/>
    <s v="Livingston"/>
    <s v="REP"/>
    <n v="1037"/>
    <n v="4"/>
    <n v="4"/>
    <n v="0"/>
    <n v="4"/>
    <n v="0"/>
    <n v="0"/>
    <x v="0"/>
    <s v="Law Enforcement"/>
    <s v="Chief of Police"/>
    <n v="4"/>
  </r>
  <r>
    <n v="185"/>
    <x v="184"/>
    <x v="6"/>
    <x v="181"/>
    <s v="William Lawson"/>
    <x v="1"/>
    <s v="Livingston"/>
    <s v="REP"/>
    <n v="80"/>
    <n v="4"/>
    <n v="4"/>
    <n v="0"/>
    <n v="4"/>
    <n v="0"/>
    <n v="0"/>
    <x v="0"/>
    <s v="Law Enforcement"/>
    <s v="Chief of Police"/>
    <n v="4"/>
  </r>
  <r>
    <n v="186"/>
    <x v="185"/>
    <x v="6"/>
    <x v="182"/>
    <s v="Christopher James Wilrye"/>
    <x v="0"/>
    <s v="Calcasieu"/>
    <s v="DEM"/>
    <n v="849"/>
    <n v="2"/>
    <n v="2"/>
    <n v="1"/>
    <n v="0"/>
    <n v="1"/>
    <n v="0"/>
    <x v="0"/>
    <s v="Law Enforcement"/>
    <s v="Chief of Police"/>
    <n v="2"/>
  </r>
  <r>
    <n v="186"/>
    <x v="185"/>
    <x v="6"/>
    <x v="182"/>
    <s v="Rodney Grantham, Jr."/>
    <x v="0"/>
    <s v="Calcasieu"/>
    <s v="NOPTY"/>
    <n v="711"/>
    <n v="2"/>
    <n v="2"/>
    <n v="1"/>
    <n v="0"/>
    <n v="1"/>
    <n v="0"/>
    <x v="0"/>
    <s v="Law Enforcement"/>
    <s v="Chief of Police"/>
    <n v="2"/>
  </r>
  <r>
    <n v="187"/>
    <x v="186"/>
    <x v="6"/>
    <x v="183"/>
    <s v="&quot;Rickey&quot; Boudreaux"/>
    <x v="0"/>
    <s v="Lafayette"/>
    <s v="REP"/>
    <n v="2219"/>
    <n v="3"/>
    <n v="3"/>
    <n v="1"/>
    <n v="2"/>
    <n v="0"/>
    <n v="0"/>
    <x v="0"/>
    <s v="Law Enforcement"/>
    <s v="Chief of Police"/>
    <n v="3"/>
  </r>
  <r>
    <n v="187"/>
    <x v="186"/>
    <x v="6"/>
    <x v="183"/>
    <s v="Earl Menard"/>
    <x v="0"/>
    <s v="Lafayette"/>
    <s v="REP"/>
    <n v="1243"/>
    <n v="3"/>
    <n v="3"/>
    <n v="1"/>
    <n v="2"/>
    <n v="0"/>
    <n v="0"/>
    <x v="0"/>
    <s v="Law Enforcement"/>
    <s v="Chief of Police"/>
    <n v="3"/>
  </r>
  <r>
    <n v="187"/>
    <x v="186"/>
    <x v="6"/>
    <x v="183"/>
    <s v="Gary Williams"/>
    <x v="0"/>
    <s v="Lafayette"/>
    <s v="DEM"/>
    <n v="315"/>
    <n v="3"/>
    <n v="3"/>
    <n v="1"/>
    <n v="2"/>
    <n v="0"/>
    <n v="0"/>
    <x v="0"/>
    <s v="Law Enforcement"/>
    <s v="Chief of Police"/>
    <n v="3"/>
  </r>
  <r>
    <n v="188"/>
    <x v="187"/>
    <x v="6"/>
    <x v="184"/>
    <s v="Darrell H. Michael"/>
    <x v="1"/>
    <s v="Tangipahoa"/>
    <s v="OTHER"/>
    <n v="574"/>
    <n v="2"/>
    <n v="2"/>
    <n v="1"/>
    <n v="0"/>
    <n v="0"/>
    <n v="1"/>
    <x v="0"/>
    <s v="Law Enforcement"/>
    <s v="Chief of Police"/>
    <n v="2"/>
  </r>
  <r>
    <n v="188"/>
    <x v="187"/>
    <x v="6"/>
    <x v="184"/>
    <s v="Jerry Trabona"/>
    <x v="1"/>
    <s v="Tangipahoa"/>
    <s v="DEM"/>
    <n v="1267"/>
    <n v="2"/>
    <n v="2"/>
    <n v="1"/>
    <n v="0"/>
    <n v="0"/>
    <n v="1"/>
    <x v="0"/>
    <s v="Law Enforcement"/>
    <s v="Chief of Police"/>
    <n v="2"/>
  </r>
  <r>
    <n v="189"/>
    <x v="188"/>
    <x v="6"/>
    <x v="185"/>
    <s v="Eddy J. Lecompte"/>
    <x v="0"/>
    <s v="Multi-Parish Race"/>
    <s v="OTHER"/>
    <n v="282"/>
    <n v="2"/>
    <n v="2"/>
    <n v="1"/>
    <n v="0"/>
    <n v="0"/>
    <n v="1"/>
    <x v="0"/>
    <s v="Law Enforcement"/>
    <s v="Chief of Police"/>
    <n v="2"/>
  </r>
  <r>
    <n v="189"/>
    <x v="188"/>
    <x v="6"/>
    <x v="185"/>
    <s v="Kenneth &quot;Toby&quot; Wetzel"/>
    <x v="0"/>
    <s v="Multi-Parish Race"/>
    <s v="DEM"/>
    <n v="215"/>
    <n v="2"/>
    <n v="2"/>
    <n v="1"/>
    <n v="0"/>
    <n v="0"/>
    <n v="1"/>
    <x v="0"/>
    <s v="Law Enforcement"/>
    <s v="Chief of Police"/>
    <n v="2"/>
  </r>
  <r>
    <n v="190"/>
    <x v="189"/>
    <x v="6"/>
    <x v="186"/>
    <s v="Albert &quot;Al&quot; Thibodaux"/>
    <x v="0"/>
    <s v="St. Mary"/>
    <s v="DEM"/>
    <n v="247"/>
    <n v="6"/>
    <n v="6"/>
    <n v="6"/>
    <n v="0"/>
    <n v="0"/>
    <n v="0"/>
    <x v="0"/>
    <s v="Law Enforcement"/>
    <s v="Chief of Police"/>
    <n v="6"/>
  </r>
  <r>
    <n v="190"/>
    <x v="189"/>
    <x v="6"/>
    <x v="186"/>
    <s v="Daven J. Colar"/>
    <x v="0"/>
    <s v="St. Mary"/>
    <s v="DEM"/>
    <n v="124"/>
    <n v="6"/>
    <n v="6"/>
    <n v="6"/>
    <n v="0"/>
    <n v="0"/>
    <n v="0"/>
    <x v="0"/>
    <s v="Law Enforcement"/>
    <s v="Chief of Police"/>
    <n v="6"/>
  </r>
  <r>
    <n v="190"/>
    <x v="189"/>
    <x v="6"/>
    <x v="186"/>
    <s v="David J. Robertson"/>
    <x v="0"/>
    <s v="St. Mary"/>
    <s v="DEM"/>
    <n v="53"/>
    <n v="6"/>
    <n v="6"/>
    <n v="6"/>
    <n v="0"/>
    <n v="0"/>
    <n v="0"/>
    <x v="0"/>
    <s v="Law Enforcement"/>
    <s v="Chief of Police"/>
    <n v="6"/>
  </r>
  <r>
    <n v="190"/>
    <x v="189"/>
    <x v="6"/>
    <x v="186"/>
    <s v="Harry &quot;Boo Boo&quot; Smith, Jr."/>
    <x v="0"/>
    <s v="St. Mary"/>
    <s v="DEM"/>
    <n v="523"/>
    <n v="6"/>
    <n v="6"/>
    <n v="6"/>
    <n v="0"/>
    <n v="0"/>
    <n v="0"/>
    <x v="0"/>
    <s v="Law Enforcement"/>
    <s v="Chief of Police"/>
    <n v="6"/>
  </r>
  <r>
    <n v="190"/>
    <x v="189"/>
    <x v="6"/>
    <x v="186"/>
    <s v="Ronnie Fuselier"/>
    <x v="0"/>
    <s v="St. Mary"/>
    <s v="DEM"/>
    <n v="82"/>
    <n v="6"/>
    <n v="6"/>
    <n v="6"/>
    <n v="0"/>
    <n v="0"/>
    <n v="0"/>
    <x v="0"/>
    <s v="Law Enforcement"/>
    <s v="Chief of Police"/>
    <n v="6"/>
  </r>
  <r>
    <n v="190"/>
    <x v="189"/>
    <x v="6"/>
    <x v="186"/>
    <s v="Sharandae K. Brannon"/>
    <x v="0"/>
    <s v="St. Mary"/>
    <s v="DEM"/>
    <n v="27"/>
    <n v="6"/>
    <n v="6"/>
    <n v="6"/>
    <n v="0"/>
    <n v="0"/>
    <n v="0"/>
    <x v="0"/>
    <s v="Law Enforcement"/>
    <s v="Chief of Police"/>
    <n v="6"/>
  </r>
  <r>
    <n v="191"/>
    <x v="190"/>
    <x v="6"/>
    <x v="187"/>
    <s v="Curtis Pugh"/>
    <x v="0"/>
    <s v="Rapides"/>
    <s v="NOPTY"/>
    <n v="223"/>
    <n v="4"/>
    <n v="4"/>
    <n v="0"/>
    <n v="2"/>
    <n v="2"/>
    <n v="0"/>
    <x v="0"/>
    <s v="Law Enforcement"/>
    <s v="Chief of Police"/>
    <n v="4"/>
  </r>
  <r>
    <n v="191"/>
    <x v="190"/>
    <x v="6"/>
    <x v="187"/>
    <s v="Melvin O. Williams, Jr."/>
    <x v="0"/>
    <s v="Rapides"/>
    <s v="NOPTY"/>
    <n v="380"/>
    <n v="4"/>
    <n v="4"/>
    <n v="0"/>
    <n v="2"/>
    <n v="2"/>
    <n v="0"/>
    <x v="0"/>
    <s v="Law Enforcement"/>
    <s v="Chief of Police"/>
    <n v="4"/>
  </r>
  <r>
    <n v="191"/>
    <x v="190"/>
    <x v="6"/>
    <x v="187"/>
    <s v="Nathaniel &quot;Nate&quot; Ussery"/>
    <x v="0"/>
    <s v="Rapides"/>
    <s v="REP"/>
    <n v="729"/>
    <n v="4"/>
    <n v="4"/>
    <n v="0"/>
    <n v="2"/>
    <n v="2"/>
    <n v="0"/>
    <x v="0"/>
    <s v="Law Enforcement"/>
    <s v="Chief of Police"/>
    <n v="4"/>
  </r>
  <r>
    <n v="191"/>
    <x v="190"/>
    <x v="6"/>
    <x v="187"/>
    <s v="Ray Adams"/>
    <x v="0"/>
    <s v="Rapides"/>
    <s v="REP"/>
    <n v="166"/>
    <n v="4"/>
    <n v="4"/>
    <n v="0"/>
    <n v="2"/>
    <n v="2"/>
    <n v="0"/>
    <x v="0"/>
    <s v="Law Enforcement"/>
    <s v="Chief of Police"/>
    <n v="4"/>
  </r>
  <r>
    <n v="192"/>
    <x v="191"/>
    <x v="6"/>
    <x v="188"/>
    <s v="Gary Paul Presswood"/>
    <x v="0"/>
    <s v="Caddo"/>
    <s v="DEM"/>
    <n v="899"/>
    <n v="2"/>
    <n v="2"/>
    <n v="2"/>
    <n v="0"/>
    <n v="0"/>
    <n v="0"/>
    <x v="0"/>
    <s v="Law Enforcement"/>
    <s v="Chief of Police"/>
    <n v="2"/>
  </r>
  <r>
    <n v="192"/>
    <x v="191"/>
    <x v="6"/>
    <x v="188"/>
    <s v="Jammie D. Phill"/>
    <x v="0"/>
    <s v="Caddo"/>
    <s v="DEM"/>
    <n v="243"/>
    <n v="2"/>
    <n v="2"/>
    <n v="2"/>
    <n v="0"/>
    <n v="0"/>
    <n v="0"/>
    <x v="0"/>
    <s v="Law Enforcement"/>
    <s v="Chief of Police"/>
    <n v="2"/>
  </r>
  <r>
    <n v="193"/>
    <x v="192"/>
    <x v="6"/>
    <x v="189"/>
    <s v="Eddie Washington"/>
    <x v="0"/>
    <s v="Rapides"/>
    <s v="DEM"/>
    <n v="243"/>
    <n v="3"/>
    <n v="3"/>
    <n v="3"/>
    <n v="0"/>
    <n v="0"/>
    <n v="0"/>
    <x v="0"/>
    <s v="Law Enforcement"/>
    <s v="Chief of Police"/>
    <n v="3"/>
  </r>
  <r>
    <n v="193"/>
    <x v="192"/>
    <x v="6"/>
    <x v="189"/>
    <s v="Preston Durr"/>
    <x v="0"/>
    <s v="Rapides"/>
    <s v="DEM"/>
    <n v="142"/>
    <n v="3"/>
    <n v="3"/>
    <n v="3"/>
    <n v="0"/>
    <n v="0"/>
    <n v="0"/>
    <x v="0"/>
    <s v="Law Enforcement"/>
    <s v="Chief of Police"/>
    <n v="3"/>
  </r>
  <r>
    <n v="193"/>
    <x v="192"/>
    <x v="6"/>
    <x v="189"/>
    <s v="Steve Stokes"/>
    <x v="0"/>
    <s v="Rapides"/>
    <s v="DEM"/>
    <n v="76"/>
    <n v="3"/>
    <n v="3"/>
    <n v="3"/>
    <n v="0"/>
    <n v="0"/>
    <n v="0"/>
    <x v="0"/>
    <s v="Law Enforcement"/>
    <s v="Chief of Police"/>
    <n v="3"/>
  </r>
  <r>
    <n v="194"/>
    <x v="193"/>
    <x v="6"/>
    <x v="190"/>
    <s v="Jonathan Jules Lefeaux"/>
    <x v="0"/>
    <s v="West Baton Rouge"/>
    <s v="NOPTY"/>
    <n v="648"/>
    <n v="2"/>
    <n v="2"/>
    <n v="1"/>
    <n v="0"/>
    <n v="1"/>
    <n v="0"/>
    <x v="0"/>
    <s v="Law Enforcement"/>
    <s v="Chief of Police"/>
    <n v="2"/>
  </r>
  <r>
    <n v="194"/>
    <x v="193"/>
    <x v="6"/>
    <x v="190"/>
    <s v="Paul D. Marionneaux"/>
    <x v="0"/>
    <s v="West Baton Rouge"/>
    <s v="DEM"/>
    <n v="538"/>
    <n v="2"/>
    <n v="2"/>
    <n v="1"/>
    <n v="0"/>
    <n v="1"/>
    <n v="0"/>
    <x v="0"/>
    <s v="Law Enforcement"/>
    <s v="Chief of Police"/>
    <n v="2"/>
  </r>
  <r>
    <n v="195"/>
    <x v="194"/>
    <x v="6"/>
    <x v="191"/>
    <s v="Gregory Eldridge"/>
    <x v="0"/>
    <s v="Natchitoches"/>
    <s v="DEM"/>
    <n v="262"/>
    <n v="2"/>
    <n v="2"/>
    <n v="1"/>
    <n v="0"/>
    <n v="0"/>
    <n v="1"/>
    <x v="0"/>
    <s v="Law Enforcement"/>
    <s v="Chief of Police"/>
    <n v="2"/>
  </r>
  <r>
    <n v="195"/>
    <x v="194"/>
    <x v="6"/>
    <x v="191"/>
    <s v="Rickey Armstead"/>
    <x v="0"/>
    <s v="Natchitoches"/>
    <s v="OTHER"/>
    <n v="57"/>
    <n v="2"/>
    <n v="2"/>
    <n v="1"/>
    <n v="0"/>
    <n v="0"/>
    <n v="1"/>
    <x v="0"/>
    <s v="Law Enforcement"/>
    <s v="Chief of Police"/>
    <n v="2"/>
  </r>
  <r>
    <n v="196"/>
    <x v="195"/>
    <x v="6"/>
    <x v="192"/>
    <s v="Barclay James Spears"/>
    <x v="1"/>
    <s v="Jackson"/>
    <s v="NOPTY"/>
    <n v="5"/>
    <n v="4"/>
    <n v="4"/>
    <n v="2"/>
    <n v="0"/>
    <n v="2"/>
    <n v="0"/>
    <x v="0"/>
    <s v="Law Enforcement"/>
    <s v="Chief of Police"/>
    <n v="4"/>
  </r>
  <r>
    <n v="196"/>
    <x v="195"/>
    <x v="6"/>
    <x v="192"/>
    <s v="Brandon Myers"/>
    <x v="1"/>
    <s v="Jackson"/>
    <s v="DEM"/>
    <n v="207"/>
    <n v="4"/>
    <n v="4"/>
    <n v="2"/>
    <n v="0"/>
    <n v="2"/>
    <n v="0"/>
    <x v="0"/>
    <s v="Law Enforcement"/>
    <s v="Chief of Police"/>
    <n v="4"/>
  </r>
  <r>
    <n v="196"/>
    <x v="195"/>
    <x v="6"/>
    <x v="192"/>
    <s v="John T. Mize"/>
    <x v="1"/>
    <s v="Jackson"/>
    <s v="NOPTY"/>
    <n v="19"/>
    <n v="4"/>
    <n v="4"/>
    <n v="2"/>
    <n v="0"/>
    <n v="2"/>
    <n v="0"/>
    <x v="0"/>
    <s v="Law Enforcement"/>
    <s v="Chief of Police"/>
    <n v="4"/>
  </r>
  <r>
    <n v="196"/>
    <x v="195"/>
    <x v="6"/>
    <x v="192"/>
    <s v="Matt &quot;Billy&quot; Huey"/>
    <x v="1"/>
    <s v="Jackson"/>
    <s v="DEM"/>
    <n v="10"/>
    <n v="4"/>
    <n v="4"/>
    <n v="2"/>
    <n v="0"/>
    <n v="2"/>
    <n v="0"/>
    <x v="0"/>
    <s v="Law Enforcement"/>
    <s v="Chief of Police"/>
    <n v="4"/>
  </r>
  <r>
    <n v="197"/>
    <x v="196"/>
    <x v="6"/>
    <x v="193"/>
    <s v="&quot;Kim&quot; Foti"/>
    <x v="0"/>
    <s v="Acadia"/>
    <s v="REP"/>
    <n v="50"/>
    <n v="4"/>
    <n v="4"/>
    <n v="1"/>
    <n v="2"/>
    <n v="0"/>
    <n v="1"/>
    <x v="0"/>
    <s v="Law Enforcement"/>
    <s v="Chief of Police"/>
    <n v="4"/>
  </r>
  <r>
    <n v="197"/>
    <x v="196"/>
    <x v="6"/>
    <x v="193"/>
    <s v="Albert J. Venable, Sr."/>
    <x v="0"/>
    <s v="Acadia"/>
    <s v="DEM"/>
    <n v="1047"/>
    <n v="4"/>
    <n v="4"/>
    <n v="1"/>
    <n v="2"/>
    <n v="0"/>
    <n v="1"/>
    <x v="0"/>
    <s v="Law Enforcement"/>
    <s v="Chief of Police"/>
    <n v="4"/>
  </r>
  <r>
    <n v="197"/>
    <x v="196"/>
    <x v="6"/>
    <x v="193"/>
    <s v="Mark Gilliam"/>
    <x v="0"/>
    <s v="Acadia"/>
    <s v="REP"/>
    <n v="339"/>
    <n v="4"/>
    <n v="4"/>
    <n v="1"/>
    <n v="2"/>
    <n v="0"/>
    <n v="1"/>
    <x v="0"/>
    <s v="Law Enforcement"/>
    <s v="Chief of Police"/>
    <n v="4"/>
  </r>
  <r>
    <n v="197"/>
    <x v="196"/>
    <x v="6"/>
    <x v="193"/>
    <s v="Ronald Carrier"/>
    <x v="0"/>
    <s v="Acadia"/>
    <s v="OTHER"/>
    <n v="443"/>
    <n v="4"/>
    <n v="4"/>
    <n v="1"/>
    <n v="2"/>
    <n v="0"/>
    <n v="1"/>
    <x v="0"/>
    <s v="Law Enforcement"/>
    <s v="Chief of Police"/>
    <n v="4"/>
  </r>
  <r>
    <n v="198"/>
    <x v="197"/>
    <x v="6"/>
    <x v="194"/>
    <s v="Donald Ray Jenkins"/>
    <x v="1"/>
    <s v="Avoyelles"/>
    <s v="NOPTY"/>
    <n v="111"/>
    <n v="4"/>
    <n v="4"/>
    <n v="2"/>
    <n v="1"/>
    <n v="1"/>
    <n v="0"/>
    <x v="0"/>
    <s v="Law Enforcement"/>
    <s v="Chief of Police"/>
    <n v="4"/>
  </r>
  <r>
    <n v="198"/>
    <x v="197"/>
    <x v="6"/>
    <x v="194"/>
    <s v="Earnest Anderson, Jr."/>
    <x v="1"/>
    <s v="Avoyelles"/>
    <s v="DEM"/>
    <n v="388"/>
    <n v="4"/>
    <n v="4"/>
    <n v="2"/>
    <n v="1"/>
    <n v="1"/>
    <n v="0"/>
    <x v="0"/>
    <s v="Law Enforcement"/>
    <s v="Chief of Police"/>
    <n v="4"/>
  </r>
  <r>
    <n v="198"/>
    <x v="197"/>
    <x v="6"/>
    <x v="194"/>
    <s v="Steven John Gauthier"/>
    <x v="1"/>
    <s v="Avoyelles"/>
    <s v="REP"/>
    <n v="286"/>
    <n v="4"/>
    <n v="4"/>
    <n v="2"/>
    <n v="1"/>
    <n v="1"/>
    <n v="0"/>
    <x v="0"/>
    <s v="Law Enforcement"/>
    <s v="Chief of Police"/>
    <n v="4"/>
  </r>
  <r>
    <n v="198"/>
    <x v="197"/>
    <x v="6"/>
    <x v="194"/>
    <s v="Taronda Jacobs"/>
    <x v="1"/>
    <s v="Avoyelles"/>
    <s v="DEM"/>
    <n v="95"/>
    <n v="4"/>
    <n v="4"/>
    <n v="2"/>
    <n v="1"/>
    <n v="1"/>
    <n v="0"/>
    <x v="0"/>
    <s v="Law Enforcement"/>
    <s v="Chief of Police"/>
    <n v="4"/>
  </r>
  <r>
    <n v="199"/>
    <x v="198"/>
    <x v="6"/>
    <x v="195"/>
    <s v="Christopher Lauderdale"/>
    <x v="1"/>
    <s v="Webster"/>
    <s v="DEM"/>
    <n v="25"/>
    <n v="3"/>
    <n v="3"/>
    <n v="2"/>
    <n v="0"/>
    <n v="1"/>
    <n v="0"/>
    <x v="0"/>
    <s v="Law Enforcement"/>
    <s v="Chief of Police"/>
    <n v="3"/>
  </r>
  <r>
    <n v="199"/>
    <x v="198"/>
    <x v="6"/>
    <x v="195"/>
    <s v="George Salsberry, Jr."/>
    <x v="1"/>
    <s v="Webster"/>
    <s v="NOPTY"/>
    <n v="102"/>
    <n v="3"/>
    <n v="3"/>
    <n v="2"/>
    <n v="0"/>
    <n v="1"/>
    <n v="0"/>
    <x v="0"/>
    <s v="Law Enforcement"/>
    <s v="Chief of Police"/>
    <n v="3"/>
  </r>
  <r>
    <n v="199"/>
    <x v="198"/>
    <x v="6"/>
    <x v="195"/>
    <s v="Rosetta Carr Burnett"/>
    <x v="1"/>
    <s v="Webster"/>
    <s v="DEM"/>
    <n v="198"/>
    <n v="3"/>
    <n v="3"/>
    <n v="2"/>
    <n v="0"/>
    <n v="1"/>
    <n v="0"/>
    <x v="0"/>
    <s v="Law Enforcement"/>
    <s v="Chief of Police"/>
    <n v="3"/>
  </r>
  <r>
    <n v="200"/>
    <x v="199"/>
    <x v="6"/>
    <x v="196"/>
    <s v="&quot;Ken&quot; Harrell"/>
    <x v="0"/>
    <s v="Richland"/>
    <s v="REP"/>
    <n v="465"/>
    <n v="3"/>
    <n v="3"/>
    <n v="2"/>
    <n v="1"/>
    <n v="0"/>
    <n v="0"/>
    <x v="0"/>
    <s v="Law Enforcement"/>
    <s v="Chief of Police"/>
    <n v="3"/>
  </r>
  <r>
    <n v="200"/>
    <x v="199"/>
    <x v="6"/>
    <x v="196"/>
    <s v="Johnny Cleveland"/>
    <x v="0"/>
    <s v="Richland"/>
    <s v="DEM"/>
    <n v="103"/>
    <n v="3"/>
    <n v="3"/>
    <n v="2"/>
    <n v="1"/>
    <n v="0"/>
    <n v="0"/>
    <x v="0"/>
    <s v="Law Enforcement"/>
    <s v="Chief of Police"/>
    <n v="3"/>
  </r>
  <r>
    <n v="200"/>
    <x v="199"/>
    <x v="6"/>
    <x v="196"/>
    <s v="Nathaniel Roy Williams"/>
    <x v="0"/>
    <s v="Richland"/>
    <s v="DEM"/>
    <n v="738"/>
    <n v="3"/>
    <n v="3"/>
    <n v="2"/>
    <n v="1"/>
    <n v="0"/>
    <n v="0"/>
    <x v="0"/>
    <s v="Law Enforcement"/>
    <s v="Chief of Police"/>
    <n v="3"/>
  </r>
  <r>
    <n v="201"/>
    <x v="200"/>
    <x v="6"/>
    <x v="197"/>
    <s v="Alan &quot;Shane&quot; Ware"/>
    <x v="0"/>
    <s v="Allen"/>
    <s v="DEM"/>
    <n v="153"/>
    <n v="2"/>
    <n v="2"/>
    <n v="2"/>
    <n v="0"/>
    <n v="0"/>
    <n v="0"/>
    <x v="0"/>
    <s v="Law Enforcement"/>
    <s v="Chief of Police"/>
    <n v="2"/>
  </r>
  <r>
    <n v="201"/>
    <x v="200"/>
    <x v="6"/>
    <x v="197"/>
    <s v="Kristina Laird"/>
    <x v="0"/>
    <s v="Allen"/>
    <s v="DEM"/>
    <n v="92"/>
    <n v="2"/>
    <n v="2"/>
    <n v="2"/>
    <n v="0"/>
    <n v="0"/>
    <n v="0"/>
    <x v="0"/>
    <s v="Law Enforcement"/>
    <s v="Chief of Police"/>
    <n v="2"/>
  </r>
  <r>
    <n v="202"/>
    <x v="201"/>
    <x v="6"/>
    <x v="198"/>
    <s v="&quot;Tony&quot; Johnson"/>
    <x v="0"/>
    <s v="Jefferson Davis"/>
    <s v="DEM"/>
    <n v="111"/>
    <n v="3"/>
    <n v="3"/>
    <n v="3"/>
    <n v="0"/>
    <n v="0"/>
    <n v="0"/>
    <x v="0"/>
    <s v="Law Enforcement"/>
    <s v="Chief of Police"/>
    <n v="3"/>
  </r>
  <r>
    <n v="202"/>
    <x v="201"/>
    <x v="6"/>
    <x v="198"/>
    <s v="Bruce A. Lemelle"/>
    <x v="0"/>
    <s v="Jefferson Davis"/>
    <s v="DEM"/>
    <n v="250"/>
    <n v="3"/>
    <n v="3"/>
    <n v="3"/>
    <n v="0"/>
    <n v="0"/>
    <n v="0"/>
    <x v="0"/>
    <s v="Law Enforcement"/>
    <s v="Chief of Police"/>
    <n v="3"/>
  </r>
  <r>
    <n v="202"/>
    <x v="201"/>
    <x v="6"/>
    <x v="198"/>
    <s v="Marcus Lemoine, Sr."/>
    <x v="0"/>
    <s v="Jefferson Davis"/>
    <s v="DEM"/>
    <n v="172"/>
    <n v="3"/>
    <n v="3"/>
    <n v="3"/>
    <n v="0"/>
    <n v="0"/>
    <n v="0"/>
    <x v="0"/>
    <s v="Law Enforcement"/>
    <s v="Chief of Police"/>
    <n v="3"/>
  </r>
  <r>
    <n v="203"/>
    <x v="202"/>
    <x v="6"/>
    <x v="64"/>
    <s v="Gerald Hebert"/>
    <x v="0"/>
    <s v="Vermilion"/>
    <s v="DEM"/>
    <n v="687"/>
    <n v="2"/>
    <n v="2"/>
    <n v="1"/>
    <n v="1"/>
    <n v="0"/>
    <n v="0"/>
    <x v="0"/>
    <s v="Law Enforcement"/>
    <s v="Chief of Police"/>
    <n v="2"/>
  </r>
  <r>
    <n v="203"/>
    <x v="202"/>
    <x v="6"/>
    <x v="64"/>
    <s v="John &quot;Dob&quot; Toups"/>
    <x v="0"/>
    <s v="Vermilion"/>
    <s v="REP"/>
    <n v="303"/>
    <n v="2"/>
    <n v="2"/>
    <n v="1"/>
    <n v="1"/>
    <n v="0"/>
    <n v="0"/>
    <x v="0"/>
    <s v="Law Enforcement"/>
    <s v="Chief of Police"/>
    <n v="2"/>
  </r>
  <r>
    <n v="204"/>
    <x v="203"/>
    <x v="6"/>
    <x v="199"/>
    <s v="Arnold McCain"/>
    <x v="0"/>
    <s v="Rapides"/>
    <s v="NOPTY"/>
    <n v="172"/>
    <n v="2"/>
    <n v="2"/>
    <n v="0"/>
    <n v="0"/>
    <n v="2"/>
    <n v="0"/>
    <x v="0"/>
    <s v="Law Enforcement"/>
    <s v="Chief of Police"/>
    <n v="2"/>
  </r>
  <r>
    <n v="204"/>
    <x v="203"/>
    <x v="6"/>
    <x v="199"/>
    <s v="Thomas Doyle"/>
    <x v="0"/>
    <s v="Rapides"/>
    <s v="NOPTY"/>
    <n v="352"/>
    <n v="2"/>
    <n v="2"/>
    <n v="0"/>
    <n v="0"/>
    <n v="2"/>
    <n v="0"/>
    <x v="0"/>
    <s v="Law Enforcement"/>
    <s v="Chief of Police"/>
    <n v="2"/>
  </r>
  <r>
    <n v="205"/>
    <x v="204"/>
    <x v="6"/>
    <x v="200"/>
    <s v="Brent Dicharry"/>
    <x v="0"/>
    <s v="St. James"/>
    <s v="DEM"/>
    <n v="1170"/>
    <n v="2"/>
    <n v="2"/>
    <n v="2"/>
    <n v="0"/>
    <n v="0"/>
    <n v="0"/>
    <x v="0"/>
    <s v="Law Enforcement"/>
    <s v="Chief of Police"/>
    <n v="2"/>
  </r>
  <r>
    <n v="205"/>
    <x v="204"/>
    <x v="6"/>
    <x v="200"/>
    <s v="David E. Detillier"/>
    <x v="0"/>
    <s v="St. James"/>
    <s v="DEM"/>
    <n v="165"/>
    <n v="2"/>
    <n v="2"/>
    <n v="2"/>
    <n v="0"/>
    <n v="0"/>
    <n v="0"/>
    <x v="0"/>
    <s v="Law Enforcement"/>
    <s v="Chief of Police"/>
    <n v="2"/>
  </r>
  <r>
    <n v="206"/>
    <x v="205"/>
    <x v="6"/>
    <x v="201"/>
    <s v="John Jeff Lemelle"/>
    <x v="0"/>
    <s v="St. Landry"/>
    <s v="DEM"/>
    <n v="66"/>
    <n v="3"/>
    <n v="3"/>
    <n v="3"/>
    <n v="0"/>
    <n v="0"/>
    <n v="0"/>
    <x v="0"/>
    <s v="Law Enforcement"/>
    <s v="Chief of Police"/>
    <n v="3"/>
  </r>
  <r>
    <n v="206"/>
    <x v="205"/>
    <x v="6"/>
    <x v="201"/>
    <s v="Willie Troy Coco"/>
    <x v="0"/>
    <s v="St. Landry"/>
    <s v="DEM"/>
    <n v="114"/>
    <n v="3"/>
    <n v="3"/>
    <n v="3"/>
    <n v="0"/>
    <n v="0"/>
    <n v="0"/>
    <x v="0"/>
    <s v="Law Enforcement"/>
    <s v="Chief of Police"/>
    <n v="3"/>
  </r>
  <r>
    <n v="206"/>
    <x v="205"/>
    <x v="6"/>
    <x v="201"/>
    <s v="Wilton Guidry"/>
    <x v="0"/>
    <s v="St. Landry"/>
    <s v="DEM"/>
    <n v="328"/>
    <n v="3"/>
    <n v="3"/>
    <n v="3"/>
    <n v="0"/>
    <n v="0"/>
    <n v="0"/>
    <x v="0"/>
    <s v="Law Enforcement"/>
    <s v="Chief of Police"/>
    <n v="3"/>
  </r>
  <r>
    <n v="207"/>
    <x v="206"/>
    <x v="6"/>
    <x v="202"/>
    <s v="&quot;Wayne&quot; Berry"/>
    <x v="1"/>
    <s v="Bossier"/>
    <s v="REP"/>
    <n v="308"/>
    <n v="3"/>
    <n v="3"/>
    <n v="1"/>
    <n v="2"/>
    <n v="0"/>
    <n v="0"/>
    <x v="0"/>
    <s v="Law Enforcement"/>
    <s v="Chief of Police"/>
    <n v="3"/>
  </r>
  <r>
    <n v="207"/>
    <x v="206"/>
    <x v="6"/>
    <x v="202"/>
    <s v="Adrian Ruffin"/>
    <x v="1"/>
    <s v="Bossier"/>
    <s v="DEM"/>
    <n v="414"/>
    <n v="3"/>
    <n v="3"/>
    <n v="1"/>
    <n v="2"/>
    <n v="0"/>
    <n v="0"/>
    <x v="0"/>
    <s v="Law Enforcement"/>
    <s v="Chief of Police"/>
    <n v="3"/>
  </r>
  <r>
    <n v="207"/>
    <x v="206"/>
    <x v="6"/>
    <x v="202"/>
    <s v="Ronald &quot;Todd&quot; Gibson"/>
    <x v="1"/>
    <s v="Bossier"/>
    <s v="REP"/>
    <n v="896"/>
    <n v="3"/>
    <n v="3"/>
    <n v="1"/>
    <n v="2"/>
    <n v="0"/>
    <n v="0"/>
    <x v="0"/>
    <s v="Law Enforcement"/>
    <s v="Chief of Police"/>
    <n v="3"/>
  </r>
  <r>
    <n v="208"/>
    <x v="207"/>
    <x v="6"/>
    <x v="203"/>
    <s v="Anthony Craig Smith"/>
    <x v="0"/>
    <s v="Claiborne"/>
    <s v="NOPTY"/>
    <n v="483"/>
    <n v="3"/>
    <n v="3"/>
    <n v="0"/>
    <n v="2"/>
    <n v="1"/>
    <n v="0"/>
    <x v="0"/>
    <s v="Law Enforcement"/>
    <s v="Chief of Police"/>
    <n v="3"/>
  </r>
  <r>
    <n v="208"/>
    <x v="207"/>
    <x v="6"/>
    <x v="203"/>
    <s v="Danny Mills"/>
    <x v="0"/>
    <s v="Claiborne"/>
    <s v="REP"/>
    <n v="299"/>
    <n v="3"/>
    <n v="3"/>
    <n v="0"/>
    <n v="2"/>
    <n v="1"/>
    <n v="0"/>
    <x v="0"/>
    <s v="Law Enforcement"/>
    <s v="Chief of Police"/>
    <n v="3"/>
  </r>
  <r>
    <n v="208"/>
    <x v="207"/>
    <x v="6"/>
    <x v="203"/>
    <s v="Kenneth &quot;Ken&quot; Wood"/>
    <x v="0"/>
    <s v="Claiborne"/>
    <s v="REP"/>
    <n v="55"/>
    <n v="3"/>
    <n v="3"/>
    <n v="0"/>
    <n v="2"/>
    <n v="1"/>
    <n v="0"/>
    <x v="0"/>
    <s v="Law Enforcement"/>
    <s v="Chief of Police"/>
    <n v="3"/>
  </r>
  <r>
    <n v="209"/>
    <x v="208"/>
    <x v="6"/>
    <x v="204"/>
    <s v="Paul Smith"/>
    <x v="0"/>
    <s v="Lasalle"/>
    <s v="REP"/>
    <n v="602"/>
    <n v="2"/>
    <n v="2"/>
    <n v="0"/>
    <n v="1"/>
    <n v="1"/>
    <n v="0"/>
    <x v="0"/>
    <s v="Law Enforcement"/>
    <s v="Chief of Police"/>
    <n v="2"/>
  </r>
  <r>
    <n v="209"/>
    <x v="208"/>
    <x v="6"/>
    <x v="204"/>
    <s v="Scott McLendon"/>
    <x v="0"/>
    <s v="Lasalle"/>
    <s v="NOPTY"/>
    <n v="772"/>
    <n v="2"/>
    <n v="2"/>
    <n v="0"/>
    <n v="1"/>
    <n v="1"/>
    <n v="0"/>
    <x v="0"/>
    <s v="Law Enforcement"/>
    <s v="Chief of Police"/>
    <n v="2"/>
  </r>
  <r>
    <n v="210"/>
    <x v="209"/>
    <x v="6"/>
    <x v="93"/>
    <s v="James &quot;Spike&quot; Harris"/>
    <x v="0"/>
    <s v="Jackson"/>
    <s v="OTHER"/>
    <n v="763"/>
    <n v="2"/>
    <n v="2"/>
    <n v="0"/>
    <n v="0"/>
    <n v="1"/>
    <n v="1"/>
    <x v="0"/>
    <s v="Law Enforcement"/>
    <s v="Chief of Police"/>
    <n v="2"/>
  </r>
  <r>
    <n v="210"/>
    <x v="209"/>
    <x v="6"/>
    <x v="93"/>
    <s v="Maxie Faye Monroe"/>
    <x v="0"/>
    <s v="Jackson"/>
    <s v="NOPTY"/>
    <n v="686"/>
    <n v="2"/>
    <n v="2"/>
    <n v="0"/>
    <n v="0"/>
    <n v="1"/>
    <n v="1"/>
    <x v="0"/>
    <s v="Law Enforcement"/>
    <s v="Chief of Police"/>
    <n v="2"/>
  </r>
  <r>
    <n v="211"/>
    <x v="210"/>
    <x v="6"/>
    <x v="205"/>
    <s v="&quot;Greg&quot; Burton"/>
    <x v="0"/>
    <s v="Tangipahoa"/>
    <s v="DEM"/>
    <n v="289"/>
    <n v="5"/>
    <n v="5"/>
    <n v="4"/>
    <n v="1"/>
    <n v="0"/>
    <n v="0"/>
    <x v="0"/>
    <s v="Law Enforcement"/>
    <s v="Chief of Police"/>
    <n v="5"/>
  </r>
  <r>
    <n v="211"/>
    <x v="210"/>
    <x v="6"/>
    <x v="205"/>
    <s v="&quot;Sammy&quot; Broyles"/>
    <x v="0"/>
    <s v="Tangipahoa"/>
    <s v="DEM"/>
    <n v="100"/>
    <n v="5"/>
    <n v="5"/>
    <n v="4"/>
    <n v="1"/>
    <n v="0"/>
    <n v="0"/>
    <x v="0"/>
    <s v="Law Enforcement"/>
    <s v="Chief of Police"/>
    <n v="5"/>
  </r>
  <r>
    <n v="211"/>
    <x v="210"/>
    <x v="6"/>
    <x v="205"/>
    <s v="Keith Womack"/>
    <x v="0"/>
    <s v="Tangipahoa"/>
    <s v="DEM"/>
    <n v="67"/>
    <n v="5"/>
    <n v="5"/>
    <n v="4"/>
    <n v="1"/>
    <n v="0"/>
    <n v="0"/>
    <x v="0"/>
    <s v="Law Enforcement"/>
    <s v="Chief of Police"/>
    <n v="5"/>
  </r>
  <r>
    <n v="211"/>
    <x v="210"/>
    <x v="6"/>
    <x v="205"/>
    <s v="Michael Kazeroni"/>
    <x v="0"/>
    <s v="Tangipahoa"/>
    <s v="REP"/>
    <n v="294"/>
    <n v="5"/>
    <n v="5"/>
    <n v="4"/>
    <n v="1"/>
    <n v="0"/>
    <n v="0"/>
    <x v="0"/>
    <s v="Law Enforcement"/>
    <s v="Chief of Police"/>
    <n v="5"/>
  </r>
  <r>
    <n v="211"/>
    <x v="210"/>
    <x v="6"/>
    <x v="205"/>
    <s v="Wayne Stewart"/>
    <x v="0"/>
    <s v="Tangipahoa"/>
    <s v="DEM"/>
    <n v="247"/>
    <n v="5"/>
    <n v="5"/>
    <n v="4"/>
    <n v="1"/>
    <n v="0"/>
    <n v="0"/>
    <x v="0"/>
    <s v="Law Enforcement"/>
    <s v="Chief of Police"/>
    <n v="5"/>
  </r>
  <r>
    <n v="212"/>
    <x v="211"/>
    <x v="6"/>
    <x v="206"/>
    <s v="Norman Mouille"/>
    <x v="0"/>
    <s v="St. Landry"/>
    <s v="DEM"/>
    <n v="360"/>
    <n v="2"/>
    <n v="2"/>
    <n v="2"/>
    <n v="0"/>
    <n v="0"/>
    <n v="0"/>
    <x v="0"/>
    <s v="Law Enforcement"/>
    <s v="Chief of Police"/>
    <n v="2"/>
  </r>
  <r>
    <n v="212"/>
    <x v="211"/>
    <x v="6"/>
    <x v="206"/>
    <s v="Wanda &quot;Susie&quot; Lacassin"/>
    <x v="0"/>
    <s v="St. Landry"/>
    <s v="DEM"/>
    <n v="364"/>
    <n v="2"/>
    <n v="2"/>
    <n v="2"/>
    <n v="0"/>
    <n v="0"/>
    <n v="0"/>
    <x v="0"/>
    <s v="Law Enforcement"/>
    <s v="Chief of Police"/>
    <n v="2"/>
  </r>
  <r>
    <n v="213"/>
    <x v="212"/>
    <x v="6"/>
    <x v="207"/>
    <s v="&quot;Ray&quot; Marcantel"/>
    <x v="0"/>
    <s v="Jefferson Davis"/>
    <s v="OTHER"/>
    <n v="383"/>
    <n v="3"/>
    <n v="3"/>
    <n v="1"/>
    <n v="0"/>
    <n v="1"/>
    <n v="1"/>
    <x v="0"/>
    <s v="Law Enforcement"/>
    <s v="Chief of Police"/>
    <n v="3"/>
  </r>
  <r>
    <n v="213"/>
    <x v="212"/>
    <x v="6"/>
    <x v="207"/>
    <s v="Cheryl Vincent"/>
    <x v="0"/>
    <s v="Jefferson Davis"/>
    <s v="DEM"/>
    <n v="363"/>
    <n v="3"/>
    <n v="3"/>
    <n v="1"/>
    <n v="0"/>
    <n v="1"/>
    <n v="1"/>
    <x v="0"/>
    <s v="Law Enforcement"/>
    <s v="Chief of Police"/>
    <n v="3"/>
  </r>
  <r>
    <n v="213"/>
    <x v="212"/>
    <x v="6"/>
    <x v="207"/>
    <s v="Kerry Bob Turner"/>
    <x v="0"/>
    <s v="Jefferson Davis"/>
    <s v="NOPTY"/>
    <n v="272"/>
    <n v="3"/>
    <n v="3"/>
    <n v="1"/>
    <n v="0"/>
    <n v="1"/>
    <n v="1"/>
    <x v="0"/>
    <s v="Law Enforcement"/>
    <s v="Chief of Police"/>
    <n v="3"/>
  </r>
  <r>
    <n v="214"/>
    <x v="213"/>
    <x v="6"/>
    <x v="208"/>
    <s v="Aaron &quot;Rudy&quot; Threats"/>
    <x v="0"/>
    <s v="East Carroll"/>
    <s v="DEM"/>
    <n v="1046"/>
    <n v="2"/>
    <n v="2"/>
    <n v="2"/>
    <n v="0"/>
    <n v="0"/>
    <n v="0"/>
    <x v="0"/>
    <s v="Law Enforcement"/>
    <s v="Chief of Police"/>
    <n v="2"/>
  </r>
  <r>
    <n v="214"/>
    <x v="213"/>
    <x v="6"/>
    <x v="208"/>
    <s v="Jason Richardson"/>
    <x v="0"/>
    <s v="East Carroll"/>
    <s v="DEM"/>
    <n v="833"/>
    <n v="2"/>
    <n v="2"/>
    <n v="2"/>
    <n v="0"/>
    <n v="0"/>
    <n v="0"/>
    <x v="0"/>
    <s v="Law Enforcement"/>
    <s v="Chief of Police"/>
    <n v="2"/>
  </r>
  <r>
    <n v="215"/>
    <x v="214"/>
    <x v="6"/>
    <x v="209"/>
    <s v="Ernest P. Boudreaux, Sr."/>
    <x v="1"/>
    <s v="Lafourche"/>
    <s v="DEM"/>
    <n v="363"/>
    <n v="3"/>
    <n v="3"/>
    <n v="3"/>
    <n v="0"/>
    <n v="0"/>
    <n v="0"/>
    <x v="0"/>
    <s v="Law Enforcement"/>
    <s v="Chief of Police"/>
    <n v="3"/>
  </r>
  <r>
    <n v="215"/>
    <x v="214"/>
    <x v="6"/>
    <x v="209"/>
    <s v="Hamilton &quot;Buck&quot; Guidroz"/>
    <x v="1"/>
    <s v="Lafourche"/>
    <s v="DEM"/>
    <n v="56"/>
    <n v="3"/>
    <n v="3"/>
    <n v="3"/>
    <n v="0"/>
    <n v="0"/>
    <n v="0"/>
    <x v="0"/>
    <s v="Law Enforcement"/>
    <s v="Chief of Police"/>
    <n v="3"/>
  </r>
  <r>
    <n v="215"/>
    <x v="214"/>
    <x v="6"/>
    <x v="209"/>
    <s v="Warren Vedros"/>
    <x v="1"/>
    <s v="Lafourche"/>
    <s v="DEM"/>
    <n v="612"/>
    <n v="3"/>
    <n v="3"/>
    <n v="3"/>
    <n v="0"/>
    <n v="0"/>
    <n v="0"/>
    <x v="0"/>
    <s v="Law Enforcement"/>
    <s v="Chief of Police"/>
    <n v="3"/>
  </r>
  <r>
    <n v="216"/>
    <x v="215"/>
    <x v="6"/>
    <x v="210"/>
    <s v="Dwan Bowser"/>
    <x v="0"/>
    <s v="St. James"/>
    <s v="DEM"/>
    <n v="1345"/>
    <n v="2"/>
    <n v="2"/>
    <n v="2"/>
    <n v="0"/>
    <n v="0"/>
    <n v="0"/>
    <x v="0"/>
    <s v="Law Enforcement"/>
    <s v="Chief of Police"/>
    <n v="2"/>
  </r>
  <r>
    <n v="216"/>
    <x v="215"/>
    <x v="6"/>
    <x v="210"/>
    <s v="Iana Gaines Joseph"/>
    <x v="0"/>
    <s v="St. James"/>
    <s v="DEM"/>
    <n v="282"/>
    <n v="2"/>
    <n v="2"/>
    <n v="2"/>
    <n v="0"/>
    <n v="0"/>
    <n v="0"/>
    <x v="0"/>
    <s v="Law Enforcement"/>
    <s v="Chief of Police"/>
    <n v="2"/>
  </r>
  <r>
    <n v="217"/>
    <x v="216"/>
    <x v="6"/>
    <x v="211"/>
    <s v="Allen S. Noel, Sr."/>
    <x v="0"/>
    <s v="Evangeline"/>
    <s v="DEM"/>
    <n v="171"/>
    <n v="4"/>
    <n v="4"/>
    <n v="2"/>
    <n v="1"/>
    <n v="1"/>
    <n v="0"/>
    <x v="0"/>
    <s v="Law Enforcement"/>
    <s v="Chief of Police"/>
    <n v="4"/>
  </r>
  <r>
    <n v="217"/>
    <x v="216"/>
    <x v="6"/>
    <x v="211"/>
    <s v="Charles Perdices"/>
    <x v="0"/>
    <s v="Evangeline"/>
    <s v="NOPTY"/>
    <n v="137"/>
    <n v="4"/>
    <n v="4"/>
    <n v="2"/>
    <n v="1"/>
    <n v="1"/>
    <n v="0"/>
    <x v="0"/>
    <s v="Law Enforcement"/>
    <s v="Chief of Police"/>
    <n v="4"/>
  </r>
  <r>
    <n v="217"/>
    <x v="216"/>
    <x v="6"/>
    <x v="211"/>
    <s v="Katina Richard"/>
    <x v="0"/>
    <s v="Evangeline"/>
    <s v="DEM"/>
    <n v="484"/>
    <n v="4"/>
    <n v="4"/>
    <n v="2"/>
    <n v="1"/>
    <n v="1"/>
    <n v="0"/>
    <x v="0"/>
    <s v="Law Enforcement"/>
    <s v="Chief of Police"/>
    <n v="4"/>
  </r>
  <r>
    <n v="217"/>
    <x v="216"/>
    <x v="6"/>
    <x v="211"/>
    <s v="Robert McGee"/>
    <x v="0"/>
    <s v="Evangeline"/>
    <s v="REP"/>
    <n v="421"/>
    <n v="4"/>
    <n v="4"/>
    <n v="2"/>
    <n v="1"/>
    <n v="1"/>
    <n v="0"/>
    <x v="0"/>
    <s v="Law Enforcement"/>
    <s v="Chief of Police"/>
    <n v="4"/>
  </r>
  <r>
    <n v="218"/>
    <x v="217"/>
    <x v="6"/>
    <x v="212"/>
    <s v="Jerry Lynn Graham"/>
    <x v="0"/>
    <s v="Richland"/>
    <s v="OTHER"/>
    <n v="68"/>
    <n v="2"/>
    <n v="2"/>
    <n v="1"/>
    <n v="0"/>
    <n v="0"/>
    <n v="1"/>
    <x v="0"/>
    <s v="Law Enforcement"/>
    <s v="Chief of Police"/>
    <n v="2"/>
  </r>
  <r>
    <n v="218"/>
    <x v="217"/>
    <x v="6"/>
    <x v="212"/>
    <s v="Perry Fleming"/>
    <x v="0"/>
    <s v="Richland"/>
    <s v="DEM"/>
    <n v="180"/>
    <n v="2"/>
    <n v="2"/>
    <n v="1"/>
    <n v="0"/>
    <n v="0"/>
    <n v="1"/>
    <x v="0"/>
    <s v="Law Enforcement"/>
    <s v="Chief of Police"/>
    <n v="2"/>
  </r>
  <r>
    <n v="219"/>
    <x v="218"/>
    <x v="6"/>
    <x v="213"/>
    <s v="John K. Johnson"/>
    <x v="0"/>
    <s v="Avoyelles"/>
    <s v="DEM"/>
    <n v="430"/>
    <n v="2"/>
    <n v="2"/>
    <n v="2"/>
    <n v="0"/>
    <n v="0"/>
    <n v="0"/>
    <x v="0"/>
    <s v="Law Enforcement"/>
    <s v="Chief of Police"/>
    <n v="2"/>
  </r>
  <r>
    <n v="219"/>
    <x v="218"/>
    <x v="6"/>
    <x v="213"/>
    <s v="Phillip &quot;Pecan&quot; Lucas, Jr."/>
    <x v="0"/>
    <s v="Avoyelles"/>
    <s v="DEM"/>
    <n v="155"/>
    <n v="2"/>
    <n v="2"/>
    <n v="2"/>
    <n v="0"/>
    <n v="0"/>
    <n v="0"/>
    <x v="0"/>
    <s v="Law Enforcement"/>
    <s v="Chief of Police"/>
    <n v="2"/>
  </r>
  <r>
    <n v="220"/>
    <x v="219"/>
    <x v="6"/>
    <x v="214"/>
    <s v="Hosea K. Anderson"/>
    <x v="0"/>
    <s v="Iberville"/>
    <s v="DEM"/>
    <n v="316"/>
    <n v="2"/>
    <n v="2"/>
    <n v="2"/>
    <n v="0"/>
    <n v="0"/>
    <n v="0"/>
    <x v="0"/>
    <s v="Law Enforcement"/>
    <s v="Chief of Police"/>
    <n v="2"/>
  </r>
  <r>
    <n v="220"/>
    <x v="219"/>
    <x v="6"/>
    <x v="214"/>
    <s v="John E. Simien"/>
    <x v="0"/>
    <s v="Iberville"/>
    <s v="DEM"/>
    <n v="297"/>
    <n v="2"/>
    <n v="2"/>
    <n v="2"/>
    <n v="0"/>
    <n v="0"/>
    <n v="0"/>
    <x v="0"/>
    <s v="Law Enforcement"/>
    <s v="Chief of Police"/>
    <n v="2"/>
  </r>
  <r>
    <n v="221"/>
    <x v="220"/>
    <x v="6"/>
    <x v="215"/>
    <s v="Charles V. Brown"/>
    <x v="0"/>
    <s v="Union"/>
    <s v="REP"/>
    <n v="25"/>
    <n v="2"/>
    <n v="2"/>
    <n v="1"/>
    <n v="1"/>
    <n v="0"/>
    <n v="0"/>
    <x v="0"/>
    <s v="Law Enforcement"/>
    <s v="Chief of Police"/>
    <n v="2"/>
  </r>
  <r>
    <n v="221"/>
    <x v="220"/>
    <x v="6"/>
    <x v="215"/>
    <s v="Mark Dodd"/>
    <x v="0"/>
    <s v="Union"/>
    <s v="DEM"/>
    <n v="235"/>
    <n v="2"/>
    <n v="2"/>
    <n v="1"/>
    <n v="1"/>
    <n v="0"/>
    <n v="0"/>
    <x v="0"/>
    <s v="Law Enforcement"/>
    <s v="Chief of Police"/>
    <n v="2"/>
  </r>
  <r>
    <n v="222"/>
    <x v="221"/>
    <x v="6"/>
    <x v="216"/>
    <s v="Anthony Moreau"/>
    <x v="0"/>
    <s v="St. Landry"/>
    <s v="DEM"/>
    <n v="300"/>
    <n v="2"/>
    <n v="2"/>
    <n v="2"/>
    <n v="0"/>
    <n v="0"/>
    <n v="0"/>
    <x v="0"/>
    <s v="Law Enforcement"/>
    <s v="Chief of Police"/>
    <n v="2"/>
  </r>
  <r>
    <n v="222"/>
    <x v="221"/>
    <x v="6"/>
    <x v="216"/>
    <s v="John Mckeel"/>
    <x v="0"/>
    <s v="St. Landry"/>
    <s v="DEM"/>
    <n v="253"/>
    <n v="2"/>
    <n v="2"/>
    <n v="2"/>
    <n v="0"/>
    <n v="0"/>
    <n v="0"/>
    <x v="0"/>
    <s v="Law Enforcement"/>
    <s v="Chief of Police"/>
    <n v="2"/>
  </r>
  <r>
    <n v="223"/>
    <x v="222"/>
    <x v="6"/>
    <x v="217"/>
    <s v="Jerry Martin, Sr."/>
    <x v="1"/>
    <s v="Tensas"/>
    <s v="DEM"/>
    <n v="80"/>
    <n v="3"/>
    <n v="3"/>
    <n v="3"/>
    <n v="0"/>
    <n v="0"/>
    <n v="0"/>
    <x v="0"/>
    <s v="Law Enforcement"/>
    <s v="Chief of Police"/>
    <n v="3"/>
  </r>
  <r>
    <n v="223"/>
    <x v="222"/>
    <x v="6"/>
    <x v="217"/>
    <s v="Johnny Gales"/>
    <x v="1"/>
    <s v="Tensas"/>
    <s v="DEM"/>
    <n v="297"/>
    <n v="3"/>
    <n v="3"/>
    <n v="3"/>
    <n v="0"/>
    <n v="0"/>
    <n v="0"/>
    <x v="0"/>
    <s v="Law Enforcement"/>
    <s v="Chief of Police"/>
    <n v="3"/>
  </r>
  <r>
    <n v="223"/>
    <x v="222"/>
    <x v="6"/>
    <x v="217"/>
    <s v="Rocco Furello"/>
    <x v="1"/>
    <s v="Tensas"/>
    <s v="DEM"/>
    <n v="164"/>
    <n v="3"/>
    <n v="3"/>
    <n v="3"/>
    <n v="0"/>
    <n v="0"/>
    <n v="0"/>
    <x v="0"/>
    <s v="Law Enforcement"/>
    <s v="Chief of Police"/>
    <n v="3"/>
  </r>
  <r>
    <n v="224"/>
    <x v="223"/>
    <x v="6"/>
    <x v="94"/>
    <s v="Grady K. Haynes"/>
    <x v="0"/>
    <s v="Allen"/>
    <s v="DEM"/>
    <n v="464"/>
    <n v="3"/>
    <n v="3"/>
    <n v="2"/>
    <n v="1"/>
    <n v="0"/>
    <n v="0"/>
    <x v="0"/>
    <s v="Law Enforcement"/>
    <s v="Chief of Police"/>
    <n v="3"/>
  </r>
  <r>
    <n v="224"/>
    <x v="223"/>
    <x v="6"/>
    <x v="94"/>
    <s v="Terry R. Reeves"/>
    <x v="0"/>
    <s v="Allen"/>
    <s v="REP"/>
    <n v="53"/>
    <n v="3"/>
    <n v="3"/>
    <n v="2"/>
    <n v="1"/>
    <n v="0"/>
    <n v="0"/>
    <x v="0"/>
    <s v="Law Enforcement"/>
    <s v="Chief of Police"/>
    <n v="3"/>
  </r>
  <r>
    <n v="224"/>
    <x v="223"/>
    <x v="6"/>
    <x v="94"/>
    <s v="Wayne Courville"/>
    <x v="0"/>
    <s v="Allen"/>
    <s v="DEM"/>
    <n v="291"/>
    <n v="3"/>
    <n v="3"/>
    <n v="2"/>
    <n v="1"/>
    <n v="0"/>
    <n v="0"/>
    <x v="0"/>
    <s v="Law Enforcement"/>
    <s v="Chief of Police"/>
    <n v="3"/>
  </r>
  <r>
    <n v="225"/>
    <x v="224"/>
    <x v="6"/>
    <x v="218"/>
    <s v="&quot;Eddie&quot; Lagman"/>
    <x v="0"/>
    <s v="St. Tammany"/>
    <s v="NOPTY"/>
    <n v="37"/>
    <n v="5"/>
    <n v="5"/>
    <n v="0"/>
    <n v="3"/>
    <n v="2"/>
    <n v="0"/>
    <x v="0"/>
    <s v="Law Enforcement"/>
    <s v="Chief of Police"/>
    <n v="5"/>
  </r>
  <r>
    <n v="225"/>
    <x v="224"/>
    <x v="6"/>
    <x v="218"/>
    <s v="&quot;JJ&quot; Jennings"/>
    <x v="0"/>
    <s v="St. Tammany"/>
    <s v="REP"/>
    <n v="372"/>
    <n v="5"/>
    <n v="5"/>
    <n v="0"/>
    <n v="3"/>
    <n v="2"/>
    <n v="0"/>
    <x v="0"/>
    <s v="Law Enforcement"/>
    <s v="Chief of Police"/>
    <n v="5"/>
  </r>
  <r>
    <n v="225"/>
    <x v="224"/>
    <x v="6"/>
    <x v="218"/>
    <s v="Edward &quot;Ed&quot; Haisch"/>
    <x v="0"/>
    <s v="St. Tammany"/>
    <s v="NOPTY"/>
    <n v="204"/>
    <n v="5"/>
    <n v="5"/>
    <n v="0"/>
    <n v="3"/>
    <n v="2"/>
    <n v="0"/>
    <x v="0"/>
    <s v="Law Enforcement"/>
    <s v="Chief of Police"/>
    <n v="5"/>
  </r>
  <r>
    <n v="225"/>
    <x v="224"/>
    <x v="6"/>
    <x v="218"/>
    <s v="Mark Barrios"/>
    <x v="0"/>
    <s v="St. Tammany"/>
    <s v="REP"/>
    <n v="196"/>
    <n v="5"/>
    <n v="5"/>
    <n v="0"/>
    <n v="3"/>
    <n v="2"/>
    <n v="0"/>
    <x v="0"/>
    <s v="Law Enforcement"/>
    <s v="Chief of Police"/>
    <n v="5"/>
  </r>
  <r>
    <n v="225"/>
    <x v="224"/>
    <x v="6"/>
    <x v="218"/>
    <s v="Matthew McQueen"/>
    <x v="0"/>
    <s v="St. Tammany"/>
    <s v="REP"/>
    <n v="221"/>
    <n v="5"/>
    <n v="5"/>
    <n v="0"/>
    <n v="3"/>
    <n v="2"/>
    <n v="0"/>
    <x v="0"/>
    <s v="Law Enforcement"/>
    <s v="Chief of Police"/>
    <n v="5"/>
  </r>
  <r>
    <n v="226"/>
    <x v="225"/>
    <x v="6"/>
    <x v="65"/>
    <s v="Deon R. Boudreaux"/>
    <x v="0"/>
    <s v="St. Landry"/>
    <s v="NOPTY"/>
    <n v="535"/>
    <n v="2"/>
    <n v="2"/>
    <n v="0"/>
    <n v="0"/>
    <n v="1"/>
    <n v="1"/>
    <x v="0"/>
    <s v="Law Enforcement"/>
    <s v="Chief of Police"/>
    <n v="2"/>
  </r>
  <r>
    <n v="226"/>
    <x v="225"/>
    <x v="6"/>
    <x v="65"/>
    <s v="Vickie Martin Keys"/>
    <x v="0"/>
    <s v="St. Landry"/>
    <s v="OTHER"/>
    <n v="185"/>
    <n v="2"/>
    <n v="2"/>
    <n v="0"/>
    <n v="0"/>
    <n v="1"/>
    <n v="1"/>
    <x v="0"/>
    <s v="Law Enforcement"/>
    <s v="Chief of Police"/>
    <n v="2"/>
  </r>
  <r>
    <n v="227"/>
    <x v="226"/>
    <x v="6"/>
    <x v="219"/>
    <s v="Antwoin Moore"/>
    <x v="0"/>
    <s v="Bienville"/>
    <s v="DEM"/>
    <n v="171"/>
    <n v="2"/>
    <n v="2"/>
    <n v="2"/>
    <n v="0"/>
    <n v="0"/>
    <n v="0"/>
    <x v="0"/>
    <s v="Law Enforcement"/>
    <s v="Chief of Police"/>
    <n v="2"/>
  </r>
  <r>
    <n v="227"/>
    <x v="226"/>
    <x v="6"/>
    <x v="219"/>
    <s v="Roosevelt Kinsey"/>
    <x v="0"/>
    <s v="Bienville"/>
    <s v="DEM"/>
    <n v="362"/>
    <n v="2"/>
    <n v="2"/>
    <n v="2"/>
    <n v="0"/>
    <n v="0"/>
    <n v="0"/>
    <x v="0"/>
    <s v="Law Enforcement"/>
    <s v="Chief of Police"/>
    <n v="2"/>
  </r>
  <r>
    <n v="228"/>
    <x v="227"/>
    <x v="6"/>
    <x v="220"/>
    <s v="Raymond Moore, Jr."/>
    <x v="1"/>
    <s v="Webster"/>
    <s v="NOPTY"/>
    <n v="30"/>
    <n v="3"/>
    <n v="3"/>
    <n v="0"/>
    <n v="1"/>
    <n v="2"/>
    <n v="0"/>
    <x v="0"/>
    <s v="Law Enforcement"/>
    <s v="Chief of Police"/>
    <n v="3"/>
  </r>
  <r>
    <n v="228"/>
    <x v="227"/>
    <x v="6"/>
    <x v="220"/>
    <s v="Richard Downs"/>
    <x v="1"/>
    <s v="Webster"/>
    <s v="NOPTY"/>
    <n v="146"/>
    <n v="3"/>
    <n v="3"/>
    <n v="0"/>
    <n v="1"/>
    <n v="2"/>
    <n v="0"/>
    <x v="0"/>
    <s v="Law Enforcement"/>
    <s v="Chief of Police"/>
    <n v="3"/>
  </r>
  <r>
    <n v="228"/>
    <x v="227"/>
    <x v="6"/>
    <x v="220"/>
    <s v="Ted Lewis"/>
    <x v="1"/>
    <s v="Webster"/>
    <s v="REP"/>
    <n v="188"/>
    <n v="3"/>
    <n v="3"/>
    <n v="0"/>
    <n v="1"/>
    <n v="2"/>
    <n v="0"/>
    <x v="0"/>
    <s v="Law Enforcement"/>
    <s v="Chief of Police"/>
    <n v="3"/>
  </r>
  <r>
    <n v="229"/>
    <x v="228"/>
    <x v="6"/>
    <x v="95"/>
    <s v="&quot;Chad&quot; Primeaux"/>
    <x v="0"/>
    <s v="St. Landry"/>
    <s v="OTHER"/>
    <n v="401"/>
    <n v="5"/>
    <n v="5"/>
    <n v="4"/>
    <n v="0"/>
    <n v="0"/>
    <n v="1"/>
    <x v="0"/>
    <s v="Law Enforcement"/>
    <s v="Chief of Police"/>
    <n v="5"/>
  </r>
  <r>
    <n v="229"/>
    <x v="228"/>
    <x v="6"/>
    <x v="95"/>
    <s v="Henry Andrus Nelson"/>
    <x v="0"/>
    <s v="St. Landry"/>
    <s v="DEM"/>
    <n v="319"/>
    <n v="5"/>
    <n v="5"/>
    <n v="4"/>
    <n v="0"/>
    <n v="0"/>
    <n v="1"/>
    <x v="0"/>
    <s v="Law Enforcement"/>
    <s v="Chief of Police"/>
    <n v="5"/>
  </r>
  <r>
    <n v="229"/>
    <x v="228"/>
    <x v="6"/>
    <x v="95"/>
    <s v="Kevin Pugh"/>
    <x v="0"/>
    <s v="St. Landry"/>
    <s v="DEM"/>
    <n v="113"/>
    <n v="5"/>
    <n v="5"/>
    <n v="4"/>
    <n v="0"/>
    <n v="0"/>
    <n v="1"/>
    <x v="0"/>
    <s v="Law Enforcement"/>
    <s v="Chief of Police"/>
    <n v="5"/>
  </r>
  <r>
    <n v="229"/>
    <x v="228"/>
    <x v="6"/>
    <x v="95"/>
    <s v="Luis &quot;Louie&quot; Padilla"/>
    <x v="0"/>
    <s v="St. Landry"/>
    <s v="DEM"/>
    <n v="379"/>
    <n v="5"/>
    <n v="5"/>
    <n v="4"/>
    <n v="0"/>
    <n v="0"/>
    <n v="1"/>
    <x v="0"/>
    <s v="Law Enforcement"/>
    <s v="Chief of Police"/>
    <n v="5"/>
  </r>
  <r>
    <n v="229"/>
    <x v="228"/>
    <x v="6"/>
    <x v="95"/>
    <s v="Russell James Jolivette"/>
    <x v="0"/>
    <s v="St. Landry"/>
    <s v="DEM"/>
    <n v="38"/>
    <n v="5"/>
    <n v="5"/>
    <n v="4"/>
    <n v="0"/>
    <n v="0"/>
    <n v="1"/>
    <x v="0"/>
    <s v="Law Enforcement"/>
    <s v="Chief of Police"/>
    <n v="5"/>
  </r>
  <r>
    <n v="230"/>
    <x v="229"/>
    <x v="6"/>
    <x v="221"/>
    <s v="Gary McDaniel"/>
    <x v="0"/>
    <s v="Lasalle"/>
    <s v="NOPTY"/>
    <n v="58"/>
    <n v="3"/>
    <n v="3"/>
    <n v="0"/>
    <n v="0"/>
    <n v="3"/>
    <n v="0"/>
    <x v="0"/>
    <s v="Law Enforcement"/>
    <s v="Chief of Police"/>
    <n v="3"/>
  </r>
  <r>
    <n v="230"/>
    <x v="229"/>
    <x v="6"/>
    <x v="221"/>
    <s v="Mickey L. Martin"/>
    <x v="0"/>
    <s v="Lasalle"/>
    <s v="NOPTY"/>
    <n v="41"/>
    <n v="3"/>
    <n v="3"/>
    <n v="0"/>
    <n v="0"/>
    <n v="3"/>
    <n v="0"/>
    <x v="0"/>
    <s v="Law Enforcement"/>
    <s v="Chief of Police"/>
    <n v="3"/>
  </r>
  <r>
    <n v="230"/>
    <x v="229"/>
    <x v="6"/>
    <x v="221"/>
    <s v="Sandy Haworth"/>
    <x v="0"/>
    <s v="Lasalle"/>
    <s v="NOPTY"/>
    <n v="22"/>
    <n v="3"/>
    <n v="3"/>
    <n v="0"/>
    <n v="0"/>
    <n v="3"/>
    <n v="0"/>
    <x v="0"/>
    <s v="Law Enforcement"/>
    <s v="Chief of Police"/>
    <n v="3"/>
  </r>
  <r>
    <n v="231"/>
    <x v="230"/>
    <x v="6"/>
    <x v="96"/>
    <s v="Philip &quot;Kru&quot; Craft"/>
    <x v="0"/>
    <s v="Caddo"/>
    <s v="NOPTY"/>
    <n v="253"/>
    <n v="3"/>
    <n v="3"/>
    <n v="2"/>
    <n v="0"/>
    <n v="1"/>
    <n v="0"/>
    <x v="0"/>
    <s v="Law Enforcement"/>
    <s v="Chief of Police"/>
    <n v="3"/>
  </r>
  <r>
    <n v="231"/>
    <x v="230"/>
    <x v="6"/>
    <x v="96"/>
    <s v="Ryan Nelson"/>
    <x v="0"/>
    <s v="Caddo"/>
    <s v="DEM"/>
    <n v="503"/>
    <n v="3"/>
    <n v="3"/>
    <n v="2"/>
    <n v="0"/>
    <n v="1"/>
    <n v="0"/>
    <x v="0"/>
    <s v="Law Enforcement"/>
    <s v="Chief of Police"/>
    <n v="3"/>
  </r>
  <r>
    <n v="231"/>
    <x v="230"/>
    <x v="6"/>
    <x v="96"/>
    <s v="Sam Curry"/>
    <x v="0"/>
    <s v="Caddo"/>
    <s v="DEM"/>
    <n v="247"/>
    <n v="3"/>
    <n v="3"/>
    <n v="2"/>
    <n v="0"/>
    <n v="1"/>
    <n v="0"/>
    <x v="0"/>
    <s v="Law Enforcement"/>
    <s v="Chief of Police"/>
    <n v="3"/>
  </r>
  <r>
    <n v="232"/>
    <x v="231"/>
    <x v="6"/>
    <x v="222"/>
    <s v="Daniel Trent, Sr."/>
    <x v="1"/>
    <s v="St. Landry"/>
    <s v="DEM"/>
    <n v="47"/>
    <n v="4"/>
    <n v="4"/>
    <n v="3"/>
    <n v="0"/>
    <n v="1"/>
    <n v="0"/>
    <x v="0"/>
    <s v="Law Enforcement"/>
    <s v="Chief of Police"/>
    <n v="4"/>
  </r>
  <r>
    <n v="232"/>
    <x v="231"/>
    <x v="6"/>
    <x v="222"/>
    <s v="Latoya Trent"/>
    <x v="1"/>
    <s v="St. Landry"/>
    <s v="DEM"/>
    <n v="356"/>
    <n v="4"/>
    <n v="4"/>
    <n v="3"/>
    <n v="0"/>
    <n v="1"/>
    <n v="0"/>
    <x v="0"/>
    <s v="Law Enforcement"/>
    <s v="Chief of Police"/>
    <n v="4"/>
  </r>
  <r>
    <n v="232"/>
    <x v="231"/>
    <x v="6"/>
    <x v="222"/>
    <s v="Mary Doucet"/>
    <x v="1"/>
    <s v="St. Landry"/>
    <s v="NOPTY"/>
    <n v="74"/>
    <n v="4"/>
    <n v="4"/>
    <n v="3"/>
    <n v="0"/>
    <n v="1"/>
    <n v="0"/>
    <x v="0"/>
    <s v="Law Enforcement"/>
    <s v="Chief of Police"/>
    <n v="4"/>
  </r>
  <r>
    <n v="232"/>
    <x v="231"/>
    <x v="6"/>
    <x v="222"/>
    <s v="William Worthy"/>
    <x v="1"/>
    <s v="St. Landry"/>
    <s v="DEM"/>
    <n v="38"/>
    <n v="4"/>
    <n v="4"/>
    <n v="3"/>
    <n v="0"/>
    <n v="1"/>
    <n v="0"/>
    <x v="0"/>
    <s v="Law Enforcement"/>
    <s v="Chief of Police"/>
    <n v="4"/>
  </r>
  <r>
    <n v="233"/>
    <x v="232"/>
    <x v="6"/>
    <x v="223"/>
    <s v="&quot;Tommy&quot; Chaisson"/>
    <x v="1"/>
    <s v="Jefferson Davis"/>
    <s v="NOPTY"/>
    <n v="549"/>
    <n v="2"/>
    <n v="2"/>
    <n v="1"/>
    <n v="0"/>
    <n v="1"/>
    <n v="0"/>
    <x v="0"/>
    <s v="Law Enforcement"/>
    <s v="Chief of Police"/>
    <n v="2"/>
  </r>
  <r>
    <n v="233"/>
    <x v="232"/>
    <x v="6"/>
    <x v="223"/>
    <s v="Marcus L. Crochet"/>
    <x v="1"/>
    <s v="Jefferson Davis"/>
    <s v="DEM"/>
    <n v="917"/>
    <n v="2"/>
    <n v="2"/>
    <n v="1"/>
    <n v="0"/>
    <n v="1"/>
    <n v="0"/>
    <x v="0"/>
    <s v="Law Enforcement"/>
    <s v="Chief of Police"/>
    <n v="2"/>
  </r>
  <r>
    <n v="234"/>
    <x v="233"/>
    <x v="6"/>
    <x v="224"/>
    <s v="Harold L. Brooks, Jr."/>
    <x v="0"/>
    <s v="Iberville"/>
    <s v="DEM"/>
    <n v="486"/>
    <n v="2"/>
    <n v="2"/>
    <n v="2"/>
    <n v="0"/>
    <n v="0"/>
    <n v="0"/>
    <x v="0"/>
    <s v="Law Enforcement"/>
    <s v="Chief of Police"/>
    <n v="2"/>
  </r>
  <r>
    <n v="234"/>
    <x v="233"/>
    <x v="6"/>
    <x v="224"/>
    <s v="Mario D. Brown"/>
    <x v="0"/>
    <s v="Iberville"/>
    <s v="DEM"/>
    <n v="497"/>
    <n v="2"/>
    <n v="2"/>
    <n v="2"/>
    <n v="0"/>
    <n v="0"/>
    <n v="0"/>
    <x v="0"/>
    <s v="Law Enforcement"/>
    <s v="Chief of Police"/>
    <n v="2"/>
  </r>
  <r>
    <n v="235"/>
    <x v="234"/>
    <x v="6"/>
    <x v="225"/>
    <s v="Everett J. Richardson"/>
    <x v="0"/>
    <s v="Franklin"/>
    <s v="DEM"/>
    <n v="66"/>
    <n v="4"/>
    <n v="4"/>
    <n v="2"/>
    <n v="0"/>
    <n v="2"/>
    <n v="0"/>
    <x v="0"/>
    <s v="Law Enforcement"/>
    <s v="Chief of Police"/>
    <n v="4"/>
  </r>
  <r>
    <n v="235"/>
    <x v="234"/>
    <x v="6"/>
    <x v="225"/>
    <s v="Jacob W. Jones"/>
    <x v="0"/>
    <s v="Franklin"/>
    <s v="NOPTY"/>
    <n v="122"/>
    <n v="4"/>
    <n v="4"/>
    <n v="2"/>
    <n v="0"/>
    <n v="2"/>
    <n v="0"/>
    <x v="0"/>
    <s v="Law Enforcement"/>
    <s v="Chief of Police"/>
    <n v="4"/>
  </r>
  <r>
    <n v="235"/>
    <x v="234"/>
    <x v="6"/>
    <x v="225"/>
    <s v="Jessie E. Lemle"/>
    <x v="0"/>
    <s v="Franklin"/>
    <s v="DEM"/>
    <n v="41"/>
    <n v="4"/>
    <n v="4"/>
    <n v="2"/>
    <n v="0"/>
    <n v="2"/>
    <n v="0"/>
    <x v="0"/>
    <s v="Law Enforcement"/>
    <s v="Chief of Police"/>
    <n v="4"/>
  </r>
  <r>
    <n v="235"/>
    <x v="234"/>
    <x v="6"/>
    <x v="225"/>
    <s v="Roy Cureington"/>
    <x v="0"/>
    <s v="Franklin"/>
    <s v="NOPTY"/>
    <n v="57"/>
    <n v="4"/>
    <n v="4"/>
    <n v="2"/>
    <n v="0"/>
    <n v="2"/>
    <n v="0"/>
    <x v="0"/>
    <s v="Law Enforcement"/>
    <s v="Chief of Police"/>
    <n v="4"/>
  </r>
  <r>
    <n v="236"/>
    <x v="235"/>
    <x v="6"/>
    <x v="226"/>
    <s v="Daniel Thomas"/>
    <x v="0"/>
    <s v="Sabine"/>
    <s v="NOPTY"/>
    <n v="316"/>
    <n v="3"/>
    <n v="3"/>
    <n v="1"/>
    <n v="1"/>
    <n v="1"/>
    <n v="0"/>
    <x v="0"/>
    <s v="Law Enforcement"/>
    <s v="Chief of Police"/>
    <n v="3"/>
  </r>
  <r>
    <n v="236"/>
    <x v="235"/>
    <x v="6"/>
    <x v="226"/>
    <s v="Dontrell Evans"/>
    <x v="0"/>
    <s v="Sabine"/>
    <s v="DEM"/>
    <n v="210"/>
    <n v="3"/>
    <n v="3"/>
    <n v="1"/>
    <n v="1"/>
    <n v="1"/>
    <n v="0"/>
    <x v="0"/>
    <s v="Law Enforcement"/>
    <s v="Chief of Police"/>
    <n v="3"/>
  </r>
  <r>
    <n v="236"/>
    <x v="235"/>
    <x v="6"/>
    <x v="226"/>
    <s v="Jeff Alford"/>
    <x v="0"/>
    <s v="Sabine"/>
    <s v="REP"/>
    <n v="72"/>
    <n v="3"/>
    <n v="3"/>
    <n v="1"/>
    <n v="1"/>
    <n v="1"/>
    <n v="0"/>
    <x v="0"/>
    <s v="Law Enforcement"/>
    <s v="Chief of Police"/>
    <n v="3"/>
  </r>
  <r>
    <n v="237"/>
    <x v="236"/>
    <x v="6"/>
    <x v="227"/>
    <s v="Jerry C. Waller"/>
    <x v="1"/>
    <s v="Vernon"/>
    <s v="REP"/>
    <n v="221"/>
    <n v="2"/>
    <n v="2"/>
    <n v="0"/>
    <n v="1"/>
    <n v="1"/>
    <n v="0"/>
    <x v="0"/>
    <s v="Law Enforcement"/>
    <s v="Chief of Police"/>
    <n v="2"/>
  </r>
  <r>
    <n v="237"/>
    <x v="236"/>
    <x v="6"/>
    <x v="227"/>
    <s v="Randall Bryan"/>
    <x v="1"/>
    <s v="Vernon"/>
    <s v="NOPTY"/>
    <n v="242"/>
    <n v="2"/>
    <n v="2"/>
    <n v="0"/>
    <n v="1"/>
    <n v="1"/>
    <n v="0"/>
    <x v="0"/>
    <s v="Law Enforcement"/>
    <s v="Chief of Police"/>
    <n v="2"/>
  </r>
  <r>
    <n v="238"/>
    <x v="237"/>
    <x v="6"/>
    <x v="228"/>
    <s v="Danny Barber"/>
    <x v="0"/>
    <s v="Franklin"/>
    <s v="NOPTY"/>
    <n v="44"/>
    <n v="2"/>
    <n v="2"/>
    <n v="0"/>
    <n v="0"/>
    <n v="2"/>
    <n v="0"/>
    <x v="0"/>
    <s v="Law Enforcement"/>
    <s v="Chief of Police"/>
    <n v="2"/>
  </r>
  <r>
    <n v="238"/>
    <x v="237"/>
    <x v="6"/>
    <x v="228"/>
    <s v="Roger Grayson"/>
    <x v="0"/>
    <s v="Franklin"/>
    <s v="NOPTY"/>
    <n v="38"/>
    <n v="2"/>
    <n v="2"/>
    <n v="0"/>
    <n v="0"/>
    <n v="2"/>
    <n v="0"/>
    <x v="0"/>
    <s v="Law Enforcement"/>
    <s v="Chief of Police"/>
    <n v="2"/>
  </r>
  <r>
    <n v="239"/>
    <x v="238"/>
    <x v="6"/>
    <x v="229"/>
    <s v="Bill Ortego"/>
    <x v="0"/>
    <s v="Evangeline"/>
    <s v="DEM"/>
    <n v="78"/>
    <n v="2"/>
    <n v="2"/>
    <n v="2"/>
    <n v="0"/>
    <n v="0"/>
    <n v="0"/>
    <x v="0"/>
    <s v="Law Enforcement"/>
    <s v="Chief of Police"/>
    <n v="2"/>
  </r>
  <r>
    <n v="239"/>
    <x v="238"/>
    <x v="6"/>
    <x v="229"/>
    <s v="Paul Allen, Jr."/>
    <x v="0"/>
    <s v="Evangeline"/>
    <s v="DEM"/>
    <n v="105"/>
    <n v="2"/>
    <n v="2"/>
    <n v="2"/>
    <n v="0"/>
    <n v="0"/>
    <n v="0"/>
    <x v="0"/>
    <s v="Law Enforcement"/>
    <s v="Chief of Police"/>
    <n v="2"/>
  </r>
  <r>
    <n v="240"/>
    <x v="239"/>
    <x v="6"/>
    <x v="230"/>
    <s v="Chad Ryals"/>
    <x v="1"/>
    <s v="Sabine"/>
    <s v="REP"/>
    <n v="19"/>
    <n v="2"/>
    <n v="2"/>
    <n v="1"/>
    <n v="1"/>
    <n v="0"/>
    <n v="0"/>
    <x v="0"/>
    <s v="Law Enforcement"/>
    <s v="Chief of Police"/>
    <n v="2"/>
  </r>
  <r>
    <n v="240"/>
    <x v="239"/>
    <x v="6"/>
    <x v="230"/>
    <s v="Keith &quot;Cricket&quot; Manshack"/>
    <x v="1"/>
    <s v="Sabine"/>
    <s v="DEM"/>
    <n v="128"/>
    <n v="2"/>
    <n v="2"/>
    <n v="1"/>
    <n v="1"/>
    <n v="0"/>
    <n v="0"/>
    <x v="0"/>
    <s v="Law Enforcement"/>
    <s v="Chief of Police"/>
    <n v="2"/>
  </r>
  <r>
    <n v="241"/>
    <x v="240"/>
    <x v="6"/>
    <x v="67"/>
    <s v="John Kelly"/>
    <x v="0"/>
    <s v="Winn"/>
    <s v="DEM"/>
    <n v="48"/>
    <n v="2"/>
    <n v="2"/>
    <n v="1"/>
    <n v="0"/>
    <n v="1"/>
    <n v="0"/>
    <x v="0"/>
    <s v="Law Enforcement"/>
    <s v="Chief of Police"/>
    <n v="2"/>
  </r>
  <r>
    <n v="241"/>
    <x v="240"/>
    <x v="6"/>
    <x v="67"/>
    <s v="Robert Basso"/>
    <x v="0"/>
    <s v="Winn"/>
    <s v="NOPTY"/>
    <n v="68"/>
    <n v="2"/>
    <n v="2"/>
    <n v="1"/>
    <n v="0"/>
    <n v="1"/>
    <n v="0"/>
    <x v="0"/>
    <s v="Law Enforcement"/>
    <s v="Chief of Police"/>
    <n v="2"/>
  </r>
  <r>
    <n v="242"/>
    <x v="241"/>
    <x v="6"/>
    <x v="231"/>
    <s v="Charles E. Mims"/>
    <x v="1"/>
    <s v="Webster"/>
    <s v="DEM"/>
    <n v="104"/>
    <n v="2"/>
    <n v="2"/>
    <n v="1"/>
    <n v="1"/>
    <n v="0"/>
    <n v="0"/>
    <x v="0"/>
    <s v="Law Enforcement"/>
    <s v="Chief of Police"/>
    <n v="2"/>
  </r>
  <r>
    <n v="242"/>
    <x v="241"/>
    <x v="6"/>
    <x v="231"/>
    <s v="Joseph Henry"/>
    <x v="1"/>
    <s v="Webster"/>
    <s v="REP"/>
    <n v="60"/>
    <n v="2"/>
    <n v="2"/>
    <n v="1"/>
    <n v="1"/>
    <n v="0"/>
    <n v="0"/>
    <x v="0"/>
    <s v="Law Enforcement"/>
    <s v="Chief of Police"/>
    <n v="2"/>
  </r>
  <r>
    <n v="243"/>
    <x v="242"/>
    <x v="6"/>
    <x v="232"/>
    <s v="Johnny Will Mathews"/>
    <x v="0"/>
    <s v="Jackson"/>
    <s v="DEM"/>
    <n v="24"/>
    <n v="2"/>
    <n v="2"/>
    <n v="2"/>
    <n v="0"/>
    <n v="0"/>
    <n v="0"/>
    <x v="0"/>
    <s v="Law Enforcement"/>
    <s v="Chief of Police"/>
    <n v="2"/>
  </r>
  <r>
    <n v="243"/>
    <x v="242"/>
    <x v="6"/>
    <x v="232"/>
    <s v="Simmie T. &quot;Slim&quot; Brown"/>
    <x v="0"/>
    <s v="Jackson"/>
    <s v="DEM"/>
    <n v="73"/>
    <n v="2"/>
    <n v="2"/>
    <n v="2"/>
    <n v="0"/>
    <n v="0"/>
    <n v="0"/>
    <x v="0"/>
    <s v="Law Enforcement"/>
    <s v="Chief of Police"/>
    <n v="2"/>
  </r>
  <r>
    <n v="244"/>
    <x v="243"/>
    <x v="6"/>
    <x v="233"/>
    <s v="Michael &quot;Mickey&quot; Black"/>
    <x v="0"/>
    <s v="West Carroll"/>
    <s v="REP"/>
    <n v="24"/>
    <n v="2"/>
    <n v="2"/>
    <n v="1"/>
    <n v="1"/>
    <n v="0"/>
    <n v="0"/>
    <x v="0"/>
    <s v="Law Enforcement"/>
    <s v="Chief of Police"/>
    <n v="2"/>
  </r>
  <r>
    <n v="244"/>
    <x v="243"/>
    <x v="6"/>
    <x v="233"/>
    <s v="Roosevelt Porter"/>
    <x v="0"/>
    <s v="West Carroll"/>
    <s v="DEM"/>
    <n v="152"/>
    <n v="2"/>
    <n v="2"/>
    <n v="1"/>
    <n v="1"/>
    <n v="0"/>
    <n v="0"/>
    <x v="0"/>
    <s v="Law Enforcement"/>
    <s v="Chief of Police"/>
    <n v="2"/>
  </r>
  <r>
    <n v="245"/>
    <x v="244"/>
    <x v="6"/>
    <x v="234"/>
    <s v="James &quot;Russell&quot; Benoit"/>
    <x v="1"/>
    <s v="Jefferson Davis"/>
    <s v="NOPTY"/>
    <n v="42"/>
    <n v="2"/>
    <n v="2"/>
    <n v="0"/>
    <n v="0"/>
    <n v="2"/>
    <n v="0"/>
    <x v="0"/>
    <s v="Law Enforcement"/>
    <s v="Chief of Police"/>
    <n v="2"/>
  </r>
  <r>
    <n v="245"/>
    <x v="244"/>
    <x v="6"/>
    <x v="234"/>
    <s v="Luther &quot;Sam&quot; Alfred"/>
    <x v="1"/>
    <s v="Jefferson Davis"/>
    <s v="NOPTY"/>
    <n v="146"/>
    <n v="2"/>
    <n v="2"/>
    <n v="0"/>
    <n v="0"/>
    <n v="2"/>
    <n v="0"/>
    <x v="0"/>
    <s v="Law Enforcement"/>
    <s v="Chief of Police"/>
    <n v="2"/>
  </r>
  <r>
    <n v="246"/>
    <x v="245"/>
    <x v="6"/>
    <x v="235"/>
    <s v="Albin Rabalais, Jr."/>
    <x v="0"/>
    <s v="Rapides"/>
    <s v="OTHER"/>
    <n v="45"/>
    <n v="3"/>
    <n v="3"/>
    <n v="0"/>
    <n v="0"/>
    <n v="1"/>
    <n v="2"/>
    <x v="0"/>
    <s v="Law Enforcement"/>
    <s v="Chief of Police"/>
    <n v="3"/>
  </r>
  <r>
    <n v="246"/>
    <x v="245"/>
    <x v="6"/>
    <x v="235"/>
    <s v="Garland &quot;Bear&quot; Carroll"/>
    <x v="0"/>
    <s v="Rapides"/>
    <s v="OTHER"/>
    <n v="180"/>
    <n v="3"/>
    <n v="3"/>
    <n v="0"/>
    <n v="0"/>
    <n v="1"/>
    <n v="2"/>
    <x v="0"/>
    <s v="Law Enforcement"/>
    <s v="Chief of Police"/>
    <n v="3"/>
  </r>
  <r>
    <n v="246"/>
    <x v="245"/>
    <x v="6"/>
    <x v="235"/>
    <s v="Ricky Gene Craig"/>
    <x v="0"/>
    <s v="Rapides"/>
    <s v="NOPTY"/>
    <n v="19"/>
    <n v="3"/>
    <n v="3"/>
    <n v="0"/>
    <n v="0"/>
    <n v="1"/>
    <n v="2"/>
    <x v="0"/>
    <s v="Law Enforcement"/>
    <s v="Chief of Police"/>
    <n v="3"/>
  </r>
  <r>
    <n v="247"/>
    <x v="246"/>
    <x v="6"/>
    <x v="236"/>
    <s v="&quot;Clay&quot; Nugent"/>
    <x v="1"/>
    <s v="Grant"/>
    <s v="REP"/>
    <n v="102"/>
    <n v="2"/>
    <n v="2"/>
    <n v="0"/>
    <n v="2"/>
    <n v="0"/>
    <n v="0"/>
    <x v="0"/>
    <s v="Law Enforcement"/>
    <s v="Chief of Police"/>
    <n v="2"/>
  </r>
  <r>
    <n v="247"/>
    <x v="246"/>
    <x v="6"/>
    <x v="236"/>
    <s v="Harry Robertson III"/>
    <x v="1"/>
    <s v="Grant"/>
    <s v="REP"/>
    <n v="38"/>
    <n v="2"/>
    <n v="2"/>
    <n v="0"/>
    <n v="2"/>
    <n v="0"/>
    <n v="0"/>
    <x v="0"/>
    <s v="Law Enforcement"/>
    <s v="Chief of Police"/>
    <n v="2"/>
  </r>
  <r>
    <n v="248"/>
    <x v="247"/>
    <x v="6"/>
    <x v="237"/>
    <s v="&quot;Bill&quot; Ezell"/>
    <x v="0"/>
    <s v="Franklin"/>
    <s v="NOPTY"/>
    <n v="63"/>
    <n v="3"/>
    <n v="3"/>
    <n v="1"/>
    <n v="0"/>
    <n v="2"/>
    <n v="0"/>
    <x v="0"/>
    <s v="Law Enforcement"/>
    <s v="Chief of Police"/>
    <n v="3"/>
  </r>
  <r>
    <n v="248"/>
    <x v="247"/>
    <x v="6"/>
    <x v="237"/>
    <s v="Nathan Roberts"/>
    <x v="0"/>
    <s v="Franklin"/>
    <s v="NOPTY"/>
    <n v="62"/>
    <n v="3"/>
    <n v="3"/>
    <n v="1"/>
    <n v="0"/>
    <n v="2"/>
    <n v="0"/>
    <x v="0"/>
    <s v="Law Enforcement"/>
    <s v="Chief of Police"/>
    <n v="3"/>
  </r>
  <r>
    <n v="248"/>
    <x v="247"/>
    <x v="6"/>
    <x v="237"/>
    <s v="Wesley Ezell"/>
    <x v="0"/>
    <s v="Franklin"/>
    <s v="DEM"/>
    <n v="83"/>
    <n v="3"/>
    <n v="3"/>
    <n v="1"/>
    <n v="0"/>
    <n v="2"/>
    <n v="0"/>
    <x v="0"/>
    <s v="Law Enforcement"/>
    <s v="Chief of Police"/>
    <n v="3"/>
  </r>
  <r>
    <n v="249"/>
    <x v="248"/>
    <x v="6"/>
    <x v="238"/>
    <s v="Donald Bernard"/>
    <x v="1"/>
    <s v="Avoyelles"/>
    <s v="DEM"/>
    <n v="19"/>
    <n v="3"/>
    <n v="3"/>
    <n v="3"/>
    <n v="0"/>
    <n v="0"/>
    <n v="0"/>
    <x v="0"/>
    <s v="Law Enforcement"/>
    <s v="Chief of Police"/>
    <n v="3"/>
  </r>
  <r>
    <n v="249"/>
    <x v="248"/>
    <x v="6"/>
    <x v="238"/>
    <s v="Donald Lachney"/>
    <x v="1"/>
    <s v="Avoyelles"/>
    <s v="DEM"/>
    <n v="110"/>
    <n v="3"/>
    <n v="3"/>
    <n v="3"/>
    <n v="0"/>
    <n v="0"/>
    <n v="0"/>
    <x v="0"/>
    <s v="Law Enforcement"/>
    <s v="Chief of Police"/>
    <n v="3"/>
  </r>
  <r>
    <n v="249"/>
    <x v="248"/>
    <x v="6"/>
    <x v="238"/>
    <s v="Kenneth P. Smith"/>
    <x v="1"/>
    <s v="Avoyelles"/>
    <s v="DEM"/>
    <n v="239"/>
    <n v="3"/>
    <n v="3"/>
    <n v="3"/>
    <n v="0"/>
    <n v="0"/>
    <n v="0"/>
    <x v="0"/>
    <s v="Law Enforcement"/>
    <s v="Chief of Police"/>
    <n v="3"/>
  </r>
  <r>
    <n v="250"/>
    <x v="249"/>
    <x v="6"/>
    <x v="239"/>
    <s v="Johnny Shively"/>
    <x v="0"/>
    <s v="Jackson"/>
    <s v="DEM"/>
    <n v="69"/>
    <n v="2"/>
    <n v="2"/>
    <n v="1"/>
    <n v="0"/>
    <n v="1"/>
    <n v="0"/>
    <x v="0"/>
    <s v="Law Enforcement"/>
    <s v="Chief of Police"/>
    <n v="2"/>
  </r>
  <r>
    <n v="250"/>
    <x v="249"/>
    <x v="6"/>
    <x v="239"/>
    <s v="Travis Reed"/>
    <x v="0"/>
    <s v="Jackson"/>
    <s v="NOPTY"/>
    <n v="100"/>
    <n v="2"/>
    <n v="2"/>
    <n v="1"/>
    <n v="0"/>
    <n v="1"/>
    <n v="0"/>
    <x v="0"/>
    <s v="Law Enforcement"/>
    <s v="Chief of Police"/>
    <n v="2"/>
  </r>
  <r>
    <n v="251"/>
    <x v="250"/>
    <x v="6"/>
    <x v="240"/>
    <s v="Brian Baumgardner"/>
    <x v="0"/>
    <s v="Vermilion"/>
    <s v="REP"/>
    <n v="170"/>
    <n v="2"/>
    <n v="2"/>
    <n v="1"/>
    <n v="1"/>
    <n v="0"/>
    <n v="0"/>
    <x v="0"/>
    <s v="Law Enforcement"/>
    <s v="Chief of Police"/>
    <n v="2"/>
  </r>
  <r>
    <n v="251"/>
    <x v="250"/>
    <x v="6"/>
    <x v="240"/>
    <s v="Warren Rost"/>
    <x v="0"/>
    <s v="Vermilion"/>
    <s v="DEM"/>
    <n v="295"/>
    <n v="2"/>
    <n v="2"/>
    <n v="1"/>
    <n v="1"/>
    <n v="0"/>
    <n v="0"/>
    <x v="0"/>
    <s v="Law Enforcement"/>
    <s v="Chief of Police"/>
    <n v="2"/>
  </r>
  <r>
    <n v="252"/>
    <x v="251"/>
    <x v="6"/>
    <x v="241"/>
    <s v="Gerald O'Malley"/>
    <x v="0"/>
    <s v="St. Helena"/>
    <s v="DEM"/>
    <n v="92"/>
    <n v="2"/>
    <n v="2"/>
    <n v="1"/>
    <n v="0"/>
    <n v="1"/>
    <n v="0"/>
    <x v="0"/>
    <s v="Law Enforcement"/>
    <s v="Chief of Police"/>
    <n v="2"/>
  </r>
  <r>
    <n v="252"/>
    <x v="251"/>
    <x v="6"/>
    <x v="241"/>
    <s v="Willie S. Manchester"/>
    <x v="0"/>
    <s v="St. Helena"/>
    <s v="NOPTY"/>
    <n v="33"/>
    <n v="2"/>
    <n v="2"/>
    <n v="1"/>
    <n v="0"/>
    <n v="1"/>
    <n v="0"/>
    <x v="0"/>
    <s v="Law Enforcement"/>
    <s v="Chief of Police"/>
    <n v="2"/>
  </r>
  <r>
    <n v="253"/>
    <x v="252"/>
    <x v="6"/>
    <x v="242"/>
    <s v="August Guillory"/>
    <x v="0"/>
    <s v="Acadia"/>
    <s v="NOPTY"/>
    <n v="193"/>
    <n v="3"/>
    <n v="3"/>
    <n v="0"/>
    <n v="1"/>
    <n v="1"/>
    <n v="1"/>
    <x v="0"/>
    <s v="Law Enforcement"/>
    <s v="Chief of Police"/>
    <n v="3"/>
  </r>
  <r>
    <n v="253"/>
    <x v="252"/>
    <x v="6"/>
    <x v="242"/>
    <s v="Gregory &quot;Buddy&quot; Guidry"/>
    <x v="0"/>
    <s v="Acadia"/>
    <s v="OTHER"/>
    <n v="100"/>
    <n v="3"/>
    <n v="3"/>
    <n v="0"/>
    <n v="1"/>
    <n v="1"/>
    <n v="1"/>
    <x v="0"/>
    <s v="Law Enforcement"/>
    <s v="Chief of Police"/>
    <n v="3"/>
  </r>
  <r>
    <n v="253"/>
    <x v="252"/>
    <x v="6"/>
    <x v="242"/>
    <s v="Landun Primeaux"/>
    <x v="0"/>
    <s v="Acadia"/>
    <s v="REP"/>
    <n v="37"/>
    <n v="3"/>
    <n v="3"/>
    <n v="0"/>
    <n v="1"/>
    <n v="1"/>
    <n v="1"/>
    <x v="0"/>
    <s v="Law Enforcement"/>
    <s v="Chief of Police"/>
    <n v="3"/>
  </r>
  <r>
    <n v="254"/>
    <x v="253"/>
    <x v="6"/>
    <x v="243"/>
    <s v="Oscar Conville"/>
    <x v="0"/>
    <s v="Jackson"/>
    <s v="REP"/>
    <n v="41"/>
    <n v="2"/>
    <n v="2"/>
    <n v="0"/>
    <n v="1"/>
    <n v="1"/>
    <n v="0"/>
    <x v="0"/>
    <s v="Law Enforcement"/>
    <s v="Chief of Police"/>
    <n v="2"/>
  </r>
  <r>
    <n v="254"/>
    <x v="253"/>
    <x v="6"/>
    <x v="243"/>
    <s v="Phillip Moffett"/>
    <x v="0"/>
    <s v="Jackson"/>
    <s v="NOPTY"/>
    <n v="109"/>
    <n v="2"/>
    <n v="2"/>
    <n v="0"/>
    <n v="1"/>
    <n v="1"/>
    <n v="0"/>
    <x v="0"/>
    <s v="Law Enforcement"/>
    <s v="Chief of Police"/>
    <n v="2"/>
  </r>
  <r>
    <n v="255"/>
    <x v="254"/>
    <x v="6"/>
    <x v="244"/>
    <s v="Joshua C. Estes"/>
    <x v="1"/>
    <s v="Evangeline"/>
    <s v="NOPTY"/>
    <n v="54"/>
    <n v="2"/>
    <n v="2"/>
    <n v="1"/>
    <n v="0"/>
    <n v="1"/>
    <n v="0"/>
    <x v="0"/>
    <s v="Law Enforcement"/>
    <s v="Chief of Police"/>
    <n v="2"/>
  </r>
  <r>
    <n v="255"/>
    <x v="254"/>
    <x v="6"/>
    <x v="244"/>
    <s v="L. C. Deshotel"/>
    <x v="1"/>
    <s v="Evangeline"/>
    <s v="DEM"/>
    <n v="360"/>
    <n v="2"/>
    <n v="2"/>
    <n v="1"/>
    <n v="0"/>
    <n v="1"/>
    <n v="0"/>
    <x v="0"/>
    <s v="Law Enforcement"/>
    <s v="Chief of Police"/>
    <n v="2"/>
  </r>
  <r>
    <n v="256"/>
    <x v="255"/>
    <x v="6"/>
    <x v="245"/>
    <s v="Clarence White"/>
    <x v="1"/>
    <s v="Natchitoches"/>
    <s v="NOPTY"/>
    <n v="19"/>
    <n v="2"/>
    <n v="2"/>
    <n v="1"/>
    <n v="0"/>
    <n v="1"/>
    <n v="0"/>
    <x v="0"/>
    <s v="Law Enforcement"/>
    <s v="Chief of Police"/>
    <n v="2"/>
  </r>
  <r>
    <n v="256"/>
    <x v="255"/>
    <x v="6"/>
    <x v="245"/>
    <s v="Gregory Blake"/>
    <x v="1"/>
    <s v="Natchitoches"/>
    <s v="DEM"/>
    <n v="30"/>
    <n v="2"/>
    <n v="2"/>
    <n v="1"/>
    <n v="0"/>
    <n v="1"/>
    <n v="0"/>
    <x v="0"/>
    <s v="Law Enforcement"/>
    <s v="Chief of Police"/>
    <n v="2"/>
  </r>
  <r>
    <n v="257"/>
    <x v="256"/>
    <x v="6"/>
    <x v="246"/>
    <s v="Billy Foster"/>
    <x v="0"/>
    <s v="Lincoln"/>
    <s v="DEM"/>
    <n v="205"/>
    <n v="2"/>
    <n v="2"/>
    <n v="1"/>
    <n v="1"/>
    <n v="0"/>
    <n v="0"/>
    <x v="0"/>
    <s v="Law Enforcement"/>
    <s v="Chief of Police"/>
    <n v="2"/>
  </r>
  <r>
    <n v="257"/>
    <x v="256"/>
    <x v="6"/>
    <x v="246"/>
    <s v="Danny Brown"/>
    <x v="0"/>
    <s v="Lincoln"/>
    <s v="REP"/>
    <n v="73"/>
    <n v="2"/>
    <n v="2"/>
    <n v="1"/>
    <n v="1"/>
    <n v="0"/>
    <n v="0"/>
    <x v="0"/>
    <s v="Law Enforcement"/>
    <s v="Chief of Police"/>
    <n v="2"/>
  </r>
  <r>
    <n v="258"/>
    <x v="257"/>
    <x v="6"/>
    <x v="247"/>
    <s v="Darrell Martin"/>
    <x v="1"/>
    <s v="Tangipahoa"/>
    <s v="DEM"/>
    <n v="221"/>
    <n v="2"/>
    <n v="2"/>
    <n v="2"/>
    <n v="0"/>
    <n v="0"/>
    <n v="0"/>
    <x v="0"/>
    <s v="Law Enforcement"/>
    <s v="Chief of Police"/>
    <n v="2"/>
  </r>
  <r>
    <n v="258"/>
    <x v="257"/>
    <x v="6"/>
    <x v="247"/>
    <s v="Ray A. Henry"/>
    <x v="1"/>
    <s v="Tangipahoa"/>
    <s v="DEM"/>
    <n v="112"/>
    <n v="2"/>
    <n v="2"/>
    <n v="2"/>
    <n v="0"/>
    <n v="0"/>
    <n v="0"/>
    <x v="0"/>
    <s v="Law Enforcement"/>
    <s v="Chief of Police"/>
    <n v="2"/>
  </r>
  <r>
    <n v="259"/>
    <x v="258"/>
    <x v="6"/>
    <x v="248"/>
    <s v="Louis Dale Marcantel"/>
    <x v="0"/>
    <s v="Evangeline"/>
    <s v="DEM"/>
    <n v="97"/>
    <n v="3"/>
    <n v="3"/>
    <n v="1"/>
    <n v="1"/>
    <n v="1"/>
    <n v="0"/>
    <x v="0"/>
    <s v="Law Enforcement"/>
    <s v="Chief of Police"/>
    <n v="3"/>
  </r>
  <r>
    <n v="259"/>
    <x v="258"/>
    <x v="6"/>
    <x v="248"/>
    <s v="Raymond DarDar"/>
    <x v="0"/>
    <s v="Evangeline"/>
    <s v="NOPTY"/>
    <n v="7"/>
    <n v="3"/>
    <n v="3"/>
    <n v="1"/>
    <n v="1"/>
    <n v="1"/>
    <n v="0"/>
    <x v="0"/>
    <s v="Law Enforcement"/>
    <s v="Chief of Police"/>
    <n v="3"/>
  </r>
  <r>
    <n v="259"/>
    <x v="258"/>
    <x v="6"/>
    <x v="248"/>
    <s v="Robert Glen Leggett"/>
    <x v="0"/>
    <s v="Evangeline"/>
    <s v="REP"/>
    <n v="100"/>
    <n v="3"/>
    <n v="3"/>
    <n v="1"/>
    <n v="1"/>
    <n v="1"/>
    <n v="0"/>
    <x v="0"/>
    <s v="Law Enforcement"/>
    <s v="Chief of Police"/>
    <n v="3"/>
  </r>
  <r>
    <n v="260"/>
    <x v="259"/>
    <x v="7"/>
    <x v="249"/>
    <s v="&quot;Ken&quot; Fabre"/>
    <x v="0"/>
    <s v="East Baton Rouge"/>
    <s v="DEM"/>
    <n v="1665"/>
    <n v="2"/>
    <n v="2"/>
    <n v="2"/>
    <n v="0"/>
    <n v="0"/>
    <n v="0"/>
    <x v="0"/>
    <s v="Judicial"/>
    <s v="Judge"/>
    <n v="2"/>
  </r>
  <r>
    <n v="260"/>
    <x v="259"/>
    <x v="7"/>
    <x v="249"/>
    <s v="Kirk A. Williams"/>
    <x v="0"/>
    <s v="East Baton Rouge"/>
    <s v="DEM"/>
    <n v="2685"/>
    <n v="2"/>
    <n v="2"/>
    <n v="2"/>
    <n v="0"/>
    <n v="0"/>
    <n v="0"/>
    <x v="0"/>
    <s v="Judicial"/>
    <s v="Judge"/>
    <n v="2"/>
  </r>
  <r>
    <n v="261"/>
    <x v="260"/>
    <x v="7"/>
    <x v="250"/>
    <s v="Dan McKay, Jr."/>
    <x v="0"/>
    <s v="Avoyelles"/>
    <s v="DEM"/>
    <n v="805"/>
    <n v="2"/>
    <n v="2"/>
    <n v="2"/>
    <n v="0"/>
    <n v="0"/>
    <n v="0"/>
    <x v="0"/>
    <s v="Judicial"/>
    <s v="Judge"/>
    <n v="2"/>
  </r>
  <r>
    <n v="261"/>
    <x v="260"/>
    <x v="7"/>
    <x v="250"/>
    <s v="Derrick &quot;Digger&quot; Earles"/>
    <x v="0"/>
    <s v="Avoyelles"/>
    <s v="DEM"/>
    <n v="924"/>
    <n v="2"/>
    <n v="2"/>
    <n v="2"/>
    <n v="0"/>
    <n v="0"/>
    <n v="0"/>
    <x v="0"/>
    <s v="Judicial"/>
    <s v="Judge"/>
    <n v="2"/>
  </r>
  <r>
    <n v="262"/>
    <x v="261"/>
    <x v="7"/>
    <x v="251"/>
    <s v="&quot;Blayne&quot; Honeycutt"/>
    <x v="1"/>
    <s v="Livingston"/>
    <s v="REP"/>
    <n v="6369"/>
    <n v="2"/>
    <n v="2"/>
    <n v="0"/>
    <n v="2"/>
    <n v="0"/>
    <n v="0"/>
    <x v="0"/>
    <s v="Judicial"/>
    <s v="Judge"/>
    <n v="2"/>
  </r>
  <r>
    <n v="262"/>
    <x v="261"/>
    <x v="7"/>
    <x v="251"/>
    <s v="Jerry Denton"/>
    <x v="1"/>
    <s v="Livingston"/>
    <s v="REP"/>
    <n v="10854"/>
    <n v="2"/>
    <n v="2"/>
    <n v="0"/>
    <n v="2"/>
    <n v="0"/>
    <n v="0"/>
    <x v="0"/>
    <s v="Judicial"/>
    <s v="Judge"/>
    <n v="2"/>
  </r>
  <r>
    <n v="263"/>
    <x v="262"/>
    <x v="7"/>
    <x v="252"/>
    <s v="&quot;Jay&quot; Caswell"/>
    <x v="0"/>
    <s v="Multi-Parish Race"/>
    <s v="DEM"/>
    <n v="999"/>
    <n v="4"/>
    <n v="4"/>
    <n v="2"/>
    <n v="2"/>
    <n v="0"/>
    <n v="0"/>
    <x v="0"/>
    <s v="Judicial"/>
    <s v="Judge"/>
    <n v="4"/>
  </r>
  <r>
    <n v="263"/>
    <x v="262"/>
    <x v="7"/>
    <x v="252"/>
    <s v="&quot;Terry&quot; Hoychick"/>
    <x v="0"/>
    <s v="Multi-Parish Race"/>
    <s v="REP"/>
    <n v="1637"/>
    <n v="4"/>
    <n v="4"/>
    <n v="2"/>
    <n v="2"/>
    <n v="0"/>
    <n v="0"/>
    <x v="0"/>
    <s v="Judicial"/>
    <s v="Judge"/>
    <n v="4"/>
  </r>
  <r>
    <n v="263"/>
    <x v="262"/>
    <x v="7"/>
    <x v="252"/>
    <s v="Josie Frank"/>
    <x v="0"/>
    <s v="Multi-Parish Race"/>
    <s v="DEM"/>
    <n v="1097"/>
    <n v="4"/>
    <n v="4"/>
    <n v="2"/>
    <n v="2"/>
    <n v="0"/>
    <n v="0"/>
    <x v="0"/>
    <s v="Judicial"/>
    <s v="Judge"/>
    <n v="4"/>
  </r>
  <r>
    <n v="263"/>
    <x v="262"/>
    <x v="7"/>
    <x v="252"/>
    <s v="Paul Brown"/>
    <x v="0"/>
    <s v="Multi-Parish Race"/>
    <s v="REP"/>
    <n v="1162"/>
    <n v="4"/>
    <n v="4"/>
    <n v="2"/>
    <n v="2"/>
    <n v="0"/>
    <n v="0"/>
    <x v="0"/>
    <s v="Judicial"/>
    <s v="Judge"/>
    <n v="4"/>
  </r>
  <r>
    <n v="264"/>
    <x v="263"/>
    <x v="7"/>
    <x v="253"/>
    <s v="Cheryl Carter"/>
    <x v="0"/>
    <s v="Terrebonne"/>
    <s v="REP"/>
    <n v="5412"/>
    <n v="3"/>
    <n v="3"/>
    <n v="0"/>
    <n v="3"/>
    <n v="0"/>
    <n v="0"/>
    <x v="0"/>
    <s v="Judicial"/>
    <s v="Judge"/>
    <n v="3"/>
  </r>
  <r>
    <n v="264"/>
    <x v="263"/>
    <x v="7"/>
    <x v="253"/>
    <s v="Matthew &quot;Matt&quot; Hagen"/>
    <x v="0"/>
    <s v="Terrebonne"/>
    <s v="REP"/>
    <n v="14779"/>
    <n v="3"/>
    <n v="3"/>
    <n v="0"/>
    <n v="3"/>
    <n v="0"/>
    <n v="0"/>
    <x v="0"/>
    <s v="Judicial"/>
    <s v="Judge"/>
    <n v="3"/>
  </r>
  <r>
    <n v="264"/>
    <x v="263"/>
    <x v="7"/>
    <x v="253"/>
    <s v="Randall M. Alfred"/>
    <x v="0"/>
    <s v="Terrebonne"/>
    <s v="REP"/>
    <n v="8229"/>
    <n v="3"/>
    <n v="3"/>
    <n v="0"/>
    <n v="3"/>
    <n v="0"/>
    <n v="0"/>
    <x v="0"/>
    <s v="Judicial"/>
    <s v="Judge"/>
    <n v="3"/>
  </r>
  <r>
    <n v="265"/>
    <x v="264"/>
    <x v="7"/>
    <x v="254"/>
    <s v="Frank LeMoine, Sr."/>
    <x v="0"/>
    <s v="Vermilion"/>
    <s v="DEM"/>
    <n v="1399"/>
    <n v="2"/>
    <n v="2"/>
    <n v="1"/>
    <n v="1"/>
    <n v="0"/>
    <n v="0"/>
    <x v="0"/>
    <s v="Judicial"/>
    <s v="Judge"/>
    <n v="2"/>
  </r>
  <r>
    <n v="265"/>
    <x v="264"/>
    <x v="7"/>
    <x v="254"/>
    <s v="Stanton Hardee"/>
    <x v="0"/>
    <s v="Vermilion"/>
    <s v="REP"/>
    <n v="2132"/>
    <n v="2"/>
    <n v="2"/>
    <n v="1"/>
    <n v="1"/>
    <n v="0"/>
    <n v="0"/>
    <x v="0"/>
    <s v="Judicial"/>
    <s v="Judge"/>
    <n v="2"/>
  </r>
  <r>
    <n v="266"/>
    <x v="265"/>
    <x v="7"/>
    <x v="255"/>
    <s v="&quot;Trey&quot; Haik"/>
    <x v="0"/>
    <s v="Iberia"/>
    <s v="REP"/>
    <n v="2637"/>
    <n v="5"/>
    <n v="5"/>
    <n v="1"/>
    <n v="3"/>
    <n v="1"/>
    <n v="0"/>
    <x v="0"/>
    <s v="Judicial"/>
    <s v="Judge"/>
    <n v="5"/>
  </r>
  <r>
    <n v="266"/>
    <x v="265"/>
    <x v="7"/>
    <x v="255"/>
    <s v="David Lamm"/>
    <x v="0"/>
    <s v="Iberia"/>
    <s v="NOPTY"/>
    <n v="756"/>
    <n v="5"/>
    <n v="5"/>
    <n v="1"/>
    <n v="3"/>
    <n v="1"/>
    <n v="0"/>
    <x v="0"/>
    <s v="Judicial"/>
    <s v="Judge"/>
    <n v="5"/>
  </r>
  <r>
    <n v="266"/>
    <x v="265"/>
    <x v="7"/>
    <x v="255"/>
    <s v="Edward Landry"/>
    <x v="0"/>
    <s v="Iberia"/>
    <s v="REP"/>
    <n v="2300"/>
    <n v="5"/>
    <n v="5"/>
    <n v="1"/>
    <n v="3"/>
    <n v="1"/>
    <n v="0"/>
    <x v="0"/>
    <s v="Judicial"/>
    <s v="Judge"/>
    <n v="5"/>
  </r>
  <r>
    <n v="266"/>
    <x v="265"/>
    <x v="7"/>
    <x v="255"/>
    <s v="Natalie Bernard Broussard"/>
    <x v="0"/>
    <s v="Iberia"/>
    <s v="DEM"/>
    <n v="2278"/>
    <n v="5"/>
    <n v="5"/>
    <n v="1"/>
    <n v="3"/>
    <n v="1"/>
    <n v="0"/>
    <x v="0"/>
    <s v="Judicial"/>
    <s v="Judge"/>
    <n v="5"/>
  </r>
  <r>
    <n v="266"/>
    <x v="265"/>
    <x v="7"/>
    <x v="255"/>
    <s v="Shane Errol Romero"/>
    <x v="0"/>
    <s v="Iberia"/>
    <s v="REP"/>
    <n v="951"/>
    <n v="5"/>
    <n v="5"/>
    <n v="1"/>
    <n v="3"/>
    <n v="1"/>
    <n v="0"/>
    <x v="0"/>
    <s v="Judicial"/>
    <s v="Judge"/>
    <n v="5"/>
  </r>
  <r>
    <n v="267"/>
    <x v="266"/>
    <x v="7"/>
    <x v="256"/>
    <s v="Anna C. Simmons"/>
    <x v="0"/>
    <s v="St. Landry"/>
    <s v="DEM"/>
    <n v="4197"/>
    <n v="2"/>
    <n v="2"/>
    <n v="2"/>
    <n v="0"/>
    <n v="0"/>
    <n v="0"/>
    <x v="0"/>
    <s v="Judicial"/>
    <s v="Judge"/>
    <n v="2"/>
  </r>
  <r>
    <n v="267"/>
    <x v="266"/>
    <x v="7"/>
    <x v="256"/>
    <s v="Vanessa Harris"/>
    <x v="0"/>
    <s v="St. Landry"/>
    <s v="DEM"/>
    <n v="7889"/>
    <n v="2"/>
    <n v="2"/>
    <n v="2"/>
    <n v="0"/>
    <n v="0"/>
    <n v="0"/>
    <x v="0"/>
    <s v="Judicial"/>
    <s v="Judge"/>
    <n v="2"/>
  </r>
  <r>
    <n v="268"/>
    <x v="267"/>
    <x v="7"/>
    <x v="257"/>
    <s v="Fred Pharis"/>
    <x v="0"/>
    <s v="Rapides"/>
    <s v="REP"/>
    <n v="2824"/>
    <n v="4"/>
    <n v="4"/>
    <n v="1"/>
    <n v="3"/>
    <n v="0"/>
    <n v="0"/>
    <x v="0"/>
    <s v="Judicial"/>
    <s v="Judge"/>
    <n v="4"/>
  </r>
  <r>
    <n v="268"/>
    <x v="267"/>
    <x v="7"/>
    <x v="257"/>
    <s v="Gary K. Hays"/>
    <x v="0"/>
    <s v="Rapides"/>
    <s v="REP"/>
    <n v="5901"/>
    <n v="4"/>
    <n v="4"/>
    <n v="1"/>
    <n v="3"/>
    <n v="0"/>
    <n v="0"/>
    <x v="0"/>
    <s v="Judicial"/>
    <s v="Judge"/>
    <n v="4"/>
  </r>
  <r>
    <n v="268"/>
    <x v="267"/>
    <x v="7"/>
    <x v="257"/>
    <s v="Lauren Saucier"/>
    <x v="0"/>
    <s v="Rapides"/>
    <s v="REP"/>
    <n v="3696"/>
    <n v="4"/>
    <n v="4"/>
    <n v="1"/>
    <n v="3"/>
    <n v="0"/>
    <n v="0"/>
    <x v="0"/>
    <s v="Judicial"/>
    <s v="Judge"/>
    <n v="4"/>
  </r>
  <r>
    <n v="268"/>
    <x v="267"/>
    <x v="7"/>
    <x v="257"/>
    <s v="Todd L. Farrar"/>
    <x v="0"/>
    <s v="Rapides"/>
    <s v="DEM"/>
    <n v="3918"/>
    <n v="4"/>
    <n v="4"/>
    <n v="1"/>
    <n v="3"/>
    <n v="0"/>
    <n v="0"/>
    <x v="0"/>
    <s v="Judicial"/>
    <s v="Judge"/>
    <n v="4"/>
  </r>
  <r>
    <n v="269"/>
    <x v="268"/>
    <x v="7"/>
    <x v="258"/>
    <s v="d'Andrea &quot;d&quot; Chatman"/>
    <x v="0"/>
    <s v="St. Tammany"/>
    <s v="DEM"/>
    <n v="8321"/>
    <n v="2"/>
    <n v="2"/>
    <n v="1"/>
    <n v="1"/>
    <n v="0"/>
    <n v="0"/>
    <x v="0"/>
    <s v="Judicial"/>
    <s v="Judge"/>
    <n v="2"/>
  </r>
  <r>
    <n v="269"/>
    <x v="268"/>
    <x v="7"/>
    <x v="258"/>
    <s v="James &quot;Jim&quot; Lamz"/>
    <x v="0"/>
    <s v="St. Tammany"/>
    <s v="REP"/>
    <n v="20098"/>
    <n v="2"/>
    <n v="2"/>
    <n v="1"/>
    <n v="1"/>
    <n v="0"/>
    <n v="0"/>
    <x v="0"/>
    <s v="Judicial"/>
    <s v="Judge"/>
    <n v="2"/>
  </r>
  <r>
    <n v="270"/>
    <x v="269"/>
    <x v="7"/>
    <x v="259"/>
    <s v="&quot;Kathy&quot; Fontenot-Meyers"/>
    <x v="0"/>
    <s v="Evangeline"/>
    <s v="DEM"/>
    <n v="1090"/>
    <n v="4"/>
    <n v="4"/>
    <n v="4"/>
    <n v="0"/>
    <n v="0"/>
    <n v="0"/>
    <x v="0"/>
    <s v="Judicial"/>
    <s v="Judge"/>
    <n v="4"/>
  </r>
  <r>
    <n v="270"/>
    <x v="269"/>
    <x v="7"/>
    <x v="259"/>
    <s v="Alex &quot;Sonny&quot; Chapman"/>
    <x v="0"/>
    <s v="Evangeline"/>
    <s v="DEM"/>
    <n v="1170"/>
    <n v="4"/>
    <n v="4"/>
    <n v="4"/>
    <n v="0"/>
    <n v="0"/>
    <n v="0"/>
    <x v="0"/>
    <s v="Judicial"/>
    <s v="Judge"/>
    <n v="4"/>
  </r>
  <r>
    <n v="270"/>
    <x v="269"/>
    <x v="7"/>
    <x v="259"/>
    <s v="Gregory Vidrine"/>
    <x v="0"/>
    <s v="Evangeline"/>
    <s v="DEM"/>
    <n v="1831"/>
    <n v="4"/>
    <n v="4"/>
    <n v="4"/>
    <n v="0"/>
    <n v="0"/>
    <n v="0"/>
    <x v="0"/>
    <s v="Judicial"/>
    <s v="Judge"/>
    <n v="4"/>
  </r>
  <r>
    <n v="270"/>
    <x v="269"/>
    <x v="7"/>
    <x v="259"/>
    <s v="Julhelene &quot;Betsy&quot; Jackson"/>
    <x v="0"/>
    <s v="Evangeline"/>
    <s v="DEM"/>
    <n v="2110"/>
    <n v="4"/>
    <n v="4"/>
    <n v="4"/>
    <n v="0"/>
    <n v="0"/>
    <n v="0"/>
    <x v="0"/>
    <s v="Judicial"/>
    <s v="Judge"/>
    <n v="4"/>
  </r>
  <r>
    <n v="271"/>
    <x v="270"/>
    <x v="7"/>
    <x v="260"/>
    <s v="&quot;Francie&quot; Bouillion"/>
    <x v="0"/>
    <s v="Lafayette"/>
    <s v="NOPTY"/>
    <n v="22443"/>
    <n v="2"/>
    <n v="2"/>
    <n v="0"/>
    <n v="1"/>
    <n v="1"/>
    <n v="0"/>
    <x v="0"/>
    <s v="Judicial"/>
    <s v="Judge"/>
    <n v="2"/>
  </r>
  <r>
    <n v="271"/>
    <x v="270"/>
    <x v="7"/>
    <x v="260"/>
    <s v="Joseph H. Riley II"/>
    <x v="0"/>
    <s v="Lafayette"/>
    <s v="REP"/>
    <n v="15796"/>
    <n v="2"/>
    <n v="2"/>
    <n v="0"/>
    <n v="1"/>
    <n v="1"/>
    <n v="0"/>
    <x v="0"/>
    <s v="Judicial"/>
    <s v="Judge"/>
    <n v="2"/>
  </r>
  <r>
    <n v="272"/>
    <x v="271"/>
    <x v="7"/>
    <x v="261"/>
    <s v="&quot;Rob&quot; McCorquodale"/>
    <x v="0"/>
    <s v="Calcasieu"/>
    <s v="REP"/>
    <n v="11148"/>
    <n v="3"/>
    <n v="3"/>
    <n v="2"/>
    <n v="1"/>
    <n v="0"/>
    <n v="0"/>
    <x v="0"/>
    <s v="Judicial"/>
    <s v="Judge"/>
    <n v="3"/>
  </r>
  <r>
    <n v="272"/>
    <x v="271"/>
    <x v="7"/>
    <x v="261"/>
    <s v="Brent Hawkins"/>
    <x v="0"/>
    <s v="Calcasieu"/>
    <s v="DEM"/>
    <n v="7811"/>
    <n v="3"/>
    <n v="3"/>
    <n v="2"/>
    <n v="1"/>
    <n v="0"/>
    <n v="0"/>
    <x v="0"/>
    <s v="Judicial"/>
    <s v="Judge"/>
    <n v="3"/>
  </r>
  <r>
    <n v="272"/>
    <x v="271"/>
    <x v="7"/>
    <x v="261"/>
    <s v="Jamie Bice"/>
    <x v="0"/>
    <s v="Calcasieu"/>
    <s v="DEM"/>
    <n v="11690"/>
    <n v="3"/>
    <n v="3"/>
    <n v="2"/>
    <n v="1"/>
    <n v="0"/>
    <n v="0"/>
    <x v="0"/>
    <s v="Judicial"/>
    <s v="Judge"/>
    <n v="3"/>
  </r>
  <r>
    <n v="273"/>
    <x v="272"/>
    <x v="7"/>
    <x v="262"/>
    <s v="&quot;Ron&quot; Richard"/>
    <x v="0"/>
    <s v="Calcasieu"/>
    <s v="DEM"/>
    <n v="11336"/>
    <n v="3"/>
    <n v="3"/>
    <n v="2"/>
    <n v="0"/>
    <n v="0"/>
    <n v="1"/>
    <x v="0"/>
    <s v="Judicial"/>
    <s v="Judge"/>
    <n v="3"/>
  </r>
  <r>
    <n v="273"/>
    <x v="272"/>
    <x v="7"/>
    <x v="262"/>
    <s v="Bryan Gill"/>
    <x v="0"/>
    <s v="Calcasieu"/>
    <s v="OTHER"/>
    <n v="4528"/>
    <n v="3"/>
    <n v="3"/>
    <n v="2"/>
    <n v="0"/>
    <n v="0"/>
    <n v="1"/>
    <x v="0"/>
    <s v="Judicial"/>
    <s v="Judge"/>
    <n v="3"/>
  </r>
  <r>
    <n v="273"/>
    <x v="272"/>
    <x v="7"/>
    <x v="262"/>
    <s v="John S. Hood"/>
    <x v="0"/>
    <s v="Calcasieu"/>
    <s v="DEM"/>
    <n v="14228"/>
    <n v="3"/>
    <n v="3"/>
    <n v="2"/>
    <n v="0"/>
    <n v="0"/>
    <n v="1"/>
    <x v="0"/>
    <s v="Judicial"/>
    <s v="Judge"/>
    <n v="3"/>
  </r>
  <r>
    <n v="274"/>
    <x v="273"/>
    <x v="7"/>
    <x v="263"/>
    <s v="Aisha Clark"/>
    <x v="0"/>
    <s v="Ouachita"/>
    <s v="DEM"/>
    <n v="2301"/>
    <n v="5"/>
    <n v="5"/>
    <n v="4"/>
    <n v="0"/>
    <n v="1"/>
    <n v="0"/>
    <x v="0"/>
    <s v="Judicial"/>
    <s v="Judge"/>
    <n v="5"/>
  </r>
  <r>
    <n v="274"/>
    <x v="273"/>
    <x v="7"/>
    <x v="263"/>
    <s v="Anselm Nwokorie"/>
    <x v="0"/>
    <s v="Ouachita"/>
    <s v="NOPTY"/>
    <n v="463"/>
    <n v="5"/>
    <n v="5"/>
    <n v="4"/>
    <n v="0"/>
    <n v="1"/>
    <n v="0"/>
    <x v="0"/>
    <s v="Judicial"/>
    <s v="Judge"/>
    <n v="5"/>
  </r>
  <r>
    <n v="274"/>
    <x v="273"/>
    <x v="7"/>
    <x v="263"/>
    <s v="Carlton Parhms"/>
    <x v="0"/>
    <s v="Ouachita"/>
    <s v="DEM"/>
    <n v="939"/>
    <n v="5"/>
    <n v="5"/>
    <n v="4"/>
    <n v="0"/>
    <n v="1"/>
    <n v="0"/>
    <x v="0"/>
    <s v="Judicial"/>
    <s v="Judge"/>
    <n v="5"/>
  </r>
  <r>
    <n v="274"/>
    <x v="273"/>
    <x v="7"/>
    <x v="263"/>
    <s v="George W. Britton III"/>
    <x v="0"/>
    <s v="Ouachita"/>
    <s v="DEM"/>
    <n v="1138"/>
    <n v="5"/>
    <n v="5"/>
    <n v="4"/>
    <n v="0"/>
    <n v="1"/>
    <n v="0"/>
    <x v="0"/>
    <s v="Judicial"/>
    <s v="Judge"/>
    <n v="5"/>
  </r>
  <r>
    <n v="274"/>
    <x v="273"/>
    <x v="7"/>
    <x v="263"/>
    <s v="Shereba L. Diaz'"/>
    <x v="0"/>
    <s v="Ouachita"/>
    <s v="DEM"/>
    <n v="1927"/>
    <n v="5"/>
    <n v="5"/>
    <n v="4"/>
    <n v="0"/>
    <n v="1"/>
    <n v="0"/>
    <x v="0"/>
    <s v="Judicial"/>
    <s v="Judge"/>
    <n v="5"/>
  </r>
  <r>
    <n v="275"/>
    <x v="274"/>
    <x v="7"/>
    <x v="264"/>
    <s v="Scott McLemore"/>
    <x v="1"/>
    <s v="Concordia"/>
    <s v="REP"/>
    <n v="1565"/>
    <n v="2"/>
    <n v="2"/>
    <n v="0"/>
    <n v="1"/>
    <n v="1"/>
    <n v="0"/>
    <x v="0"/>
    <s v="Judicial"/>
    <s v="Judge"/>
    <n v="2"/>
  </r>
  <r>
    <n v="275"/>
    <x v="274"/>
    <x v="7"/>
    <x v="264"/>
    <s v="Stuart Boykin"/>
    <x v="1"/>
    <s v="Concordia"/>
    <s v="NOPTY"/>
    <n v="548"/>
    <n v="2"/>
    <n v="2"/>
    <n v="0"/>
    <n v="1"/>
    <n v="1"/>
    <n v="0"/>
    <x v="0"/>
    <s v="Judicial"/>
    <s v="Judge"/>
    <n v="2"/>
  </r>
  <r>
    <n v="276"/>
    <x v="275"/>
    <x v="8"/>
    <x v="265"/>
    <s v="Sheva M. Sims"/>
    <x v="0"/>
    <s v="Multi-Parish Race"/>
    <s v="DEM"/>
    <n v="14205"/>
    <n v="2"/>
    <n v="2"/>
    <n v="2"/>
    <n v="0"/>
    <n v="0"/>
    <n v="0"/>
    <x v="0"/>
    <s v="Judicial"/>
    <s v="Judge"/>
    <n v="2"/>
  </r>
  <r>
    <n v="276"/>
    <x v="275"/>
    <x v="8"/>
    <x v="265"/>
    <s v="Terrell J. Myles"/>
    <x v="0"/>
    <s v="Multi-Parish Race"/>
    <s v="DEM"/>
    <n v="6249"/>
    <n v="2"/>
    <n v="2"/>
    <n v="2"/>
    <n v="0"/>
    <n v="0"/>
    <n v="0"/>
    <x v="0"/>
    <s v="Judicial"/>
    <s v="Judge"/>
    <n v="2"/>
  </r>
  <r>
    <n v="277"/>
    <x v="276"/>
    <x v="9"/>
    <x v="266"/>
    <s v="&quot;Beau&quot; Meynard"/>
    <x v="0"/>
    <s v="Rapides"/>
    <s v="REP"/>
    <n v="3177"/>
    <n v="5"/>
    <n v="5"/>
    <n v="3"/>
    <n v="2"/>
    <n v="0"/>
    <n v="0"/>
    <x v="0"/>
    <s v="Law Enforcement"/>
    <s v="Marshal"/>
    <n v="5"/>
  </r>
  <r>
    <n v="277"/>
    <x v="276"/>
    <x v="9"/>
    <x v="266"/>
    <s v="&quot;Steve&quot; Edwards"/>
    <x v="0"/>
    <s v="Rapides"/>
    <s v="REP"/>
    <n v="1622"/>
    <n v="5"/>
    <n v="5"/>
    <n v="3"/>
    <n v="2"/>
    <n v="0"/>
    <n v="0"/>
    <x v="0"/>
    <s v="Law Enforcement"/>
    <s v="Marshal"/>
    <n v="5"/>
  </r>
  <r>
    <n v="277"/>
    <x v="276"/>
    <x v="9"/>
    <x v="266"/>
    <s v="Charlie Dewitt"/>
    <x v="0"/>
    <s v="Rapides"/>
    <s v="DEM"/>
    <n v="6039"/>
    <n v="5"/>
    <n v="5"/>
    <n v="3"/>
    <n v="2"/>
    <n v="0"/>
    <n v="0"/>
    <x v="0"/>
    <s v="Law Enforcement"/>
    <s v="Marshal"/>
    <n v="5"/>
  </r>
  <r>
    <n v="277"/>
    <x v="276"/>
    <x v="9"/>
    <x v="266"/>
    <s v="Edward Butler, Jr."/>
    <x v="0"/>
    <s v="Rapides"/>
    <s v="DEM"/>
    <n v="1492"/>
    <n v="5"/>
    <n v="5"/>
    <n v="3"/>
    <n v="2"/>
    <n v="0"/>
    <n v="0"/>
    <x v="0"/>
    <s v="Law Enforcement"/>
    <s v="Marshal"/>
    <n v="5"/>
  </r>
  <r>
    <n v="277"/>
    <x v="276"/>
    <x v="9"/>
    <x v="266"/>
    <s v="Terence R. Grines"/>
    <x v="0"/>
    <s v="Rapides"/>
    <s v="DEM"/>
    <n v="8350"/>
    <n v="5"/>
    <n v="5"/>
    <n v="3"/>
    <n v="2"/>
    <n v="0"/>
    <n v="0"/>
    <x v="0"/>
    <s v="Law Enforcement"/>
    <s v="Marshal"/>
    <n v="5"/>
  </r>
  <r>
    <n v="278"/>
    <x v="277"/>
    <x v="9"/>
    <x v="267"/>
    <s v="&quot;Mike&quot; Garic"/>
    <x v="0"/>
    <s v="Washington"/>
    <s v="DEM"/>
    <n v="845"/>
    <n v="4"/>
    <n v="4"/>
    <n v="3"/>
    <n v="1"/>
    <n v="0"/>
    <n v="0"/>
    <x v="0"/>
    <s v="Law Enforcement"/>
    <s v="Marshal"/>
    <n v="4"/>
  </r>
  <r>
    <n v="278"/>
    <x v="277"/>
    <x v="9"/>
    <x v="267"/>
    <s v="Dewitt Williams, Jr."/>
    <x v="0"/>
    <s v="Washington"/>
    <s v="REP"/>
    <n v="1102"/>
    <n v="4"/>
    <n v="4"/>
    <n v="3"/>
    <n v="1"/>
    <n v="0"/>
    <n v="0"/>
    <x v="0"/>
    <s v="Law Enforcement"/>
    <s v="Marshal"/>
    <n v="4"/>
  </r>
  <r>
    <n v="278"/>
    <x v="277"/>
    <x v="9"/>
    <x v="267"/>
    <s v="John W. Sumrall, Jr."/>
    <x v="0"/>
    <s v="Washington"/>
    <s v="DEM"/>
    <n v="1863"/>
    <n v="4"/>
    <n v="4"/>
    <n v="3"/>
    <n v="1"/>
    <n v="0"/>
    <n v="0"/>
    <x v="0"/>
    <s v="Law Enforcement"/>
    <s v="Marshal"/>
    <n v="4"/>
  </r>
  <r>
    <n v="278"/>
    <x v="277"/>
    <x v="9"/>
    <x v="267"/>
    <s v="Willis M. Yarbrough"/>
    <x v="0"/>
    <s v="Washington"/>
    <s v="DEM"/>
    <n v="1179"/>
    <n v="4"/>
    <n v="4"/>
    <n v="3"/>
    <n v="1"/>
    <n v="0"/>
    <n v="0"/>
    <x v="0"/>
    <s v="Law Enforcement"/>
    <s v="Marshal"/>
    <n v="4"/>
  </r>
  <r>
    <n v="279"/>
    <x v="278"/>
    <x v="9"/>
    <x v="268"/>
    <s v="Carl Wayne Richard"/>
    <x v="0"/>
    <s v="Bossier"/>
    <s v="REP"/>
    <n v="4059"/>
    <n v="2"/>
    <n v="2"/>
    <n v="0"/>
    <n v="2"/>
    <n v="0"/>
    <n v="0"/>
    <x v="0"/>
    <s v="Law Enforcement"/>
    <s v="Marshal"/>
    <n v="2"/>
  </r>
  <r>
    <n v="279"/>
    <x v="278"/>
    <x v="9"/>
    <x v="268"/>
    <s v="Jimmie &quot;Jim&quot; Whitman"/>
    <x v="0"/>
    <s v="Bossier"/>
    <s v="REP"/>
    <n v="9941"/>
    <n v="2"/>
    <n v="2"/>
    <n v="0"/>
    <n v="2"/>
    <n v="0"/>
    <n v="0"/>
    <x v="0"/>
    <s v="Law Enforcement"/>
    <s v="Marshal"/>
    <n v="2"/>
  </r>
  <r>
    <n v="280"/>
    <x v="279"/>
    <x v="9"/>
    <x v="250"/>
    <s v="Charles J. Candella"/>
    <x v="0"/>
    <s v="Avoyelles"/>
    <s v="DEM"/>
    <n v="965"/>
    <n v="2"/>
    <n v="2"/>
    <n v="1"/>
    <n v="1"/>
    <n v="0"/>
    <n v="0"/>
    <x v="0"/>
    <s v="Law Enforcement"/>
    <s v="Marshal"/>
    <n v="2"/>
  </r>
  <r>
    <n v="280"/>
    <x v="279"/>
    <x v="9"/>
    <x v="250"/>
    <s v="Glen D. Gremillion"/>
    <x v="0"/>
    <s v="Avoyelles"/>
    <s v="REP"/>
    <n v="728"/>
    <n v="2"/>
    <n v="2"/>
    <n v="1"/>
    <n v="1"/>
    <n v="0"/>
    <n v="0"/>
    <x v="0"/>
    <s v="Law Enforcement"/>
    <s v="Marshal"/>
    <n v="2"/>
  </r>
  <r>
    <n v="281"/>
    <x v="280"/>
    <x v="9"/>
    <x v="251"/>
    <s v="Jerry Denton"/>
    <x v="0"/>
    <s v="Livingston"/>
    <s v="REP"/>
    <n v="10462"/>
    <n v="2"/>
    <n v="2"/>
    <n v="0"/>
    <n v="1"/>
    <n v="0"/>
    <n v="1"/>
    <x v="0"/>
    <s v="Law Enforcement"/>
    <s v="Marshal"/>
    <n v="2"/>
  </r>
  <r>
    <n v="281"/>
    <x v="280"/>
    <x v="9"/>
    <x v="251"/>
    <s v="Willie &quot;Jr.&quot; Brooks"/>
    <x v="0"/>
    <s v="Livingston"/>
    <s v="OTHER"/>
    <n v="2467"/>
    <n v="2"/>
    <n v="2"/>
    <n v="0"/>
    <n v="1"/>
    <n v="0"/>
    <n v="1"/>
    <x v="0"/>
    <s v="Law Enforcement"/>
    <s v="Marshal"/>
    <n v="2"/>
  </r>
  <r>
    <n v="282"/>
    <x v="281"/>
    <x v="9"/>
    <x v="252"/>
    <s v="Ronnie L. Valenta"/>
    <x v="0"/>
    <s v="Multi-Parish Race"/>
    <s v="DEM"/>
    <n v="779"/>
    <n v="2"/>
    <n v="2"/>
    <n v="2"/>
    <n v="0"/>
    <n v="0"/>
    <n v="0"/>
    <x v="0"/>
    <s v="Law Enforcement"/>
    <s v="Marshal"/>
    <n v="2"/>
  </r>
  <r>
    <n v="282"/>
    <x v="281"/>
    <x v="9"/>
    <x v="252"/>
    <s v="Terry J. Darbonne"/>
    <x v="0"/>
    <s v="Multi-Parish Race"/>
    <s v="DEM"/>
    <n v="3853"/>
    <n v="2"/>
    <n v="2"/>
    <n v="2"/>
    <n v="0"/>
    <n v="0"/>
    <n v="0"/>
    <x v="0"/>
    <s v="Law Enforcement"/>
    <s v="Marshal"/>
    <n v="2"/>
  </r>
  <r>
    <n v="283"/>
    <x v="282"/>
    <x v="9"/>
    <x v="269"/>
    <s v="&quot;Pat&quot; Farris"/>
    <x v="0"/>
    <s v="Tangipahoa"/>
    <s v="REP"/>
    <n v="6560"/>
    <n v="7"/>
    <n v="7"/>
    <n v="3"/>
    <n v="2"/>
    <n v="2"/>
    <n v="0"/>
    <x v="0"/>
    <s v="Law Enforcement"/>
    <s v="Marshal"/>
    <n v="7"/>
  </r>
  <r>
    <n v="283"/>
    <x v="282"/>
    <x v="9"/>
    <x v="269"/>
    <s v="Arden Wells"/>
    <x v="0"/>
    <s v="Tangipahoa"/>
    <s v="NOPTY"/>
    <n v="711"/>
    <n v="7"/>
    <n v="7"/>
    <n v="3"/>
    <n v="2"/>
    <n v="2"/>
    <n v="0"/>
    <x v="0"/>
    <s v="Law Enforcement"/>
    <s v="Marshal"/>
    <n v="7"/>
  </r>
  <r>
    <n v="283"/>
    <x v="282"/>
    <x v="9"/>
    <x v="269"/>
    <s v="Debra Travis &quot;Debbie&quot; Norwood"/>
    <x v="0"/>
    <s v="Tangipahoa"/>
    <s v="DEM"/>
    <n v="1343"/>
    <n v="7"/>
    <n v="7"/>
    <n v="3"/>
    <n v="2"/>
    <n v="2"/>
    <n v="0"/>
    <x v="0"/>
    <s v="Law Enforcement"/>
    <s v="Marshal"/>
    <n v="7"/>
  </r>
  <r>
    <n v="283"/>
    <x v="282"/>
    <x v="9"/>
    <x v="269"/>
    <s v="Jeff LeSaicherre"/>
    <x v="0"/>
    <s v="Tangipahoa"/>
    <s v="REP"/>
    <n v="6355"/>
    <n v="7"/>
    <n v="7"/>
    <n v="3"/>
    <n v="2"/>
    <n v="2"/>
    <n v="0"/>
    <x v="0"/>
    <s v="Law Enforcement"/>
    <s v="Marshal"/>
    <n v="7"/>
  </r>
  <r>
    <n v="283"/>
    <x v="282"/>
    <x v="9"/>
    <x v="269"/>
    <s v="Kenneth Klock"/>
    <x v="0"/>
    <s v="Tangipahoa"/>
    <s v="DEM"/>
    <n v="166"/>
    <n v="7"/>
    <n v="7"/>
    <n v="3"/>
    <n v="2"/>
    <n v="2"/>
    <n v="0"/>
    <x v="0"/>
    <s v="Law Enforcement"/>
    <s v="Marshal"/>
    <n v="7"/>
  </r>
  <r>
    <n v="283"/>
    <x v="282"/>
    <x v="9"/>
    <x v="269"/>
    <s v="Oscar &quot;Omar&quot; Dantzler, Jr."/>
    <x v="0"/>
    <s v="Tangipahoa"/>
    <s v="DEM"/>
    <n v="1440"/>
    <n v="7"/>
    <n v="7"/>
    <n v="3"/>
    <n v="2"/>
    <n v="2"/>
    <n v="0"/>
    <x v="0"/>
    <s v="Law Enforcement"/>
    <s v="Marshal"/>
    <n v="7"/>
  </r>
  <r>
    <n v="283"/>
    <x v="282"/>
    <x v="9"/>
    <x v="269"/>
    <s v="William Wainwright"/>
    <x v="0"/>
    <s v="Tangipahoa"/>
    <s v="NOPTY"/>
    <n v="864"/>
    <n v="7"/>
    <n v="7"/>
    <n v="3"/>
    <n v="2"/>
    <n v="2"/>
    <n v="0"/>
    <x v="0"/>
    <s v="Law Enforcement"/>
    <s v="Marshal"/>
    <n v="7"/>
  </r>
  <r>
    <n v="284"/>
    <x v="283"/>
    <x v="9"/>
    <x v="253"/>
    <s v="Brian J. LeBlanc"/>
    <x v="0"/>
    <s v="Terrebonne"/>
    <s v="REP"/>
    <n v="5817"/>
    <n v="6"/>
    <n v="6"/>
    <n v="2"/>
    <n v="4"/>
    <n v="0"/>
    <n v="0"/>
    <x v="0"/>
    <s v="Law Enforcement"/>
    <s v="Marshal"/>
    <n v="6"/>
  </r>
  <r>
    <n v="284"/>
    <x v="283"/>
    <x v="9"/>
    <x v="253"/>
    <s v="David &quot;D. L.&quot; Mosely"/>
    <x v="0"/>
    <s v="Terrebonne"/>
    <s v="DEM"/>
    <n v="5236"/>
    <n v="6"/>
    <n v="6"/>
    <n v="2"/>
    <n v="4"/>
    <n v="0"/>
    <n v="0"/>
    <x v="0"/>
    <s v="Law Enforcement"/>
    <s v="Marshal"/>
    <n v="6"/>
  </r>
  <r>
    <n v="284"/>
    <x v="283"/>
    <x v="9"/>
    <x v="253"/>
    <s v="Ernest P. Boudreaux"/>
    <x v="0"/>
    <s v="Terrebonne"/>
    <s v="DEM"/>
    <n v="2513"/>
    <n v="6"/>
    <n v="6"/>
    <n v="2"/>
    <n v="4"/>
    <n v="0"/>
    <n v="0"/>
    <x v="0"/>
    <s v="Law Enforcement"/>
    <s v="Marshal"/>
    <n v="6"/>
  </r>
  <r>
    <n v="284"/>
    <x v="283"/>
    <x v="9"/>
    <x v="253"/>
    <s v="Orville Callahan"/>
    <x v="0"/>
    <s v="Terrebonne"/>
    <s v="REP"/>
    <n v="6394"/>
    <n v="6"/>
    <n v="6"/>
    <n v="2"/>
    <n v="4"/>
    <n v="0"/>
    <n v="0"/>
    <x v="0"/>
    <s v="Law Enforcement"/>
    <s v="Marshal"/>
    <n v="6"/>
  </r>
  <r>
    <n v="284"/>
    <x v="283"/>
    <x v="9"/>
    <x v="253"/>
    <s v="Ronald Lirette"/>
    <x v="0"/>
    <s v="Terrebonne"/>
    <s v="REP"/>
    <n v="3626"/>
    <n v="6"/>
    <n v="6"/>
    <n v="2"/>
    <n v="4"/>
    <n v="0"/>
    <n v="0"/>
    <x v="0"/>
    <s v="Law Enforcement"/>
    <s v="Marshal"/>
    <n v="6"/>
  </r>
  <r>
    <n v="284"/>
    <x v="283"/>
    <x v="9"/>
    <x v="253"/>
    <s v="Willie Radau III"/>
    <x v="0"/>
    <s v="Terrebonne"/>
    <s v="REP"/>
    <n v="5129"/>
    <n v="6"/>
    <n v="6"/>
    <n v="2"/>
    <n v="4"/>
    <n v="0"/>
    <n v="0"/>
    <x v="0"/>
    <s v="Law Enforcement"/>
    <s v="Marshal"/>
    <n v="6"/>
  </r>
  <r>
    <n v="285"/>
    <x v="284"/>
    <x v="9"/>
    <x v="254"/>
    <s v="Brodney Mouton, Sr."/>
    <x v="0"/>
    <s v="Vermilion"/>
    <s v="DEM"/>
    <n v="1232"/>
    <n v="2"/>
    <n v="2"/>
    <n v="2"/>
    <n v="0"/>
    <n v="0"/>
    <n v="0"/>
    <x v="0"/>
    <s v="Law Enforcement"/>
    <s v="Marshal"/>
    <n v="2"/>
  </r>
  <r>
    <n v="285"/>
    <x v="284"/>
    <x v="9"/>
    <x v="254"/>
    <s v="Ruby C. Thibeaux"/>
    <x v="0"/>
    <s v="Vermilion"/>
    <s v="DEM"/>
    <n v="2206"/>
    <n v="2"/>
    <n v="2"/>
    <n v="2"/>
    <n v="0"/>
    <n v="0"/>
    <n v="0"/>
    <x v="0"/>
    <s v="Law Enforcement"/>
    <s v="Marshal"/>
    <n v="2"/>
  </r>
  <r>
    <n v="286"/>
    <x v="285"/>
    <x v="9"/>
    <x v="270"/>
    <s v="Brian Pope"/>
    <x v="0"/>
    <s v="Lafayette"/>
    <s v="REP"/>
    <n v="14955"/>
    <n v="4"/>
    <n v="4"/>
    <n v="2"/>
    <n v="1"/>
    <n v="1"/>
    <n v="0"/>
    <x v="0"/>
    <s v="Law Enforcement"/>
    <s v="Marshal"/>
    <n v="4"/>
  </r>
  <r>
    <n v="286"/>
    <x v="285"/>
    <x v="9"/>
    <x v="270"/>
    <s v="Earl &quot;Nickey&quot; Picard"/>
    <x v="0"/>
    <s v="Lafayette"/>
    <s v="DEM"/>
    <n v="9844"/>
    <n v="4"/>
    <n v="4"/>
    <n v="2"/>
    <n v="1"/>
    <n v="1"/>
    <n v="0"/>
    <x v="0"/>
    <s v="Law Enforcement"/>
    <s v="Marshal"/>
    <n v="4"/>
  </r>
  <r>
    <n v="286"/>
    <x v="285"/>
    <x v="9"/>
    <x v="270"/>
    <s v="Joseph B. Cormier"/>
    <x v="0"/>
    <s v="Lafayette"/>
    <s v="DEM"/>
    <n v="4146"/>
    <n v="4"/>
    <n v="4"/>
    <n v="2"/>
    <n v="1"/>
    <n v="1"/>
    <n v="0"/>
    <x v="0"/>
    <s v="Law Enforcement"/>
    <s v="Marshal"/>
    <n v="4"/>
  </r>
  <r>
    <n v="286"/>
    <x v="285"/>
    <x v="9"/>
    <x v="270"/>
    <s v="Kip Judice"/>
    <x v="0"/>
    <s v="Lafayette"/>
    <s v="NOPTY"/>
    <n v="11582"/>
    <n v="4"/>
    <n v="4"/>
    <n v="2"/>
    <n v="1"/>
    <n v="1"/>
    <n v="0"/>
    <x v="0"/>
    <s v="Law Enforcement"/>
    <s v="Marshal"/>
    <n v="4"/>
  </r>
  <r>
    <n v="287"/>
    <x v="286"/>
    <x v="9"/>
    <x v="271"/>
    <s v="&quot;Jeff&quot; Hooper"/>
    <x v="0"/>
    <s v="Calcasieu"/>
    <s v="NOPTY"/>
    <n v="5365"/>
    <n v="3"/>
    <n v="3"/>
    <n v="1"/>
    <n v="1"/>
    <n v="1"/>
    <n v="0"/>
    <x v="0"/>
    <s v="Law Enforcement"/>
    <s v="Marshal"/>
    <n v="3"/>
  </r>
  <r>
    <n v="287"/>
    <x v="286"/>
    <x v="9"/>
    <x v="271"/>
    <s v="James  &quot;Jimmy&quot; Richard"/>
    <x v="0"/>
    <s v="Calcasieu"/>
    <s v="DEM"/>
    <n v="9344"/>
    <n v="3"/>
    <n v="3"/>
    <n v="1"/>
    <n v="1"/>
    <n v="1"/>
    <n v="0"/>
    <x v="0"/>
    <s v="Law Enforcement"/>
    <s v="Marshal"/>
    <n v="3"/>
  </r>
  <r>
    <n v="287"/>
    <x v="286"/>
    <x v="9"/>
    <x v="271"/>
    <s v="Joseph &quot;Joey&quot; Alcede III"/>
    <x v="0"/>
    <s v="Calcasieu"/>
    <s v="REP"/>
    <n v="14730"/>
    <n v="3"/>
    <n v="3"/>
    <n v="1"/>
    <n v="1"/>
    <n v="1"/>
    <n v="0"/>
    <x v="0"/>
    <s v="Law Enforcement"/>
    <s v="Marshal"/>
    <n v="3"/>
  </r>
  <r>
    <n v="288"/>
    <x v="287"/>
    <x v="9"/>
    <x v="272"/>
    <s v="Dustin W. Reynolds"/>
    <x v="0"/>
    <s v="Webster"/>
    <s v="OTHER"/>
    <n v="3323"/>
    <n v="3"/>
    <n v="3"/>
    <n v="2"/>
    <n v="0"/>
    <n v="0"/>
    <n v="1"/>
    <x v="0"/>
    <s v="Law Enforcement"/>
    <s v="Marshal"/>
    <n v="3"/>
  </r>
  <r>
    <n v="288"/>
    <x v="287"/>
    <x v="9"/>
    <x v="272"/>
    <s v="Jack R. &quot;Randy&quot; Shelley"/>
    <x v="0"/>
    <s v="Webster"/>
    <s v="DEM"/>
    <n v="3707"/>
    <n v="3"/>
    <n v="3"/>
    <n v="2"/>
    <n v="0"/>
    <n v="0"/>
    <n v="1"/>
    <x v="0"/>
    <s v="Law Enforcement"/>
    <s v="Marshal"/>
    <n v="3"/>
  </r>
  <r>
    <n v="288"/>
    <x v="287"/>
    <x v="9"/>
    <x v="272"/>
    <s v="Murphy Robertson"/>
    <x v="0"/>
    <s v="Webster"/>
    <s v="DEM"/>
    <n v="1793"/>
    <n v="3"/>
    <n v="3"/>
    <n v="2"/>
    <n v="0"/>
    <n v="0"/>
    <n v="1"/>
    <x v="0"/>
    <s v="Law Enforcement"/>
    <s v="Marshal"/>
    <n v="3"/>
  </r>
  <r>
    <n v="289"/>
    <x v="288"/>
    <x v="9"/>
    <x v="273"/>
    <s v="Clifford &quot;Rev&quot; Thomas"/>
    <x v="0"/>
    <s v="Ouachita"/>
    <s v="DEM"/>
    <n v="794"/>
    <n v="4"/>
    <n v="4"/>
    <n v="3"/>
    <n v="1"/>
    <n v="0"/>
    <n v="0"/>
    <x v="0"/>
    <s v="Law Enforcement"/>
    <s v="Marshal"/>
    <n v="4"/>
  </r>
  <r>
    <n v="289"/>
    <x v="288"/>
    <x v="9"/>
    <x v="273"/>
    <s v="John Shamblin"/>
    <x v="0"/>
    <s v="Ouachita"/>
    <s v="REP"/>
    <n v="5645"/>
    <n v="4"/>
    <n v="4"/>
    <n v="3"/>
    <n v="1"/>
    <n v="0"/>
    <n v="0"/>
    <x v="0"/>
    <s v="Law Enforcement"/>
    <s v="Marshal"/>
    <n v="4"/>
  </r>
  <r>
    <n v="289"/>
    <x v="288"/>
    <x v="9"/>
    <x v="273"/>
    <s v="Roland W. Edwards"/>
    <x v="0"/>
    <s v="Ouachita"/>
    <s v="DEM"/>
    <n v="2652"/>
    <n v="4"/>
    <n v="4"/>
    <n v="3"/>
    <n v="1"/>
    <n v="0"/>
    <n v="0"/>
    <x v="0"/>
    <s v="Law Enforcement"/>
    <s v="Marshal"/>
    <n v="4"/>
  </r>
  <r>
    <n v="289"/>
    <x v="288"/>
    <x v="9"/>
    <x v="273"/>
    <s v="Wince Highshaw, Jr."/>
    <x v="0"/>
    <s v="Ouachita"/>
    <s v="DEM"/>
    <n v="8160"/>
    <n v="4"/>
    <n v="4"/>
    <n v="3"/>
    <n v="1"/>
    <n v="0"/>
    <n v="0"/>
    <x v="0"/>
    <s v="Law Enforcement"/>
    <s v="Marshal"/>
    <n v="4"/>
  </r>
  <r>
    <n v="290"/>
    <x v="289"/>
    <x v="9"/>
    <x v="274"/>
    <s v="&quot;Randy&quot; Williams"/>
    <x v="0"/>
    <s v="Natchitoches"/>
    <s v="DEM"/>
    <n v="2821"/>
    <n v="4"/>
    <n v="4"/>
    <n v="3"/>
    <n v="1"/>
    <n v="0"/>
    <n v="0"/>
    <x v="0"/>
    <s v="Law Enforcement"/>
    <s v="Marshal"/>
    <n v="4"/>
  </r>
  <r>
    <n v="290"/>
    <x v="289"/>
    <x v="9"/>
    <x v="274"/>
    <s v="&quot;Tim&quot; Key"/>
    <x v="0"/>
    <s v="Natchitoches"/>
    <s v="DEM"/>
    <n v="1647"/>
    <n v="4"/>
    <n v="4"/>
    <n v="3"/>
    <n v="1"/>
    <n v="0"/>
    <n v="0"/>
    <x v="0"/>
    <s v="Law Enforcement"/>
    <s v="Marshal"/>
    <n v="4"/>
  </r>
  <r>
    <n v="290"/>
    <x v="289"/>
    <x v="9"/>
    <x v="274"/>
    <s v="David Cheatwood"/>
    <x v="0"/>
    <s v="Natchitoches"/>
    <s v="REP"/>
    <n v="1910"/>
    <n v="4"/>
    <n v="4"/>
    <n v="3"/>
    <n v="1"/>
    <n v="0"/>
    <n v="0"/>
    <x v="0"/>
    <s v="Law Enforcement"/>
    <s v="Marshal"/>
    <n v="4"/>
  </r>
  <r>
    <n v="290"/>
    <x v="289"/>
    <x v="9"/>
    <x v="274"/>
    <s v="Kevin Ray Stafford"/>
    <x v="0"/>
    <s v="Natchitoches"/>
    <s v="DEM"/>
    <n v="1252"/>
    <n v="4"/>
    <n v="4"/>
    <n v="3"/>
    <n v="1"/>
    <n v="0"/>
    <n v="0"/>
    <x v="0"/>
    <s v="Law Enforcement"/>
    <s v="Marshal"/>
    <n v="4"/>
  </r>
  <r>
    <n v="291"/>
    <x v="290"/>
    <x v="9"/>
    <x v="255"/>
    <s v="&quot;Mike Bomba&quot; Lopez"/>
    <x v="0"/>
    <s v="Iberia"/>
    <s v="OTHER"/>
    <n v="1275"/>
    <n v="3"/>
    <n v="3"/>
    <n v="1"/>
    <n v="1"/>
    <n v="0"/>
    <n v="1"/>
    <x v="0"/>
    <s v="Law Enforcement"/>
    <s v="Marshal"/>
    <n v="3"/>
  </r>
  <r>
    <n v="291"/>
    <x v="290"/>
    <x v="9"/>
    <x v="255"/>
    <s v="&quot;Tony&quot; Migues"/>
    <x v="0"/>
    <s v="Iberia"/>
    <s v="REP"/>
    <n v="3221"/>
    <n v="3"/>
    <n v="3"/>
    <n v="1"/>
    <n v="1"/>
    <n v="0"/>
    <n v="1"/>
    <x v="0"/>
    <s v="Law Enforcement"/>
    <s v="Marshal"/>
    <n v="3"/>
  </r>
  <r>
    <n v="291"/>
    <x v="290"/>
    <x v="9"/>
    <x v="255"/>
    <s v="Victor &quot;Vic&quot; Delcambre"/>
    <x v="0"/>
    <s v="Iberia"/>
    <s v="DEM"/>
    <n v="4297"/>
    <n v="3"/>
    <n v="3"/>
    <n v="1"/>
    <n v="1"/>
    <n v="0"/>
    <n v="1"/>
    <x v="0"/>
    <s v="Law Enforcement"/>
    <s v="Marshal"/>
    <n v="3"/>
  </r>
  <r>
    <n v="292"/>
    <x v="291"/>
    <x v="9"/>
    <x v="275"/>
    <s v="&quot;Mike Freck&quot; Slaney"/>
    <x v="0"/>
    <s v="Allen"/>
    <s v="REP"/>
    <n v="1016"/>
    <n v="2"/>
    <n v="2"/>
    <n v="0"/>
    <n v="1"/>
    <n v="1"/>
    <n v="0"/>
    <x v="0"/>
    <s v="Law Enforcement"/>
    <s v="Marshal"/>
    <n v="2"/>
  </r>
  <r>
    <n v="292"/>
    <x v="291"/>
    <x v="9"/>
    <x v="275"/>
    <s v="Joseph Lockett"/>
    <x v="0"/>
    <s v="Allen"/>
    <s v="NOPTY"/>
    <n v="1608"/>
    <n v="2"/>
    <n v="2"/>
    <n v="0"/>
    <n v="1"/>
    <n v="1"/>
    <n v="0"/>
    <x v="0"/>
    <s v="Law Enforcement"/>
    <s v="Marshal"/>
    <n v="2"/>
  </r>
  <r>
    <n v="293"/>
    <x v="292"/>
    <x v="9"/>
    <x v="257"/>
    <s v="Arthur &quot;Artie&quot; Cole"/>
    <x v="0"/>
    <s v="Rapides"/>
    <s v="NOPTY"/>
    <n v="3030"/>
    <n v="5"/>
    <n v="5"/>
    <n v="0"/>
    <n v="3"/>
    <n v="2"/>
    <n v="0"/>
    <x v="0"/>
    <s v="Law Enforcement"/>
    <s v="Marshal"/>
    <n v="5"/>
  </r>
  <r>
    <n v="293"/>
    <x v="292"/>
    <x v="9"/>
    <x v="257"/>
    <s v="Dwayne Rogers"/>
    <x v="0"/>
    <s v="Rapides"/>
    <s v="REP"/>
    <n v="1287"/>
    <n v="5"/>
    <n v="5"/>
    <n v="0"/>
    <n v="3"/>
    <n v="2"/>
    <n v="0"/>
    <x v="0"/>
    <s v="Law Enforcement"/>
    <s v="Marshal"/>
    <n v="5"/>
  </r>
  <r>
    <n v="293"/>
    <x v="292"/>
    <x v="9"/>
    <x v="257"/>
    <s v="Jay Slayter"/>
    <x v="0"/>
    <s v="Rapides"/>
    <s v="NOPTY"/>
    <n v="3861"/>
    <n v="5"/>
    <n v="5"/>
    <n v="0"/>
    <n v="3"/>
    <n v="2"/>
    <n v="0"/>
    <x v="0"/>
    <s v="Law Enforcement"/>
    <s v="Marshal"/>
    <n v="5"/>
  </r>
  <r>
    <n v="293"/>
    <x v="292"/>
    <x v="9"/>
    <x v="257"/>
    <s v="Robert A. Michiels"/>
    <x v="0"/>
    <s v="Rapides"/>
    <s v="REP"/>
    <n v="1404"/>
    <n v="5"/>
    <n v="5"/>
    <n v="0"/>
    <n v="3"/>
    <n v="2"/>
    <n v="0"/>
    <x v="0"/>
    <s v="Law Enforcement"/>
    <s v="Marshal"/>
    <n v="5"/>
  </r>
  <r>
    <n v="293"/>
    <x v="292"/>
    <x v="9"/>
    <x v="257"/>
    <s v="Sarah Smith"/>
    <x v="0"/>
    <s v="Rapides"/>
    <s v="REP"/>
    <n v="6387"/>
    <n v="5"/>
    <n v="5"/>
    <n v="0"/>
    <n v="3"/>
    <n v="2"/>
    <n v="0"/>
    <x v="0"/>
    <s v="Law Enforcement"/>
    <s v="Marshal"/>
    <n v="5"/>
  </r>
  <r>
    <n v="294"/>
    <x v="293"/>
    <x v="9"/>
    <x v="276"/>
    <s v="Antoinette J. Williams"/>
    <x v="0"/>
    <s v="Iberville"/>
    <s v="DEM"/>
    <n v="1342"/>
    <n v="2"/>
    <n v="2"/>
    <n v="2"/>
    <n v="0"/>
    <n v="0"/>
    <n v="0"/>
    <x v="0"/>
    <s v="Law Enforcement"/>
    <s v="Marshal"/>
    <n v="2"/>
  </r>
  <r>
    <n v="294"/>
    <x v="293"/>
    <x v="9"/>
    <x v="276"/>
    <s v="Michael &quot;Chief&quot; Barbee"/>
    <x v="0"/>
    <s v="Iberville"/>
    <s v="DEM"/>
    <n v="1746"/>
    <n v="2"/>
    <n v="2"/>
    <n v="2"/>
    <n v="0"/>
    <n v="0"/>
    <n v="0"/>
    <x v="0"/>
    <s v="Law Enforcement"/>
    <s v="Marshal"/>
    <n v="2"/>
  </r>
  <r>
    <n v="295"/>
    <x v="294"/>
    <x v="9"/>
    <x v="277"/>
    <s v="&quot;Ronnie Ron&quot; Lavergne"/>
    <x v="0"/>
    <s v="Acadia"/>
    <s v="NOPTY"/>
    <n v="1001"/>
    <n v="3"/>
    <n v="3"/>
    <n v="2"/>
    <n v="0"/>
    <n v="1"/>
    <n v="0"/>
    <x v="0"/>
    <s v="Law Enforcement"/>
    <s v="Marshal"/>
    <n v="3"/>
  </r>
  <r>
    <n v="295"/>
    <x v="294"/>
    <x v="9"/>
    <x v="277"/>
    <s v="Alex &quot;Joe&quot; Lacroix"/>
    <x v="0"/>
    <s v="Acadia"/>
    <s v="DEM"/>
    <n v="2276"/>
    <n v="3"/>
    <n v="3"/>
    <n v="2"/>
    <n v="0"/>
    <n v="1"/>
    <n v="0"/>
    <x v="0"/>
    <s v="Law Enforcement"/>
    <s v="Marshal"/>
    <n v="3"/>
  </r>
  <r>
    <n v="295"/>
    <x v="294"/>
    <x v="9"/>
    <x v="277"/>
    <s v="Jamie Conques"/>
    <x v="0"/>
    <s v="Acadia"/>
    <s v="DEM"/>
    <n v="1695"/>
    <n v="3"/>
    <n v="3"/>
    <n v="2"/>
    <n v="0"/>
    <n v="1"/>
    <n v="0"/>
    <x v="0"/>
    <s v="Law Enforcement"/>
    <s v="Marshal"/>
    <n v="3"/>
  </r>
  <r>
    <n v="296"/>
    <x v="295"/>
    <x v="9"/>
    <x v="278"/>
    <s v="James P. &quot;Jim&quot; Liner"/>
    <x v="0"/>
    <s v="Lincoln"/>
    <s v="REP"/>
    <n v="7856"/>
    <n v="2"/>
    <n v="2"/>
    <n v="0"/>
    <n v="2"/>
    <n v="0"/>
    <n v="0"/>
    <x v="0"/>
    <s v="Law Enforcement"/>
    <s v="Marshal"/>
    <n v="2"/>
  </r>
  <r>
    <n v="296"/>
    <x v="295"/>
    <x v="9"/>
    <x v="278"/>
    <s v="Sandy L. Freeman"/>
    <x v="0"/>
    <s v="Lincoln"/>
    <s v="REP"/>
    <n v="4997"/>
    <n v="2"/>
    <n v="2"/>
    <n v="0"/>
    <n v="2"/>
    <n v="0"/>
    <n v="0"/>
    <x v="0"/>
    <s v="Law Enforcement"/>
    <s v="Marshal"/>
    <n v="2"/>
  </r>
  <r>
    <n v="297"/>
    <x v="296"/>
    <x v="9"/>
    <x v="279"/>
    <s v="&quot;Jim&quot; Taliaferro"/>
    <x v="0"/>
    <s v="Multi-Parish Race"/>
    <s v="REP"/>
    <n v="12621"/>
    <n v="5"/>
    <n v="5"/>
    <n v="3"/>
    <n v="2"/>
    <n v="0"/>
    <n v="0"/>
    <x v="0"/>
    <s v="Law Enforcement"/>
    <s v="Marshal"/>
    <n v="5"/>
  </r>
  <r>
    <n v="297"/>
    <x v="296"/>
    <x v="9"/>
    <x v="279"/>
    <s v="Anthony Isley &quot;AJ&quot; Johnson"/>
    <x v="0"/>
    <s v="Multi-Parish Race"/>
    <s v="DEM"/>
    <n v="2864"/>
    <n v="5"/>
    <n v="5"/>
    <n v="3"/>
    <n v="2"/>
    <n v="0"/>
    <n v="0"/>
    <x v="0"/>
    <s v="Law Enforcement"/>
    <s v="Marshal"/>
    <n v="5"/>
  </r>
  <r>
    <n v="297"/>
    <x v="296"/>
    <x v="9"/>
    <x v="279"/>
    <s v="Charlie Caldwell"/>
    <x v="0"/>
    <s v="Multi-Parish Race"/>
    <s v="DEM"/>
    <n v="21673"/>
    <n v="5"/>
    <n v="5"/>
    <n v="3"/>
    <n v="2"/>
    <n v="0"/>
    <n v="0"/>
    <x v="0"/>
    <s v="Law Enforcement"/>
    <s v="Marshal"/>
    <n v="5"/>
  </r>
  <r>
    <n v="297"/>
    <x v="296"/>
    <x v="9"/>
    <x v="279"/>
    <s v="Don &quot;D.D.&quot; Otis"/>
    <x v="0"/>
    <s v="Multi-Parish Race"/>
    <s v="DEM"/>
    <n v="8769"/>
    <n v="5"/>
    <n v="5"/>
    <n v="3"/>
    <n v="2"/>
    <n v="0"/>
    <n v="0"/>
    <x v="0"/>
    <s v="Law Enforcement"/>
    <s v="Marshal"/>
    <n v="5"/>
  </r>
  <r>
    <n v="297"/>
    <x v="296"/>
    <x v="9"/>
    <x v="279"/>
    <s v="Joey Hester"/>
    <x v="0"/>
    <s v="Multi-Parish Race"/>
    <s v="REP"/>
    <n v="10741"/>
    <n v="5"/>
    <n v="5"/>
    <n v="3"/>
    <n v="2"/>
    <n v="0"/>
    <n v="0"/>
    <x v="0"/>
    <s v="Law Enforcement"/>
    <s v="Marshal"/>
    <n v="5"/>
  </r>
  <r>
    <n v="298"/>
    <x v="297"/>
    <x v="9"/>
    <x v="280"/>
    <s v="Donald &quot;Donnie&quot; Coleman"/>
    <x v="0"/>
    <s v="Webster"/>
    <s v="DEM"/>
    <n v="1472"/>
    <n v="2"/>
    <n v="2"/>
    <n v="1"/>
    <n v="1"/>
    <n v="0"/>
    <n v="0"/>
    <x v="0"/>
    <s v="Law Enforcement"/>
    <s v="Marshal"/>
    <n v="2"/>
  </r>
  <r>
    <n v="298"/>
    <x v="297"/>
    <x v="9"/>
    <x v="280"/>
    <s v="Wayne &quot;Fig&quot; Newton"/>
    <x v="0"/>
    <s v="Webster"/>
    <s v="REP"/>
    <n v="2435"/>
    <n v="2"/>
    <n v="2"/>
    <n v="1"/>
    <n v="1"/>
    <n v="0"/>
    <n v="0"/>
    <x v="0"/>
    <s v="Law Enforcement"/>
    <s v="Marshal"/>
    <n v="2"/>
  </r>
  <r>
    <n v="299"/>
    <x v="298"/>
    <x v="9"/>
    <x v="264"/>
    <s v="&quot;Jim&quot; Boren"/>
    <x v="1"/>
    <s v="Concordia"/>
    <s v="NOPTY"/>
    <n v="882"/>
    <n v="3"/>
    <n v="3"/>
    <n v="1"/>
    <n v="0"/>
    <n v="2"/>
    <n v="0"/>
    <x v="0"/>
    <s v="Law Enforcement"/>
    <s v="Marshal"/>
    <n v="3"/>
  </r>
  <r>
    <n v="299"/>
    <x v="298"/>
    <x v="9"/>
    <x v="264"/>
    <s v="Bruce Wiley"/>
    <x v="1"/>
    <s v="Concordia"/>
    <s v="NOPTY"/>
    <n v="314"/>
    <n v="3"/>
    <n v="3"/>
    <n v="1"/>
    <n v="0"/>
    <n v="2"/>
    <n v="0"/>
    <x v="0"/>
    <s v="Law Enforcement"/>
    <s v="Marshal"/>
    <n v="3"/>
  </r>
  <r>
    <n v="299"/>
    <x v="298"/>
    <x v="9"/>
    <x v="264"/>
    <s v="Frank Duson"/>
    <x v="1"/>
    <s v="Concordia"/>
    <s v="DEM"/>
    <n v="940"/>
    <n v="3"/>
    <n v="3"/>
    <n v="1"/>
    <n v="0"/>
    <n v="2"/>
    <n v="0"/>
    <x v="0"/>
    <s v="Law Enforcement"/>
    <s v="Marshal"/>
    <n v="3"/>
  </r>
  <r>
    <n v="300"/>
    <x v="299"/>
    <x v="10"/>
    <x v="281"/>
    <s v="Andrew &quot;Banana&quot; Leblanc III"/>
    <x v="0"/>
    <s v="Ascension"/>
    <s v="DEM"/>
    <n v="2016"/>
    <n v="4"/>
    <n v="2"/>
    <n v="3"/>
    <n v="1"/>
    <n v="0"/>
    <n v="0"/>
    <x v="0"/>
    <s v="Law Enforcement"/>
    <s v="Constable"/>
    <n v="2"/>
  </r>
  <r>
    <n v="300"/>
    <x v="299"/>
    <x v="10"/>
    <x v="281"/>
    <s v="Leana Chatman"/>
    <x v="0"/>
    <s v="Ascension"/>
    <s v="DEM"/>
    <n v="1583"/>
    <n v="4"/>
    <n v="2"/>
    <n v="3"/>
    <n v="1"/>
    <n v="0"/>
    <n v="0"/>
    <x v="0"/>
    <s v="Law Enforcement"/>
    <s v="Constable"/>
    <n v="2"/>
  </r>
  <r>
    <n v="301"/>
    <x v="300"/>
    <x v="10"/>
    <x v="281"/>
    <s v="Jonathan Liberto"/>
    <x v="0"/>
    <s v="Jefferson"/>
    <s v="DEM"/>
    <n v="12807"/>
    <n v="4"/>
    <n v="2"/>
    <n v="3"/>
    <n v="1"/>
    <n v="0"/>
    <n v="0"/>
    <x v="0"/>
    <s v="Law Enforcement"/>
    <s v="Constable"/>
    <n v="2"/>
  </r>
  <r>
    <n v="301"/>
    <x v="300"/>
    <x v="10"/>
    <x v="281"/>
    <s v="Patrick Pierson"/>
    <x v="0"/>
    <s v="Jefferson"/>
    <s v="REP"/>
    <n v="4753"/>
    <n v="4"/>
    <n v="2"/>
    <n v="3"/>
    <n v="1"/>
    <n v="0"/>
    <n v="0"/>
    <x v="0"/>
    <s v="Law Enforcement"/>
    <s v="Constable"/>
    <n v="2"/>
  </r>
  <r>
    <n v="302"/>
    <x v="301"/>
    <x v="10"/>
    <x v="282"/>
    <s v="Benny Joseph Percle"/>
    <x v="0"/>
    <s v="Lafourche"/>
    <s v="DEM"/>
    <n v="2373"/>
    <n v="2"/>
    <n v="2"/>
    <n v="1"/>
    <n v="1"/>
    <n v="0"/>
    <n v="0"/>
    <x v="0"/>
    <s v="Law Enforcement"/>
    <s v="Constable"/>
    <n v="2"/>
  </r>
  <r>
    <n v="302"/>
    <x v="301"/>
    <x v="10"/>
    <x v="282"/>
    <s v="Paul &quot;P-4&quot; LaGraize"/>
    <x v="0"/>
    <s v="Lafourche"/>
    <s v="REP"/>
    <n v="3813"/>
    <n v="2"/>
    <n v="2"/>
    <n v="1"/>
    <n v="1"/>
    <n v="0"/>
    <n v="0"/>
    <x v="0"/>
    <s v="Law Enforcement"/>
    <s v="Constable"/>
    <n v="2"/>
  </r>
  <r>
    <n v="303"/>
    <x v="302"/>
    <x v="10"/>
    <x v="283"/>
    <s v="Maurice Southall"/>
    <x v="0"/>
    <s v="Assumption"/>
    <s v="DEM"/>
    <n v="1839"/>
    <n v="2"/>
    <n v="2"/>
    <n v="1"/>
    <n v="0"/>
    <n v="1"/>
    <n v="0"/>
    <x v="0"/>
    <s v="Law Enforcement"/>
    <s v="Constable"/>
    <n v="2"/>
  </r>
  <r>
    <n v="303"/>
    <x v="302"/>
    <x v="10"/>
    <x v="283"/>
    <s v="Robbie Landry"/>
    <x v="0"/>
    <s v="Assumption"/>
    <s v="NOPTY"/>
    <n v="1105"/>
    <n v="2"/>
    <n v="2"/>
    <n v="1"/>
    <n v="0"/>
    <n v="1"/>
    <n v="0"/>
    <x v="0"/>
    <s v="Law Enforcement"/>
    <s v="Constable"/>
    <n v="2"/>
  </r>
  <r>
    <n v="304"/>
    <x v="303"/>
    <x v="10"/>
    <x v="284"/>
    <s v="&quot;Bobby&quot; Doak"/>
    <x v="0"/>
    <s v="Jefferson"/>
    <s v="DEM"/>
    <n v="2894"/>
    <n v="6"/>
    <n v="6"/>
    <n v="5"/>
    <n v="0"/>
    <n v="1"/>
    <n v="0"/>
    <x v="0"/>
    <s v="Law Enforcement"/>
    <s v="Constable"/>
    <n v="6"/>
  </r>
  <r>
    <n v="304"/>
    <x v="303"/>
    <x v="10"/>
    <x v="284"/>
    <s v="Antoine J. &quot;Tony&quot; Thomassie"/>
    <x v="0"/>
    <s v="Jefferson"/>
    <s v="DEM"/>
    <n v="5723"/>
    <n v="6"/>
    <n v="6"/>
    <n v="5"/>
    <n v="0"/>
    <n v="1"/>
    <n v="0"/>
    <x v="0"/>
    <s v="Law Enforcement"/>
    <s v="Constable"/>
    <n v="6"/>
  </r>
  <r>
    <n v="304"/>
    <x v="303"/>
    <x v="10"/>
    <x v="284"/>
    <s v="Ian Cotton"/>
    <x v="0"/>
    <s v="Jefferson"/>
    <s v="DEM"/>
    <n v="1995"/>
    <n v="6"/>
    <n v="6"/>
    <n v="5"/>
    <n v="0"/>
    <n v="1"/>
    <n v="0"/>
    <x v="0"/>
    <s v="Law Enforcement"/>
    <s v="Constable"/>
    <n v="6"/>
  </r>
  <r>
    <n v="304"/>
    <x v="303"/>
    <x v="10"/>
    <x v="284"/>
    <s v="Russell Blanchard III"/>
    <x v="0"/>
    <s v="Jefferson"/>
    <s v="NOPTY"/>
    <n v="3322"/>
    <n v="6"/>
    <n v="6"/>
    <n v="5"/>
    <n v="0"/>
    <n v="1"/>
    <n v="0"/>
    <x v="0"/>
    <s v="Law Enforcement"/>
    <s v="Constable"/>
    <n v="6"/>
  </r>
  <r>
    <n v="304"/>
    <x v="303"/>
    <x v="10"/>
    <x v="284"/>
    <s v="Theodore Keelen"/>
    <x v="0"/>
    <s v="Jefferson"/>
    <s v="DEM"/>
    <n v="1366"/>
    <n v="6"/>
    <n v="6"/>
    <n v="5"/>
    <n v="0"/>
    <n v="1"/>
    <n v="0"/>
    <x v="0"/>
    <s v="Law Enforcement"/>
    <s v="Constable"/>
    <n v="6"/>
  </r>
  <r>
    <n v="304"/>
    <x v="303"/>
    <x v="10"/>
    <x v="284"/>
    <s v="Wayne J. Nocito"/>
    <x v="0"/>
    <s v="Jefferson"/>
    <s v="DEM"/>
    <n v="7862"/>
    <n v="6"/>
    <n v="6"/>
    <n v="5"/>
    <n v="0"/>
    <n v="1"/>
    <n v="0"/>
    <x v="0"/>
    <s v="Law Enforcement"/>
    <s v="Constable"/>
    <n v="6"/>
  </r>
  <r>
    <n v="305"/>
    <x v="304"/>
    <x v="10"/>
    <x v="285"/>
    <s v="&quot;Alf&quot; Pike"/>
    <x v="0"/>
    <s v="Claiborne"/>
    <s v="NOPTY"/>
    <n v="1109"/>
    <n v="3"/>
    <n v="3"/>
    <n v="0"/>
    <n v="0"/>
    <n v="2"/>
    <n v="1"/>
    <x v="0"/>
    <s v="Law Enforcement"/>
    <s v="Constable"/>
    <n v="3"/>
  </r>
  <r>
    <n v="305"/>
    <x v="304"/>
    <x v="10"/>
    <x v="285"/>
    <s v="Gary R. English"/>
    <x v="0"/>
    <s v="Claiborne"/>
    <s v="NOPTY"/>
    <n v="654"/>
    <n v="3"/>
    <n v="3"/>
    <n v="0"/>
    <n v="0"/>
    <n v="2"/>
    <n v="1"/>
    <x v="0"/>
    <s v="Law Enforcement"/>
    <s v="Constable"/>
    <n v="3"/>
  </r>
  <r>
    <n v="305"/>
    <x v="304"/>
    <x v="10"/>
    <x v="285"/>
    <s v="Wayne Hatfield"/>
    <x v="0"/>
    <s v="Claiborne"/>
    <s v="OTHER"/>
    <n v="753"/>
    <n v="3"/>
    <n v="3"/>
    <n v="0"/>
    <n v="0"/>
    <n v="2"/>
    <n v="1"/>
    <x v="0"/>
    <s v="Law Enforcement"/>
    <s v="Constable"/>
    <n v="3"/>
  </r>
  <r>
    <n v="306"/>
    <x v="305"/>
    <x v="10"/>
    <x v="286"/>
    <s v="Frank Rawle"/>
    <x v="0"/>
    <s v="Jefferson"/>
    <s v="DEM"/>
    <n v="1047"/>
    <n v="2"/>
    <n v="2"/>
    <n v="1"/>
    <n v="1"/>
    <n v="0"/>
    <n v="0"/>
    <x v="0"/>
    <s v="Law Enforcement"/>
    <s v="Constable"/>
    <n v="2"/>
  </r>
  <r>
    <n v="306"/>
    <x v="305"/>
    <x v="10"/>
    <x v="286"/>
    <s v="Troy Pizani"/>
    <x v="0"/>
    <s v="Jefferson"/>
    <s v="REP"/>
    <n v="723"/>
    <n v="2"/>
    <n v="2"/>
    <n v="1"/>
    <n v="1"/>
    <n v="0"/>
    <n v="0"/>
    <x v="0"/>
    <s v="Law Enforcement"/>
    <s v="Constable"/>
    <n v="2"/>
  </r>
  <r>
    <n v="307"/>
    <x v="306"/>
    <x v="10"/>
    <x v="287"/>
    <s v="John &quot;Johnny&quot; Detillier"/>
    <x v="0"/>
    <s v="Lafourche"/>
    <s v="DEM"/>
    <n v="1769"/>
    <n v="2"/>
    <n v="2"/>
    <n v="2"/>
    <n v="0"/>
    <n v="0"/>
    <n v="0"/>
    <x v="0"/>
    <s v="Law Enforcement"/>
    <s v="Constable"/>
    <n v="2"/>
  </r>
  <r>
    <n v="307"/>
    <x v="306"/>
    <x v="10"/>
    <x v="287"/>
    <s v="Marvin Allemand"/>
    <x v="0"/>
    <s v="Lafourche"/>
    <s v="DEM"/>
    <n v="1958"/>
    <n v="2"/>
    <n v="2"/>
    <n v="2"/>
    <n v="0"/>
    <n v="0"/>
    <n v="0"/>
    <x v="0"/>
    <s v="Law Enforcement"/>
    <s v="Constable"/>
    <n v="2"/>
  </r>
  <r>
    <n v="308"/>
    <x v="307"/>
    <x v="10"/>
    <x v="288"/>
    <s v="&quot;Mike&quot; Matherne"/>
    <x v="0"/>
    <s v="Assumption"/>
    <s v="DEM"/>
    <n v="1264"/>
    <n v="2"/>
    <n v="2"/>
    <n v="2"/>
    <n v="0"/>
    <n v="0"/>
    <n v="0"/>
    <x v="0"/>
    <s v="Law Enforcement"/>
    <s v="Constable"/>
    <n v="2"/>
  </r>
  <r>
    <n v="308"/>
    <x v="307"/>
    <x v="10"/>
    <x v="288"/>
    <s v="Jamie P. Ponville"/>
    <x v="0"/>
    <s v="Assumption"/>
    <s v="DEM"/>
    <n v="1271"/>
    <n v="2"/>
    <n v="2"/>
    <n v="2"/>
    <n v="0"/>
    <n v="0"/>
    <n v="0"/>
    <x v="0"/>
    <s v="Law Enforcement"/>
    <s v="Constable"/>
    <n v="2"/>
  </r>
  <r>
    <n v="309"/>
    <x v="308"/>
    <x v="10"/>
    <x v="289"/>
    <s v="Kelly J. Besson, Sr."/>
    <x v="0"/>
    <s v="Jefferson"/>
    <s v="DEM"/>
    <n v="237"/>
    <n v="2"/>
    <n v="2"/>
    <n v="1"/>
    <n v="0"/>
    <n v="1"/>
    <n v="0"/>
    <x v="0"/>
    <s v="Law Enforcement"/>
    <s v="Constable"/>
    <n v="2"/>
  </r>
  <r>
    <n v="309"/>
    <x v="308"/>
    <x v="10"/>
    <x v="289"/>
    <s v="Leon F. Bradberry, Sr."/>
    <x v="0"/>
    <s v="Jefferson"/>
    <s v="NOPTY"/>
    <n v="466"/>
    <n v="2"/>
    <n v="2"/>
    <n v="1"/>
    <n v="0"/>
    <n v="1"/>
    <n v="0"/>
    <x v="0"/>
    <s v="Law Enforcement"/>
    <s v="Constable"/>
    <n v="2"/>
  </r>
  <r>
    <n v="310"/>
    <x v="309"/>
    <x v="10"/>
    <x v="290"/>
    <s v="Carl Doucet"/>
    <x v="0"/>
    <s v="Lafourche"/>
    <s v="DEM"/>
    <n v="3657"/>
    <n v="2"/>
    <n v="2"/>
    <n v="1"/>
    <n v="0"/>
    <n v="0"/>
    <n v="1"/>
    <x v="0"/>
    <s v="Law Enforcement"/>
    <s v="Constable"/>
    <n v="2"/>
  </r>
  <r>
    <n v="310"/>
    <x v="309"/>
    <x v="10"/>
    <x v="290"/>
    <s v="Martin D. Wade"/>
    <x v="0"/>
    <s v="Lafourche"/>
    <s v="OTHER"/>
    <n v="1982"/>
    <n v="2"/>
    <n v="2"/>
    <n v="1"/>
    <n v="0"/>
    <n v="0"/>
    <n v="1"/>
    <x v="0"/>
    <s v="Law Enforcement"/>
    <s v="Constable"/>
    <n v="2"/>
  </r>
  <r>
    <n v="311"/>
    <x v="310"/>
    <x v="10"/>
    <x v="290"/>
    <s v="Kenneth &quot;Neco&quot; Doucet"/>
    <x v="1"/>
    <s v="Lafourche"/>
    <s v="DEM"/>
    <n v="3730"/>
    <n v="2"/>
    <n v="2"/>
    <n v="2"/>
    <n v="0"/>
    <n v="0"/>
    <n v="0"/>
    <x v="0"/>
    <s v="Law Enforcement"/>
    <s v="Constable"/>
    <n v="2"/>
  </r>
  <r>
    <n v="311"/>
    <x v="310"/>
    <x v="10"/>
    <x v="290"/>
    <s v="Sullivan &quot;Silkey&quot; Cheramie"/>
    <x v="1"/>
    <s v="Lafourche"/>
    <s v="DEM"/>
    <n v="3626"/>
    <n v="2"/>
    <n v="2"/>
    <n v="2"/>
    <n v="0"/>
    <n v="0"/>
    <n v="0"/>
    <x v="0"/>
    <s v="Law Enforcement"/>
    <s v="Constable"/>
    <n v="2"/>
  </r>
  <r>
    <n v="312"/>
    <x v="311"/>
    <x v="10"/>
    <x v="291"/>
    <s v="&quot;Dan&quot; Civello"/>
    <x v="0"/>
    <s v="Jefferson"/>
    <s v="REP"/>
    <n v="17420"/>
    <n v="2"/>
    <n v="2"/>
    <n v="0"/>
    <n v="2"/>
    <n v="0"/>
    <n v="0"/>
    <x v="0"/>
    <s v="Law Enforcement"/>
    <s v="Constable"/>
    <n v="2"/>
  </r>
  <r>
    <n v="312"/>
    <x v="311"/>
    <x v="10"/>
    <x v="291"/>
    <s v="Raymond &quot;Ray&quot; Waguespack"/>
    <x v="0"/>
    <s v="Jefferson"/>
    <s v="REP"/>
    <n v="19674"/>
    <n v="2"/>
    <n v="2"/>
    <n v="0"/>
    <n v="2"/>
    <n v="0"/>
    <n v="0"/>
    <x v="0"/>
    <s v="Law Enforcement"/>
    <s v="Constable"/>
    <n v="2"/>
  </r>
  <r>
    <n v="313"/>
    <x v="312"/>
    <x v="10"/>
    <x v="292"/>
    <s v="John &quot;Big Man&quot; Conner, Jr."/>
    <x v="0"/>
    <s v="Jefferson"/>
    <s v="OTHER"/>
    <n v="455"/>
    <n v="3"/>
    <n v="3"/>
    <n v="2"/>
    <n v="0"/>
    <n v="0"/>
    <n v="1"/>
    <x v="0"/>
    <s v="Law Enforcement"/>
    <s v="Constable"/>
    <n v="3"/>
  </r>
  <r>
    <n v="313"/>
    <x v="312"/>
    <x v="10"/>
    <x v="292"/>
    <s v="Lawrence Hall"/>
    <x v="0"/>
    <s v="Jefferson"/>
    <s v="DEM"/>
    <n v="1336"/>
    <n v="3"/>
    <n v="3"/>
    <n v="2"/>
    <n v="0"/>
    <n v="0"/>
    <n v="1"/>
    <x v="0"/>
    <s v="Law Enforcement"/>
    <s v="Constable"/>
    <n v="3"/>
  </r>
  <r>
    <n v="313"/>
    <x v="312"/>
    <x v="10"/>
    <x v="292"/>
    <s v="Walter Whittington"/>
    <x v="0"/>
    <s v="Jefferson"/>
    <s v="DEM"/>
    <n v="585"/>
    <n v="3"/>
    <n v="3"/>
    <n v="2"/>
    <n v="0"/>
    <n v="0"/>
    <n v="1"/>
    <x v="0"/>
    <s v="Law Enforcement"/>
    <s v="Constable"/>
    <n v="3"/>
  </r>
  <r>
    <n v="314"/>
    <x v="313"/>
    <x v="10"/>
    <x v="293"/>
    <s v="Kane Leone"/>
    <x v="0"/>
    <s v="Sabine"/>
    <s v="DEM"/>
    <n v="545"/>
    <n v="2"/>
    <n v="2"/>
    <n v="1"/>
    <n v="0"/>
    <n v="1"/>
    <n v="0"/>
    <x v="0"/>
    <s v="Law Enforcement"/>
    <s v="Constable"/>
    <n v="2"/>
  </r>
  <r>
    <n v="314"/>
    <x v="313"/>
    <x v="10"/>
    <x v="293"/>
    <s v="Kurt D. Sepulvado"/>
    <x v="0"/>
    <s v="Sabine"/>
    <s v="NOPTY"/>
    <n v="1060"/>
    <n v="2"/>
    <n v="2"/>
    <n v="1"/>
    <n v="0"/>
    <n v="1"/>
    <n v="0"/>
    <x v="0"/>
    <s v="Law Enforcement"/>
    <s v="Constable"/>
    <n v="2"/>
  </r>
  <r>
    <n v="315"/>
    <x v="314"/>
    <x v="10"/>
    <x v="294"/>
    <s v="Harvey L. Nichols"/>
    <x v="0"/>
    <s v="Sabine"/>
    <s v="NOPTY"/>
    <n v="431"/>
    <n v="2"/>
    <n v="2"/>
    <n v="1"/>
    <n v="0"/>
    <n v="1"/>
    <n v="0"/>
    <x v="0"/>
    <s v="Law Enforcement"/>
    <s v="Constable"/>
    <n v="2"/>
  </r>
  <r>
    <n v="315"/>
    <x v="314"/>
    <x v="10"/>
    <x v="294"/>
    <s v="John H. Burns"/>
    <x v="0"/>
    <s v="Sabine"/>
    <s v="DEM"/>
    <n v="218"/>
    <n v="2"/>
    <n v="2"/>
    <n v="1"/>
    <n v="0"/>
    <n v="1"/>
    <n v="0"/>
    <x v="0"/>
    <s v="Law Enforcement"/>
    <s v="Constable"/>
    <n v="2"/>
  </r>
  <r>
    <n v="316"/>
    <x v="315"/>
    <x v="10"/>
    <x v="295"/>
    <s v="Alfred &quot;Al&quot; Doyle"/>
    <x v="0"/>
    <s v="Beauregard"/>
    <s v="NOPTY"/>
    <n v="461"/>
    <n v="6"/>
    <n v="2"/>
    <n v="1"/>
    <n v="3"/>
    <n v="1"/>
    <n v="1"/>
    <x v="0"/>
    <s v="Law Enforcement"/>
    <s v="Constable"/>
    <n v="2"/>
  </r>
  <r>
    <n v="316"/>
    <x v="315"/>
    <x v="10"/>
    <x v="295"/>
    <s v="Scott Bracken"/>
    <x v="0"/>
    <s v="Beauregard"/>
    <s v="REP"/>
    <n v="333"/>
    <n v="6"/>
    <n v="2"/>
    <n v="1"/>
    <n v="3"/>
    <n v="1"/>
    <n v="1"/>
    <x v="0"/>
    <s v="Law Enforcement"/>
    <s v="Constable"/>
    <n v="2"/>
  </r>
  <r>
    <n v="317"/>
    <x v="316"/>
    <x v="10"/>
    <x v="295"/>
    <s v="Charles &quot;CD&quot; Holmes"/>
    <x v="0"/>
    <s v="De Soto"/>
    <s v="REP"/>
    <n v="795"/>
    <n v="6"/>
    <n v="2"/>
    <n v="1"/>
    <n v="3"/>
    <n v="1"/>
    <n v="1"/>
    <x v="0"/>
    <s v="Law Enforcement"/>
    <s v="Constable"/>
    <n v="2"/>
  </r>
  <r>
    <n v="317"/>
    <x v="316"/>
    <x v="10"/>
    <x v="295"/>
    <s v="Christopher &quot;Chris&quot; Greer"/>
    <x v="0"/>
    <s v="De Soto"/>
    <s v="REP"/>
    <n v="464"/>
    <n v="6"/>
    <n v="2"/>
    <n v="1"/>
    <n v="3"/>
    <n v="1"/>
    <n v="1"/>
    <x v="0"/>
    <s v="Law Enforcement"/>
    <s v="Constable"/>
    <n v="2"/>
  </r>
  <r>
    <n v="318"/>
    <x v="317"/>
    <x v="10"/>
    <x v="295"/>
    <s v="Albert W. Saucier"/>
    <x v="0"/>
    <s v="Pointe Coupee"/>
    <s v="OTHER"/>
    <n v="196"/>
    <n v="6"/>
    <n v="2"/>
    <n v="1"/>
    <n v="3"/>
    <n v="1"/>
    <n v="1"/>
    <x v="0"/>
    <s v="Law Enforcement"/>
    <s v="Constable"/>
    <n v="2"/>
  </r>
  <r>
    <n v="318"/>
    <x v="317"/>
    <x v="10"/>
    <x v="295"/>
    <s v="Mat Hartford"/>
    <x v="0"/>
    <s v="Pointe Coupee"/>
    <s v="DEM"/>
    <n v="275"/>
    <n v="6"/>
    <n v="2"/>
    <n v="1"/>
    <n v="3"/>
    <n v="1"/>
    <n v="1"/>
    <x v="0"/>
    <s v="Law Enforcement"/>
    <s v="Constable"/>
    <n v="2"/>
  </r>
  <r>
    <n v="319"/>
    <x v="318"/>
    <x v="10"/>
    <x v="296"/>
    <s v="Billy &quot;BJ&quot; Coker"/>
    <x v="0"/>
    <s v="De Soto"/>
    <s v="NOPTY"/>
    <n v="867"/>
    <n v="2"/>
    <n v="2"/>
    <n v="0"/>
    <n v="1"/>
    <n v="1"/>
    <n v="0"/>
    <x v="0"/>
    <s v="Law Enforcement"/>
    <s v="Constable"/>
    <n v="2"/>
  </r>
  <r>
    <n v="319"/>
    <x v="318"/>
    <x v="10"/>
    <x v="296"/>
    <s v="Stephen Holder"/>
    <x v="0"/>
    <s v="De Soto"/>
    <s v="REP"/>
    <n v="920"/>
    <n v="2"/>
    <n v="2"/>
    <n v="0"/>
    <n v="1"/>
    <n v="1"/>
    <n v="0"/>
    <x v="0"/>
    <s v="Law Enforcement"/>
    <s v="Constable"/>
    <n v="2"/>
  </r>
  <r>
    <n v="320"/>
    <x v="319"/>
    <x v="10"/>
    <x v="297"/>
    <s v="Billy Murphy"/>
    <x v="0"/>
    <s v="De Soto"/>
    <s v="DEM"/>
    <n v="887"/>
    <n v="2"/>
    <n v="2"/>
    <n v="1"/>
    <n v="1"/>
    <n v="0"/>
    <n v="0"/>
    <x v="0"/>
    <s v="Law Enforcement"/>
    <s v="Constable"/>
    <n v="2"/>
  </r>
  <r>
    <n v="320"/>
    <x v="319"/>
    <x v="10"/>
    <x v="297"/>
    <s v="Cody Robbins"/>
    <x v="0"/>
    <s v="De Soto"/>
    <s v="REP"/>
    <n v="452"/>
    <n v="2"/>
    <n v="2"/>
    <n v="1"/>
    <n v="1"/>
    <n v="0"/>
    <n v="0"/>
    <x v="0"/>
    <s v="Law Enforcement"/>
    <s v="Constable"/>
    <n v="2"/>
  </r>
  <r>
    <n v="321"/>
    <x v="320"/>
    <x v="10"/>
    <x v="298"/>
    <s v="Anthony &quot;Tony&quot; Deville"/>
    <x v="0"/>
    <s v="Beauregard"/>
    <s v="DEM"/>
    <n v="1209"/>
    <n v="3"/>
    <n v="3"/>
    <n v="1"/>
    <n v="1"/>
    <n v="1"/>
    <n v="0"/>
    <x v="0"/>
    <s v="Law Enforcement"/>
    <s v="Constable"/>
    <n v="3"/>
  </r>
  <r>
    <n v="321"/>
    <x v="320"/>
    <x v="10"/>
    <x v="298"/>
    <s v="David Clouse"/>
    <x v="0"/>
    <s v="Beauregard"/>
    <s v="REP"/>
    <n v="1175"/>
    <n v="3"/>
    <n v="3"/>
    <n v="1"/>
    <n v="1"/>
    <n v="1"/>
    <n v="0"/>
    <x v="0"/>
    <s v="Law Enforcement"/>
    <s v="Constable"/>
    <n v="3"/>
  </r>
  <r>
    <n v="321"/>
    <x v="320"/>
    <x v="10"/>
    <x v="298"/>
    <s v="Loy Bader"/>
    <x v="0"/>
    <s v="Beauregard"/>
    <s v="NOPTY"/>
    <n v="121"/>
    <n v="3"/>
    <n v="3"/>
    <n v="1"/>
    <n v="1"/>
    <n v="1"/>
    <n v="0"/>
    <x v="0"/>
    <s v="Law Enforcement"/>
    <s v="Constable"/>
    <n v="3"/>
  </r>
  <r>
    <n v="322"/>
    <x v="321"/>
    <x v="10"/>
    <x v="299"/>
    <s v="Jemayel Warren"/>
    <x v="0"/>
    <s v="De Soto"/>
    <s v="DEM"/>
    <n v="412"/>
    <n v="4"/>
    <n v="2"/>
    <n v="3"/>
    <n v="1"/>
    <n v="0"/>
    <n v="0"/>
    <x v="0"/>
    <s v="Law Enforcement"/>
    <s v="Constable"/>
    <n v="2"/>
  </r>
  <r>
    <n v="322"/>
    <x v="321"/>
    <x v="10"/>
    <x v="299"/>
    <s v="Linda Wilburn Davidson"/>
    <x v="0"/>
    <s v="De Soto"/>
    <s v="DEM"/>
    <n v="1241"/>
    <n v="4"/>
    <n v="2"/>
    <n v="3"/>
    <n v="1"/>
    <n v="0"/>
    <n v="0"/>
    <x v="0"/>
    <s v="Law Enforcement"/>
    <s v="Constable"/>
    <n v="2"/>
  </r>
  <r>
    <n v="323"/>
    <x v="322"/>
    <x v="10"/>
    <x v="299"/>
    <s v="K. Blaine Nichol"/>
    <x v="0"/>
    <s v="St. Landry"/>
    <s v="REP"/>
    <n v="596"/>
    <n v="4"/>
    <n v="2"/>
    <n v="3"/>
    <n v="1"/>
    <n v="0"/>
    <n v="0"/>
    <x v="0"/>
    <s v="Law Enforcement"/>
    <s v="Constable"/>
    <n v="2"/>
  </r>
  <r>
    <n v="323"/>
    <x v="322"/>
    <x v="10"/>
    <x v="299"/>
    <s v="Ricky Comeaux"/>
    <x v="0"/>
    <s v="St. Landry"/>
    <s v="DEM"/>
    <n v="634"/>
    <n v="4"/>
    <n v="2"/>
    <n v="3"/>
    <n v="1"/>
    <n v="0"/>
    <n v="0"/>
    <x v="0"/>
    <s v="Law Enforcement"/>
    <s v="Constable"/>
    <n v="2"/>
  </r>
  <r>
    <n v="324"/>
    <x v="323"/>
    <x v="10"/>
    <x v="300"/>
    <s v="Jeffery &quot;Bodeen&quot; Rose"/>
    <x v="0"/>
    <s v="St. Landry"/>
    <s v="DEM"/>
    <n v="711"/>
    <n v="2"/>
    <n v="2"/>
    <n v="1"/>
    <n v="1"/>
    <n v="0"/>
    <n v="0"/>
    <x v="0"/>
    <s v="Law Enforcement"/>
    <s v="Constable"/>
    <n v="2"/>
  </r>
  <r>
    <n v="324"/>
    <x v="323"/>
    <x v="10"/>
    <x v="300"/>
    <s v="Todd Guillot"/>
    <x v="0"/>
    <s v="St. Landry"/>
    <s v="REP"/>
    <n v="954"/>
    <n v="2"/>
    <n v="2"/>
    <n v="1"/>
    <n v="1"/>
    <n v="0"/>
    <n v="0"/>
    <x v="0"/>
    <s v="Law Enforcement"/>
    <s v="Constable"/>
    <n v="2"/>
  </r>
  <r>
    <n v="325"/>
    <x v="324"/>
    <x v="10"/>
    <x v="301"/>
    <s v="Lance &quot;Pookie&quot; Firmin"/>
    <x v="0"/>
    <s v="St. Landry"/>
    <s v="DEM"/>
    <n v="92"/>
    <n v="3"/>
    <n v="3"/>
    <n v="3"/>
    <n v="0"/>
    <n v="0"/>
    <n v="0"/>
    <x v="0"/>
    <s v="Law Enforcement"/>
    <s v="Constable"/>
    <n v="3"/>
  </r>
  <r>
    <n v="325"/>
    <x v="324"/>
    <x v="10"/>
    <x v="301"/>
    <s v="Larry O. Moore, Sr."/>
    <x v="0"/>
    <s v="St. Landry"/>
    <s v="DEM"/>
    <n v="373"/>
    <n v="3"/>
    <n v="3"/>
    <n v="3"/>
    <n v="0"/>
    <n v="0"/>
    <n v="0"/>
    <x v="0"/>
    <s v="Law Enforcement"/>
    <s v="Constable"/>
    <n v="3"/>
  </r>
  <r>
    <n v="325"/>
    <x v="324"/>
    <x v="10"/>
    <x v="301"/>
    <s v="Reginald &quot;Wayne&quot; Pitcher"/>
    <x v="0"/>
    <s v="St. Landry"/>
    <s v="DEM"/>
    <n v="167"/>
    <n v="3"/>
    <n v="3"/>
    <n v="3"/>
    <n v="0"/>
    <n v="0"/>
    <n v="0"/>
    <x v="0"/>
    <s v="Law Enforcement"/>
    <s v="Constable"/>
    <n v="3"/>
  </r>
  <r>
    <n v="326"/>
    <x v="325"/>
    <x v="10"/>
    <x v="302"/>
    <s v="Edward &quot;Eddie&quot; Gongre"/>
    <x v="0"/>
    <s v="Grant"/>
    <s v="REP"/>
    <n v="753"/>
    <n v="2"/>
    <n v="2"/>
    <n v="1"/>
    <n v="1"/>
    <n v="0"/>
    <n v="0"/>
    <x v="0"/>
    <s v="Law Enforcement"/>
    <s v="Constable"/>
    <n v="2"/>
  </r>
  <r>
    <n v="326"/>
    <x v="325"/>
    <x v="10"/>
    <x v="302"/>
    <s v="John Timothy &quot;Tim&quot; Coolman"/>
    <x v="0"/>
    <s v="Grant"/>
    <s v="DEM"/>
    <n v="404"/>
    <n v="2"/>
    <n v="2"/>
    <n v="1"/>
    <n v="1"/>
    <n v="0"/>
    <n v="0"/>
    <x v="0"/>
    <s v="Law Enforcement"/>
    <s v="Constable"/>
    <n v="2"/>
  </r>
  <r>
    <n v="327"/>
    <x v="326"/>
    <x v="10"/>
    <x v="303"/>
    <s v="C. Bernard Maglone, Jr."/>
    <x v="0"/>
    <s v="East Feliciana"/>
    <s v="DEM"/>
    <n v="1395"/>
    <n v="4"/>
    <n v="2"/>
    <n v="3"/>
    <n v="0"/>
    <n v="0"/>
    <n v="1"/>
    <x v="0"/>
    <s v="Law Enforcement"/>
    <s v="Constable"/>
    <n v="2"/>
  </r>
  <r>
    <n v="327"/>
    <x v="326"/>
    <x v="10"/>
    <x v="303"/>
    <s v="Tyrone P. Dubroc, Sr."/>
    <x v="0"/>
    <s v="East Feliciana"/>
    <s v="OTHER"/>
    <n v="776"/>
    <n v="4"/>
    <n v="2"/>
    <n v="3"/>
    <n v="0"/>
    <n v="0"/>
    <n v="1"/>
    <x v="0"/>
    <s v="Law Enforcement"/>
    <s v="Constable"/>
    <n v="2"/>
  </r>
  <r>
    <n v="328"/>
    <x v="327"/>
    <x v="10"/>
    <x v="303"/>
    <s v="&quot;Alex&quot; Gerhold IV"/>
    <x v="0"/>
    <s v="St. James"/>
    <s v="DEM"/>
    <n v="556"/>
    <n v="4"/>
    <n v="2"/>
    <n v="3"/>
    <n v="0"/>
    <n v="0"/>
    <n v="1"/>
    <x v="0"/>
    <s v="Law Enforcement"/>
    <s v="Constable"/>
    <n v="2"/>
  </r>
  <r>
    <n v="328"/>
    <x v="327"/>
    <x v="10"/>
    <x v="303"/>
    <s v="Kerry &quot;Doc&quot; Walker"/>
    <x v="0"/>
    <s v="St. James"/>
    <s v="DEM"/>
    <n v="564"/>
    <n v="4"/>
    <n v="2"/>
    <n v="3"/>
    <n v="0"/>
    <n v="0"/>
    <n v="1"/>
    <x v="0"/>
    <s v="Law Enforcement"/>
    <s v="Constable"/>
    <n v="2"/>
  </r>
  <r>
    <n v="329"/>
    <x v="328"/>
    <x v="10"/>
    <x v="304"/>
    <s v="Christopher &quot;Scotty&quot; LeJeune"/>
    <x v="0"/>
    <s v="Pointe Coupee"/>
    <s v="OTHER"/>
    <n v="374"/>
    <n v="2"/>
    <n v="2"/>
    <n v="1"/>
    <n v="0"/>
    <n v="0"/>
    <n v="1"/>
    <x v="0"/>
    <s v="Law Enforcement"/>
    <s v="Constable"/>
    <n v="2"/>
  </r>
  <r>
    <n v="329"/>
    <x v="328"/>
    <x v="10"/>
    <x v="304"/>
    <s v="Landon Landry"/>
    <x v="0"/>
    <s v="Pointe Coupee"/>
    <s v="DEM"/>
    <n v="351"/>
    <n v="2"/>
    <n v="2"/>
    <n v="1"/>
    <n v="0"/>
    <n v="0"/>
    <n v="1"/>
    <x v="0"/>
    <s v="Law Enforcement"/>
    <s v="Constable"/>
    <n v="2"/>
  </r>
  <r>
    <n v="330"/>
    <x v="329"/>
    <x v="10"/>
    <x v="305"/>
    <s v="Shane A. Pickett"/>
    <x v="0"/>
    <s v="Pointe Coupee"/>
    <s v="DEM"/>
    <n v="695"/>
    <n v="2"/>
    <n v="2"/>
    <n v="1"/>
    <n v="0"/>
    <n v="0"/>
    <n v="1"/>
    <x v="0"/>
    <s v="Law Enforcement"/>
    <s v="Constable"/>
    <n v="2"/>
  </r>
  <r>
    <n v="330"/>
    <x v="329"/>
    <x v="10"/>
    <x v="305"/>
    <s v="Sherry McGrew Hendricks"/>
    <x v="0"/>
    <s v="Pointe Coupee"/>
    <s v="OTHER"/>
    <n v="166"/>
    <n v="2"/>
    <n v="2"/>
    <n v="1"/>
    <n v="0"/>
    <n v="0"/>
    <n v="1"/>
    <x v="0"/>
    <s v="Law Enforcement"/>
    <s v="Constable"/>
    <n v="2"/>
  </r>
  <r>
    <n v="331"/>
    <x v="330"/>
    <x v="10"/>
    <x v="306"/>
    <s v="Darren W. Brackens"/>
    <x v="0"/>
    <s v="Bienville"/>
    <s v="DEM"/>
    <n v="420"/>
    <n v="8"/>
    <n v="2"/>
    <n v="6"/>
    <n v="0"/>
    <n v="2"/>
    <n v="0"/>
    <x v="0"/>
    <s v="Law Enforcement"/>
    <s v="Constable"/>
    <n v="2"/>
  </r>
  <r>
    <n v="331"/>
    <x v="330"/>
    <x v="10"/>
    <x v="306"/>
    <s v="Timmy Cato"/>
    <x v="0"/>
    <s v="Bienville"/>
    <s v="NOPTY"/>
    <n v="196"/>
    <n v="8"/>
    <n v="2"/>
    <n v="6"/>
    <n v="0"/>
    <n v="2"/>
    <n v="0"/>
    <x v="0"/>
    <s v="Law Enforcement"/>
    <s v="Constable"/>
    <n v="2"/>
  </r>
  <r>
    <n v="332"/>
    <x v="331"/>
    <x v="10"/>
    <x v="306"/>
    <s v="&quot;Cliff&quot; Morris"/>
    <x v="0"/>
    <s v="East Feliciana"/>
    <s v="DEM"/>
    <n v="1191"/>
    <n v="8"/>
    <n v="2"/>
    <n v="6"/>
    <n v="0"/>
    <n v="2"/>
    <n v="0"/>
    <x v="0"/>
    <s v="Law Enforcement"/>
    <s v="Constable"/>
    <n v="2"/>
  </r>
  <r>
    <n v="332"/>
    <x v="331"/>
    <x v="10"/>
    <x v="306"/>
    <s v="&quot;Jimmy&quot; McCaa"/>
    <x v="0"/>
    <s v="East Feliciana"/>
    <s v="DEM"/>
    <n v="900"/>
    <n v="8"/>
    <n v="2"/>
    <n v="6"/>
    <n v="0"/>
    <n v="2"/>
    <n v="0"/>
    <x v="0"/>
    <s v="Law Enforcement"/>
    <s v="Constable"/>
    <n v="2"/>
  </r>
  <r>
    <n v="333"/>
    <x v="332"/>
    <x v="10"/>
    <x v="306"/>
    <s v="Craig Petit"/>
    <x v="0"/>
    <s v="St. Charles"/>
    <s v="DEM"/>
    <n v="1297"/>
    <n v="8"/>
    <n v="2"/>
    <n v="6"/>
    <n v="0"/>
    <n v="2"/>
    <n v="0"/>
    <x v="0"/>
    <s v="Law Enforcement"/>
    <s v="Constable"/>
    <n v="2"/>
  </r>
  <r>
    <n v="333"/>
    <x v="332"/>
    <x v="10"/>
    <x v="306"/>
    <s v="Kenny &quot;Gatorman&quot; Schmill"/>
    <x v="0"/>
    <s v="St. Charles"/>
    <s v="NOPTY"/>
    <n v="1688"/>
    <n v="8"/>
    <n v="2"/>
    <n v="6"/>
    <n v="0"/>
    <n v="2"/>
    <n v="0"/>
    <x v="0"/>
    <s v="Law Enforcement"/>
    <s v="Constable"/>
    <n v="2"/>
  </r>
  <r>
    <n v="334"/>
    <x v="333"/>
    <x v="10"/>
    <x v="306"/>
    <s v="Aaron &quot;Mike&quot; Gordon"/>
    <x v="0"/>
    <s v="St. James"/>
    <s v="DEM"/>
    <n v="616"/>
    <n v="8"/>
    <n v="2"/>
    <n v="6"/>
    <n v="0"/>
    <n v="2"/>
    <n v="0"/>
    <x v="0"/>
    <s v="Law Enforcement"/>
    <s v="Constable"/>
    <n v="2"/>
  </r>
  <r>
    <n v="334"/>
    <x v="333"/>
    <x v="10"/>
    <x v="306"/>
    <s v="Arthur M. &quot;Coach&quot; Harper"/>
    <x v="0"/>
    <s v="St. James"/>
    <s v="DEM"/>
    <n v="826"/>
    <n v="8"/>
    <n v="2"/>
    <n v="6"/>
    <n v="0"/>
    <n v="2"/>
    <n v="0"/>
    <x v="0"/>
    <s v="Law Enforcement"/>
    <s v="Constable"/>
    <n v="2"/>
  </r>
  <r>
    <n v="335"/>
    <x v="334"/>
    <x v="10"/>
    <x v="307"/>
    <s v="Larry Chapman"/>
    <x v="0"/>
    <s v="Lasalle"/>
    <s v="REP"/>
    <n v="687"/>
    <n v="5"/>
    <n v="2"/>
    <n v="2"/>
    <n v="2"/>
    <n v="1"/>
    <n v="0"/>
    <x v="0"/>
    <s v="Law Enforcement"/>
    <s v="Constable"/>
    <n v="2"/>
  </r>
  <r>
    <n v="335"/>
    <x v="334"/>
    <x v="10"/>
    <x v="307"/>
    <s v="Marshall Chapman"/>
    <x v="0"/>
    <s v="Lasalle"/>
    <s v="NOPTY"/>
    <n v="320"/>
    <n v="5"/>
    <n v="2"/>
    <n v="2"/>
    <n v="2"/>
    <n v="1"/>
    <n v="0"/>
    <x v="0"/>
    <s v="Law Enforcement"/>
    <s v="Constable"/>
    <n v="2"/>
  </r>
  <r>
    <n v="336"/>
    <x v="335"/>
    <x v="10"/>
    <x v="307"/>
    <s v="Marty Louque"/>
    <x v="0"/>
    <s v="St. James"/>
    <s v="DEM"/>
    <n v="385"/>
    <n v="5"/>
    <n v="3"/>
    <n v="2"/>
    <n v="2"/>
    <n v="1"/>
    <n v="0"/>
    <x v="0"/>
    <s v="Law Enforcement"/>
    <s v="Constable"/>
    <n v="3"/>
  </r>
  <r>
    <n v="336"/>
    <x v="335"/>
    <x v="10"/>
    <x v="307"/>
    <s v="Perry &quot;Chico&quot; Gaudin"/>
    <x v="0"/>
    <s v="St. James"/>
    <s v="DEM"/>
    <n v="187"/>
    <n v="5"/>
    <n v="3"/>
    <n v="2"/>
    <n v="2"/>
    <n v="1"/>
    <n v="0"/>
    <x v="0"/>
    <s v="Law Enforcement"/>
    <s v="Constable"/>
    <n v="3"/>
  </r>
  <r>
    <n v="336"/>
    <x v="335"/>
    <x v="10"/>
    <x v="307"/>
    <s v="Steven &quot;Buggy&quot; LeMoine"/>
    <x v="0"/>
    <s v="St. James"/>
    <s v="REP"/>
    <n v="816"/>
    <n v="5"/>
    <n v="3"/>
    <n v="2"/>
    <n v="2"/>
    <n v="1"/>
    <n v="0"/>
    <x v="0"/>
    <s v="Law Enforcement"/>
    <s v="Constable"/>
    <n v="3"/>
  </r>
  <r>
    <n v="337"/>
    <x v="336"/>
    <x v="10"/>
    <x v="308"/>
    <s v="&quot;Nell&quot; Chambless"/>
    <x v="0"/>
    <s v="West Carroll"/>
    <s v="NOPTY"/>
    <n v="290"/>
    <n v="2"/>
    <n v="2"/>
    <n v="0"/>
    <n v="0"/>
    <n v="2"/>
    <n v="0"/>
    <x v="0"/>
    <s v="Law Enforcement"/>
    <s v="Constable"/>
    <n v="2"/>
  </r>
  <r>
    <n v="337"/>
    <x v="336"/>
    <x v="10"/>
    <x v="308"/>
    <s v="Janeal Jones"/>
    <x v="0"/>
    <s v="West Carroll"/>
    <s v="NOPTY"/>
    <n v="290"/>
    <n v="2"/>
    <n v="2"/>
    <n v="0"/>
    <n v="0"/>
    <n v="2"/>
    <n v="0"/>
    <x v="0"/>
    <s v="Law Enforcement"/>
    <s v="Constable"/>
    <n v="2"/>
  </r>
  <r>
    <n v="338"/>
    <x v="337"/>
    <x v="10"/>
    <x v="309"/>
    <s v="R. Yale Poland, Sr."/>
    <x v="0"/>
    <s v="Bienville"/>
    <s v="NOPTY"/>
    <n v="372"/>
    <n v="2"/>
    <n v="2"/>
    <n v="0"/>
    <n v="0"/>
    <n v="2"/>
    <n v="0"/>
    <x v="0"/>
    <s v="Law Enforcement"/>
    <s v="Constable"/>
    <n v="2"/>
  </r>
  <r>
    <n v="338"/>
    <x v="337"/>
    <x v="10"/>
    <x v="309"/>
    <s v="Victor McNeal"/>
    <x v="0"/>
    <s v="Bienville"/>
    <s v="NOPTY"/>
    <n v="366"/>
    <n v="2"/>
    <n v="2"/>
    <n v="0"/>
    <n v="0"/>
    <n v="2"/>
    <n v="0"/>
    <x v="0"/>
    <s v="Law Enforcement"/>
    <s v="Constable"/>
    <n v="2"/>
  </r>
  <r>
    <n v="339"/>
    <x v="338"/>
    <x v="10"/>
    <x v="310"/>
    <s v="Aaron Marino"/>
    <x v="0"/>
    <s v="St. Charles"/>
    <s v="OTHER"/>
    <n v="1224"/>
    <n v="4"/>
    <n v="2"/>
    <n v="3"/>
    <n v="0"/>
    <n v="0"/>
    <n v="1"/>
    <x v="0"/>
    <s v="Law Enforcement"/>
    <s v="Constable"/>
    <n v="2"/>
  </r>
  <r>
    <n v="339"/>
    <x v="338"/>
    <x v="10"/>
    <x v="310"/>
    <s v="Jerry J. Pfister, Jr."/>
    <x v="0"/>
    <s v="St. Charles"/>
    <s v="DEM"/>
    <n v="1314"/>
    <n v="4"/>
    <n v="2"/>
    <n v="3"/>
    <n v="0"/>
    <n v="0"/>
    <n v="1"/>
    <x v="0"/>
    <s v="Law Enforcement"/>
    <s v="Constable"/>
    <n v="2"/>
  </r>
  <r>
    <n v="340"/>
    <x v="339"/>
    <x v="10"/>
    <x v="310"/>
    <s v="Ronald &quot;Shine&quot; Boudreaux"/>
    <x v="0"/>
    <s v="St. James"/>
    <s v="DEM"/>
    <n v="611"/>
    <n v="4"/>
    <n v="2"/>
    <n v="3"/>
    <n v="0"/>
    <n v="0"/>
    <n v="1"/>
    <x v="0"/>
    <s v="Law Enforcement"/>
    <s v="Constable"/>
    <n v="2"/>
  </r>
  <r>
    <n v="340"/>
    <x v="339"/>
    <x v="10"/>
    <x v="310"/>
    <s v="Vanessa James"/>
    <x v="0"/>
    <s v="St. James"/>
    <s v="DEM"/>
    <n v="896"/>
    <n v="4"/>
    <n v="2"/>
    <n v="3"/>
    <n v="0"/>
    <n v="0"/>
    <n v="1"/>
    <x v="0"/>
    <s v="Law Enforcement"/>
    <s v="Constable"/>
    <n v="2"/>
  </r>
  <r>
    <n v="341"/>
    <x v="340"/>
    <x v="10"/>
    <x v="311"/>
    <s v="Larry Roberts"/>
    <x v="0"/>
    <s v="Franklin"/>
    <s v="NOPTY"/>
    <n v="287"/>
    <n v="4"/>
    <n v="2"/>
    <n v="0"/>
    <n v="3"/>
    <n v="1"/>
    <n v="0"/>
    <x v="0"/>
    <s v="Law Enforcement"/>
    <s v="Constable"/>
    <n v="2"/>
  </r>
  <r>
    <n v="341"/>
    <x v="340"/>
    <x v="10"/>
    <x v="311"/>
    <s v="William &quot;Billy&quot; Beach"/>
    <x v="0"/>
    <s v="Franklin"/>
    <s v="REP"/>
    <n v="228"/>
    <n v="4"/>
    <n v="2"/>
    <n v="0"/>
    <n v="3"/>
    <n v="1"/>
    <n v="0"/>
    <x v="0"/>
    <s v="Law Enforcement"/>
    <s v="Constable"/>
    <n v="2"/>
  </r>
  <r>
    <n v="342"/>
    <x v="341"/>
    <x v="10"/>
    <x v="311"/>
    <s v="&quot;Butch&quot; Ockman"/>
    <x v="0"/>
    <s v="St. Charles"/>
    <s v="REP"/>
    <n v="1257"/>
    <n v="4"/>
    <n v="2"/>
    <n v="0"/>
    <n v="3"/>
    <n v="1"/>
    <n v="0"/>
    <x v="0"/>
    <s v="Law Enforcement"/>
    <s v="Constable"/>
    <n v="2"/>
  </r>
  <r>
    <n v="342"/>
    <x v="341"/>
    <x v="10"/>
    <x v="311"/>
    <s v="Gary Cazenave"/>
    <x v="0"/>
    <s v="St. Charles"/>
    <s v="REP"/>
    <n v="1482"/>
    <n v="4"/>
    <n v="2"/>
    <n v="0"/>
    <n v="3"/>
    <n v="1"/>
    <n v="0"/>
    <x v="0"/>
    <s v="Law Enforcement"/>
    <s v="Constable"/>
    <n v="2"/>
  </r>
  <r>
    <n v="343"/>
    <x v="342"/>
    <x v="10"/>
    <x v="312"/>
    <s v="David Hanson"/>
    <x v="0"/>
    <s v="Red River"/>
    <s v="DEM"/>
    <n v="296"/>
    <n v="2"/>
    <n v="2"/>
    <n v="1"/>
    <n v="0"/>
    <n v="1"/>
    <n v="0"/>
    <x v="0"/>
    <s v="Law Enforcement"/>
    <s v="Constable"/>
    <n v="2"/>
  </r>
  <r>
    <n v="343"/>
    <x v="342"/>
    <x v="10"/>
    <x v="312"/>
    <s v="Randy Thomas, Sr."/>
    <x v="0"/>
    <s v="Red River"/>
    <s v="NOPTY"/>
    <n v="976"/>
    <n v="2"/>
    <n v="2"/>
    <n v="1"/>
    <n v="0"/>
    <n v="1"/>
    <n v="0"/>
    <x v="0"/>
    <s v="Law Enforcement"/>
    <s v="Constable"/>
    <n v="2"/>
  </r>
  <r>
    <n v="344"/>
    <x v="343"/>
    <x v="10"/>
    <x v="313"/>
    <s v="Daniel Jones"/>
    <x v="0"/>
    <s v="Caldwell"/>
    <s v="NOPTY"/>
    <n v="504"/>
    <n v="6"/>
    <n v="2"/>
    <n v="1"/>
    <n v="1"/>
    <n v="3"/>
    <n v="1"/>
    <x v="0"/>
    <s v="Law Enforcement"/>
    <s v="Constable"/>
    <n v="2"/>
  </r>
  <r>
    <n v="344"/>
    <x v="343"/>
    <x v="10"/>
    <x v="313"/>
    <s v="William L. &quot;Bill&quot; Masters"/>
    <x v="0"/>
    <s v="Caldwell"/>
    <s v="NOPTY"/>
    <n v="572"/>
    <n v="6"/>
    <n v="2"/>
    <n v="1"/>
    <n v="1"/>
    <n v="3"/>
    <n v="1"/>
    <x v="0"/>
    <s v="Law Enforcement"/>
    <s v="Constable"/>
    <n v="2"/>
  </r>
  <r>
    <n v="345"/>
    <x v="344"/>
    <x v="10"/>
    <x v="313"/>
    <s v="Richard &quot;Ricky&quot; Chandler"/>
    <x v="0"/>
    <s v="Livingston"/>
    <s v="DEM"/>
    <n v="2385"/>
    <n v="6"/>
    <n v="2"/>
    <n v="1"/>
    <n v="1"/>
    <n v="3"/>
    <n v="1"/>
    <x v="0"/>
    <s v="Law Enforcement"/>
    <s v="Constable"/>
    <n v="2"/>
  </r>
  <r>
    <n v="345"/>
    <x v="344"/>
    <x v="10"/>
    <x v="313"/>
    <s v="Robert Everett"/>
    <x v="0"/>
    <s v="Livingston"/>
    <s v="REP"/>
    <n v="4013"/>
    <n v="6"/>
    <n v="2"/>
    <n v="1"/>
    <n v="1"/>
    <n v="3"/>
    <n v="1"/>
    <x v="0"/>
    <s v="Law Enforcement"/>
    <s v="Constable"/>
    <n v="2"/>
  </r>
  <r>
    <n v="346"/>
    <x v="345"/>
    <x v="10"/>
    <x v="313"/>
    <s v="David Laing"/>
    <x v="0"/>
    <s v="Morehouse"/>
    <s v="NOPTY"/>
    <n v="174"/>
    <n v="6"/>
    <n v="2"/>
    <n v="1"/>
    <n v="1"/>
    <n v="3"/>
    <n v="1"/>
    <x v="0"/>
    <s v="Law Enforcement"/>
    <s v="Constable"/>
    <n v="2"/>
  </r>
  <r>
    <n v="346"/>
    <x v="345"/>
    <x v="10"/>
    <x v="313"/>
    <s v="G. R. &quot;Doc&quot; Billings"/>
    <x v="0"/>
    <s v="Morehouse"/>
    <s v="OTHER"/>
    <n v="172"/>
    <n v="6"/>
    <n v="2"/>
    <n v="1"/>
    <n v="1"/>
    <n v="3"/>
    <n v="1"/>
    <x v="0"/>
    <s v="Law Enforcement"/>
    <s v="Constable"/>
    <n v="2"/>
  </r>
  <r>
    <n v="347"/>
    <x v="346"/>
    <x v="10"/>
    <x v="314"/>
    <s v="Dana Dean Aucoin"/>
    <x v="0"/>
    <s v="Calcasieu"/>
    <s v="REP"/>
    <n v="508"/>
    <n v="8"/>
    <n v="2"/>
    <n v="5"/>
    <n v="2"/>
    <n v="0"/>
    <n v="1"/>
    <x v="0"/>
    <s v="Law Enforcement"/>
    <s v="Constable"/>
    <n v="2"/>
  </r>
  <r>
    <n v="347"/>
    <x v="346"/>
    <x v="10"/>
    <x v="314"/>
    <s v="Roland &quot;Perch&quot; Bertrand"/>
    <x v="0"/>
    <s v="Calcasieu"/>
    <s v="DEM"/>
    <n v="507"/>
    <n v="8"/>
    <n v="2"/>
    <n v="5"/>
    <n v="2"/>
    <n v="0"/>
    <n v="1"/>
    <x v="0"/>
    <s v="Law Enforcement"/>
    <s v="Constable"/>
    <n v="2"/>
  </r>
  <r>
    <n v="348"/>
    <x v="347"/>
    <x v="10"/>
    <x v="314"/>
    <s v="Dean Cannaday"/>
    <x v="0"/>
    <s v="Catahoula"/>
    <s v="REP"/>
    <n v="853"/>
    <n v="8"/>
    <n v="2"/>
    <n v="5"/>
    <n v="2"/>
    <n v="0"/>
    <n v="1"/>
    <x v="0"/>
    <s v="Law Enforcement"/>
    <s v="Constable"/>
    <n v="2"/>
  </r>
  <r>
    <n v="348"/>
    <x v="347"/>
    <x v="10"/>
    <x v="314"/>
    <s v="Rickey W. Morris"/>
    <x v="0"/>
    <s v="Catahoula"/>
    <s v="DEM"/>
    <n v="773"/>
    <n v="8"/>
    <n v="2"/>
    <n v="5"/>
    <n v="2"/>
    <n v="0"/>
    <n v="1"/>
    <x v="0"/>
    <s v="Law Enforcement"/>
    <s v="Constable"/>
    <n v="2"/>
  </r>
  <r>
    <n v="349"/>
    <x v="348"/>
    <x v="10"/>
    <x v="314"/>
    <s v="Francis Isidore"/>
    <x v="0"/>
    <s v="Plaquemines"/>
    <s v="OTHER"/>
    <n v="89"/>
    <n v="8"/>
    <n v="2"/>
    <n v="5"/>
    <n v="2"/>
    <n v="0"/>
    <n v="1"/>
    <x v="0"/>
    <s v="Law Enforcement"/>
    <s v="Constable"/>
    <n v="2"/>
  </r>
  <r>
    <n v="349"/>
    <x v="348"/>
    <x v="10"/>
    <x v="314"/>
    <s v="Hilry Thomas"/>
    <x v="0"/>
    <s v="Plaquemines"/>
    <s v="DEM"/>
    <n v="108"/>
    <n v="8"/>
    <n v="2"/>
    <n v="5"/>
    <n v="2"/>
    <n v="0"/>
    <n v="1"/>
    <x v="0"/>
    <s v="Law Enforcement"/>
    <s v="Constable"/>
    <n v="2"/>
  </r>
  <r>
    <n v="350"/>
    <x v="349"/>
    <x v="10"/>
    <x v="314"/>
    <s v="Harold &quot;Cat&quot; Pickney"/>
    <x v="0"/>
    <s v="St. Martin"/>
    <s v="DEM"/>
    <n v="725"/>
    <n v="8"/>
    <n v="2"/>
    <n v="5"/>
    <n v="2"/>
    <n v="0"/>
    <n v="1"/>
    <x v="0"/>
    <s v="Law Enforcement"/>
    <s v="Constable"/>
    <n v="2"/>
  </r>
  <r>
    <n v="350"/>
    <x v="349"/>
    <x v="10"/>
    <x v="314"/>
    <s v="Leander &quot;Cush&quot; Williams"/>
    <x v="0"/>
    <s v="St. Martin"/>
    <s v="DEM"/>
    <n v="973"/>
    <n v="8"/>
    <n v="2"/>
    <n v="5"/>
    <n v="2"/>
    <n v="0"/>
    <n v="1"/>
    <x v="0"/>
    <s v="Law Enforcement"/>
    <s v="Constable"/>
    <n v="2"/>
  </r>
  <r>
    <n v="351"/>
    <x v="350"/>
    <x v="10"/>
    <x v="315"/>
    <s v="Darin David"/>
    <x v="0"/>
    <s v="East Baton Rouge"/>
    <s v="REP"/>
    <n v="1091"/>
    <n v="2"/>
    <n v="2"/>
    <n v="0"/>
    <n v="2"/>
    <n v="0"/>
    <n v="0"/>
    <x v="0"/>
    <s v="Law Enforcement"/>
    <s v="Constable"/>
    <n v="2"/>
  </r>
  <r>
    <n v="351"/>
    <x v="350"/>
    <x v="10"/>
    <x v="315"/>
    <s v="John  E. &quot;Thre&quot; Wales III"/>
    <x v="0"/>
    <s v="East Baton Rouge"/>
    <s v="REP"/>
    <n v="812"/>
    <n v="2"/>
    <n v="2"/>
    <n v="0"/>
    <n v="2"/>
    <n v="0"/>
    <n v="0"/>
    <x v="0"/>
    <s v="Law Enforcement"/>
    <s v="Constable"/>
    <n v="2"/>
  </r>
  <r>
    <n v="352"/>
    <x v="351"/>
    <x v="10"/>
    <x v="316"/>
    <s v="Donald Shelmire"/>
    <x v="0"/>
    <s v="East Baton Rouge"/>
    <s v="DEM"/>
    <n v="3930"/>
    <n v="2"/>
    <n v="2"/>
    <n v="2"/>
    <n v="0"/>
    <n v="0"/>
    <n v="0"/>
    <x v="0"/>
    <s v="Law Enforcement"/>
    <s v="Constable"/>
    <n v="2"/>
  </r>
  <r>
    <n v="352"/>
    <x v="351"/>
    <x v="10"/>
    <x v="316"/>
    <s v="Tracy Batieste"/>
    <x v="0"/>
    <s v="East Baton Rouge"/>
    <s v="DEM"/>
    <n v="4038"/>
    <n v="2"/>
    <n v="2"/>
    <n v="2"/>
    <n v="0"/>
    <n v="0"/>
    <n v="0"/>
    <x v="0"/>
    <s v="Law Enforcement"/>
    <s v="Constable"/>
    <n v="2"/>
  </r>
  <r>
    <n v="353"/>
    <x v="352"/>
    <x v="10"/>
    <x v="317"/>
    <s v="Blake Oubre"/>
    <x v="0"/>
    <s v="St. Martin"/>
    <s v="REP"/>
    <n v="808"/>
    <n v="2"/>
    <n v="2"/>
    <n v="0"/>
    <n v="1"/>
    <n v="0"/>
    <n v="1"/>
    <x v="0"/>
    <s v="Law Enforcement"/>
    <s v="Constable"/>
    <n v="2"/>
  </r>
  <r>
    <n v="353"/>
    <x v="352"/>
    <x v="10"/>
    <x v="317"/>
    <s v="David R. Dugas"/>
    <x v="0"/>
    <s v="St. Martin"/>
    <s v="OTHER"/>
    <n v="1710"/>
    <n v="2"/>
    <n v="2"/>
    <n v="0"/>
    <n v="1"/>
    <n v="0"/>
    <n v="1"/>
    <x v="0"/>
    <s v="Law Enforcement"/>
    <s v="Constable"/>
    <n v="2"/>
  </r>
  <r>
    <n v="354"/>
    <x v="353"/>
    <x v="10"/>
    <x v="318"/>
    <s v="&quot;Mike&quot; Habetz"/>
    <x v="0"/>
    <s v="Acadia"/>
    <s v="REP"/>
    <n v="910"/>
    <n v="5"/>
    <n v="3"/>
    <n v="3"/>
    <n v="1"/>
    <n v="1"/>
    <n v="0"/>
    <x v="0"/>
    <s v="Law Enforcement"/>
    <s v="Constable"/>
    <n v="3"/>
  </r>
  <r>
    <n v="354"/>
    <x v="353"/>
    <x v="10"/>
    <x v="318"/>
    <s v="Douglas R. Short"/>
    <x v="0"/>
    <s v="Acadia"/>
    <s v="DEM"/>
    <n v="975"/>
    <n v="5"/>
    <n v="3"/>
    <n v="3"/>
    <n v="1"/>
    <n v="1"/>
    <n v="0"/>
    <x v="0"/>
    <s v="Law Enforcement"/>
    <s v="Constable"/>
    <n v="3"/>
  </r>
  <r>
    <n v="354"/>
    <x v="353"/>
    <x v="10"/>
    <x v="318"/>
    <s v="Robert Bergeaux"/>
    <x v="0"/>
    <s v="Acadia"/>
    <s v="DEM"/>
    <n v="448"/>
    <n v="5"/>
    <n v="3"/>
    <n v="3"/>
    <n v="1"/>
    <n v="1"/>
    <n v="0"/>
    <x v="0"/>
    <s v="Law Enforcement"/>
    <s v="Constable"/>
    <n v="3"/>
  </r>
  <r>
    <n v="355"/>
    <x v="354"/>
    <x v="10"/>
    <x v="318"/>
    <s v="David A. Comeaux"/>
    <x v="0"/>
    <s v="St. Mary"/>
    <s v="DEM"/>
    <n v="409"/>
    <n v="5"/>
    <n v="2"/>
    <n v="3"/>
    <n v="1"/>
    <n v="1"/>
    <n v="0"/>
    <x v="0"/>
    <s v="Law Enforcement"/>
    <s v="Constable"/>
    <n v="2"/>
  </r>
  <r>
    <n v="355"/>
    <x v="354"/>
    <x v="10"/>
    <x v="318"/>
    <s v="Larry &quot;Teddy&quot; Deslatte III"/>
    <x v="0"/>
    <s v="St. Mary"/>
    <s v="NOPTY"/>
    <n v="523"/>
    <n v="5"/>
    <n v="2"/>
    <n v="3"/>
    <n v="1"/>
    <n v="1"/>
    <n v="0"/>
    <x v="0"/>
    <s v="Law Enforcement"/>
    <s v="Constable"/>
    <n v="2"/>
  </r>
  <r>
    <n v="356"/>
    <x v="355"/>
    <x v="10"/>
    <x v="319"/>
    <s v="Keith &quot;Hawkeye&quot; Landry"/>
    <x v="0"/>
    <s v="Livingston"/>
    <s v="DEM"/>
    <n v="489"/>
    <n v="7"/>
    <n v="2"/>
    <n v="3"/>
    <n v="3"/>
    <n v="1"/>
    <n v="0"/>
    <x v="0"/>
    <s v="Law Enforcement"/>
    <s v="Constable"/>
    <n v="2"/>
  </r>
  <r>
    <n v="356"/>
    <x v="355"/>
    <x v="10"/>
    <x v="319"/>
    <s v="Travis Vernon"/>
    <x v="0"/>
    <s v="Livingston"/>
    <s v="NOPTY"/>
    <n v="692"/>
    <n v="7"/>
    <n v="2"/>
    <n v="3"/>
    <n v="3"/>
    <n v="1"/>
    <n v="0"/>
    <x v="0"/>
    <s v="Law Enforcement"/>
    <s v="Constable"/>
    <n v="2"/>
  </r>
  <r>
    <n v="357"/>
    <x v="356"/>
    <x v="10"/>
    <x v="319"/>
    <s v="&quot;Doug&quot; Perry"/>
    <x v="0"/>
    <s v="St. Mary"/>
    <s v="REP"/>
    <n v="817"/>
    <n v="7"/>
    <n v="3"/>
    <n v="3"/>
    <n v="3"/>
    <n v="1"/>
    <n v="0"/>
    <x v="0"/>
    <s v="Law Enforcement"/>
    <s v="Constable"/>
    <n v="3"/>
  </r>
  <r>
    <n v="357"/>
    <x v="356"/>
    <x v="10"/>
    <x v="319"/>
    <s v="Bronson Blanchard"/>
    <x v="0"/>
    <s v="St. Mary"/>
    <s v="DEM"/>
    <n v="595"/>
    <n v="7"/>
    <n v="3"/>
    <n v="3"/>
    <n v="3"/>
    <n v="1"/>
    <n v="0"/>
    <x v="0"/>
    <s v="Law Enforcement"/>
    <s v="Constable"/>
    <n v="3"/>
  </r>
  <r>
    <n v="357"/>
    <x v="356"/>
    <x v="10"/>
    <x v="319"/>
    <s v="James P. Carinhas"/>
    <x v="0"/>
    <s v="St. Mary"/>
    <s v="DEM"/>
    <n v="1538"/>
    <n v="7"/>
    <n v="3"/>
    <n v="3"/>
    <n v="3"/>
    <n v="1"/>
    <n v="0"/>
    <x v="0"/>
    <s v="Law Enforcement"/>
    <s v="Constable"/>
    <n v="3"/>
  </r>
  <r>
    <n v="358"/>
    <x v="357"/>
    <x v="10"/>
    <x v="319"/>
    <s v="Douglas &quot;Chubby&quot; Chauvin"/>
    <x v="0"/>
    <s v="Terrebonne"/>
    <s v="REP"/>
    <n v="1485"/>
    <n v="7"/>
    <n v="2"/>
    <n v="3"/>
    <n v="3"/>
    <n v="1"/>
    <n v="0"/>
    <x v="0"/>
    <s v="Law Enforcement"/>
    <s v="Constable"/>
    <n v="2"/>
  </r>
  <r>
    <n v="358"/>
    <x v="357"/>
    <x v="10"/>
    <x v="319"/>
    <s v="Philip Pitre"/>
    <x v="0"/>
    <s v="Terrebonne"/>
    <s v="REP"/>
    <n v="449"/>
    <n v="7"/>
    <n v="2"/>
    <n v="3"/>
    <n v="3"/>
    <n v="1"/>
    <n v="0"/>
    <x v="0"/>
    <s v="Law Enforcement"/>
    <s v="Constable"/>
    <n v="2"/>
  </r>
  <r>
    <n v="359"/>
    <x v="358"/>
    <x v="10"/>
    <x v="320"/>
    <s v="&quot;L. C.&quot; Coker"/>
    <x v="0"/>
    <s v="Rapides"/>
    <s v="DEM"/>
    <n v="234"/>
    <n v="8"/>
    <n v="3"/>
    <n v="4"/>
    <n v="3"/>
    <n v="0"/>
    <n v="1"/>
    <x v="0"/>
    <s v="Law Enforcement"/>
    <s v="Constable"/>
    <n v="3"/>
  </r>
  <r>
    <n v="359"/>
    <x v="358"/>
    <x v="10"/>
    <x v="320"/>
    <s v="Chad Johnson"/>
    <x v="0"/>
    <s v="Rapides"/>
    <s v="REP"/>
    <n v="215"/>
    <n v="8"/>
    <n v="3"/>
    <n v="4"/>
    <n v="3"/>
    <n v="0"/>
    <n v="1"/>
    <x v="0"/>
    <s v="Law Enforcement"/>
    <s v="Constable"/>
    <n v="3"/>
  </r>
  <r>
    <n v="359"/>
    <x v="358"/>
    <x v="10"/>
    <x v="320"/>
    <s v="Clifton &quot;Cliff&quot; Winn"/>
    <x v="0"/>
    <s v="Rapides"/>
    <s v="DEM"/>
    <n v="33"/>
    <n v="8"/>
    <n v="3"/>
    <n v="4"/>
    <n v="3"/>
    <n v="0"/>
    <n v="1"/>
    <x v="0"/>
    <s v="Law Enforcement"/>
    <s v="Constable"/>
    <n v="3"/>
  </r>
  <r>
    <n v="360"/>
    <x v="359"/>
    <x v="10"/>
    <x v="320"/>
    <s v="Carol Martin"/>
    <x v="0"/>
    <s v="St. Martin"/>
    <s v="DEM"/>
    <n v="193"/>
    <n v="8"/>
    <n v="2"/>
    <n v="4"/>
    <n v="3"/>
    <n v="0"/>
    <n v="1"/>
    <x v="0"/>
    <s v="Law Enforcement"/>
    <s v="Constable"/>
    <n v="2"/>
  </r>
  <r>
    <n v="360"/>
    <x v="359"/>
    <x v="10"/>
    <x v="320"/>
    <s v="Wendie G. Hotard"/>
    <x v="0"/>
    <s v="St. Martin"/>
    <s v="DEM"/>
    <n v="385"/>
    <n v="8"/>
    <n v="2"/>
    <n v="4"/>
    <n v="3"/>
    <n v="0"/>
    <n v="1"/>
    <x v="0"/>
    <s v="Law Enforcement"/>
    <s v="Constable"/>
    <n v="2"/>
  </r>
  <r>
    <n v="361"/>
    <x v="360"/>
    <x v="10"/>
    <x v="320"/>
    <s v="Kevin Duplantis"/>
    <x v="0"/>
    <s v="Terrebonne"/>
    <s v="OTHER"/>
    <n v="102"/>
    <n v="8"/>
    <n v="3"/>
    <n v="4"/>
    <n v="3"/>
    <n v="0"/>
    <n v="1"/>
    <x v="0"/>
    <s v="Law Enforcement"/>
    <s v="Constable"/>
    <n v="3"/>
  </r>
  <r>
    <n v="361"/>
    <x v="360"/>
    <x v="10"/>
    <x v="320"/>
    <s v="Kyle Neal"/>
    <x v="0"/>
    <s v="Terrebonne"/>
    <s v="REP"/>
    <n v="494"/>
    <n v="8"/>
    <n v="3"/>
    <n v="4"/>
    <n v="3"/>
    <n v="0"/>
    <n v="1"/>
    <x v="0"/>
    <s v="Law Enforcement"/>
    <s v="Constable"/>
    <n v="3"/>
  </r>
  <r>
    <n v="361"/>
    <x v="360"/>
    <x v="10"/>
    <x v="320"/>
    <s v="William &quot;B. J.&quot; Underwood III"/>
    <x v="0"/>
    <s v="Terrebonne"/>
    <s v="REP"/>
    <n v="112"/>
    <n v="8"/>
    <n v="3"/>
    <n v="4"/>
    <n v="3"/>
    <n v="0"/>
    <n v="1"/>
    <x v="0"/>
    <s v="Law Enforcement"/>
    <s v="Constable"/>
    <n v="3"/>
  </r>
  <r>
    <n v="362"/>
    <x v="361"/>
    <x v="10"/>
    <x v="321"/>
    <s v="Annie &quot;Red&quot; Lofton"/>
    <x v="0"/>
    <s v="Avoyelles"/>
    <s v="DEM"/>
    <n v="308"/>
    <n v="11"/>
    <n v="2"/>
    <n v="4"/>
    <n v="3"/>
    <n v="3"/>
    <n v="1"/>
    <x v="0"/>
    <s v="Law Enforcement"/>
    <s v="Constable"/>
    <n v="2"/>
  </r>
  <r>
    <n v="362"/>
    <x v="361"/>
    <x v="10"/>
    <x v="321"/>
    <s v="Sylvester Callihan"/>
    <x v="0"/>
    <s v="Avoyelles"/>
    <s v="DEM"/>
    <n v="351"/>
    <n v="11"/>
    <n v="2"/>
    <n v="4"/>
    <n v="3"/>
    <n v="3"/>
    <n v="1"/>
    <x v="0"/>
    <s v="Law Enforcement"/>
    <s v="Constable"/>
    <n v="2"/>
  </r>
  <r>
    <n v="363"/>
    <x v="362"/>
    <x v="10"/>
    <x v="321"/>
    <s v="Arthur Lee Phillips, Sr."/>
    <x v="0"/>
    <s v="Calcasieu"/>
    <s v="DEM"/>
    <n v="246"/>
    <n v="11"/>
    <n v="3"/>
    <n v="4"/>
    <n v="3"/>
    <n v="3"/>
    <n v="1"/>
    <x v="0"/>
    <s v="Law Enforcement"/>
    <s v="Constable"/>
    <n v="3"/>
  </r>
  <r>
    <n v="363"/>
    <x v="362"/>
    <x v="10"/>
    <x v="321"/>
    <s v="Christopher &quot;Chris&quot; Jowers"/>
    <x v="0"/>
    <s v="Calcasieu"/>
    <s v="OTHER"/>
    <n v="787"/>
    <n v="11"/>
    <n v="3"/>
    <n v="4"/>
    <n v="3"/>
    <n v="3"/>
    <n v="1"/>
    <x v="0"/>
    <s v="Law Enforcement"/>
    <s v="Constable"/>
    <n v="3"/>
  </r>
  <r>
    <n v="363"/>
    <x v="362"/>
    <x v="10"/>
    <x v="321"/>
    <s v="Michael Wright"/>
    <x v="0"/>
    <s v="Calcasieu"/>
    <s v="NOPTY"/>
    <n v="463"/>
    <n v="11"/>
    <n v="3"/>
    <n v="4"/>
    <n v="3"/>
    <n v="3"/>
    <n v="1"/>
    <x v="0"/>
    <s v="Law Enforcement"/>
    <s v="Constable"/>
    <n v="3"/>
  </r>
  <r>
    <n v="364"/>
    <x v="363"/>
    <x v="10"/>
    <x v="321"/>
    <s v="Brooke Ton"/>
    <x v="0"/>
    <s v="Plaquemines"/>
    <s v="NOPTY"/>
    <n v="44"/>
    <n v="11"/>
    <n v="4"/>
    <n v="4"/>
    <n v="3"/>
    <n v="3"/>
    <n v="1"/>
    <x v="0"/>
    <s v="Law Enforcement"/>
    <s v="Constable"/>
    <n v="4"/>
  </r>
  <r>
    <n v="364"/>
    <x v="363"/>
    <x v="10"/>
    <x v="321"/>
    <s v="Kyle Miller"/>
    <x v="0"/>
    <s v="Plaquemines"/>
    <s v="NOPTY"/>
    <n v="174"/>
    <n v="11"/>
    <n v="4"/>
    <n v="4"/>
    <n v="3"/>
    <n v="3"/>
    <n v="1"/>
    <x v="0"/>
    <s v="Law Enforcement"/>
    <s v="Constable"/>
    <n v="4"/>
  </r>
  <r>
    <n v="364"/>
    <x v="363"/>
    <x v="10"/>
    <x v="321"/>
    <s v="Paul Barrois"/>
    <x v="0"/>
    <s v="Plaquemines"/>
    <s v="REP"/>
    <n v="503"/>
    <n v="11"/>
    <n v="4"/>
    <n v="4"/>
    <n v="3"/>
    <n v="3"/>
    <n v="1"/>
    <x v="0"/>
    <s v="Law Enforcement"/>
    <s v="Constable"/>
    <n v="4"/>
  </r>
  <r>
    <n v="364"/>
    <x v="363"/>
    <x v="10"/>
    <x v="321"/>
    <s v="Sharon K. Macaluso"/>
    <x v="0"/>
    <s v="Plaquemines"/>
    <s v="DEM"/>
    <n v="220"/>
    <n v="11"/>
    <n v="4"/>
    <n v="4"/>
    <n v="3"/>
    <n v="3"/>
    <n v="1"/>
    <x v="0"/>
    <s v="Law Enforcement"/>
    <s v="Constable"/>
    <n v="4"/>
  </r>
  <r>
    <n v="365"/>
    <x v="364"/>
    <x v="10"/>
    <x v="321"/>
    <s v="Chad Blundell"/>
    <x v="0"/>
    <s v="Winn"/>
    <s v="REP"/>
    <n v="173"/>
    <n v="11"/>
    <n v="2"/>
    <n v="4"/>
    <n v="3"/>
    <n v="3"/>
    <n v="1"/>
    <x v="0"/>
    <s v="Law Enforcement"/>
    <s v="Constable"/>
    <n v="2"/>
  </r>
  <r>
    <n v="365"/>
    <x v="364"/>
    <x v="10"/>
    <x v="321"/>
    <s v="John B. Fannin"/>
    <x v="0"/>
    <s v="Winn"/>
    <s v="REP"/>
    <n v="380"/>
    <n v="11"/>
    <n v="2"/>
    <n v="4"/>
    <n v="3"/>
    <n v="3"/>
    <n v="1"/>
    <x v="0"/>
    <s v="Law Enforcement"/>
    <s v="Constable"/>
    <n v="2"/>
  </r>
  <r>
    <n v="366"/>
    <x v="365"/>
    <x v="10"/>
    <x v="322"/>
    <s v="David &quot;Brad&quot; Gieger"/>
    <x v="0"/>
    <s v="Calcasieu"/>
    <s v="DEM"/>
    <n v="1184"/>
    <n v="4"/>
    <n v="2"/>
    <n v="4"/>
    <n v="0"/>
    <n v="0"/>
    <n v="0"/>
    <x v="0"/>
    <s v="Law Enforcement"/>
    <s v="Constable"/>
    <n v="2"/>
  </r>
  <r>
    <n v="366"/>
    <x v="365"/>
    <x v="10"/>
    <x v="322"/>
    <s v="Orgy J. Broussard"/>
    <x v="0"/>
    <s v="Calcasieu"/>
    <s v="DEM"/>
    <n v="1388"/>
    <n v="4"/>
    <n v="2"/>
    <n v="4"/>
    <n v="0"/>
    <n v="0"/>
    <n v="0"/>
    <x v="0"/>
    <s v="Law Enforcement"/>
    <s v="Constable"/>
    <n v="2"/>
  </r>
  <r>
    <n v="367"/>
    <x v="366"/>
    <x v="10"/>
    <x v="322"/>
    <s v="Andria &quot;Pal&quot; Barthelemy"/>
    <x v="0"/>
    <s v="Plaquemines"/>
    <s v="DEM"/>
    <n v="359"/>
    <n v="4"/>
    <n v="2"/>
    <n v="4"/>
    <n v="0"/>
    <n v="0"/>
    <n v="0"/>
    <x v="0"/>
    <s v="Law Enforcement"/>
    <s v="Constable"/>
    <n v="2"/>
  </r>
  <r>
    <n v="367"/>
    <x v="366"/>
    <x v="10"/>
    <x v="322"/>
    <s v="Cornell Battle, Sr."/>
    <x v="0"/>
    <s v="Plaquemines"/>
    <s v="DEM"/>
    <n v="110"/>
    <n v="4"/>
    <n v="2"/>
    <n v="4"/>
    <n v="0"/>
    <n v="0"/>
    <n v="0"/>
    <x v="0"/>
    <s v="Law Enforcement"/>
    <s v="Constable"/>
    <n v="2"/>
  </r>
  <r>
    <n v="368"/>
    <x v="367"/>
    <x v="10"/>
    <x v="323"/>
    <s v="Alexis Billiot"/>
    <x v="0"/>
    <s v="Plaquemines"/>
    <s v="DEM"/>
    <n v="458"/>
    <n v="8"/>
    <n v="2"/>
    <n v="3"/>
    <n v="1"/>
    <n v="3"/>
    <n v="1"/>
    <x v="0"/>
    <s v="Law Enforcement"/>
    <s v="Constable"/>
    <n v="2"/>
  </r>
  <r>
    <n v="368"/>
    <x v="367"/>
    <x v="10"/>
    <x v="323"/>
    <s v="Mary Jo Hebert"/>
    <x v="0"/>
    <s v="Plaquemines"/>
    <s v="REP"/>
    <n v="207"/>
    <n v="8"/>
    <n v="2"/>
    <n v="3"/>
    <n v="1"/>
    <n v="3"/>
    <n v="1"/>
    <x v="0"/>
    <s v="Law Enforcement"/>
    <s v="Constable"/>
    <n v="2"/>
  </r>
  <r>
    <n v="369"/>
    <x v="368"/>
    <x v="10"/>
    <x v="323"/>
    <s v="&quot;Joey&quot; Foret"/>
    <x v="0"/>
    <s v="St. Mary"/>
    <s v="DEM"/>
    <n v="199"/>
    <n v="8"/>
    <n v="2"/>
    <n v="3"/>
    <n v="1"/>
    <n v="3"/>
    <n v="1"/>
    <x v="0"/>
    <s v="Law Enforcement"/>
    <s v="Constable"/>
    <n v="2"/>
  </r>
  <r>
    <n v="369"/>
    <x v="368"/>
    <x v="10"/>
    <x v="323"/>
    <s v="John S. Arceneaux"/>
    <x v="0"/>
    <s v="St. Mary"/>
    <s v="NOPTY"/>
    <n v="82"/>
    <n v="8"/>
    <n v="2"/>
    <n v="3"/>
    <n v="1"/>
    <n v="3"/>
    <n v="1"/>
    <x v="0"/>
    <s v="Law Enforcement"/>
    <s v="Constable"/>
    <n v="2"/>
  </r>
  <r>
    <n v="370"/>
    <x v="369"/>
    <x v="10"/>
    <x v="323"/>
    <s v="Anthony &quot;A. P.&quot; Cocke"/>
    <x v="0"/>
    <s v="Terrebonne"/>
    <s v="DEM"/>
    <n v="378"/>
    <n v="8"/>
    <n v="4"/>
    <n v="3"/>
    <n v="1"/>
    <n v="3"/>
    <n v="1"/>
    <x v="0"/>
    <s v="Law Enforcement"/>
    <s v="Constable"/>
    <n v="4"/>
  </r>
  <r>
    <n v="370"/>
    <x v="369"/>
    <x v="10"/>
    <x v="323"/>
    <s v="Jody B. Ellender"/>
    <x v="0"/>
    <s v="Terrebonne"/>
    <s v="NOPTY"/>
    <n v="381"/>
    <n v="8"/>
    <n v="4"/>
    <n v="3"/>
    <n v="1"/>
    <n v="3"/>
    <n v="1"/>
    <x v="0"/>
    <s v="Law Enforcement"/>
    <s v="Constable"/>
    <n v="4"/>
  </r>
  <r>
    <n v="370"/>
    <x v="369"/>
    <x v="10"/>
    <x v="323"/>
    <s v="Paul J. Breaux"/>
    <x v="0"/>
    <s v="Terrebonne"/>
    <s v="OTHER"/>
    <n v="456"/>
    <n v="8"/>
    <n v="4"/>
    <n v="3"/>
    <n v="1"/>
    <n v="3"/>
    <n v="1"/>
    <x v="0"/>
    <s v="Law Enforcement"/>
    <s v="Constable"/>
    <n v="4"/>
  </r>
  <r>
    <n v="370"/>
    <x v="369"/>
    <x v="10"/>
    <x v="323"/>
    <s v="Ryan Bonvillain"/>
    <x v="0"/>
    <s v="Terrebonne"/>
    <s v="NOPTY"/>
    <n v="890"/>
    <n v="8"/>
    <n v="4"/>
    <n v="3"/>
    <n v="1"/>
    <n v="3"/>
    <n v="1"/>
    <x v="0"/>
    <s v="Law Enforcement"/>
    <s v="Constable"/>
    <n v="4"/>
  </r>
  <r>
    <n v="371"/>
    <x v="370"/>
    <x v="10"/>
    <x v="324"/>
    <s v="Linda McKinney"/>
    <x v="0"/>
    <s v="Richland"/>
    <s v="REP"/>
    <n v="706"/>
    <n v="6"/>
    <n v="2"/>
    <n v="5"/>
    <n v="1"/>
    <n v="0"/>
    <n v="0"/>
    <x v="0"/>
    <s v="Law Enforcement"/>
    <s v="Constable"/>
    <n v="2"/>
  </r>
  <r>
    <n v="371"/>
    <x v="370"/>
    <x v="10"/>
    <x v="324"/>
    <s v="Willie Lee"/>
    <x v="0"/>
    <s v="Richland"/>
    <s v="DEM"/>
    <n v="1216"/>
    <n v="6"/>
    <n v="2"/>
    <n v="5"/>
    <n v="1"/>
    <n v="0"/>
    <n v="0"/>
    <x v="0"/>
    <s v="Law Enforcement"/>
    <s v="Constable"/>
    <n v="2"/>
  </r>
  <r>
    <n v="372"/>
    <x v="371"/>
    <x v="10"/>
    <x v="324"/>
    <s v="Catherine J. Wall"/>
    <x v="0"/>
    <s v="St. Helena"/>
    <s v="DEM"/>
    <n v="128"/>
    <n v="6"/>
    <n v="2"/>
    <n v="5"/>
    <n v="1"/>
    <n v="0"/>
    <n v="0"/>
    <x v="0"/>
    <s v="Law Enforcement"/>
    <s v="Constable"/>
    <n v="2"/>
  </r>
  <r>
    <n v="372"/>
    <x v="371"/>
    <x v="10"/>
    <x v="324"/>
    <s v="Wendell S. Day"/>
    <x v="0"/>
    <s v="St. Helena"/>
    <s v="DEM"/>
    <n v="172"/>
    <n v="6"/>
    <n v="2"/>
    <n v="5"/>
    <n v="1"/>
    <n v="0"/>
    <n v="0"/>
    <x v="0"/>
    <s v="Law Enforcement"/>
    <s v="Constable"/>
    <n v="2"/>
  </r>
  <r>
    <n v="373"/>
    <x v="372"/>
    <x v="10"/>
    <x v="324"/>
    <s v="Lemmie Chapman III"/>
    <x v="0"/>
    <s v="Tangipahoa"/>
    <s v="DEM"/>
    <n v="852"/>
    <n v="6"/>
    <n v="2"/>
    <n v="5"/>
    <n v="1"/>
    <n v="0"/>
    <n v="0"/>
    <x v="0"/>
    <s v="Law Enforcement"/>
    <s v="Constable"/>
    <n v="2"/>
  </r>
  <r>
    <n v="373"/>
    <x v="372"/>
    <x v="10"/>
    <x v="324"/>
    <s v="Quentin Hookfin"/>
    <x v="0"/>
    <s v="Tangipahoa"/>
    <s v="DEM"/>
    <n v="726"/>
    <n v="6"/>
    <n v="2"/>
    <n v="5"/>
    <n v="1"/>
    <n v="0"/>
    <n v="0"/>
    <x v="0"/>
    <s v="Law Enforcement"/>
    <s v="Constable"/>
    <n v="2"/>
  </r>
  <r>
    <n v="374"/>
    <x v="373"/>
    <x v="10"/>
    <x v="325"/>
    <s v="Elease G. Jackson"/>
    <x v="0"/>
    <s v="St. Mary"/>
    <s v="DEM"/>
    <n v="637"/>
    <n v="2"/>
    <n v="2"/>
    <n v="2"/>
    <n v="0"/>
    <n v="0"/>
    <n v="0"/>
    <x v="0"/>
    <s v="Law Enforcement"/>
    <s v="Constable"/>
    <n v="2"/>
  </r>
  <r>
    <n v="374"/>
    <x v="373"/>
    <x v="10"/>
    <x v="325"/>
    <s v="Travis J. Williams"/>
    <x v="0"/>
    <s v="St. Mary"/>
    <s v="DEM"/>
    <n v="391"/>
    <n v="2"/>
    <n v="2"/>
    <n v="2"/>
    <n v="0"/>
    <n v="0"/>
    <n v="0"/>
    <x v="0"/>
    <s v="Law Enforcement"/>
    <s v="Constable"/>
    <n v="2"/>
  </r>
  <r>
    <n v="375"/>
    <x v="374"/>
    <x v="10"/>
    <x v="326"/>
    <s v="Lawrence Willis"/>
    <x v="0"/>
    <s v="Winn"/>
    <s v="NOPTY"/>
    <n v="157"/>
    <n v="2"/>
    <n v="2"/>
    <n v="1"/>
    <n v="0"/>
    <n v="1"/>
    <n v="0"/>
    <x v="0"/>
    <s v="Law Enforcement"/>
    <s v="Constable"/>
    <n v="2"/>
  </r>
  <r>
    <n v="375"/>
    <x v="374"/>
    <x v="10"/>
    <x v="326"/>
    <s v="Scott Jordan"/>
    <x v="0"/>
    <s v="Winn"/>
    <s v="DEM"/>
    <n v="181"/>
    <n v="2"/>
    <n v="2"/>
    <n v="1"/>
    <n v="0"/>
    <n v="1"/>
    <n v="0"/>
    <x v="0"/>
    <s v="Law Enforcement"/>
    <s v="Constable"/>
    <n v="2"/>
  </r>
  <r>
    <n v="376"/>
    <x v="375"/>
    <x v="10"/>
    <x v="327"/>
    <s v="Chris Price"/>
    <x v="0"/>
    <s v="Winn"/>
    <s v="REP"/>
    <n v="116"/>
    <n v="3"/>
    <n v="3"/>
    <n v="1"/>
    <n v="2"/>
    <n v="0"/>
    <n v="0"/>
    <x v="0"/>
    <s v="Law Enforcement"/>
    <s v="Constable"/>
    <n v="3"/>
  </r>
  <r>
    <n v="376"/>
    <x v="375"/>
    <x v="10"/>
    <x v="327"/>
    <s v="Mike Hudson"/>
    <x v="0"/>
    <s v="Winn"/>
    <s v="REP"/>
    <n v="218"/>
    <n v="3"/>
    <n v="3"/>
    <n v="1"/>
    <n v="2"/>
    <n v="0"/>
    <n v="0"/>
    <x v="0"/>
    <s v="Law Enforcement"/>
    <s v="Constable"/>
    <n v="3"/>
  </r>
  <r>
    <n v="376"/>
    <x v="375"/>
    <x v="10"/>
    <x v="327"/>
    <s v="Timothy McCarty"/>
    <x v="0"/>
    <s v="Winn"/>
    <s v="DEM"/>
    <n v="34"/>
    <n v="3"/>
    <n v="3"/>
    <n v="1"/>
    <n v="2"/>
    <n v="0"/>
    <n v="0"/>
    <x v="0"/>
    <s v="Law Enforcement"/>
    <s v="Constable"/>
    <n v="3"/>
  </r>
  <r>
    <n v="377"/>
    <x v="376"/>
    <x v="10"/>
    <x v="328"/>
    <s v="Dickie R. Blades"/>
    <x v="0"/>
    <s v="Tangipahoa"/>
    <s v="DEM"/>
    <n v="655"/>
    <n v="6"/>
    <n v="2"/>
    <n v="4"/>
    <n v="1"/>
    <n v="1"/>
    <n v="0"/>
    <x v="0"/>
    <s v="Law Enforcement"/>
    <s v="Constable"/>
    <n v="2"/>
  </r>
  <r>
    <n v="377"/>
    <x v="376"/>
    <x v="10"/>
    <x v="328"/>
    <s v="Glen Magee, Jr."/>
    <x v="0"/>
    <s v="Tangipahoa"/>
    <s v="NOPTY"/>
    <n v="397"/>
    <n v="6"/>
    <n v="2"/>
    <n v="4"/>
    <n v="1"/>
    <n v="1"/>
    <n v="0"/>
    <x v="0"/>
    <s v="Law Enforcement"/>
    <s v="Constable"/>
    <n v="2"/>
  </r>
  <r>
    <n v="378"/>
    <x v="377"/>
    <x v="10"/>
    <x v="328"/>
    <s v="Charles &quot;Do-Rite&quot; Douglas"/>
    <x v="0"/>
    <s v="Tensas"/>
    <s v="DEM"/>
    <n v="308"/>
    <n v="6"/>
    <n v="2"/>
    <n v="4"/>
    <n v="1"/>
    <n v="1"/>
    <n v="0"/>
    <x v="0"/>
    <s v="Law Enforcement"/>
    <s v="Constable"/>
    <n v="2"/>
  </r>
  <r>
    <n v="378"/>
    <x v="377"/>
    <x v="10"/>
    <x v="328"/>
    <s v="Danny Lance"/>
    <x v="0"/>
    <s v="Tensas"/>
    <s v="DEM"/>
    <n v="258"/>
    <n v="6"/>
    <n v="2"/>
    <n v="4"/>
    <n v="1"/>
    <n v="1"/>
    <n v="0"/>
    <x v="0"/>
    <s v="Law Enforcement"/>
    <s v="Constable"/>
    <n v="2"/>
  </r>
  <r>
    <n v="379"/>
    <x v="378"/>
    <x v="10"/>
    <x v="328"/>
    <s v="Ron A. LeRay"/>
    <x v="0"/>
    <s v="West Baton Rouge"/>
    <s v="REP"/>
    <n v="1573"/>
    <n v="6"/>
    <n v="2"/>
    <n v="4"/>
    <n v="1"/>
    <n v="1"/>
    <n v="0"/>
    <x v="0"/>
    <s v="Law Enforcement"/>
    <s v="Constable"/>
    <n v="2"/>
  </r>
  <r>
    <n v="379"/>
    <x v="378"/>
    <x v="10"/>
    <x v="328"/>
    <s v="Ulyse E. Godfrey, Sr."/>
    <x v="0"/>
    <s v="West Baton Rouge"/>
    <s v="DEM"/>
    <n v="1030"/>
    <n v="6"/>
    <n v="2"/>
    <n v="4"/>
    <n v="1"/>
    <n v="1"/>
    <n v="0"/>
    <x v="0"/>
    <s v="Law Enforcement"/>
    <s v="Constable"/>
    <n v="2"/>
  </r>
  <r>
    <n v="380"/>
    <x v="379"/>
    <x v="10"/>
    <x v="329"/>
    <s v="Davy Doxey"/>
    <x v="0"/>
    <s v="Cameron"/>
    <s v="DEM"/>
    <n v="219"/>
    <n v="6"/>
    <n v="2"/>
    <n v="1"/>
    <n v="2"/>
    <n v="1"/>
    <n v="2"/>
    <x v="0"/>
    <s v="Law Enforcement"/>
    <s v="Constable"/>
    <n v="2"/>
  </r>
  <r>
    <n v="380"/>
    <x v="379"/>
    <x v="10"/>
    <x v="329"/>
    <s v="Ronald Nunez"/>
    <x v="0"/>
    <s v="Cameron"/>
    <s v="OTHER"/>
    <n v="155"/>
    <n v="6"/>
    <n v="2"/>
    <n v="1"/>
    <n v="2"/>
    <n v="1"/>
    <n v="2"/>
    <x v="0"/>
    <s v="Law Enforcement"/>
    <s v="Constable"/>
    <n v="2"/>
  </r>
  <r>
    <n v="381"/>
    <x v="380"/>
    <x v="10"/>
    <x v="329"/>
    <s v="Danny Carroll"/>
    <x v="0"/>
    <s v="Richland"/>
    <s v="NOPTY"/>
    <n v="192"/>
    <n v="6"/>
    <n v="2"/>
    <n v="1"/>
    <n v="2"/>
    <n v="1"/>
    <n v="2"/>
    <x v="0"/>
    <s v="Law Enforcement"/>
    <s v="Constable"/>
    <n v="2"/>
  </r>
  <r>
    <n v="381"/>
    <x v="380"/>
    <x v="10"/>
    <x v="329"/>
    <s v="Jonathan Crow"/>
    <x v="0"/>
    <s v="Richland"/>
    <s v="REP"/>
    <n v="759"/>
    <n v="6"/>
    <n v="2"/>
    <n v="1"/>
    <n v="2"/>
    <n v="1"/>
    <n v="2"/>
    <x v="0"/>
    <s v="Law Enforcement"/>
    <s v="Constable"/>
    <n v="2"/>
  </r>
  <r>
    <n v="382"/>
    <x v="381"/>
    <x v="10"/>
    <x v="329"/>
    <s v="Joseph &quot;Joe&quot; Corrent"/>
    <x v="0"/>
    <s v="Union"/>
    <s v="OTHER"/>
    <n v="426"/>
    <n v="6"/>
    <n v="2"/>
    <n v="1"/>
    <n v="2"/>
    <n v="1"/>
    <n v="2"/>
    <x v="0"/>
    <s v="Law Enforcement"/>
    <s v="Constable"/>
    <n v="2"/>
  </r>
  <r>
    <n v="382"/>
    <x v="381"/>
    <x v="10"/>
    <x v="329"/>
    <s v="Robert Williams"/>
    <x v="0"/>
    <s v="Union"/>
    <s v="REP"/>
    <n v="1528"/>
    <n v="6"/>
    <n v="2"/>
    <n v="1"/>
    <n v="2"/>
    <n v="1"/>
    <n v="2"/>
    <x v="0"/>
    <s v="Law Enforcement"/>
    <s v="Constable"/>
    <n v="2"/>
  </r>
  <r>
    <n v="383"/>
    <x v="382"/>
    <x v="10"/>
    <x v="329"/>
    <s v="Bobby Abshire"/>
    <x v="1"/>
    <s v="Cameron"/>
    <s v="NOPTY"/>
    <n v="118"/>
    <n v="2"/>
    <n v="2"/>
    <n v="0"/>
    <n v="0"/>
    <n v="1"/>
    <n v="1"/>
    <x v="0"/>
    <s v="Law Enforcement"/>
    <s v="Constable"/>
    <n v="2"/>
  </r>
  <r>
    <n v="383"/>
    <x v="382"/>
    <x v="10"/>
    <x v="329"/>
    <s v="Ronald &quot;Ronnie Gale&quot; Nunez, Sr."/>
    <x v="1"/>
    <s v="Cameron"/>
    <s v="OTHER"/>
    <n v="355"/>
    <n v="2"/>
    <n v="2"/>
    <n v="0"/>
    <n v="0"/>
    <n v="1"/>
    <n v="1"/>
    <x v="0"/>
    <s v="Law Enforcement"/>
    <s v="Constable"/>
    <n v="2"/>
  </r>
  <r>
    <n v="384"/>
    <x v="383"/>
    <x v="10"/>
    <x v="330"/>
    <s v="&quot;Frank&quot; Naquin"/>
    <x v="0"/>
    <s v="Rapides"/>
    <s v="OTHER"/>
    <n v="323"/>
    <n v="2"/>
    <n v="2"/>
    <n v="0"/>
    <n v="1"/>
    <n v="0"/>
    <n v="1"/>
    <x v="0"/>
    <s v="Law Enforcement"/>
    <s v="Constable"/>
    <n v="2"/>
  </r>
  <r>
    <n v="384"/>
    <x v="383"/>
    <x v="10"/>
    <x v="330"/>
    <s v="Edward Beaver III"/>
    <x v="0"/>
    <s v="Rapides"/>
    <s v="REP"/>
    <n v="373"/>
    <n v="2"/>
    <n v="2"/>
    <n v="0"/>
    <n v="1"/>
    <n v="0"/>
    <n v="1"/>
    <x v="0"/>
    <s v="Law Enforcement"/>
    <s v="Constable"/>
    <n v="2"/>
  </r>
  <r>
    <n v="385"/>
    <x v="384"/>
    <x v="10"/>
    <x v="331"/>
    <s v="Melvin &quot;Gene&quot; Presley"/>
    <x v="0"/>
    <s v="Caddo"/>
    <s v="REP"/>
    <n v="2821"/>
    <n v="2"/>
    <n v="2"/>
    <n v="0"/>
    <n v="2"/>
    <n v="0"/>
    <n v="0"/>
    <x v="0"/>
    <s v="Law Enforcement"/>
    <s v="Constable"/>
    <n v="2"/>
  </r>
  <r>
    <n v="385"/>
    <x v="384"/>
    <x v="10"/>
    <x v="331"/>
    <s v="Scot McMillan"/>
    <x v="0"/>
    <s v="Caddo"/>
    <s v="REP"/>
    <n v="2440"/>
    <n v="2"/>
    <n v="2"/>
    <n v="0"/>
    <n v="2"/>
    <n v="0"/>
    <n v="0"/>
    <x v="0"/>
    <s v="Law Enforcement"/>
    <s v="Constable"/>
    <n v="2"/>
  </r>
  <r>
    <n v="386"/>
    <x v="385"/>
    <x v="10"/>
    <x v="332"/>
    <s v="Brian &quot;Ping&quot; Vanicor"/>
    <x v="0"/>
    <s v="Jefferson Davis"/>
    <s v="DEM"/>
    <n v="531"/>
    <n v="13"/>
    <n v="3"/>
    <n v="7"/>
    <n v="4"/>
    <n v="2"/>
    <n v="0"/>
    <x v="0"/>
    <s v="Law Enforcement"/>
    <s v="Constable"/>
    <n v="3"/>
  </r>
  <r>
    <n v="386"/>
    <x v="385"/>
    <x v="10"/>
    <x v="332"/>
    <s v="Melward &quot;M. J.&quot; Doucet, Sr."/>
    <x v="0"/>
    <s v="Jefferson Davis"/>
    <s v="DEM"/>
    <n v="350"/>
    <n v="13"/>
    <n v="3"/>
    <n v="7"/>
    <n v="4"/>
    <n v="2"/>
    <n v="0"/>
    <x v="0"/>
    <s v="Law Enforcement"/>
    <s v="Constable"/>
    <n v="3"/>
  </r>
  <r>
    <n v="386"/>
    <x v="385"/>
    <x v="10"/>
    <x v="332"/>
    <s v="Rita Y. Ramagos"/>
    <x v="0"/>
    <s v="Jefferson Davis"/>
    <s v="REP"/>
    <n v="660"/>
    <n v="13"/>
    <n v="3"/>
    <n v="7"/>
    <n v="4"/>
    <n v="2"/>
    <n v="0"/>
    <x v="0"/>
    <s v="Law Enforcement"/>
    <s v="Constable"/>
    <n v="3"/>
  </r>
  <r>
    <n v="387"/>
    <x v="386"/>
    <x v="10"/>
    <x v="332"/>
    <s v="Prentis Barmore"/>
    <x v="0"/>
    <s v="Lincoln"/>
    <s v="REP"/>
    <n v="1146"/>
    <n v="13"/>
    <n v="2"/>
    <n v="7"/>
    <n v="4"/>
    <n v="2"/>
    <n v="0"/>
    <x v="0"/>
    <s v="Law Enforcement"/>
    <s v="Constable"/>
    <n v="2"/>
  </r>
  <r>
    <n v="387"/>
    <x v="386"/>
    <x v="10"/>
    <x v="332"/>
    <s v="Todd Clark"/>
    <x v="0"/>
    <s v="Lincoln"/>
    <s v="NOPTY"/>
    <n v="334"/>
    <n v="13"/>
    <n v="2"/>
    <n v="7"/>
    <n v="4"/>
    <n v="2"/>
    <n v="0"/>
    <x v="0"/>
    <s v="Law Enforcement"/>
    <s v="Constable"/>
    <n v="2"/>
  </r>
  <r>
    <n v="388"/>
    <x v="387"/>
    <x v="10"/>
    <x v="332"/>
    <s v="Benny Warner, Sr."/>
    <x v="0"/>
    <s v="St. Helena"/>
    <s v="DEM"/>
    <n v="439"/>
    <n v="13"/>
    <n v="2"/>
    <n v="7"/>
    <n v="4"/>
    <n v="2"/>
    <n v="0"/>
    <x v="0"/>
    <s v="Law Enforcement"/>
    <s v="Constable"/>
    <n v="2"/>
  </r>
  <r>
    <n v="388"/>
    <x v="387"/>
    <x v="10"/>
    <x v="332"/>
    <s v="Dennis Lee, Jr."/>
    <x v="0"/>
    <s v="St. Helena"/>
    <s v="DEM"/>
    <n v="538"/>
    <n v="13"/>
    <n v="2"/>
    <n v="7"/>
    <n v="4"/>
    <n v="2"/>
    <n v="0"/>
    <x v="0"/>
    <s v="Law Enforcement"/>
    <s v="Constable"/>
    <n v="2"/>
  </r>
  <r>
    <n v="389"/>
    <x v="388"/>
    <x v="10"/>
    <x v="332"/>
    <s v="Julius W. Scott"/>
    <x v="0"/>
    <s v="Tangipahoa"/>
    <s v="REP"/>
    <n v="1014"/>
    <n v="13"/>
    <n v="2"/>
    <n v="7"/>
    <n v="4"/>
    <n v="2"/>
    <n v="0"/>
    <x v="0"/>
    <s v="Law Enforcement"/>
    <s v="Constable"/>
    <n v="2"/>
  </r>
  <r>
    <n v="389"/>
    <x v="388"/>
    <x v="10"/>
    <x v="332"/>
    <s v="Teresa Grace Holden"/>
    <x v="0"/>
    <s v="Tangipahoa"/>
    <s v="DEM"/>
    <n v="1025"/>
    <n v="13"/>
    <n v="2"/>
    <n v="7"/>
    <n v="4"/>
    <n v="2"/>
    <n v="0"/>
    <x v="0"/>
    <s v="Law Enforcement"/>
    <s v="Constable"/>
    <n v="2"/>
  </r>
  <r>
    <n v="390"/>
    <x v="389"/>
    <x v="10"/>
    <x v="332"/>
    <s v="Dan D. Atchison"/>
    <x v="0"/>
    <s v="Vernon"/>
    <s v="REP"/>
    <n v="646"/>
    <n v="13"/>
    <n v="2"/>
    <n v="7"/>
    <n v="4"/>
    <n v="2"/>
    <n v="0"/>
    <x v="0"/>
    <s v="Law Enforcement"/>
    <s v="Constable"/>
    <n v="2"/>
  </r>
  <r>
    <n v="390"/>
    <x v="389"/>
    <x v="10"/>
    <x v="332"/>
    <s v="Sam &quot;Tommy&quot; Harrison"/>
    <x v="0"/>
    <s v="Vernon"/>
    <s v="NOPTY"/>
    <n v="214"/>
    <n v="13"/>
    <n v="2"/>
    <n v="7"/>
    <n v="4"/>
    <n v="2"/>
    <n v="0"/>
    <x v="0"/>
    <s v="Law Enforcement"/>
    <s v="Constable"/>
    <n v="2"/>
  </r>
  <r>
    <n v="391"/>
    <x v="390"/>
    <x v="10"/>
    <x v="332"/>
    <s v="Jerome &quot;Jimmy&quot; Fontana"/>
    <x v="0"/>
    <s v="West Baton Rouge"/>
    <s v="DEM"/>
    <n v="302"/>
    <n v="13"/>
    <n v="2"/>
    <n v="7"/>
    <n v="4"/>
    <n v="2"/>
    <n v="0"/>
    <x v="0"/>
    <s v="Law Enforcement"/>
    <s v="Constable"/>
    <n v="2"/>
  </r>
  <r>
    <n v="391"/>
    <x v="390"/>
    <x v="10"/>
    <x v="332"/>
    <s v="Melvin John Lamotte, Jr."/>
    <x v="0"/>
    <s v="West Baton Rouge"/>
    <s v="DEM"/>
    <n v="186"/>
    <n v="13"/>
    <n v="2"/>
    <n v="7"/>
    <n v="4"/>
    <n v="2"/>
    <n v="0"/>
    <x v="0"/>
    <s v="Law Enforcement"/>
    <s v="Constable"/>
    <n v="2"/>
  </r>
  <r>
    <n v="392"/>
    <x v="391"/>
    <x v="10"/>
    <x v="333"/>
    <s v="&quot;Don&quot; Majure"/>
    <x v="0"/>
    <s v="Caddo"/>
    <s v="REP"/>
    <n v="1310"/>
    <n v="13"/>
    <n v="3"/>
    <n v="5"/>
    <n v="7"/>
    <n v="1"/>
    <n v="0"/>
    <x v="0"/>
    <s v="Law Enforcement"/>
    <s v="Constable"/>
    <n v="3"/>
  </r>
  <r>
    <n v="392"/>
    <x v="391"/>
    <x v="10"/>
    <x v="333"/>
    <s v="&quot;Jeff&quot; Roach"/>
    <x v="0"/>
    <s v="Caddo"/>
    <s v="REP"/>
    <n v="2420"/>
    <n v="13"/>
    <n v="3"/>
    <n v="5"/>
    <n v="7"/>
    <n v="1"/>
    <n v="0"/>
    <x v="0"/>
    <s v="Law Enforcement"/>
    <s v="Constable"/>
    <n v="3"/>
  </r>
  <r>
    <n v="392"/>
    <x v="391"/>
    <x v="10"/>
    <x v="333"/>
    <s v="&quot;Ken&quot; Smith"/>
    <x v="0"/>
    <s v="Caddo"/>
    <s v="NOPTY"/>
    <n v="3112"/>
    <n v="13"/>
    <n v="3"/>
    <n v="5"/>
    <n v="7"/>
    <n v="1"/>
    <n v="0"/>
    <x v="0"/>
    <s v="Law Enforcement"/>
    <s v="Constable"/>
    <n v="3"/>
  </r>
  <r>
    <n v="393"/>
    <x v="392"/>
    <x v="10"/>
    <x v="333"/>
    <s v="&quot;Tim&quot; Trahan"/>
    <x v="0"/>
    <s v="Cameron"/>
    <s v="REP"/>
    <n v="109"/>
    <n v="13"/>
    <n v="2"/>
    <n v="5"/>
    <n v="7"/>
    <n v="1"/>
    <n v="0"/>
    <x v="0"/>
    <s v="Law Enforcement"/>
    <s v="Constable"/>
    <n v="2"/>
  </r>
  <r>
    <n v="393"/>
    <x v="392"/>
    <x v="10"/>
    <x v="333"/>
    <s v="Heath Jinks"/>
    <x v="0"/>
    <s v="Cameron"/>
    <s v="REP"/>
    <n v="48"/>
    <n v="13"/>
    <n v="2"/>
    <n v="5"/>
    <n v="7"/>
    <n v="1"/>
    <n v="0"/>
    <x v="0"/>
    <s v="Law Enforcement"/>
    <s v="Constable"/>
    <n v="2"/>
  </r>
  <r>
    <n v="394"/>
    <x v="393"/>
    <x v="10"/>
    <x v="333"/>
    <s v="&quot;Jim&quot; Bruce"/>
    <x v="0"/>
    <s v="Richland"/>
    <s v="DEM"/>
    <n v="282"/>
    <n v="13"/>
    <n v="2"/>
    <n v="5"/>
    <n v="7"/>
    <n v="1"/>
    <n v="0"/>
    <x v="0"/>
    <s v="Law Enforcement"/>
    <s v="Constable"/>
    <n v="2"/>
  </r>
  <r>
    <n v="394"/>
    <x v="393"/>
    <x v="10"/>
    <x v="333"/>
    <s v="&quot;Jimmy&quot; Pickering"/>
    <x v="0"/>
    <s v="Richland"/>
    <s v="REP"/>
    <n v="58"/>
    <n v="13"/>
    <n v="2"/>
    <n v="5"/>
    <n v="7"/>
    <n v="1"/>
    <n v="0"/>
    <x v="0"/>
    <s v="Law Enforcement"/>
    <s v="Constable"/>
    <n v="2"/>
  </r>
  <r>
    <n v="395"/>
    <x v="394"/>
    <x v="10"/>
    <x v="333"/>
    <s v="Andrew Currier"/>
    <x v="0"/>
    <s v="Tangipahoa"/>
    <s v="REP"/>
    <n v="1346"/>
    <n v="13"/>
    <n v="2"/>
    <n v="5"/>
    <n v="7"/>
    <n v="1"/>
    <n v="0"/>
    <x v="0"/>
    <s v="Law Enforcement"/>
    <s v="Constable"/>
    <n v="2"/>
  </r>
  <r>
    <n v="395"/>
    <x v="394"/>
    <x v="10"/>
    <x v="333"/>
    <s v="Louis &quot;Buddy&quot; Easley"/>
    <x v="0"/>
    <s v="Tangipahoa"/>
    <s v="DEM"/>
    <n v="1582"/>
    <n v="13"/>
    <n v="2"/>
    <n v="5"/>
    <n v="7"/>
    <n v="1"/>
    <n v="0"/>
    <x v="0"/>
    <s v="Law Enforcement"/>
    <s v="Constable"/>
    <n v="2"/>
  </r>
  <r>
    <n v="396"/>
    <x v="395"/>
    <x v="10"/>
    <x v="333"/>
    <s v="&quot;Bo&quot; Pierce"/>
    <x v="0"/>
    <s v="Washington"/>
    <s v="DEM"/>
    <n v="353"/>
    <n v="13"/>
    <n v="2"/>
    <n v="5"/>
    <n v="7"/>
    <n v="1"/>
    <n v="0"/>
    <x v="0"/>
    <s v="Law Enforcement"/>
    <s v="Constable"/>
    <n v="2"/>
  </r>
  <r>
    <n v="396"/>
    <x v="395"/>
    <x v="10"/>
    <x v="333"/>
    <s v="Lavon D. Seals"/>
    <x v="0"/>
    <s v="Washington"/>
    <s v="DEM"/>
    <n v="771"/>
    <n v="13"/>
    <n v="2"/>
    <n v="5"/>
    <n v="7"/>
    <n v="1"/>
    <n v="0"/>
    <x v="0"/>
    <s v="Law Enforcement"/>
    <s v="Constable"/>
    <n v="2"/>
  </r>
  <r>
    <n v="397"/>
    <x v="396"/>
    <x v="10"/>
    <x v="333"/>
    <s v="Chad M. Davis"/>
    <x v="0"/>
    <s v="West Baton Rouge"/>
    <s v="REP"/>
    <n v="137"/>
    <n v="13"/>
    <n v="2"/>
    <n v="5"/>
    <n v="7"/>
    <n v="1"/>
    <n v="0"/>
    <x v="0"/>
    <s v="Law Enforcement"/>
    <s v="Constable"/>
    <n v="2"/>
  </r>
  <r>
    <n v="397"/>
    <x v="396"/>
    <x v="10"/>
    <x v="333"/>
    <s v="Michael &quot;Mike&quot; David"/>
    <x v="0"/>
    <s v="West Baton Rouge"/>
    <s v="DEM"/>
    <n v="235"/>
    <n v="13"/>
    <n v="2"/>
    <n v="5"/>
    <n v="7"/>
    <n v="1"/>
    <n v="0"/>
    <x v="0"/>
    <s v="Law Enforcement"/>
    <s v="Constable"/>
    <n v="2"/>
  </r>
  <r>
    <n v="398"/>
    <x v="397"/>
    <x v="10"/>
    <x v="334"/>
    <s v="Charles Nash"/>
    <x v="0"/>
    <s v="Rapides"/>
    <s v="DEM"/>
    <n v="613"/>
    <n v="3"/>
    <n v="3"/>
    <n v="2"/>
    <n v="0"/>
    <n v="0"/>
    <n v="1"/>
    <x v="0"/>
    <s v="Law Enforcement"/>
    <s v="Constable"/>
    <n v="3"/>
  </r>
  <r>
    <n v="398"/>
    <x v="397"/>
    <x v="10"/>
    <x v="334"/>
    <s v="Charlie Calcote"/>
    <x v="0"/>
    <s v="Rapides"/>
    <s v="DEM"/>
    <n v="357"/>
    <n v="3"/>
    <n v="3"/>
    <n v="2"/>
    <n v="0"/>
    <n v="0"/>
    <n v="1"/>
    <x v="0"/>
    <s v="Law Enforcement"/>
    <s v="Constable"/>
    <n v="3"/>
  </r>
  <r>
    <n v="398"/>
    <x v="397"/>
    <x v="10"/>
    <x v="334"/>
    <s v="Clyde W. George"/>
    <x v="0"/>
    <s v="Rapides"/>
    <s v="OTHER"/>
    <n v="846"/>
    <n v="3"/>
    <n v="3"/>
    <n v="2"/>
    <n v="0"/>
    <n v="0"/>
    <n v="1"/>
    <x v="0"/>
    <s v="Law Enforcement"/>
    <s v="Constable"/>
    <n v="3"/>
  </r>
  <r>
    <n v="399"/>
    <x v="398"/>
    <x v="10"/>
    <x v="335"/>
    <s v="James &quot;Tony&quot; Bettevy"/>
    <x v="0"/>
    <s v="Rapides"/>
    <s v="NOPTY"/>
    <n v="668"/>
    <n v="2"/>
    <n v="2"/>
    <n v="1"/>
    <n v="0"/>
    <n v="1"/>
    <n v="0"/>
    <x v="0"/>
    <s v="Law Enforcement"/>
    <s v="Constable"/>
    <n v="2"/>
  </r>
  <r>
    <n v="399"/>
    <x v="398"/>
    <x v="10"/>
    <x v="335"/>
    <s v="Russell Miller"/>
    <x v="0"/>
    <s v="Rapides"/>
    <s v="DEM"/>
    <n v="1091"/>
    <n v="2"/>
    <n v="2"/>
    <n v="1"/>
    <n v="0"/>
    <n v="1"/>
    <n v="0"/>
    <x v="0"/>
    <s v="Law Enforcement"/>
    <s v="Constable"/>
    <n v="2"/>
  </r>
  <r>
    <n v="400"/>
    <x v="399"/>
    <x v="10"/>
    <x v="336"/>
    <s v="Kevin W. McClure"/>
    <x v="0"/>
    <s v="Caddo"/>
    <s v="REP"/>
    <n v="1855"/>
    <n v="6"/>
    <n v="2"/>
    <n v="2"/>
    <n v="2"/>
    <n v="2"/>
    <n v="0"/>
    <x v="0"/>
    <s v="Law Enforcement"/>
    <s v="Constable"/>
    <n v="2"/>
  </r>
  <r>
    <n v="400"/>
    <x v="399"/>
    <x v="10"/>
    <x v="336"/>
    <s v="Ryan Paulk"/>
    <x v="0"/>
    <s v="Caddo"/>
    <s v="NOPTY"/>
    <n v="634"/>
    <n v="6"/>
    <n v="2"/>
    <n v="2"/>
    <n v="2"/>
    <n v="2"/>
    <n v="0"/>
    <x v="0"/>
    <s v="Law Enforcement"/>
    <s v="Constable"/>
    <n v="2"/>
  </r>
  <r>
    <n v="401"/>
    <x v="400"/>
    <x v="10"/>
    <x v="336"/>
    <s v="Larry Johnson"/>
    <x v="0"/>
    <s v="Iberville"/>
    <s v="DEM"/>
    <n v="1290"/>
    <n v="6"/>
    <n v="2"/>
    <n v="2"/>
    <n v="2"/>
    <n v="2"/>
    <n v="0"/>
    <x v="0"/>
    <s v="Law Enforcement"/>
    <s v="Constable"/>
    <n v="2"/>
  </r>
  <r>
    <n v="401"/>
    <x v="400"/>
    <x v="10"/>
    <x v="336"/>
    <s v="Thomas Jones"/>
    <x v="0"/>
    <s v="Iberville"/>
    <s v="NOPTY"/>
    <n v="996"/>
    <n v="6"/>
    <n v="2"/>
    <n v="2"/>
    <n v="2"/>
    <n v="2"/>
    <n v="0"/>
    <x v="0"/>
    <s v="Law Enforcement"/>
    <s v="Constable"/>
    <n v="2"/>
  </r>
  <r>
    <n v="402"/>
    <x v="401"/>
    <x v="10"/>
    <x v="336"/>
    <s v="&quot;Jason&quot; Hillman"/>
    <x v="0"/>
    <s v="Vernon"/>
    <s v="DEM"/>
    <n v="212"/>
    <n v="6"/>
    <n v="2"/>
    <n v="2"/>
    <n v="2"/>
    <n v="2"/>
    <n v="0"/>
    <x v="0"/>
    <s v="Law Enforcement"/>
    <s v="Constable"/>
    <n v="2"/>
  </r>
  <r>
    <n v="402"/>
    <x v="401"/>
    <x v="10"/>
    <x v="336"/>
    <s v="&quot;Tom&quot; Jackson"/>
    <x v="0"/>
    <s v="Vernon"/>
    <s v="REP"/>
    <n v="351"/>
    <n v="6"/>
    <n v="2"/>
    <n v="2"/>
    <n v="2"/>
    <n v="2"/>
    <n v="0"/>
    <x v="0"/>
    <s v="Law Enforcement"/>
    <s v="Constable"/>
    <n v="2"/>
  </r>
  <r>
    <n v="403"/>
    <x v="402"/>
    <x v="10"/>
    <x v="337"/>
    <s v="Mark Owens"/>
    <x v="0"/>
    <s v="Ouachita"/>
    <s v="REP"/>
    <n v="978"/>
    <n v="5"/>
    <n v="3"/>
    <n v="1"/>
    <n v="4"/>
    <n v="0"/>
    <n v="0"/>
    <x v="0"/>
    <s v="Law Enforcement"/>
    <s v="Constable"/>
    <n v="3"/>
  </r>
  <r>
    <n v="403"/>
    <x v="402"/>
    <x v="10"/>
    <x v="337"/>
    <s v="Wade Weems"/>
    <x v="0"/>
    <s v="Ouachita"/>
    <s v="REP"/>
    <n v="441"/>
    <n v="5"/>
    <n v="3"/>
    <n v="1"/>
    <n v="4"/>
    <n v="0"/>
    <n v="0"/>
    <x v="0"/>
    <s v="Law Enforcement"/>
    <s v="Constable"/>
    <n v="3"/>
  </r>
  <r>
    <n v="403"/>
    <x v="402"/>
    <x v="10"/>
    <x v="337"/>
    <s v="Waylon McCormick"/>
    <x v="0"/>
    <s v="Ouachita"/>
    <s v="REP"/>
    <n v="463"/>
    <n v="5"/>
    <n v="3"/>
    <n v="1"/>
    <n v="4"/>
    <n v="0"/>
    <n v="0"/>
    <x v="0"/>
    <s v="Law Enforcement"/>
    <s v="Constable"/>
    <n v="3"/>
  </r>
  <r>
    <n v="404"/>
    <x v="403"/>
    <x v="10"/>
    <x v="337"/>
    <s v="&quot;Don&quot; Marshall"/>
    <x v="0"/>
    <s v="Tangipahoa"/>
    <s v="REP"/>
    <n v="1267"/>
    <n v="5"/>
    <n v="2"/>
    <n v="1"/>
    <n v="4"/>
    <n v="0"/>
    <n v="0"/>
    <x v="0"/>
    <s v="Law Enforcement"/>
    <s v="Constable"/>
    <n v="2"/>
  </r>
  <r>
    <n v="404"/>
    <x v="403"/>
    <x v="10"/>
    <x v="337"/>
    <s v="Richard Z. Morse"/>
    <x v="0"/>
    <s v="Tangipahoa"/>
    <s v="DEM"/>
    <n v="550"/>
    <n v="5"/>
    <n v="2"/>
    <n v="1"/>
    <n v="4"/>
    <n v="0"/>
    <n v="0"/>
    <x v="0"/>
    <s v="Law Enforcement"/>
    <s v="Constable"/>
    <n v="2"/>
  </r>
  <r>
    <n v="405"/>
    <x v="404"/>
    <x v="10"/>
    <x v="338"/>
    <s v="Jesse Heintz"/>
    <x v="0"/>
    <s v="St. Bernard"/>
    <s v="NOPTY"/>
    <n v="348"/>
    <n v="2"/>
    <n v="2"/>
    <n v="1"/>
    <n v="0"/>
    <n v="1"/>
    <n v="0"/>
    <x v="0"/>
    <s v="Law Enforcement"/>
    <s v="Constable"/>
    <n v="2"/>
  </r>
  <r>
    <n v="405"/>
    <x v="404"/>
    <x v="10"/>
    <x v="338"/>
    <s v="Mitchell Perkins"/>
    <x v="0"/>
    <s v="St. Bernard"/>
    <s v="DEM"/>
    <n v="477"/>
    <n v="2"/>
    <n v="2"/>
    <n v="1"/>
    <n v="0"/>
    <n v="1"/>
    <n v="0"/>
    <x v="0"/>
    <s v="Law Enforcement"/>
    <s v="Constable"/>
    <n v="2"/>
  </r>
  <r>
    <n v="406"/>
    <x v="405"/>
    <x v="10"/>
    <x v="339"/>
    <s v="Anthony &quot;Tony&quot; LaNasa III"/>
    <x v="0"/>
    <s v="St. Bernard"/>
    <s v="REP"/>
    <n v="289"/>
    <n v="4"/>
    <n v="4"/>
    <n v="0"/>
    <n v="2"/>
    <n v="0"/>
    <n v="2"/>
    <x v="0"/>
    <s v="Law Enforcement"/>
    <s v="Constable"/>
    <n v="4"/>
  </r>
  <r>
    <n v="406"/>
    <x v="405"/>
    <x v="10"/>
    <x v="339"/>
    <s v="Jason R. Danna"/>
    <x v="0"/>
    <s v="St. Bernard"/>
    <s v="OTHER"/>
    <n v="133"/>
    <n v="4"/>
    <n v="4"/>
    <n v="0"/>
    <n v="2"/>
    <n v="0"/>
    <n v="2"/>
    <x v="0"/>
    <s v="Law Enforcement"/>
    <s v="Constable"/>
    <n v="4"/>
  </r>
  <r>
    <n v="406"/>
    <x v="405"/>
    <x v="10"/>
    <x v="339"/>
    <s v="Justin L. Licciardi"/>
    <x v="0"/>
    <s v="St. Bernard"/>
    <s v="OTHER"/>
    <n v="110"/>
    <n v="4"/>
    <n v="4"/>
    <n v="0"/>
    <n v="2"/>
    <n v="0"/>
    <n v="2"/>
    <x v="0"/>
    <s v="Law Enforcement"/>
    <s v="Constable"/>
    <n v="4"/>
  </r>
  <r>
    <n v="406"/>
    <x v="405"/>
    <x v="10"/>
    <x v="339"/>
    <s v="Louis Luna, Jr."/>
    <x v="0"/>
    <s v="St. Bernard"/>
    <s v="REP"/>
    <n v="62"/>
    <n v="4"/>
    <n v="4"/>
    <n v="0"/>
    <n v="2"/>
    <n v="0"/>
    <n v="2"/>
    <x v="0"/>
    <s v="Law Enforcement"/>
    <s v="Constable"/>
    <n v="4"/>
  </r>
  <r>
    <n v="407"/>
    <x v="406"/>
    <x v="10"/>
    <x v="340"/>
    <s v="&quot;Beau&quot; Bowman"/>
    <x v="0"/>
    <s v="St. Bernard"/>
    <s v="REP"/>
    <n v="168"/>
    <n v="5"/>
    <n v="5"/>
    <n v="2"/>
    <n v="2"/>
    <n v="0"/>
    <n v="1"/>
    <x v="0"/>
    <s v="Law Enforcement"/>
    <s v="Constable"/>
    <n v="5"/>
  </r>
  <r>
    <n v="407"/>
    <x v="406"/>
    <x v="10"/>
    <x v="340"/>
    <s v="&quot;Chuck&quot; Little"/>
    <x v="0"/>
    <s v="St. Bernard"/>
    <s v="REP"/>
    <n v="167"/>
    <n v="5"/>
    <n v="5"/>
    <n v="2"/>
    <n v="2"/>
    <n v="0"/>
    <n v="1"/>
    <x v="0"/>
    <s v="Law Enforcement"/>
    <s v="Constable"/>
    <n v="5"/>
  </r>
  <r>
    <n v="407"/>
    <x v="406"/>
    <x v="10"/>
    <x v="340"/>
    <s v="Chris Palazzalo"/>
    <x v="0"/>
    <s v="St. Bernard"/>
    <s v="OTHER"/>
    <n v="60"/>
    <n v="5"/>
    <n v="5"/>
    <n v="2"/>
    <n v="2"/>
    <n v="0"/>
    <n v="1"/>
    <x v="0"/>
    <s v="Law Enforcement"/>
    <s v="Constable"/>
    <n v="5"/>
  </r>
  <r>
    <n v="407"/>
    <x v="406"/>
    <x v="10"/>
    <x v="340"/>
    <s v="Henry Vandenborre"/>
    <x v="0"/>
    <s v="St. Bernard"/>
    <s v="DEM"/>
    <n v="139"/>
    <n v="5"/>
    <n v="5"/>
    <n v="2"/>
    <n v="2"/>
    <n v="0"/>
    <n v="1"/>
    <x v="0"/>
    <s v="Law Enforcement"/>
    <s v="Constable"/>
    <n v="5"/>
  </r>
  <r>
    <n v="407"/>
    <x v="406"/>
    <x v="10"/>
    <x v="340"/>
    <s v="Julia Dardar"/>
    <x v="0"/>
    <s v="St. Bernard"/>
    <s v="DEM"/>
    <n v="45"/>
    <n v="5"/>
    <n v="5"/>
    <n v="2"/>
    <n v="2"/>
    <n v="0"/>
    <n v="1"/>
    <x v="0"/>
    <s v="Law Enforcement"/>
    <s v="Constable"/>
    <n v="5"/>
  </r>
  <r>
    <n v="408"/>
    <x v="407"/>
    <x v="10"/>
    <x v="341"/>
    <s v="Calixtro Michael Balbon"/>
    <x v="0"/>
    <s v="St. Bernard"/>
    <s v="NOPTY"/>
    <n v="154"/>
    <n v="2"/>
    <n v="2"/>
    <n v="1"/>
    <n v="0"/>
    <n v="1"/>
    <n v="0"/>
    <x v="0"/>
    <s v="Law Enforcement"/>
    <s v="Constable"/>
    <n v="2"/>
  </r>
  <r>
    <n v="408"/>
    <x v="407"/>
    <x v="10"/>
    <x v="341"/>
    <s v="William F. &quot;Billy&quot; Cure"/>
    <x v="0"/>
    <s v="St. Bernard"/>
    <s v="DEM"/>
    <n v="421"/>
    <n v="2"/>
    <n v="2"/>
    <n v="1"/>
    <n v="0"/>
    <n v="1"/>
    <n v="0"/>
    <x v="0"/>
    <s v="Law Enforcement"/>
    <s v="Constable"/>
    <n v="2"/>
  </r>
  <r>
    <n v="409"/>
    <x v="408"/>
    <x v="10"/>
    <x v="342"/>
    <s v="Benjamin P. &quot;Benny&quot; Ruiz"/>
    <x v="0"/>
    <s v="St. Bernard"/>
    <s v="DEM"/>
    <n v="913"/>
    <n v="3"/>
    <n v="3"/>
    <n v="3"/>
    <n v="0"/>
    <n v="0"/>
    <n v="0"/>
    <x v="0"/>
    <s v="Law Enforcement"/>
    <s v="Constable"/>
    <n v="3"/>
  </r>
  <r>
    <n v="409"/>
    <x v="408"/>
    <x v="10"/>
    <x v="342"/>
    <s v="Tamara L. Jones"/>
    <x v="0"/>
    <s v="St. Bernard"/>
    <s v="DEM"/>
    <n v="785"/>
    <n v="3"/>
    <n v="3"/>
    <n v="3"/>
    <n v="0"/>
    <n v="0"/>
    <n v="0"/>
    <x v="0"/>
    <s v="Law Enforcement"/>
    <s v="Constable"/>
    <n v="3"/>
  </r>
  <r>
    <n v="409"/>
    <x v="408"/>
    <x v="10"/>
    <x v="342"/>
    <s v="Tony &quot;Te-Ton&quot; Jeansonne"/>
    <x v="0"/>
    <s v="St. Bernard"/>
    <s v="DEM"/>
    <n v="389"/>
    <n v="3"/>
    <n v="3"/>
    <n v="3"/>
    <n v="0"/>
    <n v="0"/>
    <n v="0"/>
    <x v="0"/>
    <s v="Law Enforcement"/>
    <s v="Constable"/>
    <n v="3"/>
  </r>
  <r>
    <n v="410"/>
    <x v="409"/>
    <x v="10"/>
    <x v="343"/>
    <s v="David Daniels"/>
    <x v="0"/>
    <s v="Richland"/>
    <s v="OTHER"/>
    <n v="115"/>
    <n v="2"/>
    <n v="2"/>
    <n v="0"/>
    <n v="0"/>
    <n v="1"/>
    <n v="1"/>
    <x v="0"/>
    <s v="Law Enforcement"/>
    <s v="Constable"/>
    <n v="2"/>
  </r>
  <r>
    <n v="410"/>
    <x v="409"/>
    <x v="10"/>
    <x v="343"/>
    <s v="Dustin Lane Trichell"/>
    <x v="0"/>
    <s v="Richland"/>
    <s v="NOPTY"/>
    <n v="170"/>
    <n v="2"/>
    <n v="2"/>
    <n v="0"/>
    <n v="0"/>
    <n v="1"/>
    <n v="1"/>
    <x v="0"/>
    <s v="Law Enforcement"/>
    <s v="Constable"/>
    <n v="2"/>
  </r>
  <r>
    <n v="411"/>
    <x v="410"/>
    <x v="11"/>
    <x v="295"/>
    <s v="Brandon Oswalt"/>
    <x v="0"/>
    <s v="Bossier"/>
    <s v="REP"/>
    <n v="3315"/>
    <n v="2"/>
    <n v="2"/>
    <n v="0"/>
    <n v="2"/>
    <n v="0"/>
    <n v="0"/>
    <x v="0"/>
    <s v="Law Enforcement"/>
    <s v="Constable"/>
    <n v="2"/>
  </r>
  <r>
    <n v="411"/>
    <x v="410"/>
    <x v="11"/>
    <x v="295"/>
    <s v="E. T. &quot;Scooter&quot; Rushing"/>
    <x v="0"/>
    <s v="Bossier"/>
    <s v="REP"/>
    <n v="2531"/>
    <n v="2"/>
    <n v="2"/>
    <n v="0"/>
    <n v="2"/>
    <n v="0"/>
    <n v="0"/>
    <x v="0"/>
    <s v="Law Enforcement"/>
    <s v="Constable"/>
    <n v="2"/>
  </r>
  <r>
    <n v="412"/>
    <x v="411"/>
    <x v="11"/>
    <x v="344"/>
    <s v="&quot;Ricky&quot; Blalock"/>
    <x v="0"/>
    <s v="Bossier"/>
    <s v="REP"/>
    <n v="697"/>
    <n v="5"/>
    <n v="5"/>
    <n v="3"/>
    <n v="1"/>
    <n v="1"/>
    <n v="0"/>
    <x v="0"/>
    <s v="Law Enforcement"/>
    <s v="Constable"/>
    <n v="2.5"/>
  </r>
  <r>
    <n v="412"/>
    <x v="411"/>
    <x v="11"/>
    <x v="344"/>
    <s v="Eddie Chandler"/>
    <x v="0"/>
    <s v="Bossier"/>
    <s v="DEM"/>
    <n v="367"/>
    <n v="5"/>
    <n v="5"/>
    <n v="3"/>
    <n v="1"/>
    <n v="1"/>
    <n v="0"/>
    <x v="0"/>
    <s v="Law Enforcement"/>
    <s v="Constable"/>
    <n v="2.5"/>
  </r>
  <r>
    <n v="412"/>
    <x v="411"/>
    <x v="11"/>
    <x v="344"/>
    <s v="Jerry Jenkins"/>
    <x v="0"/>
    <s v="Bossier"/>
    <s v="DEM"/>
    <n v="521"/>
    <n v="5"/>
    <n v="5"/>
    <n v="3"/>
    <n v="1"/>
    <n v="1"/>
    <n v="0"/>
    <x v="0"/>
    <s v="Law Enforcement"/>
    <s v="Constable"/>
    <n v="2.5"/>
  </r>
  <r>
    <n v="412"/>
    <x v="411"/>
    <x v="11"/>
    <x v="344"/>
    <s v="John Craft"/>
    <x v="0"/>
    <s v="Bossier"/>
    <s v="NOPTY"/>
    <n v="289"/>
    <n v="5"/>
    <n v="5"/>
    <n v="3"/>
    <n v="1"/>
    <n v="1"/>
    <n v="0"/>
    <x v="0"/>
    <s v="Law Enforcement"/>
    <s v="Constable"/>
    <n v="2.5"/>
  </r>
  <r>
    <n v="412"/>
    <x v="411"/>
    <x v="11"/>
    <x v="344"/>
    <s v="Stephen &quot;Steve&quot; Smith"/>
    <x v="0"/>
    <s v="Bossier"/>
    <s v="DEM"/>
    <n v="352"/>
    <n v="5"/>
    <n v="5"/>
    <n v="3"/>
    <n v="1"/>
    <n v="1"/>
    <n v="0"/>
    <x v="0"/>
    <s v="Law Enforcement"/>
    <s v="Constable"/>
    <n v="2.5"/>
  </r>
  <r>
    <n v="413"/>
    <x v="412"/>
    <x v="11"/>
    <x v="345"/>
    <s v="Jeffery Weems"/>
    <x v="0"/>
    <s v="Bossier"/>
    <s v="REP"/>
    <n v="3592"/>
    <n v="3"/>
    <n v="3"/>
    <n v="0"/>
    <n v="3"/>
    <n v="0"/>
    <n v="0"/>
    <x v="0"/>
    <s v="Law Enforcement"/>
    <s v="Constable"/>
    <n v="1.5"/>
  </r>
  <r>
    <n v="413"/>
    <x v="412"/>
    <x v="11"/>
    <x v="345"/>
    <s v="Kenneth Stephens"/>
    <x v="0"/>
    <s v="Bossier"/>
    <s v="REP"/>
    <n v="5046"/>
    <n v="3"/>
    <n v="3"/>
    <n v="0"/>
    <n v="3"/>
    <n v="0"/>
    <n v="0"/>
    <x v="0"/>
    <s v="Law Enforcement"/>
    <s v="Constable"/>
    <n v="1.5"/>
  </r>
  <r>
    <n v="413"/>
    <x v="412"/>
    <x v="11"/>
    <x v="345"/>
    <s v="Wayne Berry"/>
    <x v="0"/>
    <s v="Bossier"/>
    <s v="REP"/>
    <n v="5705"/>
    <n v="3"/>
    <n v="3"/>
    <n v="0"/>
    <n v="3"/>
    <n v="0"/>
    <n v="0"/>
    <x v="0"/>
    <s v="Law Enforcement"/>
    <s v="Constable"/>
    <n v="1.5"/>
  </r>
  <r>
    <n v="414"/>
    <x v="413"/>
    <x v="11"/>
    <x v="319"/>
    <s v="&quot;Woody&quot; Crawford"/>
    <x v="0"/>
    <s v="St. Tammany"/>
    <s v="NOPTY"/>
    <n v="615"/>
    <n v="2"/>
    <n v="2"/>
    <n v="0"/>
    <n v="1"/>
    <n v="1"/>
    <n v="0"/>
    <x v="0"/>
    <s v="Law Enforcement"/>
    <s v="Constable"/>
    <n v="2"/>
  </r>
  <r>
    <n v="414"/>
    <x v="413"/>
    <x v="11"/>
    <x v="319"/>
    <s v="Todd Kraft"/>
    <x v="0"/>
    <s v="St. Tammany"/>
    <s v="REP"/>
    <n v="1239"/>
    <n v="2"/>
    <n v="2"/>
    <n v="0"/>
    <n v="1"/>
    <n v="1"/>
    <n v="0"/>
    <x v="0"/>
    <s v="Law Enforcement"/>
    <s v="Constable"/>
    <n v="2"/>
  </r>
  <r>
    <n v="415"/>
    <x v="414"/>
    <x v="11"/>
    <x v="320"/>
    <s v="James &quot;Jimmy&quot; Howell"/>
    <x v="0"/>
    <s v="St. Tammany"/>
    <s v="REP"/>
    <n v="1671"/>
    <n v="2"/>
    <n v="2"/>
    <n v="0"/>
    <n v="1"/>
    <n v="1"/>
    <n v="0"/>
    <x v="0"/>
    <s v="Law Enforcement"/>
    <s v="Constable"/>
    <n v="2"/>
  </r>
  <r>
    <n v="415"/>
    <x v="414"/>
    <x v="11"/>
    <x v="320"/>
    <s v="Nathan A. Jordan"/>
    <x v="0"/>
    <s v="St. Tammany"/>
    <s v="NOPTY"/>
    <n v="522"/>
    <n v="2"/>
    <n v="2"/>
    <n v="0"/>
    <n v="1"/>
    <n v="1"/>
    <n v="0"/>
    <x v="0"/>
    <s v="Law Enforcement"/>
    <s v="Constable"/>
    <n v="2"/>
  </r>
  <r>
    <n v="416"/>
    <x v="415"/>
    <x v="11"/>
    <x v="321"/>
    <s v="Gregory Chabreck"/>
    <x v="0"/>
    <s v="St. Tammany"/>
    <s v="REP"/>
    <n v="1386"/>
    <n v="2"/>
    <n v="2"/>
    <n v="0"/>
    <n v="2"/>
    <n v="0"/>
    <n v="0"/>
    <x v="0"/>
    <s v="Law Enforcement"/>
    <s v="Constable"/>
    <n v="2"/>
  </r>
  <r>
    <n v="416"/>
    <x v="415"/>
    <x v="11"/>
    <x v="321"/>
    <s v="Marcus Carlucci, Sr."/>
    <x v="0"/>
    <s v="St. Tammany"/>
    <s v="REP"/>
    <n v="1058"/>
    <n v="2"/>
    <n v="2"/>
    <n v="0"/>
    <n v="2"/>
    <n v="0"/>
    <n v="0"/>
    <x v="0"/>
    <s v="Law Enforcement"/>
    <s v="Constable"/>
    <n v="2"/>
  </r>
  <r>
    <n v="417"/>
    <x v="416"/>
    <x v="11"/>
    <x v="322"/>
    <s v="Floyd Trascher"/>
    <x v="0"/>
    <s v="St. Tammany"/>
    <s v="REP"/>
    <n v="7459"/>
    <n v="2"/>
    <n v="2"/>
    <n v="0"/>
    <n v="1"/>
    <n v="1"/>
    <n v="0"/>
    <x v="0"/>
    <s v="Law Enforcement"/>
    <s v="Constable"/>
    <n v="2"/>
  </r>
  <r>
    <n v="417"/>
    <x v="416"/>
    <x v="11"/>
    <x v="322"/>
    <s v="Montgomery Hoover"/>
    <x v="0"/>
    <s v="St. Tammany"/>
    <s v="NOPTY"/>
    <n v="3141"/>
    <n v="2"/>
    <n v="2"/>
    <n v="0"/>
    <n v="1"/>
    <n v="1"/>
    <n v="0"/>
    <x v="0"/>
    <s v="Law Enforcement"/>
    <s v="Constable"/>
    <n v="2"/>
  </r>
  <r>
    <n v="418"/>
    <x v="417"/>
    <x v="11"/>
    <x v="346"/>
    <s v="Cory Benoit"/>
    <x v="0"/>
    <s v="Vermilion"/>
    <s v="NOPTY"/>
    <n v="877"/>
    <n v="3"/>
    <n v="3"/>
    <n v="1"/>
    <n v="0"/>
    <n v="2"/>
    <n v="0"/>
    <x v="0"/>
    <s v="Law Enforcement"/>
    <s v="Constable"/>
    <n v="1.5"/>
  </r>
  <r>
    <n v="418"/>
    <x v="417"/>
    <x v="11"/>
    <x v="346"/>
    <s v="Paul Poche'"/>
    <x v="0"/>
    <s v="Vermilion"/>
    <s v="NOPTY"/>
    <n v="2314"/>
    <n v="3"/>
    <n v="3"/>
    <n v="1"/>
    <n v="0"/>
    <n v="2"/>
    <n v="0"/>
    <x v="0"/>
    <s v="Law Enforcement"/>
    <s v="Constable"/>
    <n v="1.5"/>
  </r>
  <r>
    <n v="418"/>
    <x v="417"/>
    <x v="11"/>
    <x v="346"/>
    <s v="Randy Granger"/>
    <x v="0"/>
    <s v="Vermilion"/>
    <s v="DEM"/>
    <n v="1730"/>
    <n v="3"/>
    <n v="3"/>
    <n v="1"/>
    <n v="0"/>
    <n v="2"/>
    <n v="0"/>
    <x v="0"/>
    <s v="Law Enforcement"/>
    <s v="Constable"/>
    <n v="1.5"/>
  </r>
  <r>
    <n v="419"/>
    <x v="418"/>
    <x v="11"/>
    <x v="347"/>
    <s v="Julie Lien"/>
    <x v="0"/>
    <s v="St. Tammany"/>
    <s v="NOPTY"/>
    <n v="794"/>
    <n v="3"/>
    <n v="3"/>
    <n v="0"/>
    <n v="1"/>
    <n v="1"/>
    <n v="1"/>
    <x v="0"/>
    <s v="Law Enforcement"/>
    <s v="Constable"/>
    <n v="1.5"/>
  </r>
  <r>
    <n v="419"/>
    <x v="418"/>
    <x v="11"/>
    <x v="347"/>
    <s v="Leonard Lenel"/>
    <x v="0"/>
    <s v="St. Tammany"/>
    <s v="OTHER"/>
    <n v="769"/>
    <n v="3"/>
    <n v="3"/>
    <n v="0"/>
    <n v="1"/>
    <n v="1"/>
    <n v="1"/>
    <x v="0"/>
    <s v="Law Enforcement"/>
    <s v="Constable"/>
    <n v="1.5"/>
  </r>
  <r>
    <n v="419"/>
    <x v="418"/>
    <x v="11"/>
    <x v="347"/>
    <s v="Matthew J. King"/>
    <x v="0"/>
    <s v="St. Tammany"/>
    <s v="REP"/>
    <n v="1502"/>
    <n v="3"/>
    <n v="3"/>
    <n v="0"/>
    <n v="1"/>
    <n v="1"/>
    <n v="1"/>
    <x v="0"/>
    <s v="Law Enforcement"/>
    <s v="Constable"/>
    <n v="1.5"/>
  </r>
  <r>
    <n v="420"/>
    <x v="419"/>
    <x v="11"/>
    <x v="328"/>
    <s v="Bryan Guidry"/>
    <x v="0"/>
    <s v="Lafayette"/>
    <s v="DEM"/>
    <n v="2283"/>
    <n v="2"/>
    <n v="2"/>
    <n v="2"/>
    <n v="0"/>
    <n v="0"/>
    <n v="0"/>
    <x v="0"/>
    <s v="Law Enforcement"/>
    <s v="Constable"/>
    <n v="2"/>
  </r>
  <r>
    <n v="420"/>
    <x v="419"/>
    <x v="11"/>
    <x v="328"/>
    <s v="Velma Duhon"/>
    <x v="0"/>
    <s v="Lafayette"/>
    <s v="DEM"/>
    <n v="1150"/>
    <n v="2"/>
    <n v="2"/>
    <n v="2"/>
    <n v="0"/>
    <n v="0"/>
    <n v="0"/>
    <x v="0"/>
    <s v="Law Enforcement"/>
    <s v="Constable"/>
    <n v="2"/>
  </r>
  <r>
    <n v="421"/>
    <x v="420"/>
    <x v="11"/>
    <x v="329"/>
    <s v="Brent Zackery"/>
    <x v="0"/>
    <s v="Evangeline"/>
    <s v="NOPTY"/>
    <n v="1187"/>
    <n v="2"/>
    <n v="2"/>
    <n v="1"/>
    <n v="0"/>
    <n v="1"/>
    <n v="0"/>
    <x v="0"/>
    <s v="Law Enforcement"/>
    <s v="Constable"/>
    <n v="2"/>
  </r>
  <r>
    <n v="421"/>
    <x v="420"/>
    <x v="11"/>
    <x v="329"/>
    <s v="Wesley Childress"/>
    <x v="0"/>
    <s v="Evangeline"/>
    <s v="DEM"/>
    <n v="1077"/>
    <n v="2"/>
    <n v="2"/>
    <n v="1"/>
    <n v="0"/>
    <n v="1"/>
    <n v="0"/>
    <x v="0"/>
    <s v="Law Enforcement"/>
    <s v="Constable"/>
    <n v="2"/>
  </r>
  <r>
    <n v="422"/>
    <x v="421"/>
    <x v="11"/>
    <x v="329"/>
    <s v="Charles Perdices"/>
    <x v="1"/>
    <s v="Evangeline"/>
    <s v="NOPTY"/>
    <n v="1300"/>
    <n v="2"/>
    <n v="2"/>
    <n v="1"/>
    <n v="0"/>
    <n v="1"/>
    <n v="0"/>
    <x v="0"/>
    <s v="Law Enforcement"/>
    <s v="Constable"/>
    <n v="2"/>
  </r>
  <r>
    <n v="422"/>
    <x v="421"/>
    <x v="11"/>
    <x v="329"/>
    <s v="Michael &quot;Gorilla&quot; Fruge"/>
    <x v="1"/>
    <s v="Evangeline"/>
    <s v="DEM"/>
    <n v="1228"/>
    <n v="2"/>
    <n v="2"/>
    <n v="1"/>
    <n v="0"/>
    <n v="1"/>
    <n v="0"/>
    <x v="0"/>
    <s v="Law Enforcement"/>
    <s v="Constable"/>
    <n v="2"/>
  </r>
  <r>
    <n v="423"/>
    <x v="422"/>
    <x v="11"/>
    <x v="332"/>
    <s v="&quot;Tim&quot; Causey"/>
    <x v="0"/>
    <s v="Evangeline"/>
    <s v="DEM"/>
    <n v="675"/>
    <n v="2"/>
    <n v="2"/>
    <n v="2"/>
    <n v="0"/>
    <n v="0"/>
    <n v="0"/>
    <x v="0"/>
    <s v="Law Enforcement"/>
    <s v="Constable"/>
    <n v="2"/>
  </r>
  <r>
    <n v="423"/>
    <x v="422"/>
    <x v="11"/>
    <x v="332"/>
    <s v="Durwin Carter"/>
    <x v="0"/>
    <s v="Evangeline"/>
    <s v="DEM"/>
    <n v="371"/>
    <n v="2"/>
    <n v="2"/>
    <n v="2"/>
    <n v="0"/>
    <n v="0"/>
    <n v="0"/>
    <x v="0"/>
    <s v="Law Enforcement"/>
    <s v="Constable"/>
    <n v="2"/>
  </r>
  <r>
    <n v="424"/>
    <x v="423"/>
    <x v="11"/>
    <x v="333"/>
    <s v="Derrick Guillory"/>
    <x v="0"/>
    <s v="Evangeline"/>
    <s v="REP"/>
    <n v="665"/>
    <n v="2"/>
    <n v="2"/>
    <n v="1"/>
    <n v="1"/>
    <n v="0"/>
    <n v="0"/>
    <x v="0"/>
    <s v="Law Enforcement"/>
    <s v="Constable"/>
    <n v="2"/>
  </r>
  <r>
    <n v="424"/>
    <x v="423"/>
    <x v="11"/>
    <x v="333"/>
    <s v="Jeremy Lane Causey"/>
    <x v="0"/>
    <s v="Evangeline"/>
    <s v="DEM"/>
    <n v="656"/>
    <n v="2"/>
    <n v="2"/>
    <n v="1"/>
    <n v="1"/>
    <n v="0"/>
    <n v="0"/>
    <x v="0"/>
    <s v="Law Enforcement"/>
    <s v="Constable"/>
    <n v="2"/>
  </r>
  <r>
    <n v="425"/>
    <x v="424"/>
    <x v="11"/>
    <x v="336"/>
    <s v="Austin Romero"/>
    <x v="0"/>
    <s v="Vermilion"/>
    <s v="NOPTY"/>
    <n v="246"/>
    <n v="4"/>
    <n v="4"/>
    <n v="3"/>
    <n v="0"/>
    <n v="1"/>
    <n v="0"/>
    <x v="0"/>
    <s v="Law Enforcement"/>
    <s v="Constable"/>
    <n v="4"/>
  </r>
  <r>
    <n v="425"/>
    <x v="424"/>
    <x v="11"/>
    <x v="336"/>
    <s v="B. J. &quot;Bub&quot; Lege"/>
    <x v="0"/>
    <s v="Vermilion"/>
    <s v="DEM"/>
    <n v="437"/>
    <n v="4"/>
    <n v="4"/>
    <n v="3"/>
    <n v="0"/>
    <n v="1"/>
    <n v="0"/>
    <x v="0"/>
    <s v="Law Enforcement"/>
    <s v="Constable"/>
    <n v="4"/>
  </r>
  <r>
    <n v="425"/>
    <x v="424"/>
    <x v="11"/>
    <x v="336"/>
    <s v="Jake Hebert"/>
    <x v="0"/>
    <s v="Vermilion"/>
    <s v="DEM"/>
    <n v="196"/>
    <n v="4"/>
    <n v="4"/>
    <n v="3"/>
    <n v="0"/>
    <n v="1"/>
    <n v="0"/>
    <x v="0"/>
    <s v="Law Enforcement"/>
    <s v="Constable"/>
    <n v="4"/>
  </r>
  <r>
    <n v="425"/>
    <x v="424"/>
    <x v="11"/>
    <x v="336"/>
    <s v="James &quot;Jad&quot; Deshotels"/>
    <x v="0"/>
    <s v="Vermilion"/>
    <s v="DEM"/>
    <n v="44"/>
    <n v="4"/>
    <n v="4"/>
    <n v="3"/>
    <n v="0"/>
    <n v="1"/>
    <n v="0"/>
    <x v="0"/>
    <s v="Law Enforcement"/>
    <s v="Constable"/>
    <n v="4"/>
  </r>
  <r>
    <n v="426"/>
    <x v="425"/>
    <x v="11"/>
    <x v="348"/>
    <s v="Chad Jones"/>
    <x v="0"/>
    <s v="Lafayette"/>
    <s v="OTHER"/>
    <n v="927"/>
    <n v="4"/>
    <n v="4"/>
    <n v="2"/>
    <n v="1"/>
    <n v="0"/>
    <n v="1"/>
    <x v="0"/>
    <s v="Law Enforcement"/>
    <s v="Constable"/>
    <n v="2"/>
  </r>
  <r>
    <n v="426"/>
    <x v="425"/>
    <x v="11"/>
    <x v="348"/>
    <s v="Kirk Magnon"/>
    <x v="0"/>
    <s v="Lafayette"/>
    <s v="DEM"/>
    <n v="1830"/>
    <n v="4"/>
    <n v="4"/>
    <n v="2"/>
    <n v="1"/>
    <n v="0"/>
    <n v="1"/>
    <x v="0"/>
    <s v="Law Enforcement"/>
    <s v="Constable"/>
    <n v="2"/>
  </r>
  <r>
    <n v="426"/>
    <x v="425"/>
    <x v="11"/>
    <x v="348"/>
    <s v="Patrick &quot;Bae Bae&quot; Dugas"/>
    <x v="0"/>
    <s v="Lafayette"/>
    <s v="DEM"/>
    <n v="2951"/>
    <n v="4"/>
    <n v="4"/>
    <n v="2"/>
    <n v="1"/>
    <n v="0"/>
    <n v="1"/>
    <x v="0"/>
    <s v="Law Enforcement"/>
    <s v="Constable"/>
    <n v="2"/>
  </r>
  <r>
    <n v="426"/>
    <x v="425"/>
    <x v="11"/>
    <x v="348"/>
    <s v="Russell J. Comeaux"/>
    <x v="0"/>
    <s v="Lafayette"/>
    <s v="REP"/>
    <n v="3435"/>
    <n v="4"/>
    <n v="4"/>
    <n v="2"/>
    <n v="1"/>
    <n v="0"/>
    <n v="1"/>
    <x v="0"/>
    <s v="Law Enforcement"/>
    <s v="Constable"/>
    <n v="2"/>
  </r>
  <r>
    <n v="427"/>
    <x v="426"/>
    <x v="11"/>
    <x v="349"/>
    <s v="&quot;Mike&quot; Brewer II"/>
    <x v="0"/>
    <s v="Vermilion"/>
    <s v="DEM"/>
    <n v="97"/>
    <n v="2"/>
    <n v="2"/>
    <n v="2"/>
    <n v="0"/>
    <n v="0"/>
    <n v="0"/>
    <x v="0"/>
    <s v="Law Enforcement"/>
    <s v="Constable"/>
    <n v="2"/>
  </r>
  <r>
    <n v="427"/>
    <x v="426"/>
    <x v="11"/>
    <x v="349"/>
    <s v="Antoine Barras, Jr."/>
    <x v="0"/>
    <s v="Vermilion"/>
    <s v="DEM"/>
    <n v="697"/>
    <n v="2"/>
    <n v="2"/>
    <n v="2"/>
    <n v="0"/>
    <n v="0"/>
    <n v="0"/>
    <x v="0"/>
    <s v="Law Enforcement"/>
    <s v="Constable"/>
    <n v="2"/>
  </r>
  <r>
    <n v="428"/>
    <x v="427"/>
    <x v="12"/>
    <x v="169"/>
    <s v="Joe Howell"/>
    <x v="0"/>
    <s v="East Feliciana"/>
    <s v="DEM"/>
    <n v="2350"/>
    <n v="2"/>
    <n v="2"/>
    <n v="1"/>
    <n v="1"/>
    <n v="0"/>
    <n v="0"/>
    <x v="0"/>
    <s v="Law Enforcement"/>
    <s v="Coroner"/>
    <n v="2"/>
  </r>
  <r>
    <n v="428"/>
    <x v="427"/>
    <x v="12"/>
    <x v="169"/>
    <s v="Laura DeJohn"/>
    <x v="0"/>
    <s v="East Feliciana"/>
    <s v="REP"/>
    <n v="5351"/>
    <n v="2"/>
    <n v="2"/>
    <n v="1"/>
    <n v="1"/>
    <n v="0"/>
    <n v="0"/>
    <x v="0"/>
    <s v="Law Enforcement"/>
    <s v="Coroner"/>
    <n v="2"/>
  </r>
  <r>
    <n v="429"/>
    <x v="428"/>
    <x v="13"/>
    <x v="350"/>
    <s v="Dan Doerle"/>
    <x v="1"/>
    <s v="Iberia"/>
    <s v="REP"/>
    <n v="6469"/>
    <n v="2"/>
    <n v="2"/>
    <n v="1"/>
    <n v="1"/>
    <n v="0"/>
    <n v="0"/>
    <x v="0"/>
    <s v="Local Government"/>
    <s v="Council Member"/>
    <n v="2"/>
  </r>
  <r>
    <n v="429"/>
    <x v="428"/>
    <x v="13"/>
    <x v="350"/>
    <s v="David J. Merrill, Jr."/>
    <x v="1"/>
    <s v="Iberia"/>
    <s v="DEM"/>
    <n v="4705"/>
    <n v="2"/>
    <n v="2"/>
    <n v="1"/>
    <n v="1"/>
    <n v="0"/>
    <n v="0"/>
    <x v="0"/>
    <s v="Local Government"/>
    <s v="Council Member"/>
    <n v="2"/>
  </r>
  <r>
    <n v="430"/>
    <x v="429"/>
    <x v="13"/>
    <x v="351"/>
    <s v="Johnny E. Blount"/>
    <x v="0"/>
    <s v="Tangipahoa"/>
    <s v="DEM"/>
    <n v="520"/>
    <n v="3"/>
    <n v="3"/>
    <n v="3"/>
    <n v="0"/>
    <n v="0"/>
    <n v="0"/>
    <x v="0"/>
    <s v="Local Government"/>
    <s v="Council Member"/>
    <n v="3"/>
  </r>
  <r>
    <n v="430"/>
    <x v="429"/>
    <x v="13"/>
    <x v="351"/>
    <s v="Kiplyn &quot;Kip&quot; Andrews"/>
    <x v="0"/>
    <s v="Tangipahoa"/>
    <s v="DEM"/>
    <n v="319"/>
    <n v="3"/>
    <n v="3"/>
    <n v="3"/>
    <n v="0"/>
    <n v="0"/>
    <n v="0"/>
    <x v="0"/>
    <s v="Local Government"/>
    <s v="Council Member"/>
    <n v="3"/>
  </r>
  <r>
    <n v="430"/>
    <x v="429"/>
    <x v="13"/>
    <x v="351"/>
    <s v="Sandra Weary"/>
    <x v="0"/>
    <s v="Tangipahoa"/>
    <s v="DEM"/>
    <n v="244"/>
    <n v="3"/>
    <n v="3"/>
    <n v="3"/>
    <n v="0"/>
    <n v="0"/>
    <n v="0"/>
    <x v="0"/>
    <s v="Local Government"/>
    <s v="Council Member"/>
    <n v="3"/>
  </r>
  <r>
    <n v="431"/>
    <x v="430"/>
    <x v="13"/>
    <x v="352"/>
    <s v="Deandre Alexander"/>
    <x v="0"/>
    <s v="Bienville"/>
    <s v="NOPTY"/>
    <n v="142"/>
    <n v="4"/>
    <n v="4"/>
    <n v="1"/>
    <n v="0"/>
    <n v="3"/>
    <n v="0"/>
    <x v="0"/>
    <s v="Local Government"/>
    <s v="Council Member"/>
    <n v="4"/>
  </r>
  <r>
    <n v="431"/>
    <x v="430"/>
    <x v="13"/>
    <x v="352"/>
    <s v="Deborah &quot;Debbie&quot; Harris"/>
    <x v="0"/>
    <s v="Bienville"/>
    <s v="NOPTY"/>
    <n v="28"/>
    <n v="4"/>
    <n v="4"/>
    <n v="1"/>
    <n v="0"/>
    <n v="3"/>
    <n v="0"/>
    <x v="0"/>
    <s v="Local Government"/>
    <s v="Council Member"/>
    <n v="4"/>
  </r>
  <r>
    <n v="431"/>
    <x v="430"/>
    <x v="13"/>
    <x v="352"/>
    <s v="Doreatha Nelson"/>
    <x v="0"/>
    <s v="Bienville"/>
    <s v="DEM"/>
    <n v="62"/>
    <n v="4"/>
    <n v="4"/>
    <n v="1"/>
    <n v="0"/>
    <n v="3"/>
    <n v="0"/>
    <x v="0"/>
    <s v="Local Government"/>
    <s v="Council Member"/>
    <n v="4"/>
  </r>
  <r>
    <n v="431"/>
    <x v="430"/>
    <x v="13"/>
    <x v="352"/>
    <s v="Ezra Fields"/>
    <x v="0"/>
    <s v="Bienville"/>
    <s v="NOPTY"/>
    <n v="31"/>
    <n v="4"/>
    <n v="4"/>
    <n v="1"/>
    <n v="0"/>
    <n v="3"/>
    <n v="0"/>
    <x v="0"/>
    <s v="Local Government"/>
    <s v="Council Member"/>
    <n v="4"/>
  </r>
  <r>
    <n v="432"/>
    <x v="431"/>
    <x v="13"/>
    <x v="353"/>
    <s v="Maggie Roberson"/>
    <x v="0"/>
    <s v="Bienville"/>
    <s v="DEM"/>
    <n v="101"/>
    <n v="3"/>
    <n v="3"/>
    <n v="2"/>
    <n v="0"/>
    <n v="1"/>
    <n v="0"/>
    <x v="0"/>
    <s v="Local Government"/>
    <s v="Council Member"/>
    <n v="3"/>
  </r>
  <r>
    <n v="432"/>
    <x v="431"/>
    <x v="13"/>
    <x v="353"/>
    <s v="Patricia &quot;Teacake&quot; Hampton"/>
    <x v="0"/>
    <s v="Bienville"/>
    <s v="DEM"/>
    <n v="136"/>
    <n v="3"/>
    <n v="3"/>
    <n v="2"/>
    <n v="0"/>
    <n v="1"/>
    <n v="0"/>
    <x v="0"/>
    <s v="Local Government"/>
    <s v="Council Member"/>
    <n v="3"/>
  </r>
  <r>
    <n v="432"/>
    <x v="431"/>
    <x v="13"/>
    <x v="353"/>
    <s v="Teresa A. Sinclair"/>
    <x v="0"/>
    <s v="Bienville"/>
    <s v="NOPTY"/>
    <n v="23"/>
    <n v="3"/>
    <n v="3"/>
    <n v="2"/>
    <n v="0"/>
    <n v="1"/>
    <n v="0"/>
    <x v="0"/>
    <s v="Local Government"/>
    <s v="Council Member"/>
    <n v="3"/>
  </r>
  <r>
    <n v="433"/>
    <x v="432"/>
    <x v="13"/>
    <x v="354"/>
    <s v="Rogers &quot;Rock&quot; Malveaux"/>
    <x v="0"/>
    <s v="St. Landry"/>
    <s v="DEM"/>
    <n v="71"/>
    <n v="2"/>
    <n v="2"/>
    <n v="2"/>
    <n v="0"/>
    <n v="0"/>
    <n v="0"/>
    <x v="0"/>
    <s v="Local Government"/>
    <s v="Council Member"/>
    <n v="2"/>
  </r>
  <r>
    <n v="433"/>
    <x v="432"/>
    <x v="13"/>
    <x v="354"/>
    <s v="Wilson Doomes, Jr."/>
    <x v="0"/>
    <s v="St. Landry"/>
    <s v="DEM"/>
    <n v="73"/>
    <n v="2"/>
    <n v="2"/>
    <n v="2"/>
    <n v="0"/>
    <n v="0"/>
    <n v="0"/>
    <x v="0"/>
    <s v="Local Government"/>
    <s v="Council Member"/>
    <n v="2"/>
  </r>
  <r>
    <n v="434"/>
    <x v="433"/>
    <x v="13"/>
    <x v="355"/>
    <s v="Easton Shelvin"/>
    <x v="1"/>
    <s v="St. Landry"/>
    <s v="DEM"/>
    <n v="1146"/>
    <n v="2"/>
    <n v="2"/>
    <n v="2"/>
    <n v="0"/>
    <n v="0"/>
    <n v="0"/>
    <x v="0"/>
    <s v="Local Government"/>
    <s v="Council Member"/>
    <n v="2"/>
  </r>
  <r>
    <n v="434"/>
    <x v="433"/>
    <x v="13"/>
    <x v="355"/>
    <s v="Madeline Taylor"/>
    <x v="1"/>
    <s v="St. Landry"/>
    <s v="DEM"/>
    <n v="1003"/>
    <n v="2"/>
    <n v="2"/>
    <n v="2"/>
    <n v="0"/>
    <n v="0"/>
    <n v="0"/>
    <x v="0"/>
    <s v="Local Government"/>
    <s v="Council Member"/>
    <n v="2"/>
  </r>
  <r>
    <n v="435"/>
    <x v="434"/>
    <x v="13"/>
    <x v="356"/>
    <s v="Janice Carter Beard"/>
    <x v="0"/>
    <s v="Tangipahoa"/>
    <s v="DEM"/>
    <n v="298"/>
    <n v="3"/>
    <n v="3"/>
    <n v="3"/>
    <n v="0"/>
    <n v="0"/>
    <n v="0"/>
    <x v="0"/>
    <s v="Local Government"/>
    <s v="Council Member"/>
    <n v="3"/>
  </r>
  <r>
    <n v="435"/>
    <x v="434"/>
    <x v="13"/>
    <x v="356"/>
    <s v="Raymond &quot;Raay&quot; Williams"/>
    <x v="0"/>
    <s v="Tangipahoa"/>
    <s v="DEM"/>
    <n v="239"/>
    <n v="3"/>
    <n v="3"/>
    <n v="3"/>
    <n v="0"/>
    <n v="0"/>
    <n v="0"/>
    <x v="0"/>
    <s v="Local Government"/>
    <s v="Council Member"/>
    <n v="3"/>
  </r>
  <r>
    <n v="435"/>
    <x v="434"/>
    <x v="13"/>
    <x v="356"/>
    <s v="Robert J. &quot;Bobby&quot; Martin"/>
    <x v="0"/>
    <s v="Tangipahoa"/>
    <s v="DEM"/>
    <n v="289"/>
    <n v="3"/>
    <n v="3"/>
    <n v="3"/>
    <n v="0"/>
    <n v="0"/>
    <n v="0"/>
    <x v="0"/>
    <s v="Local Government"/>
    <s v="Council Member"/>
    <n v="3"/>
  </r>
  <r>
    <n v="436"/>
    <x v="435"/>
    <x v="13"/>
    <x v="357"/>
    <s v="Laura Budden Allegood"/>
    <x v="0"/>
    <s v="St. Landry"/>
    <s v="REP"/>
    <n v="57"/>
    <n v="2"/>
    <n v="2"/>
    <n v="0"/>
    <n v="1"/>
    <n v="0"/>
    <n v="1"/>
    <x v="0"/>
    <s v="Local Government"/>
    <s v="Council Member"/>
    <n v="2"/>
  </r>
  <r>
    <n v="436"/>
    <x v="435"/>
    <x v="13"/>
    <x v="357"/>
    <s v="William McBride"/>
    <x v="0"/>
    <s v="St. Landry"/>
    <s v="OTHER"/>
    <n v="81"/>
    <n v="2"/>
    <n v="2"/>
    <n v="0"/>
    <n v="1"/>
    <n v="0"/>
    <n v="1"/>
    <x v="0"/>
    <s v="Local Government"/>
    <s v="Council Member"/>
    <n v="2"/>
  </r>
  <r>
    <n v="437"/>
    <x v="436"/>
    <x v="13"/>
    <x v="358"/>
    <s v="&quot;Kathy&quot; Montecino"/>
    <x v="0"/>
    <s v="Tangipahoa"/>
    <s v="REP"/>
    <n v="162"/>
    <n v="3"/>
    <n v="3"/>
    <n v="1"/>
    <n v="2"/>
    <n v="0"/>
    <n v="0"/>
    <x v="0"/>
    <s v="Local Government"/>
    <s v="Council Member"/>
    <n v="3"/>
  </r>
  <r>
    <n v="437"/>
    <x v="436"/>
    <x v="13"/>
    <x v="358"/>
    <s v="Lemar Marshall"/>
    <x v="0"/>
    <s v="Tangipahoa"/>
    <s v="DEM"/>
    <n v="453"/>
    <n v="3"/>
    <n v="3"/>
    <n v="1"/>
    <n v="2"/>
    <n v="0"/>
    <n v="0"/>
    <x v="0"/>
    <s v="Local Government"/>
    <s v="Council Member"/>
    <n v="3"/>
  </r>
  <r>
    <n v="437"/>
    <x v="436"/>
    <x v="13"/>
    <x v="358"/>
    <s v="Sam DiVittorio"/>
    <x v="0"/>
    <s v="Tangipahoa"/>
    <s v="REP"/>
    <n v="333"/>
    <n v="3"/>
    <n v="3"/>
    <n v="1"/>
    <n v="2"/>
    <n v="0"/>
    <n v="0"/>
    <x v="0"/>
    <s v="Local Government"/>
    <s v="Council Member"/>
    <n v="3"/>
  </r>
  <r>
    <n v="438"/>
    <x v="437"/>
    <x v="13"/>
    <x v="359"/>
    <s v="Mary Baker &quot;Sally&quot; Cole"/>
    <x v="0"/>
    <s v="Bienville"/>
    <s v="DEM"/>
    <n v="60"/>
    <n v="3"/>
    <n v="3"/>
    <n v="2"/>
    <n v="0"/>
    <n v="1"/>
    <n v="0"/>
    <x v="0"/>
    <s v="Local Government"/>
    <s v="Council Member"/>
    <n v="3"/>
  </r>
  <r>
    <n v="438"/>
    <x v="437"/>
    <x v="13"/>
    <x v="359"/>
    <s v="Mattie Harris"/>
    <x v="0"/>
    <s v="Bienville"/>
    <s v="NOPTY"/>
    <n v="59"/>
    <n v="3"/>
    <n v="3"/>
    <n v="2"/>
    <n v="0"/>
    <n v="1"/>
    <n v="0"/>
    <x v="0"/>
    <s v="Local Government"/>
    <s v="Council Member"/>
    <n v="3"/>
  </r>
  <r>
    <n v="438"/>
    <x v="437"/>
    <x v="13"/>
    <x v="359"/>
    <s v="Robert Roberson, Jr."/>
    <x v="0"/>
    <s v="Bienville"/>
    <s v="DEM"/>
    <n v="48"/>
    <n v="3"/>
    <n v="3"/>
    <n v="2"/>
    <n v="0"/>
    <n v="1"/>
    <n v="0"/>
    <x v="0"/>
    <s v="Local Government"/>
    <s v="Council Member"/>
    <n v="3"/>
  </r>
  <r>
    <n v="439"/>
    <x v="438"/>
    <x v="13"/>
    <x v="360"/>
    <s v="Frank Davis"/>
    <x v="0"/>
    <s v="Bienville"/>
    <s v="DEM"/>
    <n v="71"/>
    <n v="2"/>
    <n v="2"/>
    <n v="1"/>
    <n v="1"/>
    <n v="0"/>
    <n v="0"/>
    <x v="0"/>
    <s v="Local Government"/>
    <s v="Council Member"/>
    <n v="2"/>
  </r>
  <r>
    <n v="439"/>
    <x v="438"/>
    <x v="13"/>
    <x v="360"/>
    <s v="Gary Carlisle"/>
    <x v="0"/>
    <s v="Bienville"/>
    <s v="REP"/>
    <n v="151"/>
    <n v="2"/>
    <n v="2"/>
    <n v="1"/>
    <n v="1"/>
    <n v="0"/>
    <n v="0"/>
    <x v="0"/>
    <s v="Local Government"/>
    <s v="Council Member"/>
    <n v="2"/>
  </r>
  <r>
    <n v="440"/>
    <x v="439"/>
    <x v="13"/>
    <x v="361"/>
    <s v="Natalie Lopez-Robin"/>
    <x v="1"/>
    <s v="Iberia"/>
    <s v="REP"/>
    <n v="1481"/>
    <n v="2"/>
    <n v="2"/>
    <n v="0"/>
    <n v="1"/>
    <n v="1"/>
    <n v="0"/>
    <x v="0"/>
    <s v="Local Government"/>
    <s v="Council Member"/>
    <n v="2"/>
  </r>
  <r>
    <n v="440"/>
    <x v="439"/>
    <x v="13"/>
    <x v="361"/>
    <s v="Quentin &quot;Jude&quot; Desormeaux"/>
    <x v="1"/>
    <s v="Iberia"/>
    <s v="NOPTY"/>
    <n v="888"/>
    <n v="2"/>
    <n v="2"/>
    <n v="0"/>
    <n v="1"/>
    <n v="1"/>
    <n v="0"/>
    <x v="0"/>
    <s v="Local Government"/>
    <s v="Council Member"/>
    <n v="2"/>
  </r>
  <r>
    <n v="441"/>
    <x v="440"/>
    <x v="13"/>
    <x v="362"/>
    <s v="Cassandra Hayes Allison"/>
    <x v="1"/>
    <s v="Allen"/>
    <s v="DEM"/>
    <n v="334"/>
    <n v="2"/>
    <n v="2"/>
    <n v="2"/>
    <n v="0"/>
    <n v="0"/>
    <n v="0"/>
    <x v="0"/>
    <s v="Local Government"/>
    <s v="Council Member"/>
    <n v="2"/>
  </r>
  <r>
    <n v="441"/>
    <x v="440"/>
    <x v="13"/>
    <x v="362"/>
    <s v="Gwen Alsburry"/>
    <x v="1"/>
    <s v="Allen"/>
    <s v="DEM"/>
    <n v="171"/>
    <n v="2"/>
    <n v="2"/>
    <n v="2"/>
    <n v="0"/>
    <n v="0"/>
    <n v="0"/>
    <x v="0"/>
    <s v="Local Government"/>
    <s v="Council Member"/>
    <n v="2"/>
  </r>
  <r>
    <n v="442"/>
    <x v="441"/>
    <x v="13"/>
    <x v="363"/>
    <s v="&quot;Bill&quot; Young"/>
    <x v="0"/>
    <s v="Lafayette"/>
    <s v="DEM"/>
    <n v="247"/>
    <n v="3"/>
    <n v="3"/>
    <n v="2"/>
    <n v="1"/>
    <n v="0"/>
    <n v="0"/>
    <x v="0"/>
    <s v="Local Government"/>
    <s v="Council Member"/>
    <n v="3"/>
  </r>
  <r>
    <n v="442"/>
    <x v="441"/>
    <x v="13"/>
    <x v="363"/>
    <s v="Preston Bernard"/>
    <x v="0"/>
    <s v="Lafayette"/>
    <s v="DEM"/>
    <n v="199"/>
    <n v="3"/>
    <n v="3"/>
    <n v="2"/>
    <n v="1"/>
    <n v="0"/>
    <n v="0"/>
    <x v="0"/>
    <s v="Local Government"/>
    <s v="Council Member"/>
    <n v="3"/>
  </r>
  <r>
    <n v="442"/>
    <x v="441"/>
    <x v="13"/>
    <x v="363"/>
    <s v="Tonya Carola"/>
    <x v="0"/>
    <s v="Lafayette"/>
    <s v="REP"/>
    <n v="302"/>
    <n v="3"/>
    <n v="3"/>
    <n v="2"/>
    <n v="1"/>
    <n v="0"/>
    <n v="0"/>
    <x v="0"/>
    <s v="Local Government"/>
    <s v="Council Member"/>
    <n v="3"/>
  </r>
  <r>
    <n v="443"/>
    <x v="442"/>
    <x v="13"/>
    <x v="364"/>
    <s v="&quot;Kris&quot; Hart"/>
    <x v="1"/>
    <s v="Tangipahoa"/>
    <s v="DEM"/>
    <n v="166"/>
    <n v="4"/>
    <n v="4"/>
    <n v="3"/>
    <n v="0"/>
    <n v="1"/>
    <n v="0"/>
    <x v="0"/>
    <s v="Local Government"/>
    <s v="Council Member"/>
    <n v="4"/>
  </r>
  <r>
    <n v="443"/>
    <x v="442"/>
    <x v="13"/>
    <x v="364"/>
    <s v="Arthur Leonard, Jr."/>
    <x v="1"/>
    <s v="Tangipahoa"/>
    <s v="DEM"/>
    <n v="101"/>
    <n v="4"/>
    <n v="4"/>
    <n v="3"/>
    <n v="0"/>
    <n v="1"/>
    <n v="0"/>
    <x v="0"/>
    <s v="Local Government"/>
    <s v="Council Member"/>
    <n v="4"/>
  </r>
  <r>
    <n v="443"/>
    <x v="442"/>
    <x v="13"/>
    <x v="364"/>
    <s v="Carl J. Foster"/>
    <x v="1"/>
    <s v="Tangipahoa"/>
    <s v="NOPTY"/>
    <n v="36"/>
    <n v="4"/>
    <n v="4"/>
    <n v="3"/>
    <n v="0"/>
    <n v="1"/>
    <n v="0"/>
    <x v="0"/>
    <s v="Local Government"/>
    <s v="Council Member"/>
    <n v="4"/>
  </r>
  <r>
    <n v="443"/>
    <x v="442"/>
    <x v="13"/>
    <x v="364"/>
    <s v="Tywond McGee"/>
    <x v="1"/>
    <s v="Tangipahoa"/>
    <s v="DEM"/>
    <n v="74"/>
    <n v="4"/>
    <n v="4"/>
    <n v="3"/>
    <n v="0"/>
    <n v="1"/>
    <n v="0"/>
    <x v="0"/>
    <s v="Local Government"/>
    <s v="Council Member"/>
    <n v="4"/>
  </r>
  <r>
    <n v="444"/>
    <x v="443"/>
    <x v="13"/>
    <x v="365"/>
    <s v="Lorraine Seaberry"/>
    <x v="1"/>
    <s v="Avoyelles"/>
    <s v="DEM"/>
    <n v="56"/>
    <n v="2"/>
    <n v="2"/>
    <n v="2"/>
    <n v="0"/>
    <n v="0"/>
    <n v="0"/>
    <x v="0"/>
    <s v="Local Government"/>
    <s v="Council Member"/>
    <n v="2"/>
  </r>
  <r>
    <n v="444"/>
    <x v="443"/>
    <x v="13"/>
    <x v="365"/>
    <s v="Margaret Prater-Jenkins"/>
    <x v="1"/>
    <s v="Avoyelles"/>
    <s v="DEM"/>
    <n v="178"/>
    <n v="2"/>
    <n v="2"/>
    <n v="2"/>
    <n v="0"/>
    <n v="0"/>
    <n v="0"/>
    <x v="0"/>
    <s v="Local Government"/>
    <s v="Council Member"/>
    <n v="2"/>
  </r>
  <r>
    <n v="445"/>
    <x v="444"/>
    <x v="13"/>
    <x v="366"/>
    <s v="&quot;Tommy&quot; Volter"/>
    <x v="1"/>
    <s v="Iberia"/>
    <s v="DEM"/>
    <n v="181"/>
    <n v="4"/>
    <n v="4"/>
    <n v="2"/>
    <n v="0"/>
    <n v="1"/>
    <n v="1"/>
    <x v="0"/>
    <s v="Local Government"/>
    <s v="Council Member"/>
    <n v="4"/>
  </r>
  <r>
    <n v="445"/>
    <x v="444"/>
    <x v="13"/>
    <x v="366"/>
    <s v="Benjamin T. Meyers"/>
    <x v="1"/>
    <s v="Iberia"/>
    <s v="OTHER"/>
    <n v="136"/>
    <n v="4"/>
    <n v="4"/>
    <n v="2"/>
    <n v="0"/>
    <n v="1"/>
    <n v="1"/>
    <x v="0"/>
    <s v="Local Government"/>
    <s v="Council Member"/>
    <n v="4"/>
  </r>
  <r>
    <n v="445"/>
    <x v="444"/>
    <x v="13"/>
    <x v="366"/>
    <s v="Felina Wesley"/>
    <x v="1"/>
    <s v="Iberia"/>
    <s v="NOPTY"/>
    <n v="138"/>
    <n v="4"/>
    <n v="4"/>
    <n v="2"/>
    <n v="0"/>
    <n v="1"/>
    <n v="1"/>
    <x v="0"/>
    <s v="Local Government"/>
    <s v="Council Member"/>
    <n v="4"/>
  </r>
  <r>
    <n v="445"/>
    <x v="444"/>
    <x v="13"/>
    <x v="366"/>
    <s v="Marlon &quot;Marlo&quot; Lewis"/>
    <x v="1"/>
    <s v="Iberia"/>
    <s v="DEM"/>
    <n v="947"/>
    <n v="4"/>
    <n v="4"/>
    <n v="2"/>
    <n v="0"/>
    <n v="1"/>
    <n v="1"/>
    <x v="0"/>
    <s v="Local Government"/>
    <s v="Council Member"/>
    <n v="4"/>
  </r>
  <r>
    <n v="446"/>
    <x v="445"/>
    <x v="13"/>
    <x v="367"/>
    <s v="Fredrick &quot;Pos&quot; Douglas"/>
    <x v="1"/>
    <s v="Allen"/>
    <s v="DEM"/>
    <n v="311"/>
    <n v="2"/>
    <n v="2"/>
    <n v="2"/>
    <n v="0"/>
    <n v="0"/>
    <n v="0"/>
    <x v="0"/>
    <s v="Local Government"/>
    <s v="Council Member"/>
    <n v="2"/>
  </r>
  <r>
    <n v="446"/>
    <x v="445"/>
    <x v="13"/>
    <x v="367"/>
    <s v="John Matte"/>
    <x v="1"/>
    <s v="Allen"/>
    <s v="DEM"/>
    <n v="150"/>
    <n v="2"/>
    <n v="2"/>
    <n v="2"/>
    <n v="0"/>
    <n v="0"/>
    <n v="0"/>
    <x v="0"/>
    <s v="Local Government"/>
    <s v="Council Member"/>
    <n v="2"/>
  </r>
  <r>
    <n v="447"/>
    <x v="446"/>
    <x v="13"/>
    <x v="368"/>
    <s v="Jonathon Foster"/>
    <x v="1"/>
    <s v="Tangipahoa"/>
    <s v="DEM"/>
    <n v="198"/>
    <n v="3"/>
    <n v="3"/>
    <n v="2"/>
    <n v="0"/>
    <n v="1"/>
    <n v="0"/>
    <x v="0"/>
    <s v="Local Government"/>
    <s v="Council Member"/>
    <n v="3"/>
  </r>
  <r>
    <n v="447"/>
    <x v="446"/>
    <x v="13"/>
    <x v="368"/>
    <s v="Lavonta L. Frazier"/>
    <x v="1"/>
    <s v="Tangipahoa"/>
    <s v="NOPTY"/>
    <n v="38"/>
    <n v="3"/>
    <n v="3"/>
    <n v="2"/>
    <n v="0"/>
    <n v="1"/>
    <n v="0"/>
    <x v="0"/>
    <s v="Local Government"/>
    <s v="Council Member"/>
    <n v="3"/>
  </r>
  <r>
    <n v="447"/>
    <x v="446"/>
    <x v="13"/>
    <x v="368"/>
    <s v="Prentiss R. Warren"/>
    <x v="1"/>
    <s v="Tangipahoa"/>
    <s v="DEM"/>
    <n v="131"/>
    <n v="3"/>
    <n v="3"/>
    <n v="2"/>
    <n v="0"/>
    <n v="1"/>
    <n v="0"/>
    <x v="0"/>
    <s v="Local Government"/>
    <s v="Council Member"/>
    <n v="3"/>
  </r>
  <r>
    <n v="448"/>
    <x v="447"/>
    <x v="13"/>
    <x v="369"/>
    <s v="Betty Richardson"/>
    <x v="0"/>
    <s v="Claiborne"/>
    <s v="NOPTY"/>
    <n v="74"/>
    <n v="2"/>
    <n v="2"/>
    <n v="0"/>
    <n v="0"/>
    <n v="2"/>
    <n v="0"/>
    <x v="0"/>
    <s v="Local Government"/>
    <s v="Council Member"/>
    <n v="2"/>
  </r>
  <r>
    <n v="448"/>
    <x v="447"/>
    <x v="13"/>
    <x v="369"/>
    <s v="Danny Triplet"/>
    <x v="0"/>
    <s v="Claiborne"/>
    <s v="NOPTY"/>
    <n v="67"/>
    <n v="2"/>
    <n v="2"/>
    <n v="0"/>
    <n v="0"/>
    <n v="2"/>
    <n v="0"/>
    <x v="0"/>
    <s v="Local Government"/>
    <s v="Council Member"/>
    <n v="2"/>
  </r>
  <r>
    <n v="449"/>
    <x v="448"/>
    <x v="13"/>
    <x v="370"/>
    <s v="&quot;Maria&quot; Dewees"/>
    <x v="0"/>
    <s v="Allen"/>
    <s v="DEM"/>
    <n v="125"/>
    <n v="2"/>
    <n v="2"/>
    <n v="1"/>
    <n v="1"/>
    <n v="0"/>
    <n v="0"/>
    <x v="0"/>
    <s v="Local Government"/>
    <s v="Council Member"/>
    <n v="2"/>
  </r>
  <r>
    <n v="449"/>
    <x v="448"/>
    <x v="13"/>
    <x v="370"/>
    <s v="Derrick Lafosse"/>
    <x v="0"/>
    <s v="Allen"/>
    <s v="REP"/>
    <n v="76"/>
    <n v="2"/>
    <n v="2"/>
    <n v="1"/>
    <n v="1"/>
    <n v="0"/>
    <n v="0"/>
    <x v="0"/>
    <s v="Local Government"/>
    <s v="Council Member"/>
    <n v="2"/>
  </r>
  <r>
    <n v="450"/>
    <x v="449"/>
    <x v="13"/>
    <x v="371"/>
    <s v="&quot;Pat&quot; Grisaffe"/>
    <x v="1"/>
    <s v="Iberia"/>
    <s v="REP"/>
    <n v="530"/>
    <n v="3"/>
    <n v="3"/>
    <n v="1"/>
    <n v="1"/>
    <n v="1"/>
    <n v="0"/>
    <x v="0"/>
    <s v="Local Government"/>
    <s v="Council Member"/>
    <n v="3"/>
  </r>
  <r>
    <n v="450"/>
    <x v="449"/>
    <x v="13"/>
    <x v="371"/>
    <s v="David N. Broussard, Sr."/>
    <x v="1"/>
    <s v="Iberia"/>
    <s v="DEM"/>
    <n v="893"/>
    <n v="3"/>
    <n v="3"/>
    <n v="1"/>
    <n v="1"/>
    <n v="1"/>
    <n v="0"/>
    <x v="0"/>
    <s v="Local Government"/>
    <s v="Council Member"/>
    <n v="3"/>
  </r>
  <r>
    <n v="450"/>
    <x v="449"/>
    <x v="13"/>
    <x v="371"/>
    <s v="Paul Camacho"/>
    <x v="1"/>
    <s v="Iberia"/>
    <s v="NOPTY"/>
    <n v="156"/>
    <n v="3"/>
    <n v="3"/>
    <n v="1"/>
    <n v="1"/>
    <n v="1"/>
    <n v="0"/>
    <x v="0"/>
    <s v="Local Government"/>
    <s v="Council Member"/>
    <n v="3"/>
  </r>
  <r>
    <n v="451"/>
    <x v="450"/>
    <x v="13"/>
    <x v="372"/>
    <s v="Danny Hollier"/>
    <x v="0"/>
    <s v="Lafayette"/>
    <s v="REP"/>
    <n v="529"/>
    <n v="3"/>
    <n v="3"/>
    <n v="1"/>
    <n v="2"/>
    <n v="0"/>
    <n v="0"/>
    <x v="0"/>
    <s v="Local Government"/>
    <s v="Council Member"/>
    <n v="3"/>
  </r>
  <r>
    <n v="451"/>
    <x v="450"/>
    <x v="13"/>
    <x v="372"/>
    <s v="Jennifer Rohloff"/>
    <x v="0"/>
    <s v="Lafayette"/>
    <s v="DEM"/>
    <n v="126"/>
    <n v="3"/>
    <n v="3"/>
    <n v="1"/>
    <n v="2"/>
    <n v="0"/>
    <n v="0"/>
    <x v="0"/>
    <s v="Local Government"/>
    <s v="Council Member"/>
    <n v="3"/>
  </r>
  <r>
    <n v="451"/>
    <x v="450"/>
    <x v="13"/>
    <x v="372"/>
    <s v="Leah Moreau Romero"/>
    <x v="0"/>
    <s v="Lafayette"/>
    <s v="REP"/>
    <n v="312"/>
    <n v="3"/>
    <n v="3"/>
    <n v="1"/>
    <n v="2"/>
    <n v="0"/>
    <n v="0"/>
    <x v="0"/>
    <s v="Local Government"/>
    <s v="Council Member"/>
    <n v="3"/>
  </r>
  <r>
    <n v="452"/>
    <x v="451"/>
    <x v="13"/>
    <x v="373"/>
    <s v="Emanuel Zanders III"/>
    <x v="1"/>
    <s v="Tangipahoa"/>
    <s v="DEM"/>
    <n v="260"/>
    <n v="2"/>
    <n v="2"/>
    <n v="2"/>
    <n v="0"/>
    <n v="0"/>
    <n v="0"/>
    <x v="0"/>
    <s v="Local Government"/>
    <s v="Council Member"/>
    <n v="2"/>
  </r>
  <r>
    <n v="452"/>
    <x v="451"/>
    <x v="13"/>
    <x v="373"/>
    <s v="Jerry L. Daniels"/>
    <x v="1"/>
    <s v="Tangipahoa"/>
    <s v="DEM"/>
    <n v="164"/>
    <n v="2"/>
    <n v="2"/>
    <n v="2"/>
    <n v="0"/>
    <n v="0"/>
    <n v="0"/>
    <x v="0"/>
    <s v="Local Government"/>
    <s v="Council Member"/>
    <n v="2"/>
  </r>
  <r>
    <n v="453"/>
    <x v="452"/>
    <x v="13"/>
    <x v="374"/>
    <s v="Barbara Torrence"/>
    <x v="0"/>
    <s v="Claiborne"/>
    <s v="NOPTY"/>
    <n v="49"/>
    <n v="2"/>
    <n v="2"/>
    <n v="0"/>
    <n v="0"/>
    <n v="1"/>
    <n v="1"/>
    <x v="0"/>
    <s v="Local Government"/>
    <s v="Council Member"/>
    <n v="2"/>
  </r>
  <r>
    <n v="453"/>
    <x v="452"/>
    <x v="13"/>
    <x v="374"/>
    <s v="Joyce G. Major"/>
    <x v="0"/>
    <s v="Claiborne"/>
    <s v="OTHER"/>
    <n v="70"/>
    <n v="2"/>
    <n v="2"/>
    <n v="0"/>
    <n v="0"/>
    <n v="1"/>
    <n v="1"/>
    <x v="0"/>
    <s v="Local Government"/>
    <s v="Council Member"/>
    <n v="2"/>
  </r>
  <r>
    <n v="454"/>
    <x v="453"/>
    <x v="13"/>
    <x v="375"/>
    <s v="&quot;Chris&quot; Fontenot"/>
    <x v="0"/>
    <s v="Allen"/>
    <s v="DEM"/>
    <n v="144"/>
    <n v="2"/>
    <n v="2"/>
    <n v="1"/>
    <n v="1"/>
    <n v="0"/>
    <n v="0"/>
    <x v="0"/>
    <s v="Local Government"/>
    <s v="Council Member"/>
    <n v="2"/>
  </r>
  <r>
    <n v="454"/>
    <x v="453"/>
    <x v="13"/>
    <x v="375"/>
    <s v="Joyce Ogea"/>
    <x v="0"/>
    <s v="Allen"/>
    <s v="REP"/>
    <n v="50"/>
    <n v="2"/>
    <n v="2"/>
    <n v="1"/>
    <n v="1"/>
    <n v="0"/>
    <n v="0"/>
    <x v="0"/>
    <s v="Local Government"/>
    <s v="Council Member"/>
    <n v="2"/>
  </r>
  <r>
    <n v="455"/>
    <x v="454"/>
    <x v="13"/>
    <x v="376"/>
    <s v="Bernard E. Broussard"/>
    <x v="1"/>
    <s v="Iberia"/>
    <s v="REP"/>
    <n v="725"/>
    <n v="2"/>
    <n v="2"/>
    <n v="1"/>
    <n v="1"/>
    <n v="0"/>
    <n v="0"/>
    <x v="0"/>
    <s v="Local Government"/>
    <s v="Council Member"/>
    <n v="2"/>
  </r>
  <r>
    <n v="455"/>
    <x v="454"/>
    <x v="13"/>
    <x v="376"/>
    <s v="Deidre Ledbetter"/>
    <x v="1"/>
    <s v="Iberia"/>
    <s v="DEM"/>
    <n v="812"/>
    <n v="2"/>
    <n v="2"/>
    <n v="1"/>
    <n v="1"/>
    <n v="0"/>
    <n v="0"/>
    <x v="0"/>
    <s v="Local Government"/>
    <s v="Council Member"/>
    <n v="2"/>
  </r>
  <r>
    <n v="456"/>
    <x v="455"/>
    <x v="13"/>
    <x v="377"/>
    <s v="Brenda Moore Bazile"/>
    <x v="1"/>
    <s v="Avoyelles"/>
    <s v="DEM"/>
    <n v="68"/>
    <n v="2"/>
    <n v="2"/>
    <n v="2"/>
    <n v="0"/>
    <n v="0"/>
    <n v="0"/>
    <x v="0"/>
    <s v="Local Government"/>
    <s v="Council Member"/>
    <n v="2"/>
  </r>
  <r>
    <n v="456"/>
    <x v="455"/>
    <x v="13"/>
    <x v="377"/>
    <s v="Demple Prater"/>
    <x v="1"/>
    <s v="Avoyelles"/>
    <s v="DEM"/>
    <n v="81"/>
    <n v="2"/>
    <n v="2"/>
    <n v="2"/>
    <n v="0"/>
    <n v="0"/>
    <n v="0"/>
    <x v="0"/>
    <s v="Local Government"/>
    <s v="Council Member"/>
    <n v="2"/>
  </r>
  <r>
    <n v="457"/>
    <x v="456"/>
    <x v="13"/>
    <x v="378"/>
    <s v="Raymond &quot;Shoe-Do&quot; Lewis"/>
    <x v="1"/>
    <s v="Iberia"/>
    <s v="DEM"/>
    <n v="800"/>
    <n v="2"/>
    <n v="2"/>
    <n v="2"/>
    <n v="0"/>
    <n v="0"/>
    <n v="0"/>
    <x v="0"/>
    <s v="Local Government"/>
    <s v="Council Member"/>
    <n v="2"/>
  </r>
  <r>
    <n v="457"/>
    <x v="456"/>
    <x v="13"/>
    <x v="378"/>
    <s v="Sherry Guidry"/>
    <x v="1"/>
    <s v="Iberia"/>
    <s v="DEM"/>
    <n v="981"/>
    <n v="2"/>
    <n v="2"/>
    <n v="2"/>
    <n v="0"/>
    <n v="0"/>
    <n v="0"/>
    <x v="0"/>
    <s v="Local Government"/>
    <s v="Council Member"/>
    <n v="2"/>
  </r>
  <r>
    <n v="458"/>
    <x v="457"/>
    <x v="13"/>
    <x v="379"/>
    <s v="Debra Heard"/>
    <x v="0"/>
    <s v="Lincoln"/>
    <s v="REP"/>
    <n v="46"/>
    <n v="2"/>
    <n v="2"/>
    <n v="1"/>
    <n v="1"/>
    <n v="0"/>
    <n v="0"/>
    <x v="0"/>
    <s v="Local Government"/>
    <s v="Council Member"/>
    <n v="2"/>
  </r>
  <r>
    <n v="458"/>
    <x v="457"/>
    <x v="13"/>
    <x v="379"/>
    <s v="Ruby Key"/>
    <x v="0"/>
    <s v="Lincoln"/>
    <s v="DEM"/>
    <n v="46"/>
    <n v="2"/>
    <n v="2"/>
    <n v="1"/>
    <n v="1"/>
    <n v="0"/>
    <n v="0"/>
    <x v="0"/>
    <s v="Local Government"/>
    <s v="Council Member"/>
    <n v="2"/>
  </r>
  <r>
    <n v="459"/>
    <x v="458"/>
    <x v="13"/>
    <x v="380"/>
    <s v="Gerald Guidry"/>
    <x v="0"/>
    <s v="Calcasieu"/>
    <s v="DEM"/>
    <n v="507"/>
    <n v="2"/>
    <n v="2"/>
    <n v="2"/>
    <n v="0"/>
    <n v="0"/>
    <n v="0"/>
    <x v="0"/>
    <s v="Local Government"/>
    <s v="Council Member"/>
    <n v="2"/>
  </r>
  <r>
    <n v="459"/>
    <x v="458"/>
    <x v="13"/>
    <x v="380"/>
    <s v="Jerry &quot;Lap&quot; Lapearous"/>
    <x v="0"/>
    <s v="Calcasieu"/>
    <s v="DEM"/>
    <n v="306"/>
    <n v="2"/>
    <n v="2"/>
    <n v="2"/>
    <n v="0"/>
    <n v="0"/>
    <n v="0"/>
    <x v="0"/>
    <s v="Local Government"/>
    <s v="Council Member"/>
    <n v="2"/>
  </r>
  <r>
    <n v="460"/>
    <x v="459"/>
    <x v="13"/>
    <x v="381"/>
    <s v="Clarence J. Cutno"/>
    <x v="1"/>
    <s v="Ascension"/>
    <s v="DEM"/>
    <n v="1781"/>
    <n v="2"/>
    <n v="2"/>
    <n v="2"/>
    <n v="0"/>
    <n v="0"/>
    <n v="0"/>
    <x v="0"/>
    <s v="Local Government"/>
    <s v="Council Member"/>
    <n v="2"/>
  </r>
  <r>
    <n v="460"/>
    <x v="459"/>
    <x v="13"/>
    <x v="381"/>
    <s v="David Guitreau"/>
    <x v="1"/>
    <s v="Ascension"/>
    <s v="DEM"/>
    <n v="2259"/>
    <n v="2"/>
    <n v="2"/>
    <n v="2"/>
    <n v="0"/>
    <n v="0"/>
    <n v="0"/>
    <x v="0"/>
    <s v="Local Government"/>
    <s v="Council Member"/>
    <n v="2"/>
  </r>
  <r>
    <n v="461"/>
    <x v="460"/>
    <x v="13"/>
    <x v="382"/>
    <s v="&quot;Skeeter&quot; Hayes"/>
    <x v="0"/>
    <s v="Calcasieu"/>
    <s v="DEM"/>
    <n v="903"/>
    <n v="2"/>
    <n v="2"/>
    <n v="2"/>
    <n v="0"/>
    <n v="0"/>
    <n v="0"/>
    <x v="0"/>
    <s v="Local Government"/>
    <s v="Council Member"/>
    <n v="2"/>
  </r>
  <r>
    <n v="461"/>
    <x v="460"/>
    <x v="13"/>
    <x v="382"/>
    <s v="John Melvin Cradure"/>
    <x v="0"/>
    <s v="Calcasieu"/>
    <s v="DEM"/>
    <n v="595"/>
    <n v="2"/>
    <n v="2"/>
    <n v="2"/>
    <n v="0"/>
    <n v="0"/>
    <n v="0"/>
    <x v="0"/>
    <s v="Local Government"/>
    <s v="Council Member"/>
    <n v="2"/>
  </r>
  <r>
    <n v="462"/>
    <x v="461"/>
    <x v="13"/>
    <x v="383"/>
    <s v="Jamison &quot;Jamey&quot; Abshire"/>
    <x v="0"/>
    <s v="Lafayette"/>
    <s v="REP"/>
    <n v="1800"/>
    <n v="3"/>
    <n v="3"/>
    <n v="0"/>
    <n v="2"/>
    <n v="0"/>
    <n v="1"/>
    <x v="0"/>
    <s v="Local Government"/>
    <s v="Council Member"/>
    <n v="3"/>
  </r>
  <r>
    <n v="462"/>
    <x v="461"/>
    <x v="13"/>
    <x v="383"/>
    <s v="Paul Huval"/>
    <x v="0"/>
    <s v="Lafayette"/>
    <s v="REP"/>
    <n v="1559"/>
    <n v="3"/>
    <n v="3"/>
    <n v="0"/>
    <n v="2"/>
    <n v="0"/>
    <n v="1"/>
    <x v="0"/>
    <s v="Local Government"/>
    <s v="Council Member"/>
    <n v="3"/>
  </r>
  <r>
    <n v="462"/>
    <x v="461"/>
    <x v="13"/>
    <x v="383"/>
    <s v="Ryan Shinkle"/>
    <x v="0"/>
    <s v="Lafayette"/>
    <s v="OTHER"/>
    <n v="196"/>
    <n v="3"/>
    <n v="3"/>
    <n v="0"/>
    <n v="2"/>
    <n v="0"/>
    <n v="1"/>
    <x v="0"/>
    <s v="Local Government"/>
    <s v="Council Member"/>
    <n v="3"/>
  </r>
  <r>
    <n v="463"/>
    <x v="462"/>
    <x v="13"/>
    <x v="384"/>
    <s v="Ralph Sapia"/>
    <x v="1"/>
    <s v="Lafourche"/>
    <s v="REP"/>
    <n v="421"/>
    <n v="2"/>
    <n v="2"/>
    <n v="0"/>
    <n v="2"/>
    <n v="0"/>
    <n v="0"/>
    <x v="0"/>
    <s v="Local Government"/>
    <s v="Council Member"/>
    <n v="2"/>
  </r>
  <r>
    <n v="463"/>
    <x v="462"/>
    <x v="13"/>
    <x v="384"/>
    <s v="Stephen Baudoin"/>
    <x v="1"/>
    <s v="Lafourche"/>
    <s v="REP"/>
    <n v="553"/>
    <n v="2"/>
    <n v="2"/>
    <n v="0"/>
    <n v="2"/>
    <n v="0"/>
    <n v="0"/>
    <x v="0"/>
    <s v="Local Government"/>
    <s v="Council Member"/>
    <n v="2"/>
  </r>
  <r>
    <n v="464"/>
    <x v="463"/>
    <x v="13"/>
    <x v="385"/>
    <s v="Kirk Boudreaux"/>
    <x v="1"/>
    <s v="Ascension"/>
    <s v="DEM"/>
    <n v="2784"/>
    <n v="2"/>
    <n v="2"/>
    <n v="2"/>
    <n v="0"/>
    <n v="0"/>
    <n v="0"/>
    <x v="0"/>
    <s v="Local Government"/>
    <s v="Council Member"/>
    <n v="2"/>
  </r>
  <r>
    <n v="464"/>
    <x v="463"/>
    <x v="13"/>
    <x v="385"/>
    <s v="Timothy Vessel, Sr."/>
    <x v="1"/>
    <s v="Ascension"/>
    <s v="DEM"/>
    <n v="1273"/>
    <n v="2"/>
    <n v="2"/>
    <n v="2"/>
    <n v="0"/>
    <n v="0"/>
    <n v="0"/>
    <x v="0"/>
    <s v="Local Government"/>
    <s v="Council Member"/>
    <n v="2"/>
  </r>
  <r>
    <n v="465"/>
    <x v="464"/>
    <x v="13"/>
    <x v="386"/>
    <s v="James &quot;JC&quot; Cormier"/>
    <x v="0"/>
    <s v="Calcasieu"/>
    <s v="REP"/>
    <n v="373"/>
    <n v="5"/>
    <n v="5"/>
    <n v="2"/>
    <n v="2"/>
    <n v="0"/>
    <n v="1"/>
    <x v="0"/>
    <s v="Local Government"/>
    <s v="Council Member"/>
    <n v="5"/>
  </r>
  <r>
    <n v="465"/>
    <x v="464"/>
    <x v="13"/>
    <x v="386"/>
    <s v="Jeremy L. Cryer"/>
    <x v="0"/>
    <s v="Calcasieu"/>
    <s v="OTHER"/>
    <n v="450"/>
    <n v="5"/>
    <n v="5"/>
    <n v="2"/>
    <n v="2"/>
    <n v="0"/>
    <n v="1"/>
    <x v="0"/>
    <s v="Local Government"/>
    <s v="Council Member"/>
    <n v="5"/>
  </r>
  <r>
    <n v="465"/>
    <x v="464"/>
    <x v="13"/>
    <x v="386"/>
    <s v="Jerry Guillory"/>
    <x v="0"/>
    <s v="Calcasieu"/>
    <s v="REP"/>
    <n v="245"/>
    <n v="5"/>
    <n v="5"/>
    <n v="2"/>
    <n v="2"/>
    <n v="0"/>
    <n v="1"/>
    <x v="0"/>
    <s v="Local Government"/>
    <s v="Council Member"/>
    <n v="5"/>
  </r>
  <r>
    <n v="465"/>
    <x v="464"/>
    <x v="13"/>
    <x v="386"/>
    <s v="Sharmita S. Rideau"/>
    <x v="0"/>
    <s v="Calcasieu"/>
    <s v="DEM"/>
    <n v="379"/>
    <n v="5"/>
    <n v="5"/>
    <n v="2"/>
    <n v="2"/>
    <n v="0"/>
    <n v="1"/>
    <x v="0"/>
    <s v="Local Government"/>
    <s v="Council Member"/>
    <n v="5"/>
  </r>
  <r>
    <n v="465"/>
    <x v="464"/>
    <x v="13"/>
    <x v="386"/>
    <s v="Timothy &quot;Tim&quot; Hall"/>
    <x v="0"/>
    <s v="Calcasieu"/>
    <s v="DEM"/>
    <n v="89"/>
    <n v="5"/>
    <n v="5"/>
    <n v="2"/>
    <n v="2"/>
    <n v="0"/>
    <n v="1"/>
    <x v="0"/>
    <s v="Local Government"/>
    <s v="Council Member"/>
    <n v="5"/>
  </r>
  <r>
    <n v="466"/>
    <x v="465"/>
    <x v="13"/>
    <x v="387"/>
    <s v="Boyd F. Zeke Zitzmann"/>
    <x v="0"/>
    <s v="Lafayette"/>
    <s v="OTHER"/>
    <n v="165"/>
    <n v="4"/>
    <n v="4"/>
    <n v="0"/>
    <n v="2"/>
    <n v="0"/>
    <n v="2"/>
    <x v="0"/>
    <s v="Local Government"/>
    <s v="Council Member"/>
    <n v="4"/>
  </r>
  <r>
    <n v="466"/>
    <x v="465"/>
    <x v="13"/>
    <x v="387"/>
    <s v="Lauren Michel"/>
    <x v="0"/>
    <s v="Lafayette"/>
    <s v="REP"/>
    <n v="1317"/>
    <n v="4"/>
    <n v="4"/>
    <n v="0"/>
    <n v="2"/>
    <n v="0"/>
    <n v="2"/>
    <x v="0"/>
    <s v="Local Government"/>
    <s v="Council Member"/>
    <n v="4"/>
  </r>
  <r>
    <n v="466"/>
    <x v="465"/>
    <x v="13"/>
    <x v="387"/>
    <s v="Matthew &quot;Matt&quot; Thomassee"/>
    <x v="0"/>
    <s v="Lafayette"/>
    <s v="OTHER"/>
    <n v="521"/>
    <n v="4"/>
    <n v="4"/>
    <n v="0"/>
    <n v="2"/>
    <n v="0"/>
    <n v="2"/>
    <x v="0"/>
    <s v="Local Government"/>
    <s v="Council Member"/>
    <n v="4"/>
  </r>
  <r>
    <n v="466"/>
    <x v="465"/>
    <x v="13"/>
    <x v="387"/>
    <s v="Van A. Coussan"/>
    <x v="0"/>
    <s v="Lafayette"/>
    <s v="REP"/>
    <n v="1517"/>
    <n v="4"/>
    <n v="4"/>
    <n v="0"/>
    <n v="2"/>
    <n v="0"/>
    <n v="2"/>
    <x v="0"/>
    <s v="Local Government"/>
    <s v="Council Member"/>
    <n v="4"/>
  </r>
  <r>
    <n v="467"/>
    <x v="466"/>
    <x v="13"/>
    <x v="388"/>
    <s v="Harold Stewart"/>
    <x v="1"/>
    <s v="Ascension"/>
    <s v="DEM"/>
    <n v="2125"/>
    <n v="2"/>
    <n v="2"/>
    <n v="2"/>
    <n v="0"/>
    <n v="0"/>
    <n v="0"/>
    <x v="0"/>
    <s v="Local Government"/>
    <s v="Council Member"/>
    <n v="2"/>
  </r>
  <r>
    <n v="467"/>
    <x v="466"/>
    <x v="13"/>
    <x v="388"/>
    <s v="Willie &quot;Coach&quot; Robinson"/>
    <x v="1"/>
    <s v="Ascension"/>
    <s v="DEM"/>
    <n v="1893"/>
    <n v="2"/>
    <n v="2"/>
    <n v="2"/>
    <n v="0"/>
    <n v="0"/>
    <n v="0"/>
    <x v="0"/>
    <s v="Local Government"/>
    <s v="Council Member"/>
    <n v="2"/>
  </r>
  <r>
    <n v="468"/>
    <x v="467"/>
    <x v="13"/>
    <x v="389"/>
    <s v="Ambra Reinking"/>
    <x v="0"/>
    <s v="Calcasieu"/>
    <s v="OTHER"/>
    <n v="514"/>
    <n v="2"/>
    <n v="2"/>
    <n v="0"/>
    <n v="1"/>
    <n v="0"/>
    <n v="1"/>
    <x v="0"/>
    <s v="Local Government"/>
    <s v="Council Member"/>
    <n v="2"/>
  </r>
  <r>
    <n v="468"/>
    <x v="467"/>
    <x v="13"/>
    <x v="389"/>
    <s v="Betty J. Bates"/>
    <x v="0"/>
    <s v="Calcasieu"/>
    <s v="REP"/>
    <n v="628"/>
    <n v="2"/>
    <n v="2"/>
    <n v="0"/>
    <n v="1"/>
    <n v="0"/>
    <n v="1"/>
    <x v="0"/>
    <s v="Local Government"/>
    <s v="Council Member"/>
    <n v="2"/>
  </r>
  <r>
    <n v="469"/>
    <x v="468"/>
    <x v="13"/>
    <x v="390"/>
    <s v="&quot;Matt&quot; Romero"/>
    <x v="0"/>
    <s v="Lafayette"/>
    <s v="REP"/>
    <n v="2002"/>
    <n v="2"/>
    <n v="2"/>
    <n v="0"/>
    <n v="2"/>
    <n v="0"/>
    <n v="0"/>
    <x v="0"/>
    <s v="Local Government"/>
    <s v="Council Member"/>
    <n v="2"/>
  </r>
  <r>
    <n v="469"/>
    <x v="468"/>
    <x v="13"/>
    <x v="390"/>
    <s v="Cynthia &quot;Cyndi&quot; Smith"/>
    <x v="0"/>
    <s v="Lafayette"/>
    <s v="REP"/>
    <n v="1594"/>
    <n v="2"/>
    <n v="2"/>
    <n v="0"/>
    <n v="2"/>
    <n v="0"/>
    <n v="0"/>
    <x v="0"/>
    <s v="Local Government"/>
    <s v="Council Member"/>
    <n v="2"/>
  </r>
  <r>
    <n v="470"/>
    <x v="469"/>
    <x v="13"/>
    <x v="391"/>
    <s v="&quot;Tim&quot; Riley"/>
    <x v="1"/>
    <s v="Ascension"/>
    <s v="DEM"/>
    <n v="1563"/>
    <n v="3"/>
    <n v="3"/>
    <n v="2"/>
    <n v="0"/>
    <n v="0"/>
    <n v="1"/>
    <x v="0"/>
    <s v="Local Government"/>
    <s v="Council Member"/>
    <n v="3"/>
  </r>
  <r>
    <n v="470"/>
    <x v="469"/>
    <x v="13"/>
    <x v="391"/>
    <s v="Tyler J. Turner"/>
    <x v="1"/>
    <s v="Ascension"/>
    <s v="DEM"/>
    <n v="1815"/>
    <n v="3"/>
    <n v="3"/>
    <n v="2"/>
    <n v="0"/>
    <n v="0"/>
    <n v="1"/>
    <x v="0"/>
    <s v="Local Government"/>
    <s v="Council Member"/>
    <n v="3"/>
  </r>
  <r>
    <n v="470"/>
    <x v="469"/>
    <x v="13"/>
    <x v="391"/>
    <s v="Wade Petite"/>
    <x v="1"/>
    <s v="Ascension"/>
    <s v="OTHER"/>
    <n v="768"/>
    <n v="3"/>
    <n v="3"/>
    <n v="2"/>
    <n v="0"/>
    <n v="0"/>
    <n v="1"/>
    <x v="0"/>
    <s v="Local Government"/>
    <s v="Council Member"/>
    <n v="3"/>
  </r>
  <r>
    <n v="471"/>
    <x v="470"/>
    <x v="13"/>
    <x v="392"/>
    <s v="Daniel W. &quot;Dan&quot; Racca"/>
    <x v="0"/>
    <s v="Calcasieu"/>
    <s v="DEM"/>
    <n v="786"/>
    <n v="2"/>
    <n v="2"/>
    <n v="1"/>
    <n v="1"/>
    <n v="0"/>
    <n v="0"/>
    <x v="0"/>
    <s v="Local Government"/>
    <s v="Council Member"/>
    <n v="2"/>
  </r>
  <r>
    <n v="471"/>
    <x v="470"/>
    <x v="13"/>
    <x v="392"/>
    <s v="Leonard Edward &quot;Len&quot; Pauley III"/>
    <x v="0"/>
    <s v="Calcasieu"/>
    <s v="REP"/>
    <n v="620"/>
    <n v="2"/>
    <n v="2"/>
    <n v="1"/>
    <n v="1"/>
    <n v="0"/>
    <n v="0"/>
    <x v="0"/>
    <s v="Local Government"/>
    <s v="Council Member"/>
    <n v="2"/>
  </r>
  <r>
    <n v="472"/>
    <x v="471"/>
    <x v="13"/>
    <x v="393"/>
    <s v="&quot;Tim&quot; Barbier"/>
    <x v="0"/>
    <s v="Lafayette"/>
    <s v="REP"/>
    <n v="1303"/>
    <n v="2"/>
    <n v="2"/>
    <n v="0"/>
    <n v="2"/>
    <n v="0"/>
    <n v="0"/>
    <x v="0"/>
    <s v="Local Government"/>
    <s v="Council Member"/>
    <n v="2"/>
  </r>
  <r>
    <n v="472"/>
    <x v="471"/>
    <x v="13"/>
    <x v="393"/>
    <s v="Kenneth &quot;Ken&quot; Stansbury"/>
    <x v="0"/>
    <s v="Lafayette"/>
    <s v="REP"/>
    <n v="2194"/>
    <n v="2"/>
    <n v="2"/>
    <n v="0"/>
    <n v="2"/>
    <n v="0"/>
    <n v="0"/>
    <x v="0"/>
    <s v="Local Government"/>
    <s v="Council Member"/>
    <n v="2"/>
  </r>
  <r>
    <n v="473"/>
    <x v="472"/>
    <x v="13"/>
    <x v="394"/>
    <s v="A. Wayne Lawson"/>
    <x v="1"/>
    <s v="Ascension"/>
    <s v="DEM"/>
    <n v="1587"/>
    <n v="2"/>
    <n v="2"/>
    <n v="2"/>
    <n v="0"/>
    <n v="0"/>
    <n v="0"/>
    <x v="0"/>
    <s v="Local Government"/>
    <s v="Council Member"/>
    <n v="2"/>
  </r>
  <r>
    <n v="473"/>
    <x v="472"/>
    <x v="13"/>
    <x v="394"/>
    <s v="Neal M. Bourque"/>
    <x v="1"/>
    <s v="Ascension"/>
    <s v="DEM"/>
    <n v="2445"/>
    <n v="2"/>
    <n v="2"/>
    <n v="2"/>
    <n v="0"/>
    <n v="0"/>
    <n v="0"/>
    <x v="0"/>
    <s v="Local Government"/>
    <s v="Council Member"/>
    <n v="2"/>
  </r>
  <r>
    <n v="474"/>
    <x v="473"/>
    <x v="13"/>
    <x v="395"/>
    <s v="Kenneth &quot;Kenny&quot; Brown"/>
    <x v="0"/>
    <s v="Calcasieu"/>
    <s v="DEM"/>
    <n v="863"/>
    <n v="2"/>
    <n v="2"/>
    <n v="2"/>
    <n v="0"/>
    <n v="0"/>
    <n v="0"/>
    <x v="0"/>
    <s v="Local Government"/>
    <s v="Council Member"/>
    <n v="2"/>
  </r>
  <r>
    <n v="474"/>
    <x v="473"/>
    <x v="13"/>
    <x v="395"/>
    <s v="Paula Johnson"/>
    <x v="0"/>
    <s v="Calcasieu"/>
    <s v="DEM"/>
    <n v="532"/>
    <n v="2"/>
    <n v="2"/>
    <n v="2"/>
    <n v="0"/>
    <n v="0"/>
    <n v="0"/>
    <x v="0"/>
    <s v="Local Government"/>
    <s v="Council Member"/>
    <n v="2"/>
  </r>
  <r>
    <n v="475"/>
    <x v="474"/>
    <x v="13"/>
    <x v="396"/>
    <s v="Dana L. Martin"/>
    <x v="0"/>
    <s v="Lafayette"/>
    <s v="REP"/>
    <n v="1710"/>
    <n v="2"/>
    <n v="2"/>
    <n v="0"/>
    <n v="2"/>
    <n v="0"/>
    <n v="0"/>
    <x v="0"/>
    <s v="Local Government"/>
    <s v="Council Member"/>
    <n v="2"/>
  </r>
  <r>
    <n v="475"/>
    <x v="474"/>
    <x v="13"/>
    <x v="396"/>
    <s v="Dianne McClelland"/>
    <x v="0"/>
    <s v="Lafayette"/>
    <s v="REP"/>
    <n v="1857"/>
    <n v="2"/>
    <n v="2"/>
    <n v="0"/>
    <n v="2"/>
    <n v="0"/>
    <n v="0"/>
    <x v="0"/>
    <s v="Local Government"/>
    <s v="Council Member"/>
    <n v="2"/>
  </r>
  <r>
    <n v="476"/>
    <x v="475"/>
    <x v="13"/>
    <x v="397"/>
    <s v="&quot;Rescue Wayne&quot; Bourgeois, Jr."/>
    <x v="1"/>
    <s v="Lafourche"/>
    <s v="REP"/>
    <n v="571"/>
    <n v="2"/>
    <n v="2"/>
    <n v="1"/>
    <n v="1"/>
    <n v="0"/>
    <n v="0"/>
    <x v="0"/>
    <s v="Local Government"/>
    <s v="Council Member"/>
    <n v="2"/>
  </r>
  <r>
    <n v="476"/>
    <x v="475"/>
    <x v="13"/>
    <x v="397"/>
    <s v="Weldon &quot;Chunky&quot; Triche"/>
    <x v="1"/>
    <s v="Lafourche"/>
    <s v="DEM"/>
    <n v="440"/>
    <n v="2"/>
    <n v="2"/>
    <n v="1"/>
    <n v="1"/>
    <n v="0"/>
    <n v="0"/>
    <x v="0"/>
    <s v="Local Government"/>
    <s v="Council Member"/>
    <n v="2"/>
  </r>
  <r>
    <n v="477"/>
    <x v="476"/>
    <x v="13"/>
    <x v="198"/>
    <s v="Avella W. Ackless"/>
    <x v="1"/>
    <s v="Jefferson Davis"/>
    <s v="DEM"/>
    <n v="260"/>
    <n v="2"/>
    <n v="2"/>
    <n v="2"/>
    <n v="0"/>
    <n v="0"/>
    <n v="0"/>
    <x v="0"/>
    <s v="Local Government"/>
    <s v="Council Member"/>
    <n v="2"/>
  </r>
  <r>
    <n v="477"/>
    <x v="476"/>
    <x v="13"/>
    <x v="198"/>
    <s v="Kesia Lemoine"/>
    <x v="1"/>
    <s v="Jefferson Davis"/>
    <s v="DEM"/>
    <n v="242"/>
    <n v="2"/>
    <n v="2"/>
    <n v="2"/>
    <n v="0"/>
    <n v="0"/>
    <n v="0"/>
    <x v="0"/>
    <s v="Local Government"/>
    <s v="Council Member"/>
    <n v="2"/>
  </r>
  <r>
    <n v="478"/>
    <x v="477"/>
    <x v="13"/>
    <x v="207"/>
    <s v="Auldon Robinson, Sr."/>
    <x v="1"/>
    <s v="Jefferson Davis"/>
    <s v="DEM"/>
    <n v="457"/>
    <n v="3"/>
    <n v="3"/>
    <n v="2"/>
    <n v="1"/>
    <n v="0"/>
    <n v="0"/>
    <x v="0"/>
    <s v="Local Government"/>
    <s v="Council Member"/>
    <n v="3"/>
  </r>
  <r>
    <n v="478"/>
    <x v="477"/>
    <x v="13"/>
    <x v="207"/>
    <s v="Dorothy L. Charles"/>
    <x v="1"/>
    <s v="Jefferson Davis"/>
    <s v="DEM"/>
    <n v="169"/>
    <n v="3"/>
    <n v="3"/>
    <n v="2"/>
    <n v="1"/>
    <n v="0"/>
    <n v="0"/>
    <x v="0"/>
    <s v="Local Government"/>
    <s v="Council Member"/>
    <n v="3"/>
  </r>
  <r>
    <n v="478"/>
    <x v="477"/>
    <x v="13"/>
    <x v="207"/>
    <s v="Kirk J. Conner"/>
    <x v="1"/>
    <s v="Jefferson Davis"/>
    <s v="REP"/>
    <n v="411"/>
    <n v="3"/>
    <n v="3"/>
    <n v="2"/>
    <n v="1"/>
    <n v="0"/>
    <n v="0"/>
    <x v="0"/>
    <s v="Local Government"/>
    <s v="Council Member"/>
    <n v="3"/>
  </r>
  <r>
    <n v="479"/>
    <x v="478"/>
    <x v="14"/>
    <x v="177"/>
    <s v="Carey S. Williams"/>
    <x v="1"/>
    <s v="West Baton Rouge"/>
    <s v="DEM"/>
    <n v="782"/>
    <n v="3"/>
    <n v="3"/>
    <n v="3"/>
    <n v="0"/>
    <n v="0"/>
    <n v="0"/>
    <x v="0"/>
    <s v="Local Government"/>
    <s v="Council Member"/>
    <n v="3"/>
  </r>
  <r>
    <n v="479"/>
    <x v="478"/>
    <x v="14"/>
    <x v="177"/>
    <s v="Charlene Gordon"/>
    <x v="1"/>
    <s v="West Baton Rouge"/>
    <s v="DEM"/>
    <n v="1101"/>
    <n v="3"/>
    <n v="3"/>
    <n v="3"/>
    <n v="0"/>
    <n v="0"/>
    <n v="0"/>
    <x v="0"/>
    <s v="Local Government"/>
    <s v="Council Member"/>
    <n v="3"/>
  </r>
  <r>
    <n v="479"/>
    <x v="478"/>
    <x v="14"/>
    <x v="177"/>
    <s v="Reynard H. Douglas III"/>
    <x v="1"/>
    <s v="West Baton Rouge"/>
    <s v="DEM"/>
    <n v="728"/>
    <n v="3"/>
    <n v="3"/>
    <n v="3"/>
    <n v="0"/>
    <n v="0"/>
    <n v="0"/>
    <x v="0"/>
    <s v="Local Government"/>
    <s v="Council Member"/>
    <n v="3"/>
  </r>
  <r>
    <n v="480"/>
    <x v="479"/>
    <x v="15"/>
    <x v="398"/>
    <s v="&quot;Chris&quot; Davis"/>
    <x v="0"/>
    <s v="Livingston"/>
    <s v="REP"/>
    <n v="1365"/>
    <n v="12"/>
    <n v="12"/>
    <n v="1"/>
    <n v="8"/>
    <n v="2"/>
    <n v="1"/>
    <x v="0"/>
    <s v="Local Government"/>
    <s v="Council Member"/>
    <n v="2.4"/>
  </r>
  <r>
    <n v="480"/>
    <x v="479"/>
    <x v="15"/>
    <x v="398"/>
    <s v="&quot;Jeff&quot; Wesley"/>
    <x v="0"/>
    <s v="Livingston"/>
    <s v="REP"/>
    <n v="1857"/>
    <n v="12"/>
    <n v="12"/>
    <n v="1"/>
    <n v="8"/>
    <n v="2"/>
    <n v="1"/>
    <x v="0"/>
    <s v="Local Government"/>
    <s v="Council Member"/>
    <n v="2.4"/>
  </r>
  <r>
    <n v="480"/>
    <x v="479"/>
    <x v="15"/>
    <x v="398"/>
    <s v="Alonzo &quot;Lonnie&quot; Shupe"/>
    <x v="0"/>
    <s v="Livingston"/>
    <s v="REP"/>
    <n v="423"/>
    <n v="12"/>
    <n v="12"/>
    <n v="1"/>
    <n v="8"/>
    <n v="2"/>
    <n v="1"/>
    <x v="0"/>
    <s v="Local Government"/>
    <s v="Council Member"/>
    <n v="2.4"/>
  </r>
  <r>
    <n v="480"/>
    <x v="479"/>
    <x v="15"/>
    <x v="398"/>
    <s v="Brian Edward Ross"/>
    <x v="0"/>
    <s v="Livingston"/>
    <s v="REP"/>
    <n v="994"/>
    <n v="12"/>
    <n v="12"/>
    <n v="1"/>
    <n v="8"/>
    <n v="2"/>
    <n v="1"/>
    <x v="0"/>
    <s v="Local Government"/>
    <s v="Council Member"/>
    <n v="2.4"/>
  </r>
  <r>
    <n v="480"/>
    <x v="479"/>
    <x v="15"/>
    <x v="398"/>
    <s v="Daniel H. Landry"/>
    <x v="0"/>
    <s v="Livingston"/>
    <s v="DEM"/>
    <n v="1037"/>
    <n v="12"/>
    <n v="12"/>
    <n v="1"/>
    <n v="8"/>
    <n v="2"/>
    <n v="1"/>
    <x v="0"/>
    <s v="Local Government"/>
    <s v="Council Member"/>
    <n v="2.4"/>
  </r>
  <r>
    <n v="480"/>
    <x v="479"/>
    <x v="15"/>
    <x v="398"/>
    <s v="John &quot;Johnny&quot; Little"/>
    <x v="0"/>
    <s v="Livingston"/>
    <s v="NOPTY"/>
    <n v="419"/>
    <n v="12"/>
    <n v="12"/>
    <n v="1"/>
    <n v="8"/>
    <n v="2"/>
    <n v="1"/>
    <x v="0"/>
    <s v="Local Government"/>
    <s v="Council Member"/>
    <n v="2.4"/>
  </r>
  <r>
    <n v="480"/>
    <x v="479"/>
    <x v="15"/>
    <x v="398"/>
    <s v="Julie Dyason-Norris"/>
    <x v="0"/>
    <s v="Livingston"/>
    <s v="NOPTY"/>
    <n v="1253"/>
    <n v="12"/>
    <n v="12"/>
    <n v="1"/>
    <n v="8"/>
    <n v="2"/>
    <n v="1"/>
    <x v="0"/>
    <s v="Local Government"/>
    <s v="Council Member"/>
    <n v="2.4"/>
  </r>
  <r>
    <n v="480"/>
    <x v="479"/>
    <x v="15"/>
    <x v="398"/>
    <s v="Keith Stark"/>
    <x v="0"/>
    <s v="Livingston"/>
    <s v="REP"/>
    <n v="752"/>
    <n v="12"/>
    <n v="12"/>
    <n v="1"/>
    <n v="8"/>
    <n v="2"/>
    <n v="1"/>
    <x v="0"/>
    <s v="Local Government"/>
    <s v="Council Member"/>
    <n v="2.4"/>
  </r>
  <r>
    <n v="480"/>
    <x v="479"/>
    <x v="15"/>
    <x v="398"/>
    <s v="Lori Lamm-Williams"/>
    <x v="0"/>
    <s v="Livingston"/>
    <s v="REP"/>
    <n v="1683"/>
    <n v="12"/>
    <n v="12"/>
    <n v="1"/>
    <n v="8"/>
    <n v="2"/>
    <n v="1"/>
    <x v="0"/>
    <s v="Local Government"/>
    <s v="Council Member"/>
    <n v="2.4"/>
  </r>
  <r>
    <n v="480"/>
    <x v="479"/>
    <x v="15"/>
    <x v="398"/>
    <s v="Rene Delahoussaye"/>
    <x v="0"/>
    <s v="Livingston"/>
    <s v="OTHER"/>
    <n v="1407"/>
    <n v="12"/>
    <n v="12"/>
    <n v="1"/>
    <n v="8"/>
    <n v="2"/>
    <n v="1"/>
    <x v="0"/>
    <s v="Local Government"/>
    <s v="Council Member"/>
    <n v="2.4"/>
  </r>
  <r>
    <n v="480"/>
    <x v="479"/>
    <x v="15"/>
    <x v="398"/>
    <s v="Robert Poole"/>
    <x v="0"/>
    <s v="Livingston"/>
    <s v="REP"/>
    <n v="1610"/>
    <n v="12"/>
    <n v="12"/>
    <n v="1"/>
    <n v="8"/>
    <n v="2"/>
    <n v="1"/>
    <x v="0"/>
    <s v="Local Government"/>
    <s v="Council Member"/>
    <n v="2.4"/>
  </r>
  <r>
    <n v="480"/>
    <x v="479"/>
    <x v="15"/>
    <x v="398"/>
    <s v="Scott Kimble"/>
    <x v="0"/>
    <s v="Livingston"/>
    <s v="REP"/>
    <n v="1140"/>
    <n v="12"/>
    <n v="12"/>
    <n v="1"/>
    <n v="8"/>
    <n v="2"/>
    <n v="1"/>
    <x v="0"/>
    <s v="Local Government"/>
    <s v="Council Member"/>
    <n v="2.4"/>
  </r>
  <r>
    <n v="481"/>
    <x v="480"/>
    <x v="15"/>
    <x v="399"/>
    <s v="&quot;Donny&quot; Richardson"/>
    <x v="0"/>
    <s v="Lasalle"/>
    <s v="REP"/>
    <n v="935"/>
    <n v="8"/>
    <n v="8"/>
    <n v="2"/>
    <n v="6"/>
    <n v="0"/>
    <n v="0"/>
    <x v="0"/>
    <s v="Local Government"/>
    <s v="Council Member"/>
    <n v="1.6"/>
  </r>
  <r>
    <n v="481"/>
    <x v="480"/>
    <x v="15"/>
    <x v="399"/>
    <s v="&quot;Joe&quot; Phillips"/>
    <x v="0"/>
    <s v="Lasalle"/>
    <s v="DEM"/>
    <n v="698"/>
    <n v="8"/>
    <n v="8"/>
    <n v="2"/>
    <n v="6"/>
    <n v="0"/>
    <n v="0"/>
    <x v="0"/>
    <s v="Local Government"/>
    <s v="Council Member"/>
    <n v="1.6"/>
  </r>
  <r>
    <n v="481"/>
    <x v="480"/>
    <x v="15"/>
    <x v="399"/>
    <s v="David P. Jones, Jr."/>
    <x v="0"/>
    <s v="Lasalle"/>
    <s v="REP"/>
    <n v="871"/>
    <n v="8"/>
    <n v="8"/>
    <n v="2"/>
    <n v="6"/>
    <n v="0"/>
    <n v="0"/>
    <x v="0"/>
    <s v="Local Government"/>
    <s v="Council Member"/>
    <n v="1.6"/>
  </r>
  <r>
    <n v="481"/>
    <x v="480"/>
    <x v="15"/>
    <x v="399"/>
    <s v="Julia S. Welch"/>
    <x v="0"/>
    <s v="Lasalle"/>
    <s v="REP"/>
    <n v="621"/>
    <n v="8"/>
    <n v="8"/>
    <n v="2"/>
    <n v="6"/>
    <n v="0"/>
    <n v="0"/>
    <x v="0"/>
    <s v="Local Government"/>
    <s v="Council Member"/>
    <n v="1.6"/>
  </r>
  <r>
    <n v="481"/>
    <x v="480"/>
    <x v="15"/>
    <x v="399"/>
    <s v="Lloyd Lee Worsham"/>
    <x v="0"/>
    <s v="Lasalle"/>
    <s v="REP"/>
    <n v="380"/>
    <n v="8"/>
    <n v="8"/>
    <n v="2"/>
    <n v="6"/>
    <n v="0"/>
    <n v="0"/>
    <x v="0"/>
    <s v="Local Government"/>
    <s v="Council Member"/>
    <n v="1.6"/>
  </r>
  <r>
    <n v="481"/>
    <x v="480"/>
    <x v="15"/>
    <x v="399"/>
    <s v="Ron G. Carr"/>
    <x v="0"/>
    <s v="Lasalle"/>
    <s v="DEM"/>
    <n v="489"/>
    <n v="8"/>
    <n v="8"/>
    <n v="2"/>
    <n v="6"/>
    <n v="0"/>
    <n v="0"/>
    <x v="0"/>
    <s v="Local Government"/>
    <s v="Council Member"/>
    <n v="1.6"/>
  </r>
  <r>
    <n v="481"/>
    <x v="480"/>
    <x v="15"/>
    <x v="399"/>
    <s v="Tommy Sandifer"/>
    <x v="0"/>
    <s v="Lasalle"/>
    <s v="REP"/>
    <n v="1045"/>
    <n v="8"/>
    <n v="8"/>
    <n v="2"/>
    <n v="6"/>
    <n v="0"/>
    <n v="0"/>
    <x v="0"/>
    <s v="Local Government"/>
    <s v="Council Member"/>
    <n v="1.6"/>
  </r>
  <r>
    <n v="481"/>
    <x v="480"/>
    <x v="15"/>
    <x v="399"/>
    <s v="Wayne Chapman"/>
    <x v="0"/>
    <s v="Lasalle"/>
    <s v="REP"/>
    <n v="805"/>
    <n v="8"/>
    <n v="8"/>
    <n v="2"/>
    <n v="6"/>
    <n v="0"/>
    <n v="0"/>
    <x v="0"/>
    <s v="Local Government"/>
    <s v="Council Member"/>
    <n v="1.6"/>
  </r>
  <r>
    <n v="482"/>
    <x v="481"/>
    <x v="15"/>
    <x v="400"/>
    <s v="Charles &quot;Matt&quot; LaFollette"/>
    <x v="1"/>
    <s v="De Soto"/>
    <s v="OTHER"/>
    <n v="45"/>
    <n v="12"/>
    <n v="12"/>
    <n v="6"/>
    <n v="5"/>
    <n v="0"/>
    <n v="1"/>
    <x v="0"/>
    <s v="Local Government"/>
    <s v="Council Member"/>
    <n v="2.4"/>
  </r>
  <r>
    <n v="482"/>
    <x v="481"/>
    <x v="15"/>
    <x v="400"/>
    <s v="Christy Ballard"/>
    <x v="1"/>
    <s v="De Soto"/>
    <s v="REP"/>
    <n v="167"/>
    <n v="12"/>
    <n v="12"/>
    <n v="6"/>
    <n v="5"/>
    <n v="0"/>
    <n v="1"/>
    <x v="0"/>
    <s v="Local Government"/>
    <s v="Council Member"/>
    <n v="2.4"/>
  </r>
  <r>
    <n v="482"/>
    <x v="481"/>
    <x v="15"/>
    <x v="400"/>
    <s v="Deborah &quot;Deb&quot; Roberts"/>
    <x v="1"/>
    <s v="De Soto"/>
    <s v="DEM"/>
    <n v="202"/>
    <n v="12"/>
    <n v="12"/>
    <n v="6"/>
    <n v="5"/>
    <n v="0"/>
    <n v="1"/>
    <x v="0"/>
    <s v="Local Government"/>
    <s v="Council Member"/>
    <n v="2.4"/>
  </r>
  <r>
    <n v="482"/>
    <x v="481"/>
    <x v="15"/>
    <x v="400"/>
    <s v="Dwight D. Gatlin, Sr."/>
    <x v="1"/>
    <s v="De Soto"/>
    <s v="DEM"/>
    <n v="249"/>
    <n v="12"/>
    <n v="12"/>
    <n v="6"/>
    <n v="5"/>
    <n v="0"/>
    <n v="1"/>
    <x v="0"/>
    <s v="Local Government"/>
    <s v="Council Member"/>
    <n v="2.4"/>
  </r>
  <r>
    <n v="482"/>
    <x v="481"/>
    <x v="15"/>
    <x v="400"/>
    <s v="Edith Duncan Williams"/>
    <x v="1"/>
    <s v="De Soto"/>
    <s v="DEM"/>
    <n v="217"/>
    <n v="12"/>
    <n v="12"/>
    <n v="6"/>
    <n v="5"/>
    <n v="0"/>
    <n v="1"/>
    <x v="0"/>
    <s v="Local Government"/>
    <s v="Council Member"/>
    <n v="2.4"/>
  </r>
  <r>
    <n v="482"/>
    <x v="481"/>
    <x v="15"/>
    <x v="400"/>
    <s v="Frank &quot;Poncho&quot; Thigpen"/>
    <x v="1"/>
    <s v="De Soto"/>
    <s v="REP"/>
    <n v="167"/>
    <n v="12"/>
    <n v="12"/>
    <n v="6"/>
    <n v="5"/>
    <n v="0"/>
    <n v="1"/>
    <x v="0"/>
    <s v="Local Government"/>
    <s v="Council Member"/>
    <n v="2.4"/>
  </r>
  <r>
    <n v="482"/>
    <x v="481"/>
    <x v="15"/>
    <x v="400"/>
    <s v="Jeannie Ramsey Border"/>
    <x v="1"/>
    <s v="De Soto"/>
    <s v="REP"/>
    <n v="80"/>
    <n v="12"/>
    <n v="12"/>
    <n v="6"/>
    <n v="5"/>
    <n v="0"/>
    <n v="1"/>
    <x v="0"/>
    <s v="Local Government"/>
    <s v="Council Member"/>
    <n v="2.4"/>
  </r>
  <r>
    <n v="482"/>
    <x v="481"/>
    <x v="15"/>
    <x v="400"/>
    <s v="June Creech Hooper"/>
    <x v="1"/>
    <s v="De Soto"/>
    <s v="REP"/>
    <n v="199"/>
    <n v="12"/>
    <n v="12"/>
    <n v="6"/>
    <n v="5"/>
    <n v="0"/>
    <n v="1"/>
    <x v="0"/>
    <s v="Local Government"/>
    <s v="Council Member"/>
    <n v="2.4"/>
  </r>
  <r>
    <n v="482"/>
    <x v="481"/>
    <x v="15"/>
    <x v="400"/>
    <s v="Katherine Freeman"/>
    <x v="1"/>
    <s v="De Soto"/>
    <s v="DEM"/>
    <n v="310"/>
    <n v="12"/>
    <n v="12"/>
    <n v="6"/>
    <n v="5"/>
    <n v="0"/>
    <n v="1"/>
    <x v="0"/>
    <s v="Local Government"/>
    <s v="Council Member"/>
    <n v="2.4"/>
  </r>
  <r>
    <n v="482"/>
    <x v="481"/>
    <x v="15"/>
    <x v="400"/>
    <s v="Martha P. Guillotte"/>
    <x v="1"/>
    <s v="De Soto"/>
    <s v="DEM"/>
    <n v="280"/>
    <n v="12"/>
    <n v="12"/>
    <n v="6"/>
    <n v="5"/>
    <n v="0"/>
    <n v="1"/>
    <x v="0"/>
    <s v="Local Government"/>
    <s v="Council Member"/>
    <n v="2.4"/>
  </r>
  <r>
    <n v="482"/>
    <x v="481"/>
    <x v="15"/>
    <x v="400"/>
    <s v="Norman Arbuckle"/>
    <x v="1"/>
    <s v="De Soto"/>
    <s v="REP"/>
    <n v="294"/>
    <n v="12"/>
    <n v="12"/>
    <n v="6"/>
    <n v="5"/>
    <n v="0"/>
    <n v="1"/>
    <x v="0"/>
    <s v="Local Government"/>
    <s v="Council Member"/>
    <n v="2.4"/>
  </r>
  <r>
    <n v="482"/>
    <x v="481"/>
    <x v="15"/>
    <x v="400"/>
    <s v="Pamela &quot;Pam&quot; Thomas"/>
    <x v="1"/>
    <s v="De Soto"/>
    <s v="DEM"/>
    <n v="230"/>
    <n v="12"/>
    <n v="12"/>
    <n v="6"/>
    <n v="5"/>
    <n v="0"/>
    <n v="1"/>
    <x v="0"/>
    <s v="Local Government"/>
    <s v="Council Member"/>
    <n v="2.4"/>
  </r>
  <r>
    <n v="483"/>
    <x v="482"/>
    <x v="16"/>
    <x v="401"/>
    <s v="&quot;Cindy&quot; Stelly"/>
    <x v="0"/>
    <s v="St. Landry"/>
    <s v="DEM"/>
    <n v="413"/>
    <n v="7"/>
    <n v="7"/>
    <n v="6"/>
    <n v="0"/>
    <n v="1"/>
    <n v="0"/>
    <x v="0"/>
    <s v="Local Government"/>
    <s v="Council Member"/>
    <n v="1.4"/>
  </r>
  <r>
    <n v="483"/>
    <x v="482"/>
    <x v="16"/>
    <x v="401"/>
    <s v="Andre D. Lanclos"/>
    <x v="0"/>
    <s v="St. Landry"/>
    <s v="DEM"/>
    <n v="364"/>
    <n v="7"/>
    <n v="7"/>
    <n v="6"/>
    <n v="0"/>
    <n v="1"/>
    <n v="0"/>
    <x v="0"/>
    <s v="Local Government"/>
    <s v="Council Member"/>
    <n v="1.4"/>
  </r>
  <r>
    <n v="483"/>
    <x v="482"/>
    <x v="16"/>
    <x v="401"/>
    <s v="Cheryl &quot;Cricket&quot; Stermer"/>
    <x v="0"/>
    <s v="St. Landry"/>
    <s v="DEM"/>
    <n v="293"/>
    <n v="7"/>
    <n v="7"/>
    <n v="6"/>
    <n v="0"/>
    <n v="1"/>
    <n v="0"/>
    <x v="0"/>
    <s v="Local Government"/>
    <s v="Council Member"/>
    <n v="1.4"/>
  </r>
  <r>
    <n v="483"/>
    <x v="482"/>
    <x v="16"/>
    <x v="401"/>
    <s v="John Craig Burghdoff"/>
    <x v="0"/>
    <s v="St. Landry"/>
    <s v="NOPTY"/>
    <n v="383"/>
    <n v="7"/>
    <n v="7"/>
    <n v="6"/>
    <n v="0"/>
    <n v="1"/>
    <n v="0"/>
    <x v="0"/>
    <s v="Local Government"/>
    <s v="Council Member"/>
    <n v="1.4"/>
  </r>
  <r>
    <n v="483"/>
    <x v="482"/>
    <x v="16"/>
    <x v="401"/>
    <s v="Keith Ardoin"/>
    <x v="0"/>
    <s v="St. Landry"/>
    <s v="DEM"/>
    <n v="547"/>
    <n v="7"/>
    <n v="7"/>
    <n v="6"/>
    <n v="0"/>
    <n v="1"/>
    <n v="0"/>
    <x v="0"/>
    <s v="Local Government"/>
    <s v="Council Member"/>
    <n v="1.4"/>
  </r>
  <r>
    <n v="483"/>
    <x v="482"/>
    <x v="16"/>
    <x v="401"/>
    <s v="Nyssa Evans-Godwin"/>
    <x v="0"/>
    <s v="St. Landry"/>
    <s v="DEM"/>
    <n v="449"/>
    <n v="7"/>
    <n v="7"/>
    <n v="6"/>
    <n v="0"/>
    <n v="1"/>
    <n v="0"/>
    <x v="0"/>
    <s v="Local Government"/>
    <s v="Council Member"/>
    <n v="1.4"/>
  </r>
  <r>
    <n v="483"/>
    <x v="482"/>
    <x v="16"/>
    <x v="401"/>
    <s v="William &quot;Bill&quot; Bryson"/>
    <x v="0"/>
    <s v="St. Landry"/>
    <s v="DEM"/>
    <n v="348"/>
    <n v="7"/>
    <n v="7"/>
    <n v="6"/>
    <n v="0"/>
    <n v="1"/>
    <n v="0"/>
    <x v="0"/>
    <s v="Local Government"/>
    <s v="Council Member"/>
    <n v="1.4"/>
  </r>
  <r>
    <n v="484"/>
    <x v="483"/>
    <x v="17"/>
    <x v="402"/>
    <s v="Birdex Copeland, Jr."/>
    <x v="0"/>
    <s v="Lincoln"/>
    <s v="DEM"/>
    <n v="522"/>
    <n v="8"/>
    <n v="8"/>
    <n v="7"/>
    <n v="0"/>
    <n v="0"/>
    <n v="1"/>
    <x v="0"/>
    <s v="Local Government"/>
    <s v="Council Member"/>
    <n v="1.6"/>
  </r>
  <r>
    <n v="484"/>
    <x v="483"/>
    <x v="17"/>
    <x v="402"/>
    <s v="Cathy L. Holmes"/>
    <x v="0"/>
    <s v="Lincoln"/>
    <s v="DEM"/>
    <n v="524"/>
    <n v="8"/>
    <n v="8"/>
    <n v="7"/>
    <n v="0"/>
    <n v="0"/>
    <n v="1"/>
    <x v="0"/>
    <s v="Local Government"/>
    <s v="Council Member"/>
    <n v="1.6"/>
  </r>
  <r>
    <n v="484"/>
    <x v="483"/>
    <x v="17"/>
    <x v="402"/>
    <s v="Claud L. Aker"/>
    <x v="0"/>
    <s v="Lincoln"/>
    <s v="DEM"/>
    <n v="374"/>
    <n v="8"/>
    <n v="8"/>
    <n v="7"/>
    <n v="0"/>
    <n v="0"/>
    <n v="1"/>
    <x v="0"/>
    <s v="Local Government"/>
    <s v="Council Member"/>
    <n v="1.6"/>
  </r>
  <r>
    <n v="484"/>
    <x v="483"/>
    <x v="17"/>
    <x v="402"/>
    <s v="Cullen Jackson"/>
    <x v="0"/>
    <s v="Lincoln"/>
    <s v="DEM"/>
    <n v="575"/>
    <n v="8"/>
    <n v="8"/>
    <n v="7"/>
    <n v="0"/>
    <n v="0"/>
    <n v="1"/>
    <x v="0"/>
    <s v="Local Government"/>
    <s v="Council Member"/>
    <n v="1.6"/>
  </r>
  <r>
    <n v="484"/>
    <x v="483"/>
    <x v="17"/>
    <x v="402"/>
    <s v="G. Denise Dupree"/>
    <x v="0"/>
    <s v="Lincoln"/>
    <s v="DEM"/>
    <n v="522"/>
    <n v="8"/>
    <n v="8"/>
    <n v="7"/>
    <n v="0"/>
    <n v="0"/>
    <n v="1"/>
    <x v="0"/>
    <s v="Local Government"/>
    <s v="Council Member"/>
    <n v="1.6"/>
  </r>
  <r>
    <n v="484"/>
    <x v="483"/>
    <x v="17"/>
    <x v="402"/>
    <s v="Roy Jackson"/>
    <x v="0"/>
    <s v="Lincoln"/>
    <s v="DEM"/>
    <n v="612"/>
    <n v="8"/>
    <n v="8"/>
    <n v="7"/>
    <n v="0"/>
    <n v="0"/>
    <n v="1"/>
    <x v="0"/>
    <s v="Local Government"/>
    <s v="Council Member"/>
    <n v="1.6"/>
  </r>
  <r>
    <n v="484"/>
    <x v="483"/>
    <x v="17"/>
    <x v="402"/>
    <s v="Stavinoha Bradley"/>
    <x v="0"/>
    <s v="Lincoln"/>
    <s v="OTHER"/>
    <n v="304"/>
    <n v="8"/>
    <n v="8"/>
    <n v="7"/>
    <n v="0"/>
    <n v="0"/>
    <n v="1"/>
    <x v="0"/>
    <s v="Local Government"/>
    <s v="Council Member"/>
    <n v="1.6"/>
  </r>
  <r>
    <n v="484"/>
    <x v="483"/>
    <x v="17"/>
    <x v="402"/>
    <s v="Yanise N. Days"/>
    <x v="0"/>
    <s v="Lincoln"/>
    <s v="DEM"/>
    <n v="594"/>
    <n v="8"/>
    <n v="8"/>
    <n v="7"/>
    <n v="0"/>
    <n v="0"/>
    <n v="1"/>
    <x v="0"/>
    <s v="Local Government"/>
    <s v="Council Member"/>
    <n v="1.6"/>
  </r>
  <r>
    <n v="485"/>
    <x v="484"/>
    <x v="17"/>
    <x v="403"/>
    <s v="&quot;Joe&quot; Russo III"/>
    <x v="0"/>
    <s v="St. Mary"/>
    <s v="DEM"/>
    <n v="1338"/>
    <n v="7"/>
    <n v="7"/>
    <n v="5"/>
    <n v="2"/>
    <n v="0"/>
    <n v="0"/>
    <x v="0"/>
    <s v="Local Government"/>
    <s v="Council Member"/>
    <n v="1.4"/>
  </r>
  <r>
    <n v="485"/>
    <x v="484"/>
    <x v="17"/>
    <x v="403"/>
    <s v="John Rentrop"/>
    <x v="0"/>
    <s v="St. Mary"/>
    <s v="DEM"/>
    <n v="1167"/>
    <n v="7"/>
    <n v="7"/>
    <n v="5"/>
    <n v="2"/>
    <n v="0"/>
    <n v="0"/>
    <x v="0"/>
    <s v="Local Government"/>
    <s v="Council Member"/>
    <n v="1.4"/>
  </r>
  <r>
    <n v="485"/>
    <x v="484"/>
    <x v="17"/>
    <x v="403"/>
    <s v="L. L. &quot;Larry&quot; Mendoza, Jr."/>
    <x v="0"/>
    <s v="St. Mary"/>
    <s v="DEM"/>
    <n v="1155"/>
    <n v="7"/>
    <n v="7"/>
    <n v="5"/>
    <n v="2"/>
    <n v="0"/>
    <n v="0"/>
    <x v="0"/>
    <s v="Local Government"/>
    <s v="Council Member"/>
    <n v="1.4"/>
  </r>
  <r>
    <n v="485"/>
    <x v="484"/>
    <x v="17"/>
    <x v="403"/>
    <s v="Sandra K. Turner"/>
    <x v="0"/>
    <s v="St. Mary"/>
    <s v="DEM"/>
    <n v="1086"/>
    <n v="7"/>
    <n v="7"/>
    <n v="5"/>
    <n v="2"/>
    <n v="0"/>
    <n v="0"/>
    <x v="0"/>
    <s v="Local Government"/>
    <s v="Council Member"/>
    <n v="1.4"/>
  </r>
  <r>
    <n v="485"/>
    <x v="484"/>
    <x v="17"/>
    <x v="403"/>
    <s v="Sandra S. Marshall"/>
    <x v="0"/>
    <s v="St. Mary"/>
    <s v="REP"/>
    <n v="939"/>
    <n v="7"/>
    <n v="7"/>
    <n v="5"/>
    <n v="2"/>
    <n v="0"/>
    <n v="0"/>
    <x v="0"/>
    <s v="Local Government"/>
    <s v="Council Member"/>
    <n v="1.4"/>
  </r>
  <r>
    <n v="485"/>
    <x v="484"/>
    <x v="17"/>
    <x v="403"/>
    <s v="Travis &quot;T. D.&quot; Darnell"/>
    <x v="0"/>
    <s v="St. Mary"/>
    <s v="DEM"/>
    <n v="1138"/>
    <n v="7"/>
    <n v="7"/>
    <n v="5"/>
    <n v="2"/>
    <n v="0"/>
    <n v="0"/>
    <x v="0"/>
    <s v="Local Government"/>
    <s v="Council Member"/>
    <n v="1.4"/>
  </r>
  <r>
    <n v="485"/>
    <x v="484"/>
    <x v="17"/>
    <x v="403"/>
    <s v="William L. &quot;Billy&quot; Picou, Jr."/>
    <x v="0"/>
    <s v="St. Mary"/>
    <s v="REP"/>
    <n v="932"/>
    <n v="7"/>
    <n v="7"/>
    <n v="5"/>
    <n v="2"/>
    <n v="0"/>
    <n v="0"/>
    <x v="0"/>
    <s v="Local Government"/>
    <s v="Council Member"/>
    <n v="1.4"/>
  </r>
  <r>
    <n v="486"/>
    <x v="485"/>
    <x v="17"/>
    <x v="404"/>
    <s v="Bernadine St. Cyr"/>
    <x v="0"/>
    <s v="Pointe Coupee"/>
    <s v="DEM"/>
    <n v="826"/>
    <n v="3"/>
    <n v="3"/>
    <n v="3"/>
    <n v="0"/>
    <n v="0"/>
    <n v="0"/>
    <x v="0"/>
    <s v="Local Government"/>
    <s v="Council Member"/>
    <n v="1.5"/>
  </r>
  <r>
    <n v="486"/>
    <x v="485"/>
    <x v="17"/>
    <x v="404"/>
    <s v="Joy Nelson"/>
    <x v="0"/>
    <s v="Pointe Coupee"/>
    <s v="DEM"/>
    <n v="680"/>
    <n v="3"/>
    <n v="3"/>
    <n v="3"/>
    <n v="0"/>
    <n v="0"/>
    <n v="0"/>
    <x v="0"/>
    <s v="Local Government"/>
    <s v="Council Member"/>
    <n v="1.5"/>
  </r>
  <r>
    <n v="486"/>
    <x v="485"/>
    <x v="17"/>
    <x v="404"/>
    <s v="Vernell Davis"/>
    <x v="0"/>
    <s v="Pointe Coupee"/>
    <s v="DEM"/>
    <n v="735"/>
    <n v="3"/>
    <n v="3"/>
    <n v="3"/>
    <n v="0"/>
    <n v="0"/>
    <n v="0"/>
    <x v="0"/>
    <s v="Local Government"/>
    <s v="Council Member"/>
    <n v="1.5"/>
  </r>
  <r>
    <n v="487"/>
    <x v="486"/>
    <x v="17"/>
    <x v="405"/>
    <s v="&quot;Rusty&quot; Parrish"/>
    <x v="1"/>
    <s v="West Baton Rouge"/>
    <s v="DEM"/>
    <n v="1368"/>
    <n v="7"/>
    <n v="7"/>
    <n v="4"/>
    <n v="3"/>
    <n v="0"/>
    <n v="0"/>
    <x v="0"/>
    <s v="Local Government"/>
    <s v="Council Member"/>
    <n v="1.4"/>
  </r>
  <r>
    <n v="487"/>
    <x v="486"/>
    <x v="17"/>
    <x v="405"/>
    <s v="Amber McCoy"/>
    <x v="1"/>
    <s v="West Baton Rouge"/>
    <s v="DEM"/>
    <n v="837"/>
    <n v="7"/>
    <n v="7"/>
    <n v="4"/>
    <n v="3"/>
    <n v="0"/>
    <n v="0"/>
    <x v="0"/>
    <s v="Local Government"/>
    <s v="Council Member"/>
    <n v="1.4"/>
  </r>
  <r>
    <n v="487"/>
    <x v="486"/>
    <x v="17"/>
    <x v="405"/>
    <s v="Bonnie Kleinpeter"/>
    <x v="1"/>
    <s v="West Baton Rouge"/>
    <s v="REP"/>
    <n v="954"/>
    <n v="7"/>
    <n v="7"/>
    <n v="4"/>
    <n v="3"/>
    <n v="0"/>
    <n v="0"/>
    <x v="0"/>
    <s v="Local Government"/>
    <s v="Council Member"/>
    <n v="1.4"/>
  </r>
  <r>
    <n v="487"/>
    <x v="486"/>
    <x v="17"/>
    <x v="405"/>
    <s v="Kevin J. LeBlanc"/>
    <x v="1"/>
    <s v="West Baton Rouge"/>
    <s v="REP"/>
    <n v="1224"/>
    <n v="7"/>
    <n v="7"/>
    <n v="4"/>
    <n v="3"/>
    <n v="0"/>
    <n v="0"/>
    <x v="0"/>
    <s v="Local Government"/>
    <s v="Council Member"/>
    <n v="1.4"/>
  </r>
  <r>
    <n v="487"/>
    <x v="486"/>
    <x v="17"/>
    <x v="405"/>
    <s v="Rhonda LeBlanc Kelley"/>
    <x v="1"/>
    <s v="West Baton Rouge"/>
    <s v="DEM"/>
    <n v="1348"/>
    <n v="7"/>
    <n v="7"/>
    <n v="4"/>
    <n v="3"/>
    <n v="0"/>
    <n v="0"/>
    <x v="0"/>
    <s v="Local Government"/>
    <s v="Council Member"/>
    <n v="1.4"/>
  </r>
  <r>
    <n v="487"/>
    <x v="486"/>
    <x v="17"/>
    <x v="405"/>
    <s v="Tate Acosta"/>
    <x v="1"/>
    <s v="West Baton Rouge"/>
    <s v="REP"/>
    <n v="1217"/>
    <n v="7"/>
    <n v="7"/>
    <n v="4"/>
    <n v="3"/>
    <n v="0"/>
    <n v="0"/>
    <x v="0"/>
    <s v="Local Government"/>
    <s v="Council Member"/>
    <n v="1.4"/>
  </r>
  <r>
    <n v="487"/>
    <x v="486"/>
    <x v="17"/>
    <x v="405"/>
    <s v="Wilson &quot;Hook&quot; Cazes"/>
    <x v="1"/>
    <s v="West Baton Rouge"/>
    <s v="DEM"/>
    <n v="1262"/>
    <n v="7"/>
    <n v="7"/>
    <n v="4"/>
    <n v="3"/>
    <n v="0"/>
    <n v="0"/>
    <x v="0"/>
    <s v="Local Government"/>
    <s v="Council Member"/>
    <n v="1.4"/>
  </r>
  <r>
    <n v="488"/>
    <x v="487"/>
    <x v="17"/>
    <x v="406"/>
    <s v="&quot;Don&quot; Neisler"/>
    <x v="1"/>
    <s v="West Baton Rouge"/>
    <s v="NOPTY"/>
    <n v="758"/>
    <n v="7"/>
    <n v="7"/>
    <n v="2"/>
    <n v="1"/>
    <n v="4"/>
    <n v="0"/>
    <x v="0"/>
    <s v="Local Government"/>
    <s v="Council Member"/>
    <n v="1.4"/>
  </r>
  <r>
    <n v="488"/>
    <x v="487"/>
    <x v="17"/>
    <x v="406"/>
    <s v="&quot;Rusty&quot; Daigle"/>
    <x v="1"/>
    <s v="West Baton Rouge"/>
    <s v="REP"/>
    <n v="930"/>
    <n v="7"/>
    <n v="7"/>
    <n v="2"/>
    <n v="1"/>
    <n v="4"/>
    <n v="0"/>
    <x v="0"/>
    <s v="Local Government"/>
    <s v="Council Member"/>
    <n v="1.4"/>
  </r>
  <r>
    <n v="488"/>
    <x v="487"/>
    <x v="17"/>
    <x v="406"/>
    <s v="David Shane Andre"/>
    <x v="1"/>
    <s v="West Baton Rouge"/>
    <s v="NOPTY"/>
    <n v="788"/>
    <n v="7"/>
    <n v="7"/>
    <n v="2"/>
    <n v="1"/>
    <n v="4"/>
    <n v="0"/>
    <x v="0"/>
    <s v="Local Government"/>
    <s v="Council Member"/>
    <n v="1.4"/>
  </r>
  <r>
    <n v="488"/>
    <x v="487"/>
    <x v="17"/>
    <x v="406"/>
    <s v="Joanne C. Bourgeois"/>
    <x v="1"/>
    <s v="West Baton Rouge"/>
    <s v="NOPTY"/>
    <n v="903"/>
    <n v="7"/>
    <n v="7"/>
    <n v="2"/>
    <n v="1"/>
    <n v="4"/>
    <n v="0"/>
    <x v="0"/>
    <s v="Local Government"/>
    <s v="Council Member"/>
    <n v="1.4"/>
  </r>
  <r>
    <n v="488"/>
    <x v="487"/>
    <x v="17"/>
    <x v="406"/>
    <s v="Margaret Safford Canella"/>
    <x v="1"/>
    <s v="West Baton Rouge"/>
    <s v="NOPTY"/>
    <n v="739"/>
    <n v="7"/>
    <n v="7"/>
    <n v="2"/>
    <n v="1"/>
    <n v="4"/>
    <n v="0"/>
    <x v="0"/>
    <s v="Local Government"/>
    <s v="Council Member"/>
    <n v="1.4"/>
  </r>
  <r>
    <n v="488"/>
    <x v="487"/>
    <x v="17"/>
    <x v="406"/>
    <s v="Shirley Ann Jordan"/>
    <x v="1"/>
    <s v="West Baton Rouge"/>
    <s v="DEM"/>
    <n v="577"/>
    <n v="7"/>
    <n v="7"/>
    <n v="2"/>
    <n v="1"/>
    <n v="4"/>
    <n v="0"/>
    <x v="0"/>
    <s v="Local Government"/>
    <s v="Council Member"/>
    <n v="1.4"/>
  </r>
  <r>
    <n v="488"/>
    <x v="487"/>
    <x v="17"/>
    <x v="406"/>
    <s v="Terry J. Richard, Jr."/>
    <x v="1"/>
    <s v="West Baton Rouge"/>
    <s v="DEM"/>
    <n v="786"/>
    <n v="7"/>
    <n v="7"/>
    <n v="2"/>
    <n v="1"/>
    <n v="4"/>
    <n v="0"/>
    <x v="0"/>
    <s v="Local Government"/>
    <s v="Council Member"/>
    <n v="1.4"/>
  </r>
  <r>
    <n v="489"/>
    <x v="488"/>
    <x v="17"/>
    <x v="407"/>
    <s v="&quot;Tony&quot; Guillory"/>
    <x v="0"/>
    <s v="Jefferson Davis"/>
    <s v="NOPTY"/>
    <n v="294"/>
    <n v="9"/>
    <n v="9"/>
    <n v="4"/>
    <n v="1"/>
    <n v="3"/>
    <n v="1"/>
    <x v="0"/>
    <s v="Local Government"/>
    <s v="Council Member"/>
    <n v="1.8"/>
  </r>
  <r>
    <n v="489"/>
    <x v="488"/>
    <x v="17"/>
    <x v="407"/>
    <s v="Amanda &quot;Mandy&quot; Valdez"/>
    <x v="0"/>
    <s v="Jefferson Davis"/>
    <s v="NOPTY"/>
    <n v="234"/>
    <n v="9"/>
    <n v="9"/>
    <n v="4"/>
    <n v="1"/>
    <n v="3"/>
    <n v="1"/>
    <x v="0"/>
    <s v="Local Government"/>
    <s v="Council Member"/>
    <n v="1.8"/>
  </r>
  <r>
    <n v="489"/>
    <x v="488"/>
    <x v="17"/>
    <x v="407"/>
    <s v="Cynthia &quot;Kay&quot; Hebert"/>
    <x v="0"/>
    <s v="Jefferson Davis"/>
    <s v="REP"/>
    <n v="189"/>
    <n v="9"/>
    <n v="9"/>
    <n v="4"/>
    <n v="1"/>
    <n v="3"/>
    <n v="1"/>
    <x v="0"/>
    <s v="Local Government"/>
    <s v="Council Member"/>
    <n v="1.8"/>
  </r>
  <r>
    <n v="489"/>
    <x v="488"/>
    <x v="17"/>
    <x v="407"/>
    <s v="Latoya &quot;Keisha&quot; Woods"/>
    <x v="0"/>
    <s v="Jefferson Davis"/>
    <s v="DEM"/>
    <n v="335"/>
    <n v="9"/>
    <n v="9"/>
    <n v="4"/>
    <n v="1"/>
    <n v="3"/>
    <n v="1"/>
    <x v="0"/>
    <s v="Local Government"/>
    <s v="Council Member"/>
    <n v="1.8"/>
  </r>
  <r>
    <n v="489"/>
    <x v="488"/>
    <x v="17"/>
    <x v="407"/>
    <s v="Marilynn Broussard Granger"/>
    <x v="0"/>
    <s v="Jefferson Davis"/>
    <s v="DEM"/>
    <n v="242"/>
    <n v="9"/>
    <n v="9"/>
    <n v="4"/>
    <n v="1"/>
    <n v="3"/>
    <n v="1"/>
    <x v="0"/>
    <s v="Local Government"/>
    <s v="Council Member"/>
    <n v="1.8"/>
  </r>
  <r>
    <n v="489"/>
    <x v="488"/>
    <x v="17"/>
    <x v="407"/>
    <s v="Michael Paul Bellon"/>
    <x v="0"/>
    <s v="Jefferson Davis"/>
    <s v="DEM"/>
    <n v="269"/>
    <n v="9"/>
    <n v="9"/>
    <n v="4"/>
    <n v="1"/>
    <n v="3"/>
    <n v="1"/>
    <x v="0"/>
    <s v="Local Government"/>
    <s v="Council Member"/>
    <n v="1.8"/>
  </r>
  <r>
    <n v="489"/>
    <x v="488"/>
    <x v="17"/>
    <x v="407"/>
    <s v="Morgan Lemelle"/>
    <x v="0"/>
    <s v="Jefferson Davis"/>
    <s v="DEM"/>
    <n v="274"/>
    <n v="9"/>
    <n v="9"/>
    <n v="4"/>
    <n v="1"/>
    <n v="3"/>
    <n v="1"/>
    <x v="0"/>
    <s v="Local Government"/>
    <s v="Council Member"/>
    <n v="1.8"/>
  </r>
  <r>
    <n v="489"/>
    <x v="488"/>
    <x v="17"/>
    <x v="407"/>
    <s v="Ronnie D. Duhon"/>
    <x v="0"/>
    <s v="Jefferson Davis"/>
    <s v="NOPTY"/>
    <n v="180"/>
    <n v="9"/>
    <n v="9"/>
    <n v="4"/>
    <n v="1"/>
    <n v="3"/>
    <n v="1"/>
    <x v="0"/>
    <s v="Local Government"/>
    <s v="Council Member"/>
    <n v="1.8"/>
  </r>
  <r>
    <n v="489"/>
    <x v="488"/>
    <x v="17"/>
    <x v="407"/>
    <s v="Shirley Lafleur Johnson"/>
    <x v="0"/>
    <s v="Jefferson Davis"/>
    <s v="OTHER"/>
    <n v="242"/>
    <n v="9"/>
    <n v="9"/>
    <n v="4"/>
    <n v="1"/>
    <n v="3"/>
    <n v="1"/>
    <x v="0"/>
    <s v="Local Government"/>
    <s v="Council Member"/>
    <n v="1.8"/>
  </r>
  <r>
    <n v="490"/>
    <x v="489"/>
    <x v="17"/>
    <x v="408"/>
    <s v="&quot;Jimbo&quot; Slaven"/>
    <x v="0"/>
    <s v="Tangipahoa"/>
    <s v="NOPTY"/>
    <n v="420"/>
    <n v="10"/>
    <n v="10"/>
    <n v="8"/>
    <n v="0"/>
    <n v="1"/>
    <n v="1"/>
    <x v="0"/>
    <s v="Local Government"/>
    <s v="Council Member"/>
    <n v="2"/>
  </r>
  <r>
    <n v="490"/>
    <x v="489"/>
    <x v="17"/>
    <x v="408"/>
    <s v="Athalina Hudson"/>
    <x v="0"/>
    <s v="Tangipahoa"/>
    <s v="DEM"/>
    <n v="294"/>
    <n v="10"/>
    <n v="10"/>
    <n v="8"/>
    <n v="0"/>
    <n v="1"/>
    <n v="1"/>
    <x v="0"/>
    <s v="Local Government"/>
    <s v="Council Member"/>
    <n v="2"/>
  </r>
  <r>
    <n v="490"/>
    <x v="489"/>
    <x v="17"/>
    <x v="408"/>
    <s v="Bennie Castella"/>
    <x v="0"/>
    <s v="Tangipahoa"/>
    <s v="DEM"/>
    <n v="258"/>
    <n v="10"/>
    <n v="10"/>
    <n v="8"/>
    <n v="0"/>
    <n v="1"/>
    <n v="1"/>
    <x v="0"/>
    <s v="Local Government"/>
    <s v="Council Member"/>
    <n v="2"/>
  </r>
  <r>
    <n v="490"/>
    <x v="489"/>
    <x v="17"/>
    <x v="408"/>
    <s v="Gary Callihan"/>
    <x v="0"/>
    <s v="Tangipahoa"/>
    <s v="DEM"/>
    <n v="429"/>
    <n v="10"/>
    <n v="10"/>
    <n v="8"/>
    <n v="0"/>
    <n v="1"/>
    <n v="1"/>
    <x v="0"/>
    <s v="Local Government"/>
    <s v="Council Member"/>
    <n v="2"/>
  </r>
  <r>
    <n v="490"/>
    <x v="489"/>
    <x v="17"/>
    <x v="408"/>
    <s v="Irma Cook Clines"/>
    <x v="0"/>
    <s v="Tangipahoa"/>
    <s v="DEM"/>
    <n v="555"/>
    <n v="10"/>
    <n v="10"/>
    <n v="8"/>
    <n v="0"/>
    <n v="1"/>
    <n v="1"/>
    <x v="0"/>
    <s v="Local Government"/>
    <s v="Council Member"/>
    <n v="2"/>
  </r>
  <r>
    <n v="490"/>
    <x v="489"/>
    <x v="17"/>
    <x v="408"/>
    <s v="Michael &quot;Mike&quot; Hall"/>
    <x v="0"/>
    <s v="Tangipahoa"/>
    <s v="DEM"/>
    <n v="432"/>
    <n v="10"/>
    <n v="10"/>
    <n v="8"/>
    <n v="0"/>
    <n v="1"/>
    <n v="1"/>
    <x v="0"/>
    <s v="Local Government"/>
    <s v="Council Member"/>
    <n v="2"/>
  </r>
  <r>
    <n v="490"/>
    <x v="489"/>
    <x v="17"/>
    <x v="408"/>
    <s v="Nick S. &quot;Junior&quot; Cook"/>
    <x v="0"/>
    <s v="Tangipahoa"/>
    <s v="DEM"/>
    <n v="330"/>
    <n v="10"/>
    <n v="10"/>
    <n v="8"/>
    <n v="0"/>
    <n v="1"/>
    <n v="1"/>
    <x v="0"/>
    <s v="Local Government"/>
    <s v="Council Member"/>
    <n v="2"/>
  </r>
  <r>
    <n v="490"/>
    <x v="489"/>
    <x v="17"/>
    <x v="408"/>
    <s v="Paul Stewart"/>
    <x v="0"/>
    <s v="Tangipahoa"/>
    <s v="DEM"/>
    <n v="450"/>
    <n v="10"/>
    <n v="10"/>
    <n v="8"/>
    <n v="0"/>
    <n v="1"/>
    <n v="1"/>
    <x v="0"/>
    <s v="Local Government"/>
    <s v="Council Member"/>
    <n v="2"/>
  </r>
  <r>
    <n v="490"/>
    <x v="489"/>
    <x v="17"/>
    <x v="408"/>
    <s v="Scott &quot;Coach&quot; Shaffett"/>
    <x v="0"/>
    <s v="Tangipahoa"/>
    <s v="OTHER"/>
    <n v="407"/>
    <n v="10"/>
    <n v="10"/>
    <n v="8"/>
    <n v="0"/>
    <n v="1"/>
    <n v="1"/>
    <x v="0"/>
    <s v="Local Government"/>
    <s v="Council Member"/>
    <n v="2"/>
  </r>
  <r>
    <n v="490"/>
    <x v="489"/>
    <x v="17"/>
    <x v="408"/>
    <s v="Terrell &quot;Teddy&quot; Hookfin"/>
    <x v="0"/>
    <s v="Tangipahoa"/>
    <s v="DEM"/>
    <n v="461"/>
    <n v="10"/>
    <n v="10"/>
    <n v="8"/>
    <n v="0"/>
    <n v="1"/>
    <n v="1"/>
    <x v="0"/>
    <s v="Local Government"/>
    <s v="Council Member"/>
    <n v="2"/>
  </r>
  <r>
    <n v="491"/>
    <x v="490"/>
    <x v="17"/>
    <x v="409"/>
    <s v="&quot;Kathy&quot; Benoit"/>
    <x v="0"/>
    <s v="Jefferson Davis"/>
    <s v="DEM"/>
    <n v="326"/>
    <n v="15"/>
    <n v="15"/>
    <n v="9"/>
    <n v="4"/>
    <n v="1"/>
    <n v="1"/>
    <x v="0"/>
    <s v="Local Government"/>
    <s v="Council Member"/>
    <n v="3"/>
  </r>
  <r>
    <n v="491"/>
    <x v="490"/>
    <x v="17"/>
    <x v="409"/>
    <s v="Auldon Robinson, Sr."/>
    <x v="0"/>
    <s v="Jefferson Davis"/>
    <s v="DEM"/>
    <n v="277"/>
    <n v="15"/>
    <n v="15"/>
    <n v="9"/>
    <n v="4"/>
    <n v="1"/>
    <n v="1"/>
    <x v="0"/>
    <s v="Local Government"/>
    <s v="Council Member"/>
    <n v="3"/>
  </r>
  <r>
    <n v="491"/>
    <x v="490"/>
    <x v="17"/>
    <x v="409"/>
    <s v="Burnell Broussard"/>
    <x v="0"/>
    <s v="Jefferson Davis"/>
    <s v="DEM"/>
    <n v="338"/>
    <n v="15"/>
    <n v="15"/>
    <n v="9"/>
    <n v="4"/>
    <n v="1"/>
    <n v="1"/>
    <x v="0"/>
    <s v="Local Government"/>
    <s v="Council Member"/>
    <n v="3"/>
  </r>
  <r>
    <n v="491"/>
    <x v="490"/>
    <x v="17"/>
    <x v="409"/>
    <s v="Clyde Schlesinger"/>
    <x v="0"/>
    <s v="Jefferson Davis"/>
    <s v="REP"/>
    <n v="227"/>
    <n v="15"/>
    <n v="15"/>
    <n v="9"/>
    <n v="4"/>
    <n v="1"/>
    <n v="1"/>
    <x v="0"/>
    <s v="Local Government"/>
    <s v="Council Member"/>
    <n v="3"/>
  </r>
  <r>
    <n v="491"/>
    <x v="490"/>
    <x v="17"/>
    <x v="409"/>
    <s v="Curt Cormier"/>
    <x v="0"/>
    <s v="Jefferson Davis"/>
    <s v="REP"/>
    <n v="270"/>
    <n v="15"/>
    <n v="15"/>
    <n v="9"/>
    <n v="4"/>
    <n v="1"/>
    <n v="1"/>
    <x v="0"/>
    <s v="Local Government"/>
    <s v="Council Member"/>
    <n v="3"/>
  </r>
  <r>
    <n v="491"/>
    <x v="490"/>
    <x v="17"/>
    <x v="409"/>
    <s v="David Hanks"/>
    <x v="0"/>
    <s v="Jefferson Davis"/>
    <s v="DEM"/>
    <n v="397"/>
    <n v="15"/>
    <n v="15"/>
    <n v="9"/>
    <n v="4"/>
    <n v="1"/>
    <n v="1"/>
    <x v="0"/>
    <s v="Local Government"/>
    <s v="Council Member"/>
    <n v="3"/>
  </r>
  <r>
    <n v="491"/>
    <x v="490"/>
    <x v="17"/>
    <x v="409"/>
    <s v="Ellsworth David Duhon"/>
    <x v="0"/>
    <s v="Jefferson Davis"/>
    <s v="DEM"/>
    <n v="273"/>
    <n v="15"/>
    <n v="15"/>
    <n v="9"/>
    <n v="4"/>
    <n v="1"/>
    <n v="1"/>
    <x v="0"/>
    <s v="Local Government"/>
    <s v="Council Member"/>
    <n v="3"/>
  </r>
  <r>
    <n v="491"/>
    <x v="490"/>
    <x v="17"/>
    <x v="409"/>
    <s v="Eric S. Turner"/>
    <x v="0"/>
    <s v="Jefferson Davis"/>
    <s v="DEM"/>
    <n v="393"/>
    <n v="15"/>
    <n v="15"/>
    <n v="9"/>
    <n v="4"/>
    <n v="1"/>
    <n v="1"/>
    <x v="0"/>
    <s v="Local Government"/>
    <s v="Council Member"/>
    <n v="3"/>
  </r>
  <r>
    <n v="491"/>
    <x v="490"/>
    <x v="17"/>
    <x v="409"/>
    <s v="Mildred &quot;Millie&quot; Lapoint"/>
    <x v="0"/>
    <s v="Jefferson Davis"/>
    <s v="REP"/>
    <n v="180"/>
    <n v="15"/>
    <n v="15"/>
    <n v="9"/>
    <n v="4"/>
    <n v="1"/>
    <n v="1"/>
    <x v="0"/>
    <s v="Local Government"/>
    <s v="Council Member"/>
    <n v="3"/>
  </r>
  <r>
    <n v="491"/>
    <x v="490"/>
    <x v="17"/>
    <x v="409"/>
    <s v="Milton &quot;Nonk&quot; Labauve"/>
    <x v="0"/>
    <s v="Jefferson Davis"/>
    <s v="DEM"/>
    <n v="184"/>
    <n v="15"/>
    <n v="15"/>
    <n v="9"/>
    <n v="4"/>
    <n v="1"/>
    <n v="1"/>
    <x v="0"/>
    <s v="Local Government"/>
    <s v="Council Member"/>
    <n v="3"/>
  </r>
  <r>
    <n v="491"/>
    <x v="490"/>
    <x v="17"/>
    <x v="409"/>
    <s v="Ricky Monceaux"/>
    <x v="0"/>
    <s v="Jefferson Davis"/>
    <s v="NOPTY"/>
    <n v="498"/>
    <n v="15"/>
    <n v="15"/>
    <n v="9"/>
    <n v="4"/>
    <n v="1"/>
    <n v="1"/>
    <x v="0"/>
    <s v="Local Government"/>
    <s v="Council Member"/>
    <n v="3"/>
  </r>
  <r>
    <n v="491"/>
    <x v="490"/>
    <x v="17"/>
    <x v="409"/>
    <s v="Robert &quot;Bobby&quot; Palermo"/>
    <x v="0"/>
    <s v="Jefferson Davis"/>
    <s v="DEM"/>
    <n v="379"/>
    <n v="15"/>
    <n v="15"/>
    <n v="9"/>
    <n v="4"/>
    <n v="1"/>
    <n v="1"/>
    <x v="0"/>
    <s v="Local Government"/>
    <s v="Council Member"/>
    <n v="3"/>
  </r>
  <r>
    <n v="491"/>
    <x v="490"/>
    <x v="17"/>
    <x v="409"/>
    <s v="Roderick &quot;Coach&quot; Williams"/>
    <x v="0"/>
    <s v="Jefferson Davis"/>
    <s v="DEM"/>
    <n v="253"/>
    <n v="15"/>
    <n v="15"/>
    <n v="9"/>
    <n v="4"/>
    <n v="1"/>
    <n v="1"/>
    <x v="0"/>
    <s v="Local Government"/>
    <s v="Council Member"/>
    <n v="3"/>
  </r>
  <r>
    <n v="491"/>
    <x v="490"/>
    <x v="17"/>
    <x v="409"/>
    <s v="Sherry Hymel Crochet"/>
    <x v="0"/>
    <s v="Jefferson Davis"/>
    <s v="REP"/>
    <n v="395"/>
    <n v="15"/>
    <n v="15"/>
    <n v="9"/>
    <n v="4"/>
    <n v="1"/>
    <n v="1"/>
    <x v="0"/>
    <s v="Local Government"/>
    <s v="Council Member"/>
    <n v="3"/>
  </r>
  <r>
    <n v="491"/>
    <x v="490"/>
    <x v="17"/>
    <x v="409"/>
    <s v="Vicki Broussard"/>
    <x v="0"/>
    <s v="Jefferson Davis"/>
    <s v="OTHER"/>
    <n v="343"/>
    <n v="15"/>
    <n v="15"/>
    <n v="9"/>
    <n v="4"/>
    <n v="1"/>
    <n v="1"/>
    <x v="0"/>
    <s v="Local Government"/>
    <s v="Council Member"/>
    <n v="3"/>
  </r>
  <r>
    <n v="492"/>
    <x v="491"/>
    <x v="17"/>
    <x v="410"/>
    <s v="Benita A. Kennerson"/>
    <x v="0"/>
    <s v="St. Landry"/>
    <s v="DEM"/>
    <n v="403"/>
    <n v="6"/>
    <n v="6"/>
    <n v="2"/>
    <n v="2"/>
    <n v="2"/>
    <n v="0"/>
    <x v="0"/>
    <s v="Local Government"/>
    <s v="Council Member"/>
    <n v="1.2"/>
  </r>
  <r>
    <n v="492"/>
    <x v="491"/>
    <x v="17"/>
    <x v="410"/>
    <s v="Brandon C. Herpin"/>
    <x v="0"/>
    <s v="St. Landry"/>
    <s v="NOPTY"/>
    <n v="399"/>
    <n v="6"/>
    <n v="6"/>
    <n v="2"/>
    <n v="2"/>
    <n v="2"/>
    <n v="0"/>
    <x v="0"/>
    <s v="Local Government"/>
    <s v="Council Member"/>
    <n v="1.2"/>
  </r>
  <r>
    <n v="492"/>
    <x v="491"/>
    <x v="17"/>
    <x v="410"/>
    <s v="Kerry Willingham"/>
    <x v="0"/>
    <s v="St. Landry"/>
    <s v="DEM"/>
    <n v="429"/>
    <n v="6"/>
    <n v="6"/>
    <n v="2"/>
    <n v="2"/>
    <n v="2"/>
    <n v="0"/>
    <x v="0"/>
    <s v="Local Government"/>
    <s v="Council Member"/>
    <n v="1.2"/>
  </r>
  <r>
    <n v="492"/>
    <x v="491"/>
    <x v="17"/>
    <x v="410"/>
    <s v="Kirk Stelly"/>
    <x v="0"/>
    <s v="St. Landry"/>
    <s v="REP"/>
    <n v="379"/>
    <n v="6"/>
    <n v="6"/>
    <n v="2"/>
    <n v="2"/>
    <n v="2"/>
    <n v="0"/>
    <x v="0"/>
    <s v="Local Government"/>
    <s v="Council Member"/>
    <n v="1.2"/>
  </r>
  <r>
    <n v="492"/>
    <x v="491"/>
    <x v="17"/>
    <x v="410"/>
    <s v="Krista Speyrer"/>
    <x v="0"/>
    <s v="St. Landry"/>
    <s v="NOPTY"/>
    <n v="323"/>
    <n v="6"/>
    <n v="6"/>
    <n v="2"/>
    <n v="2"/>
    <n v="2"/>
    <n v="0"/>
    <x v="0"/>
    <s v="Local Government"/>
    <s v="Council Member"/>
    <n v="1.2"/>
  </r>
  <r>
    <n v="492"/>
    <x v="491"/>
    <x v="17"/>
    <x v="410"/>
    <s v="Nick Degueyter"/>
    <x v="0"/>
    <s v="St. Landry"/>
    <s v="REP"/>
    <n v="389"/>
    <n v="6"/>
    <n v="6"/>
    <n v="2"/>
    <n v="2"/>
    <n v="2"/>
    <n v="0"/>
    <x v="0"/>
    <s v="Local Government"/>
    <s v="Council Member"/>
    <n v="1.2"/>
  </r>
  <r>
    <n v="493"/>
    <x v="492"/>
    <x v="17"/>
    <x v="411"/>
    <s v="April Butler-Goudeau"/>
    <x v="0"/>
    <s v="St. Landry"/>
    <s v="DEM"/>
    <n v="167"/>
    <n v="10"/>
    <n v="10"/>
    <n v="9"/>
    <n v="0"/>
    <n v="1"/>
    <n v="0"/>
    <x v="0"/>
    <s v="Local Government"/>
    <s v="Council Member"/>
    <n v="2"/>
  </r>
  <r>
    <n v="493"/>
    <x v="492"/>
    <x v="17"/>
    <x v="411"/>
    <s v="Caretta Robertson"/>
    <x v="0"/>
    <s v="St. Landry"/>
    <s v="DEM"/>
    <n v="306"/>
    <n v="10"/>
    <n v="10"/>
    <n v="9"/>
    <n v="0"/>
    <n v="1"/>
    <n v="0"/>
    <x v="0"/>
    <s v="Local Government"/>
    <s v="Council Member"/>
    <n v="2"/>
  </r>
  <r>
    <n v="493"/>
    <x v="492"/>
    <x v="17"/>
    <x v="411"/>
    <s v="Chris Jackson"/>
    <x v="0"/>
    <s v="St. Landry"/>
    <s v="DEM"/>
    <n v="179"/>
    <n v="10"/>
    <n v="10"/>
    <n v="9"/>
    <n v="0"/>
    <n v="1"/>
    <n v="0"/>
    <x v="0"/>
    <s v="Local Government"/>
    <s v="Council Member"/>
    <n v="2"/>
  </r>
  <r>
    <n v="493"/>
    <x v="492"/>
    <x v="17"/>
    <x v="411"/>
    <s v="Clara Moore Goudeau"/>
    <x v="0"/>
    <s v="St. Landry"/>
    <s v="DEM"/>
    <n v="258"/>
    <n v="10"/>
    <n v="10"/>
    <n v="9"/>
    <n v="0"/>
    <n v="1"/>
    <n v="0"/>
    <x v="0"/>
    <s v="Local Government"/>
    <s v="Council Member"/>
    <n v="2"/>
  </r>
  <r>
    <n v="493"/>
    <x v="492"/>
    <x v="17"/>
    <x v="411"/>
    <s v="Laura A. Fontenot"/>
    <x v="0"/>
    <s v="St. Landry"/>
    <s v="DEM"/>
    <n v="187"/>
    <n v="10"/>
    <n v="10"/>
    <n v="9"/>
    <n v="0"/>
    <n v="1"/>
    <n v="0"/>
    <x v="0"/>
    <s v="Local Government"/>
    <s v="Council Member"/>
    <n v="2"/>
  </r>
  <r>
    <n v="493"/>
    <x v="492"/>
    <x v="17"/>
    <x v="411"/>
    <s v="Linda F. Haynes"/>
    <x v="0"/>
    <s v="St. Landry"/>
    <s v="DEM"/>
    <n v="236"/>
    <n v="10"/>
    <n v="10"/>
    <n v="9"/>
    <n v="0"/>
    <n v="1"/>
    <n v="0"/>
    <x v="0"/>
    <s v="Local Government"/>
    <s v="Council Member"/>
    <n v="2"/>
  </r>
  <r>
    <n v="493"/>
    <x v="492"/>
    <x v="17"/>
    <x v="411"/>
    <s v="Michael Clark"/>
    <x v="0"/>
    <s v="St. Landry"/>
    <s v="DEM"/>
    <n v="332"/>
    <n v="10"/>
    <n v="10"/>
    <n v="9"/>
    <n v="0"/>
    <n v="1"/>
    <n v="0"/>
    <x v="0"/>
    <s v="Local Government"/>
    <s v="Council Member"/>
    <n v="2"/>
  </r>
  <r>
    <n v="493"/>
    <x v="492"/>
    <x v="17"/>
    <x v="411"/>
    <s v="Theardis Tieuel, Jr."/>
    <x v="0"/>
    <s v="St. Landry"/>
    <s v="DEM"/>
    <n v="262"/>
    <n v="10"/>
    <n v="10"/>
    <n v="9"/>
    <n v="0"/>
    <n v="1"/>
    <n v="0"/>
    <x v="0"/>
    <s v="Local Government"/>
    <s v="Council Member"/>
    <n v="2"/>
  </r>
  <r>
    <n v="493"/>
    <x v="492"/>
    <x v="17"/>
    <x v="411"/>
    <s v="Tiffany I. Williams"/>
    <x v="0"/>
    <s v="St. Landry"/>
    <s v="NOPTY"/>
    <n v="160"/>
    <n v="10"/>
    <n v="10"/>
    <n v="9"/>
    <n v="0"/>
    <n v="1"/>
    <n v="0"/>
    <x v="0"/>
    <s v="Local Government"/>
    <s v="Council Member"/>
    <n v="2"/>
  </r>
  <r>
    <n v="493"/>
    <x v="492"/>
    <x v="17"/>
    <x v="411"/>
    <s v="Velma D. Hendrix"/>
    <x v="0"/>
    <s v="St. Landry"/>
    <s v="DEM"/>
    <n v="298"/>
    <n v="10"/>
    <n v="10"/>
    <n v="9"/>
    <n v="0"/>
    <n v="1"/>
    <n v="0"/>
    <x v="0"/>
    <s v="Local Government"/>
    <s v="Council Member"/>
    <n v="2"/>
  </r>
  <r>
    <n v="494"/>
    <x v="493"/>
    <x v="17"/>
    <x v="412"/>
    <s v="Charles &quot;Chuck&quot; LaCroix"/>
    <x v="0"/>
    <s v="Grant"/>
    <s v="NOPTY"/>
    <n v="133"/>
    <n v="9"/>
    <n v="9"/>
    <n v="1"/>
    <n v="1"/>
    <n v="3"/>
    <n v="4"/>
    <x v="0"/>
    <s v="Local Government"/>
    <s v="Council Member"/>
    <n v="1.8"/>
  </r>
  <r>
    <n v="494"/>
    <x v="493"/>
    <x v="17"/>
    <x v="412"/>
    <s v="Dawn LaCroix"/>
    <x v="0"/>
    <s v="Grant"/>
    <s v="DEM"/>
    <n v="97"/>
    <n v="9"/>
    <n v="9"/>
    <n v="1"/>
    <n v="1"/>
    <n v="3"/>
    <n v="4"/>
    <x v="0"/>
    <s v="Local Government"/>
    <s v="Council Member"/>
    <n v="1.8"/>
  </r>
  <r>
    <n v="494"/>
    <x v="493"/>
    <x v="17"/>
    <x v="412"/>
    <s v="Delores LeBaron"/>
    <x v="0"/>
    <s v="Grant"/>
    <s v="REP"/>
    <n v="161"/>
    <n v="9"/>
    <n v="9"/>
    <n v="1"/>
    <n v="1"/>
    <n v="3"/>
    <n v="4"/>
    <x v="0"/>
    <s v="Local Government"/>
    <s v="Council Member"/>
    <n v="1.8"/>
  </r>
  <r>
    <n v="494"/>
    <x v="493"/>
    <x v="17"/>
    <x v="412"/>
    <s v="Jack B. Rushing"/>
    <x v="0"/>
    <s v="Grant"/>
    <s v="OTHER"/>
    <n v="103"/>
    <n v="9"/>
    <n v="9"/>
    <n v="1"/>
    <n v="1"/>
    <n v="3"/>
    <n v="4"/>
    <x v="0"/>
    <s v="Local Government"/>
    <s v="Council Member"/>
    <n v="1.8"/>
  </r>
  <r>
    <n v="494"/>
    <x v="493"/>
    <x v="17"/>
    <x v="412"/>
    <s v="Joy Seiple"/>
    <x v="0"/>
    <s v="Grant"/>
    <s v="OTHER"/>
    <n v="48"/>
    <n v="9"/>
    <n v="9"/>
    <n v="1"/>
    <n v="1"/>
    <n v="3"/>
    <n v="4"/>
    <x v="0"/>
    <s v="Local Government"/>
    <s v="Council Member"/>
    <n v="1.8"/>
  </r>
  <r>
    <n v="494"/>
    <x v="493"/>
    <x v="17"/>
    <x v="412"/>
    <s v="Releida James"/>
    <x v="0"/>
    <s v="Grant"/>
    <s v="NOPTY"/>
    <n v="142"/>
    <n v="9"/>
    <n v="9"/>
    <n v="1"/>
    <n v="1"/>
    <n v="3"/>
    <n v="4"/>
    <x v="0"/>
    <s v="Local Government"/>
    <s v="Council Member"/>
    <n v="1.8"/>
  </r>
  <r>
    <n v="494"/>
    <x v="493"/>
    <x v="17"/>
    <x v="412"/>
    <s v="Tamashia Nash"/>
    <x v="0"/>
    <s v="Grant"/>
    <s v="NOPTY"/>
    <n v="84"/>
    <n v="9"/>
    <n v="9"/>
    <n v="1"/>
    <n v="1"/>
    <n v="3"/>
    <n v="4"/>
    <x v="0"/>
    <s v="Local Government"/>
    <s v="Council Member"/>
    <n v="1.8"/>
  </r>
  <r>
    <n v="494"/>
    <x v="493"/>
    <x v="17"/>
    <x v="412"/>
    <s v="Von Gilcrease"/>
    <x v="0"/>
    <s v="Grant"/>
    <s v="OTHER"/>
    <n v="117"/>
    <n v="9"/>
    <n v="9"/>
    <n v="1"/>
    <n v="1"/>
    <n v="3"/>
    <n v="4"/>
    <x v="0"/>
    <s v="Local Government"/>
    <s v="Council Member"/>
    <n v="1.8"/>
  </r>
  <r>
    <n v="494"/>
    <x v="493"/>
    <x v="17"/>
    <x v="412"/>
    <s v="Wanda V. Perkins"/>
    <x v="0"/>
    <s v="Grant"/>
    <s v="OTHER"/>
    <n v="89"/>
    <n v="9"/>
    <n v="9"/>
    <n v="1"/>
    <n v="1"/>
    <n v="3"/>
    <n v="4"/>
    <x v="0"/>
    <s v="Local Government"/>
    <s v="Council Member"/>
    <n v="1.8"/>
  </r>
  <r>
    <n v="495"/>
    <x v="494"/>
    <x v="17"/>
    <x v="413"/>
    <s v="&quot;B. J.&quot; Carlin"/>
    <x v="0"/>
    <s v="Rapides"/>
    <s v="DEM"/>
    <n v="276"/>
    <n v="8"/>
    <n v="8"/>
    <n v="3"/>
    <n v="5"/>
    <n v="0"/>
    <n v="0"/>
    <x v="0"/>
    <s v="Local Government"/>
    <s v="Council Member"/>
    <n v="1.6"/>
  </r>
  <r>
    <n v="495"/>
    <x v="494"/>
    <x v="17"/>
    <x v="413"/>
    <s v="Adam Malcomb"/>
    <x v="0"/>
    <s v="Rapides"/>
    <s v="DEM"/>
    <n v="101"/>
    <n v="8"/>
    <n v="8"/>
    <n v="3"/>
    <n v="5"/>
    <n v="0"/>
    <n v="0"/>
    <x v="0"/>
    <s v="Local Government"/>
    <s v="Council Member"/>
    <n v="1.6"/>
  </r>
  <r>
    <n v="495"/>
    <x v="494"/>
    <x v="17"/>
    <x v="413"/>
    <s v="Charles Reich"/>
    <x v="0"/>
    <s v="Rapides"/>
    <s v="REP"/>
    <n v="531"/>
    <n v="8"/>
    <n v="8"/>
    <n v="3"/>
    <n v="5"/>
    <n v="0"/>
    <n v="0"/>
    <x v="0"/>
    <s v="Local Government"/>
    <s v="Council Member"/>
    <n v="1.6"/>
  </r>
  <r>
    <n v="495"/>
    <x v="494"/>
    <x v="17"/>
    <x v="413"/>
    <s v="Jimmie Cranford"/>
    <x v="0"/>
    <s v="Rapides"/>
    <s v="REP"/>
    <n v="484"/>
    <n v="8"/>
    <n v="8"/>
    <n v="3"/>
    <n v="5"/>
    <n v="0"/>
    <n v="0"/>
    <x v="0"/>
    <s v="Local Government"/>
    <s v="Council Member"/>
    <n v="1.6"/>
  </r>
  <r>
    <n v="495"/>
    <x v="494"/>
    <x v="17"/>
    <x v="413"/>
    <s v="Kevin Kitchen"/>
    <x v="0"/>
    <s v="Rapides"/>
    <s v="REP"/>
    <n v="314"/>
    <n v="8"/>
    <n v="8"/>
    <n v="3"/>
    <n v="5"/>
    <n v="0"/>
    <n v="0"/>
    <x v="0"/>
    <s v="Local Government"/>
    <s v="Council Member"/>
    <n v="1.6"/>
  </r>
  <r>
    <n v="495"/>
    <x v="494"/>
    <x v="17"/>
    <x v="413"/>
    <s v="Lisa Gunter-Aymond"/>
    <x v="0"/>
    <s v="Rapides"/>
    <s v="DEM"/>
    <n v="362"/>
    <n v="8"/>
    <n v="8"/>
    <n v="3"/>
    <n v="5"/>
    <n v="0"/>
    <n v="0"/>
    <x v="0"/>
    <s v="Local Government"/>
    <s v="Council Member"/>
    <n v="1.6"/>
  </r>
  <r>
    <n v="495"/>
    <x v="494"/>
    <x v="17"/>
    <x v="413"/>
    <s v="Michael Doiron"/>
    <x v="0"/>
    <s v="Rapides"/>
    <s v="REP"/>
    <n v="494"/>
    <n v="8"/>
    <n v="8"/>
    <n v="3"/>
    <n v="5"/>
    <n v="0"/>
    <n v="0"/>
    <x v="0"/>
    <s v="Local Government"/>
    <s v="Council Member"/>
    <n v="1.6"/>
  </r>
  <r>
    <n v="495"/>
    <x v="494"/>
    <x v="17"/>
    <x v="413"/>
    <s v="Tommy Melder"/>
    <x v="0"/>
    <s v="Rapides"/>
    <s v="REP"/>
    <n v="555"/>
    <n v="8"/>
    <n v="8"/>
    <n v="3"/>
    <n v="5"/>
    <n v="0"/>
    <n v="0"/>
    <x v="0"/>
    <s v="Local Government"/>
    <s v="Council Member"/>
    <n v="1.6"/>
  </r>
  <r>
    <n v="496"/>
    <x v="495"/>
    <x v="17"/>
    <x v="414"/>
    <s v="John Schraven"/>
    <x v="1"/>
    <s v="Vernon"/>
    <s v="NOPTY"/>
    <n v="272"/>
    <n v="4"/>
    <n v="4"/>
    <n v="0"/>
    <n v="1"/>
    <n v="3"/>
    <n v="0"/>
    <x v="0"/>
    <s v="Local Government"/>
    <s v="Council Member"/>
    <n v="1.3333333333333333"/>
  </r>
  <r>
    <n v="496"/>
    <x v="495"/>
    <x v="17"/>
    <x v="414"/>
    <s v="LaVerne Miers"/>
    <x v="1"/>
    <s v="Vernon"/>
    <s v="REP"/>
    <n v="337"/>
    <n v="4"/>
    <n v="4"/>
    <n v="0"/>
    <n v="1"/>
    <n v="3"/>
    <n v="0"/>
    <x v="0"/>
    <s v="Local Government"/>
    <s v="Council Member"/>
    <n v="1.3333333333333333"/>
  </r>
  <r>
    <n v="496"/>
    <x v="495"/>
    <x v="17"/>
    <x v="414"/>
    <s v="Mark Phillips"/>
    <x v="1"/>
    <s v="Vernon"/>
    <s v="NOPTY"/>
    <n v="321"/>
    <n v="4"/>
    <n v="4"/>
    <n v="0"/>
    <n v="1"/>
    <n v="3"/>
    <n v="0"/>
    <x v="0"/>
    <s v="Local Government"/>
    <s v="Council Member"/>
    <n v="1.3333333333333333"/>
  </r>
  <r>
    <n v="496"/>
    <x v="495"/>
    <x v="17"/>
    <x v="414"/>
    <s v="Norman Eric Neal"/>
    <x v="1"/>
    <s v="Vernon"/>
    <s v="NOPTY"/>
    <n v="185"/>
    <n v="4"/>
    <n v="4"/>
    <n v="0"/>
    <n v="1"/>
    <n v="3"/>
    <n v="0"/>
    <x v="0"/>
    <s v="Local Government"/>
    <s v="Council Member"/>
    <n v="1.3333333333333333"/>
  </r>
  <r>
    <n v="497"/>
    <x v="496"/>
    <x v="17"/>
    <x v="415"/>
    <s v="&quot;Ron&quot; Tanis"/>
    <x v="0"/>
    <s v="Tangipahoa"/>
    <s v="OTHER"/>
    <n v="52"/>
    <n v="7"/>
    <n v="7"/>
    <n v="3"/>
    <n v="1"/>
    <n v="0"/>
    <n v="3"/>
    <x v="0"/>
    <s v="Local Government"/>
    <s v="Council Member"/>
    <n v="2.3333333333333335"/>
  </r>
  <r>
    <n v="497"/>
    <x v="496"/>
    <x v="17"/>
    <x v="415"/>
    <s v="Guy J. Ribando"/>
    <x v="0"/>
    <s v="Tangipahoa"/>
    <s v="DEM"/>
    <n v="109"/>
    <n v="7"/>
    <n v="7"/>
    <n v="3"/>
    <n v="1"/>
    <n v="0"/>
    <n v="3"/>
    <x v="0"/>
    <s v="Local Government"/>
    <s v="Council Member"/>
    <n v="2.3333333333333335"/>
  </r>
  <r>
    <n v="497"/>
    <x v="496"/>
    <x v="17"/>
    <x v="415"/>
    <s v="Josephine &quot;Jo Marie&quot; McInnis"/>
    <x v="0"/>
    <s v="Tangipahoa"/>
    <s v="REP"/>
    <n v="81"/>
    <n v="7"/>
    <n v="7"/>
    <n v="3"/>
    <n v="1"/>
    <n v="0"/>
    <n v="3"/>
    <x v="0"/>
    <s v="Local Government"/>
    <s v="Council Member"/>
    <n v="2.3333333333333335"/>
  </r>
  <r>
    <n v="497"/>
    <x v="496"/>
    <x v="17"/>
    <x v="415"/>
    <s v="Michael Fedele"/>
    <x v="0"/>
    <s v="Tangipahoa"/>
    <s v="OTHER"/>
    <n v="122"/>
    <n v="7"/>
    <n v="7"/>
    <n v="3"/>
    <n v="1"/>
    <n v="0"/>
    <n v="3"/>
    <x v="0"/>
    <s v="Local Government"/>
    <s v="Council Member"/>
    <n v="2.3333333333333335"/>
  </r>
  <r>
    <n v="497"/>
    <x v="496"/>
    <x v="17"/>
    <x v="415"/>
    <s v="Norwood B. Durant"/>
    <x v="0"/>
    <s v="Tangipahoa"/>
    <s v="DEM"/>
    <n v="54"/>
    <n v="7"/>
    <n v="7"/>
    <n v="3"/>
    <n v="1"/>
    <n v="0"/>
    <n v="3"/>
    <x v="0"/>
    <s v="Local Government"/>
    <s v="Council Member"/>
    <n v="2.3333333333333335"/>
  </r>
  <r>
    <n v="497"/>
    <x v="496"/>
    <x v="17"/>
    <x v="415"/>
    <s v="Steve Galofaro"/>
    <x v="0"/>
    <s v="Tangipahoa"/>
    <s v="OTHER"/>
    <n v="127"/>
    <n v="7"/>
    <n v="7"/>
    <n v="3"/>
    <n v="1"/>
    <n v="0"/>
    <n v="3"/>
    <x v="0"/>
    <s v="Local Government"/>
    <s v="Council Member"/>
    <n v="2.3333333333333335"/>
  </r>
  <r>
    <n v="497"/>
    <x v="496"/>
    <x v="17"/>
    <x v="415"/>
    <s v="Toni Jean Abene Basso"/>
    <x v="0"/>
    <s v="Tangipahoa"/>
    <s v="DEM"/>
    <n v="77"/>
    <n v="7"/>
    <n v="7"/>
    <n v="3"/>
    <n v="1"/>
    <n v="0"/>
    <n v="3"/>
    <x v="0"/>
    <s v="Local Government"/>
    <s v="Council Member"/>
    <n v="2.3333333333333335"/>
  </r>
  <r>
    <n v="498"/>
    <x v="497"/>
    <x v="17"/>
    <x v="416"/>
    <s v="&quot;Joey&quot; Ducote"/>
    <x v="0"/>
    <s v="Evangeline"/>
    <s v="DEM"/>
    <n v="126"/>
    <n v="4"/>
    <n v="4"/>
    <n v="4"/>
    <n v="0"/>
    <n v="0"/>
    <n v="0"/>
    <x v="0"/>
    <s v="Local Government"/>
    <s v="Council Member"/>
    <n v="1.3333333333333333"/>
  </r>
  <r>
    <n v="498"/>
    <x v="497"/>
    <x v="17"/>
    <x v="416"/>
    <s v="Billy &quot;Neal&quot; King, Jr."/>
    <x v="0"/>
    <s v="Evangeline"/>
    <s v="DEM"/>
    <n v="160"/>
    <n v="4"/>
    <n v="4"/>
    <n v="4"/>
    <n v="0"/>
    <n v="0"/>
    <n v="0"/>
    <x v="0"/>
    <s v="Local Government"/>
    <s v="Council Member"/>
    <n v="1.3333333333333333"/>
  </r>
  <r>
    <n v="498"/>
    <x v="497"/>
    <x v="17"/>
    <x v="416"/>
    <s v="Kenneth Johnson"/>
    <x v="0"/>
    <s v="Evangeline"/>
    <s v="DEM"/>
    <n v="106"/>
    <n v="4"/>
    <n v="4"/>
    <n v="4"/>
    <n v="0"/>
    <n v="0"/>
    <n v="0"/>
    <x v="0"/>
    <s v="Local Government"/>
    <s v="Council Member"/>
    <n v="1.3333333333333333"/>
  </r>
  <r>
    <n v="498"/>
    <x v="497"/>
    <x v="17"/>
    <x v="416"/>
    <s v="Kurry W. Stewart"/>
    <x v="0"/>
    <s v="Evangeline"/>
    <s v="DEM"/>
    <n v="164"/>
    <n v="4"/>
    <n v="4"/>
    <n v="4"/>
    <n v="0"/>
    <n v="0"/>
    <n v="0"/>
    <x v="0"/>
    <s v="Local Government"/>
    <s v="Council Member"/>
    <n v="1.3333333333333333"/>
  </r>
  <r>
    <n v="499"/>
    <x v="498"/>
    <x v="18"/>
    <x v="417"/>
    <s v="Adam Loud"/>
    <x v="0"/>
    <s v="Bienville"/>
    <s v="DEM"/>
    <n v="15"/>
    <n v="2"/>
    <n v="2"/>
    <n v="2"/>
    <n v="0"/>
    <n v="0"/>
    <n v="0"/>
    <x v="0"/>
    <s v="Local Government"/>
    <s v="Council Member"/>
    <n v="2"/>
  </r>
  <r>
    <n v="499"/>
    <x v="498"/>
    <x v="18"/>
    <x v="417"/>
    <s v="Kenya Iverson"/>
    <x v="0"/>
    <s v="Bienville"/>
    <s v="DEM"/>
    <n v="85"/>
    <n v="2"/>
    <n v="2"/>
    <n v="2"/>
    <n v="0"/>
    <n v="0"/>
    <n v="0"/>
    <x v="0"/>
    <s v="Local Government"/>
    <s v="Council Member"/>
    <n v="2"/>
  </r>
  <r>
    <n v="500"/>
    <x v="499"/>
    <x v="18"/>
    <x v="418"/>
    <s v="Dean S. Adams"/>
    <x v="1"/>
    <s v="St. Mary"/>
    <s v="NOPTY"/>
    <n v="400"/>
    <n v="2"/>
    <n v="2"/>
    <n v="0"/>
    <n v="1"/>
    <n v="1"/>
    <n v="0"/>
    <x v="0"/>
    <s v="Local Government"/>
    <s v="Council Member"/>
    <n v="2"/>
  </r>
  <r>
    <n v="500"/>
    <x v="499"/>
    <x v="18"/>
    <x v="418"/>
    <s v="Mark A. Stephens"/>
    <x v="1"/>
    <s v="St. Mary"/>
    <s v="REP"/>
    <n v="403"/>
    <n v="2"/>
    <n v="2"/>
    <n v="0"/>
    <n v="1"/>
    <n v="1"/>
    <n v="0"/>
    <x v="0"/>
    <s v="Local Government"/>
    <s v="Council Member"/>
    <n v="2"/>
  </r>
  <r>
    <n v="501"/>
    <x v="500"/>
    <x v="18"/>
    <x v="419"/>
    <s v="Dolores Alford"/>
    <x v="0"/>
    <s v="Bienville"/>
    <s v="DEM"/>
    <n v="49"/>
    <n v="2"/>
    <n v="2"/>
    <n v="1"/>
    <n v="1"/>
    <n v="0"/>
    <n v="0"/>
    <x v="0"/>
    <s v="Local Government"/>
    <s v="Council Member"/>
    <n v="2"/>
  </r>
  <r>
    <n v="501"/>
    <x v="500"/>
    <x v="18"/>
    <x v="419"/>
    <s v="Eddy Higginbotham"/>
    <x v="0"/>
    <s v="Bienville"/>
    <s v="REP"/>
    <n v="55"/>
    <n v="2"/>
    <n v="2"/>
    <n v="1"/>
    <n v="1"/>
    <n v="0"/>
    <n v="0"/>
    <x v="0"/>
    <s v="Local Government"/>
    <s v="Council Member"/>
    <n v="2"/>
  </r>
  <r>
    <n v="502"/>
    <x v="501"/>
    <x v="18"/>
    <x v="420"/>
    <s v="&quot;Ron&quot; Bias"/>
    <x v="1"/>
    <s v="St. Mary"/>
    <s v="DEM"/>
    <n v="475"/>
    <n v="2"/>
    <n v="2"/>
    <n v="1"/>
    <n v="0"/>
    <n v="1"/>
    <n v="0"/>
    <x v="0"/>
    <s v="Local Government"/>
    <s v="Council Member"/>
    <n v="2"/>
  </r>
  <r>
    <n v="502"/>
    <x v="501"/>
    <x v="18"/>
    <x v="420"/>
    <s v="Joshua Loupe"/>
    <x v="1"/>
    <s v="St. Mary"/>
    <s v="NOPTY"/>
    <n v="315"/>
    <n v="2"/>
    <n v="2"/>
    <n v="1"/>
    <n v="0"/>
    <n v="1"/>
    <n v="0"/>
    <x v="0"/>
    <s v="Local Government"/>
    <s v="Council Member"/>
    <n v="2"/>
  </r>
  <r>
    <n v="503"/>
    <x v="502"/>
    <x v="18"/>
    <x v="421"/>
    <s v="James R. Fontenot II"/>
    <x v="1"/>
    <s v="St. Mary"/>
    <s v="REP"/>
    <n v="760"/>
    <n v="2"/>
    <n v="2"/>
    <n v="0"/>
    <n v="1"/>
    <n v="1"/>
    <n v="0"/>
    <x v="0"/>
    <s v="Local Government"/>
    <s v="Council Member"/>
    <n v="2"/>
  </r>
  <r>
    <n v="503"/>
    <x v="502"/>
    <x v="18"/>
    <x v="421"/>
    <s v="Thomas &quot;Tommy&quot; Minton"/>
    <x v="1"/>
    <s v="St. Mary"/>
    <s v="NOPTY"/>
    <n v="415"/>
    <n v="2"/>
    <n v="2"/>
    <n v="0"/>
    <n v="1"/>
    <n v="1"/>
    <n v="0"/>
    <x v="0"/>
    <s v="Local Government"/>
    <s v="Council Member"/>
    <n v="2"/>
  </r>
  <r>
    <n v="504"/>
    <x v="503"/>
    <x v="18"/>
    <x v="422"/>
    <s v="Bobby Joe Cooper"/>
    <x v="0"/>
    <s v="Multi-Parish Race"/>
    <s v="OTHER"/>
    <n v="612"/>
    <n v="4"/>
    <n v="4"/>
    <n v="3"/>
    <n v="0"/>
    <n v="0"/>
    <n v="1"/>
    <x v="0"/>
    <s v="Local Government"/>
    <s v="Council Member"/>
    <n v="4"/>
  </r>
  <r>
    <n v="504"/>
    <x v="503"/>
    <x v="18"/>
    <x v="422"/>
    <s v="Gregory Young"/>
    <x v="0"/>
    <s v="Multi-Parish Race"/>
    <s v="DEM"/>
    <n v="1399"/>
    <n v="4"/>
    <n v="4"/>
    <n v="3"/>
    <n v="0"/>
    <n v="0"/>
    <n v="1"/>
    <x v="0"/>
    <s v="Local Government"/>
    <s v="Council Member"/>
    <n v="4"/>
  </r>
  <r>
    <n v="504"/>
    <x v="503"/>
    <x v="18"/>
    <x v="422"/>
    <s v="Rose Wilson McCulloch"/>
    <x v="0"/>
    <s v="Multi-Parish Race"/>
    <s v="DEM"/>
    <n v="2412"/>
    <n v="4"/>
    <n v="4"/>
    <n v="3"/>
    <n v="0"/>
    <n v="0"/>
    <n v="1"/>
    <x v="0"/>
    <s v="Local Government"/>
    <s v="Council Member"/>
    <n v="4"/>
  </r>
  <r>
    <n v="504"/>
    <x v="503"/>
    <x v="18"/>
    <x v="422"/>
    <s v="Willie Bradford"/>
    <x v="0"/>
    <s v="Multi-Parish Race"/>
    <s v="DEM"/>
    <n v="2415"/>
    <n v="4"/>
    <n v="4"/>
    <n v="3"/>
    <n v="0"/>
    <n v="0"/>
    <n v="1"/>
    <x v="0"/>
    <s v="Local Government"/>
    <s v="Council Member"/>
    <n v="4"/>
  </r>
  <r>
    <n v="505"/>
    <x v="504"/>
    <x v="18"/>
    <x v="423"/>
    <s v="&quot;Jeff&quot; Everson"/>
    <x v="0"/>
    <s v="Multi-Parish Race"/>
    <s v="DEM"/>
    <n v="2888"/>
    <n v="3"/>
    <n v="3"/>
    <n v="2"/>
    <n v="0"/>
    <n v="0"/>
    <n v="1"/>
    <x v="0"/>
    <s v="Local Government"/>
    <s v="Council Member"/>
    <n v="3"/>
  </r>
  <r>
    <n v="505"/>
    <x v="504"/>
    <x v="18"/>
    <x v="423"/>
    <s v="Craig B. Lee"/>
    <x v="0"/>
    <s v="Multi-Parish Race"/>
    <s v="OTHER"/>
    <n v="680"/>
    <n v="3"/>
    <n v="3"/>
    <n v="2"/>
    <n v="0"/>
    <n v="0"/>
    <n v="1"/>
    <x v="0"/>
    <s v="Local Government"/>
    <s v="Council Member"/>
    <n v="3"/>
  </r>
  <r>
    <n v="505"/>
    <x v="504"/>
    <x v="18"/>
    <x v="423"/>
    <s v="Lynn D. Cawthorne"/>
    <x v="0"/>
    <s v="Multi-Parish Race"/>
    <s v="DEM"/>
    <n v="2538"/>
    <n v="3"/>
    <n v="3"/>
    <n v="2"/>
    <n v="0"/>
    <n v="0"/>
    <n v="1"/>
    <x v="0"/>
    <s v="Local Government"/>
    <s v="Council Member"/>
    <n v="3"/>
  </r>
  <r>
    <n v="506"/>
    <x v="505"/>
    <x v="18"/>
    <x v="424"/>
    <s v="Benjamin P. Arnold"/>
    <x v="0"/>
    <s v="Caddo"/>
    <s v="OTHER"/>
    <n v="265"/>
    <n v="4"/>
    <n v="4"/>
    <n v="1"/>
    <n v="1"/>
    <n v="0"/>
    <n v="2"/>
    <x v="0"/>
    <s v="Local Government"/>
    <s v="Council Member"/>
    <n v="4"/>
  </r>
  <r>
    <n v="506"/>
    <x v="505"/>
    <x v="18"/>
    <x v="424"/>
    <s v="Durwood Hendricks, Jr."/>
    <x v="0"/>
    <s v="Caddo"/>
    <s v="DEM"/>
    <n v="2920"/>
    <n v="4"/>
    <n v="4"/>
    <n v="1"/>
    <n v="1"/>
    <n v="0"/>
    <n v="2"/>
    <x v="0"/>
    <s v="Local Government"/>
    <s v="Council Member"/>
    <n v="4"/>
  </r>
  <r>
    <n v="506"/>
    <x v="505"/>
    <x v="18"/>
    <x v="424"/>
    <s v="James Flurry"/>
    <x v="0"/>
    <s v="Caddo"/>
    <s v="REP"/>
    <n v="3261"/>
    <n v="4"/>
    <n v="4"/>
    <n v="1"/>
    <n v="1"/>
    <n v="0"/>
    <n v="2"/>
    <x v="0"/>
    <s v="Local Government"/>
    <s v="Council Member"/>
    <n v="4"/>
  </r>
  <r>
    <n v="506"/>
    <x v="505"/>
    <x v="18"/>
    <x v="424"/>
    <s v="Wanda Wright"/>
    <x v="0"/>
    <s v="Caddo"/>
    <s v="OTHER"/>
    <n v="1049"/>
    <n v="4"/>
    <n v="4"/>
    <n v="1"/>
    <n v="1"/>
    <n v="0"/>
    <n v="2"/>
    <x v="0"/>
    <s v="Local Government"/>
    <s v="Council Member"/>
    <n v="4"/>
  </r>
  <r>
    <n v="507"/>
    <x v="506"/>
    <x v="18"/>
    <x v="425"/>
    <s v="James Edward Green"/>
    <x v="0"/>
    <s v="Caddo"/>
    <s v="DEM"/>
    <n v="2381"/>
    <n v="3"/>
    <n v="3"/>
    <n v="3"/>
    <n v="0"/>
    <n v="0"/>
    <n v="0"/>
    <x v="0"/>
    <s v="Local Government"/>
    <s v="Council Member"/>
    <n v="3"/>
  </r>
  <r>
    <n v="507"/>
    <x v="506"/>
    <x v="18"/>
    <x v="425"/>
    <s v="Spencer Ray Stephens"/>
    <x v="0"/>
    <s v="Caddo"/>
    <s v="DEM"/>
    <n v="244"/>
    <n v="3"/>
    <n v="3"/>
    <n v="3"/>
    <n v="0"/>
    <n v="0"/>
    <n v="0"/>
    <x v="0"/>
    <s v="Local Government"/>
    <s v="Council Member"/>
    <n v="3"/>
  </r>
  <r>
    <n v="507"/>
    <x v="506"/>
    <x v="18"/>
    <x v="425"/>
    <s v="Stephanie Lynch"/>
    <x v="0"/>
    <s v="Caddo"/>
    <s v="DEM"/>
    <n v="2964"/>
    <n v="3"/>
    <n v="3"/>
    <n v="3"/>
    <n v="0"/>
    <n v="0"/>
    <n v="0"/>
    <x v="0"/>
    <s v="Local Government"/>
    <s v="Council Member"/>
    <n v="3"/>
  </r>
  <r>
    <n v="508"/>
    <x v="507"/>
    <x v="18"/>
    <x v="426"/>
    <s v="Bernie Woods, Sr."/>
    <x v="0"/>
    <s v="Caddo"/>
    <s v="DEM"/>
    <n v="1009"/>
    <n v="4"/>
    <n v="4"/>
    <n v="3"/>
    <n v="0"/>
    <n v="0"/>
    <n v="1"/>
    <x v="0"/>
    <s v="Local Government"/>
    <s v="Council Member"/>
    <n v="4"/>
  </r>
  <r>
    <n v="508"/>
    <x v="507"/>
    <x v="18"/>
    <x v="426"/>
    <s v="Billy Wayne"/>
    <x v="0"/>
    <s v="Caddo"/>
    <s v="DEM"/>
    <n v="2056"/>
    <n v="4"/>
    <n v="4"/>
    <n v="3"/>
    <n v="0"/>
    <n v="0"/>
    <n v="1"/>
    <x v="0"/>
    <s v="Local Government"/>
    <s v="Council Member"/>
    <n v="4"/>
  </r>
  <r>
    <n v="508"/>
    <x v="507"/>
    <x v="18"/>
    <x v="426"/>
    <s v="Innis Addison"/>
    <x v="0"/>
    <s v="Caddo"/>
    <s v="OTHER"/>
    <n v="457"/>
    <n v="4"/>
    <n v="4"/>
    <n v="3"/>
    <n v="0"/>
    <n v="0"/>
    <n v="1"/>
    <x v="0"/>
    <s v="Local Government"/>
    <s v="Council Member"/>
    <n v="4"/>
  </r>
  <r>
    <n v="508"/>
    <x v="507"/>
    <x v="18"/>
    <x v="426"/>
    <s v="Jerry Bowman, Jr."/>
    <x v="0"/>
    <s v="Caddo"/>
    <s v="DEM"/>
    <n v="4656"/>
    <n v="4"/>
    <n v="4"/>
    <n v="3"/>
    <n v="0"/>
    <n v="0"/>
    <n v="1"/>
    <x v="0"/>
    <s v="Local Government"/>
    <s v="Council Member"/>
    <n v="4"/>
  </r>
  <r>
    <n v="509"/>
    <x v="508"/>
    <x v="18"/>
    <x v="427"/>
    <s v="&quot;Eric&quot; Cook"/>
    <x v="1"/>
    <s v="Livingston"/>
    <s v="DEM"/>
    <n v="320"/>
    <n v="3"/>
    <n v="3"/>
    <n v="1"/>
    <n v="2"/>
    <n v="0"/>
    <n v="0"/>
    <x v="0"/>
    <s v="Local Government"/>
    <s v="Council Member"/>
    <n v="3"/>
  </r>
  <r>
    <n v="509"/>
    <x v="508"/>
    <x v="18"/>
    <x v="427"/>
    <s v="Bobby Font"/>
    <x v="1"/>
    <s v="Livingston"/>
    <s v="REP"/>
    <n v="289"/>
    <n v="3"/>
    <n v="3"/>
    <n v="1"/>
    <n v="2"/>
    <n v="0"/>
    <n v="0"/>
    <x v="0"/>
    <s v="Local Government"/>
    <s v="Council Member"/>
    <n v="3"/>
  </r>
  <r>
    <n v="509"/>
    <x v="508"/>
    <x v="18"/>
    <x v="427"/>
    <s v="Marc Rager"/>
    <x v="1"/>
    <s v="Livingston"/>
    <s v="REP"/>
    <n v="264"/>
    <n v="3"/>
    <n v="3"/>
    <n v="1"/>
    <n v="2"/>
    <n v="0"/>
    <n v="0"/>
    <x v="0"/>
    <s v="Local Government"/>
    <s v="Council Member"/>
    <n v="3"/>
  </r>
  <r>
    <n v="510"/>
    <x v="509"/>
    <x v="18"/>
    <x v="428"/>
    <s v="Heather Clifton Royer"/>
    <x v="0"/>
    <s v="Calcasieu"/>
    <s v="NOPTY"/>
    <n v="151"/>
    <n v="2"/>
    <n v="2"/>
    <n v="1"/>
    <n v="0"/>
    <n v="1"/>
    <n v="0"/>
    <x v="0"/>
    <s v="Local Government"/>
    <s v="Council Member"/>
    <n v="2"/>
  </r>
  <r>
    <n v="510"/>
    <x v="509"/>
    <x v="18"/>
    <x v="428"/>
    <s v="Ronda Jacobs"/>
    <x v="0"/>
    <s v="Calcasieu"/>
    <s v="DEM"/>
    <n v="196"/>
    <n v="2"/>
    <n v="2"/>
    <n v="1"/>
    <n v="0"/>
    <n v="1"/>
    <n v="0"/>
    <x v="0"/>
    <s v="Local Government"/>
    <s v="Council Member"/>
    <n v="2"/>
  </r>
  <r>
    <n v="511"/>
    <x v="510"/>
    <x v="18"/>
    <x v="429"/>
    <s v="David Clark"/>
    <x v="1"/>
    <s v="Livingston"/>
    <s v="REP"/>
    <n v="590"/>
    <n v="2"/>
    <n v="2"/>
    <n v="1"/>
    <n v="1"/>
    <n v="0"/>
    <n v="0"/>
    <x v="0"/>
    <s v="Local Government"/>
    <s v="Council Member"/>
    <n v="2"/>
  </r>
  <r>
    <n v="511"/>
    <x v="510"/>
    <x v="18"/>
    <x v="429"/>
    <s v="Katrina Keller-Perkins"/>
    <x v="1"/>
    <s v="Livingston"/>
    <s v="DEM"/>
    <n v="282"/>
    <n v="2"/>
    <n v="2"/>
    <n v="1"/>
    <n v="1"/>
    <n v="0"/>
    <n v="0"/>
    <x v="0"/>
    <s v="Local Government"/>
    <s v="Council Member"/>
    <n v="2"/>
  </r>
  <r>
    <n v="512"/>
    <x v="511"/>
    <x v="18"/>
    <x v="430"/>
    <s v="Cynthia Perry"/>
    <x v="1"/>
    <s v="Rapides"/>
    <s v="DEM"/>
    <n v="1561"/>
    <n v="2"/>
    <n v="2"/>
    <n v="2"/>
    <n v="0"/>
    <n v="0"/>
    <n v="0"/>
    <x v="0"/>
    <s v="Local Government"/>
    <s v="Council Member"/>
    <n v="2"/>
  </r>
  <r>
    <n v="512"/>
    <x v="511"/>
    <x v="18"/>
    <x v="430"/>
    <s v="Jules Green"/>
    <x v="1"/>
    <s v="Rapides"/>
    <s v="DEM"/>
    <n v="1691"/>
    <n v="2"/>
    <n v="2"/>
    <n v="2"/>
    <n v="0"/>
    <n v="0"/>
    <n v="0"/>
    <x v="0"/>
    <s v="Local Government"/>
    <s v="Council Member"/>
    <n v="2"/>
  </r>
  <r>
    <n v="513"/>
    <x v="512"/>
    <x v="18"/>
    <x v="431"/>
    <s v="John Coghlan"/>
    <x v="0"/>
    <s v="East Baton Rouge"/>
    <s v="REP"/>
    <n v="382"/>
    <n v="2"/>
    <n v="2"/>
    <n v="0"/>
    <n v="2"/>
    <n v="0"/>
    <n v="0"/>
    <x v="0"/>
    <s v="Local Government"/>
    <s v="Council Member"/>
    <n v="2"/>
  </r>
  <r>
    <n v="513"/>
    <x v="512"/>
    <x v="18"/>
    <x v="431"/>
    <s v="Laura O'Brien"/>
    <x v="0"/>
    <s v="East Baton Rouge"/>
    <s v="REP"/>
    <n v="892"/>
    <n v="2"/>
    <n v="2"/>
    <n v="0"/>
    <n v="2"/>
    <n v="0"/>
    <n v="0"/>
    <x v="0"/>
    <s v="Local Government"/>
    <s v="Council Member"/>
    <n v="2"/>
  </r>
  <r>
    <n v="514"/>
    <x v="513"/>
    <x v="18"/>
    <x v="432"/>
    <s v="Harry Silver"/>
    <x v="0"/>
    <s v="Rapides"/>
    <s v="DEM"/>
    <n v="1878"/>
    <n v="3"/>
    <n v="3"/>
    <n v="2"/>
    <n v="1"/>
    <n v="0"/>
    <n v="0"/>
    <x v="0"/>
    <s v="Local Government"/>
    <s v="Council Member"/>
    <n v="3"/>
  </r>
  <r>
    <n v="514"/>
    <x v="513"/>
    <x v="18"/>
    <x v="432"/>
    <s v="Kevin Cavell"/>
    <x v="0"/>
    <s v="Rapides"/>
    <s v="REP"/>
    <n v="674"/>
    <n v="3"/>
    <n v="3"/>
    <n v="2"/>
    <n v="1"/>
    <n v="0"/>
    <n v="0"/>
    <x v="0"/>
    <s v="Local Government"/>
    <s v="Council Member"/>
    <n v="3"/>
  </r>
  <r>
    <n v="514"/>
    <x v="513"/>
    <x v="18"/>
    <x v="432"/>
    <s v="Mary L. Wardsworth"/>
    <x v="0"/>
    <s v="Rapides"/>
    <s v="DEM"/>
    <n v="656"/>
    <n v="3"/>
    <n v="3"/>
    <n v="2"/>
    <n v="1"/>
    <n v="0"/>
    <n v="0"/>
    <x v="0"/>
    <s v="Local Government"/>
    <s v="Council Member"/>
    <n v="3"/>
  </r>
  <r>
    <n v="515"/>
    <x v="514"/>
    <x v="18"/>
    <x v="433"/>
    <s v="Gertrude N. Batiste"/>
    <x v="0"/>
    <s v="Lafayette"/>
    <s v="DEM"/>
    <n v="171"/>
    <n v="2"/>
    <n v="2"/>
    <n v="2"/>
    <n v="0"/>
    <n v="0"/>
    <n v="0"/>
    <x v="0"/>
    <s v="Local Government"/>
    <s v="Council Member"/>
    <n v="2"/>
  </r>
  <r>
    <n v="515"/>
    <x v="514"/>
    <x v="18"/>
    <x v="433"/>
    <s v="Harold Johnson"/>
    <x v="0"/>
    <s v="Lafayette"/>
    <s v="DEM"/>
    <n v="150"/>
    <n v="2"/>
    <n v="2"/>
    <n v="2"/>
    <n v="0"/>
    <n v="0"/>
    <n v="0"/>
    <x v="0"/>
    <s v="Local Government"/>
    <s v="Council Member"/>
    <n v="2"/>
  </r>
  <r>
    <n v="516"/>
    <x v="515"/>
    <x v="18"/>
    <x v="434"/>
    <s v="Benjamin Cavin"/>
    <x v="0"/>
    <s v="East Baton Rouge"/>
    <s v="REP"/>
    <n v="663"/>
    <n v="2"/>
    <n v="2"/>
    <n v="1"/>
    <n v="1"/>
    <n v="0"/>
    <n v="0"/>
    <x v="0"/>
    <s v="Local Government"/>
    <s v="Council Member"/>
    <n v="2"/>
  </r>
  <r>
    <n v="516"/>
    <x v="515"/>
    <x v="18"/>
    <x v="434"/>
    <s v="Sharon McKnight"/>
    <x v="0"/>
    <s v="East Baton Rouge"/>
    <s v="DEM"/>
    <n v="274"/>
    <n v="2"/>
    <n v="2"/>
    <n v="1"/>
    <n v="1"/>
    <n v="0"/>
    <n v="0"/>
    <x v="0"/>
    <s v="Local Government"/>
    <s v="Council Member"/>
    <n v="2"/>
  </r>
  <r>
    <n v="517"/>
    <x v="516"/>
    <x v="18"/>
    <x v="435"/>
    <s v="George Williams"/>
    <x v="0"/>
    <s v="Washington"/>
    <s v="DEM"/>
    <n v="120"/>
    <n v="3"/>
    <n v="3"/>
    <n v="3"/>
    <n v="0"/>
    <n v="0"/>
    <n v="0"/>
    <x v="0"/>
    <s v="Local Government"/>
    <s v="Council Member"/>
    <n v="3"/>
  </r>
  <r>
    <n v="517"/>
    <x v="516"/>
    <x v="18"/>
    <x v="435"/>
    <s v="Gloria W. Kates"/>
    <x v="0"/>
    <s v="Washington"/>
    <s v="DEM"/>
    <n v="239"/>
    <n v="3"/>
    <n v="3"/>
    <n v="3"/>
    <n v="0"/>
    <n v="0"/>
    <n v="0"/>
    <x v="0"/>
    <s v="Local Government"/>
    <s v="Council Member"/>
    <n v="3"/>
  </r>
  <r>
    <n v="517"/>
    <x v="516"/>
    <x v="18"/>
    <x v="435"/>
    <s v="Penny Douglas Williams"/>
    <x v="0"/>
    <s v="Washington"/>
    <s v="DEM"/>
    <n v="278"/>
    <n v="3"/>
    <n v="3"/>
    <n v="3"/>
    <n v="0"/>
    <n v="0"/>
    <n v="0"/>
    <x v="0"/>
    <s v="Local Government"/>
    <s v="Council Member"/>
    <n v="3"/>
  </r>
  <r>
    <n v="518"/>
    <x v="517"/>
    <x v="18"/>
    <x v="436"/>
    <s v="Eddie Hebert"/>
    <x v="0"/>
    <s v="Lafourche"/>
    <s v="DEM"/>
    <n v="758"/>
    <n v="2"/>
    <n v="2"/>
    <n v="1"/>
    <n v="1"/>
    <n v="0"/>
    <n v="0"/>
    <x v="0"/>
    <s v="Local Government"/>
    <s v="Council Member"/>
    <n v="2"/>
  </r>
  <r>
    <n v="518"/>
    <x v="517"/>
    <x v="18"/>
    <x v="436"/>
    <s v="Eric J. Tabor"/>
    <x v="0"/>
    <s v="Lafourche"/>
    <s v="REP"/>
    <n v="1128"/>
    <n v="2"/>
    <n v="2"/>
    <n v="1"/>
    <n v="1"/>
    <n v="0"/>
    <n v="0"/>
    <x v="0"/>
    <s v="Local Government"/>
    <s v="Council Member"/>
    <n v="2"/>
  </r>
  <r>
    <n v="519"/>
    <x v="518"/>
    <x v="18"/>
    <x v="437"/>
    <s v="Emma Dixon"/>
    <x v="0"/>
    <s v="Washington"/>
    <s v="DEM"/>
    <n v="54"/>
    <n v="4"/>
    <n v="4"/>
    <n v="4"/>
    <n v="0"/>
    <n v="0"/>
    <n v="0"/>
    <x v="0"/>
    <s v="Local Government"/>
    <s v="Council Member"/>
    <n v="4"/>
  </r>
  <r>
    <n v="519"/>
    <x v="518"/>
    <x v="18"/>
    <x v="437"/>
    <s v="Justin Arnold"/>
    <x v="0"/>
    <s v="Washington"/>
    <s v="DEM"/>
    <n v="164"/>
    <n v="4"/>
    <n v="4"/>
    <n v="4"/>
    <n v="0"/>
    <n v="0"/>
    <n v="0"/>
    <x v="0"/>
    <s v="Local Government"/>
    <s v="Council Member"/>
    <n v="4"/>
  </r>
  <r>
    <n v="519"/>
    <x v="518"/>
    <x v="18"/>
    <x v="437"/>
    <s v="Keith D. Merrill"/>
    <x v="0"/>
    <s v="Washington"/>
    <s v="DEM"/>
    <n v="160"/>
    <n v="4"/>
    <n v="4"/>
    <n v="4"/>
    <n v="0"/>
    <n v="0"/>
    <n v="0"/>
    <x v="0"/>
    <s v="Local Government"/>
    <s v="Council Member"/>
    <n v="4"/>
  </r>
  <r>
    <n v="519"/>
    <x v="518"/>
    <x v="18"/>
    <x v="437"/>
    <s v="Tamira Moss Smith"/>
    <x v="0"/>
    <s v="Washington"/>
    <s v="DEM"/>
    <n v="236"/>
    <n v="4"/>
    <n v="4"/>
    <n v="4"/>
    <n v="0"/>
    <n v="0"/>
    <n v="0"/>
    <x v="0"/>
    <s v="Local Government"/>
    <s v="Council Member"/>
    <n v="4"/>
  </r>
  <r>
    <n v="520"/>
    <x v="519"/>
    <x v="18"/>
    <x v="438"/>
    <s v="Brian McCree"/>
    <x v="0"/>
    <s v="Washington"/>
    <s v="DEM"/>
    <n v="424"/>
    <n v="2"/>
    <n v="2"/>
    <n v="2"/>
    <n v="0"/>
    <n v="0"/>
    <n v="0"/>
    <x v="0"/>
    <s v="Local Government"/>
    <s v="Council Member"/>
    <n v="2"/>
  </r>
  <r>
    <n v="520"/>
    <x v="519"/>
    <x v="18"/>
    <x v="438"/>
    <s v="Oneita H. Graham"/>
    <x v="0"/>
    <s v="Washington"/>
    <s v="DEM"/>
    <n v="293"/>
    <n v="2"/>
    <n v="2"/>
    <n v="2"/>
    <n v="0"/>
    <n v="0"/>
    <n v="0"/>
    <x v="0"/>
    <s v="Local Government"/>
    <s v="Council Member"/>
    <n v="2"/>
  </r>
  <r>
    <n v="521"/>
    <x v="520"/>
    <x v="18"/>
    <x v="439"/>
    <s v="Magaline Quarles"/>
    <x v="0"/>
    <s v="Webster"/>
    <s v="DEM"/>
    <n v="322"/>
    <n v="2"/>
    <n v="2"/>
    <n v="2"/>
    <n v="0"/>
    <n v="0"/>
    <n v="0"/>
    <x v="0"/>
    <s v="Local Government"/>
    <s v="Council Member"/>
    <n v="2"/>
  </r>
  <r>
    <n v="521"/>
    <x v="520"/>
    <x v="18"/>
    <x v="439"/>
    <s v="Vincen &quot;Cheeze&quot; Bradford"/>
    <x v="0"/>
    <s v="Webster"/>
    <s v="DEM"/>
    <n v="376"/>
    <n v="2"/>
    <n v="2"/>
    <n v="2"/>
    <n v="0"/>
    <n v="0"/>
    <n v="0"/>
    <x v="0"/>
    <s v="Local Government"/>
    <s v="Council Member"/>
    <n v="2"/>
  </r>
  <r>
    <n v="522"/>
    <x v="521"/>
    <x v="18"/>
    <x v="440"/>
    <s v="Constance T. Johnson"/>
    <x v="0"/>
    <s v="Lafourche"/>
    <s v="DEM"/>
    <n v="729"/>
    <n v="2"/>
    <n v="2"/>
    <n v="2"/>
    <n v="0"/>
    <n v="0"/>
    <n v="0"/>
    <x v="0"/>
    <s v="Local Government"/>
    <s v="Council Member"/>
    <n v="2"/>
  </r>
  <r>
    <n v="522"/>
    <x v="521"/>
    <x v="18"/>
    <x v="440"/>
    <s v="Varick Taylor, Sr."/>
    <x v="0"/>
    <s v="Lafourche"/>
    <s v="DEM"/>
    <n v="515"/>
    <n v="2"/>
    <n v="2"/>
    <n v="2"/>
    <n v="0"/>
    <n v="0"/>
    <n v="0"/>
    <x v="0"/>
    <s v="Local Government"/>
    <s v="Council Member"/>
    <n v="2"/>
  </r>
  <r>
    <n v="523"/>
    <x v="522"/>
    <x v="18"/>
    <x v="441"/>
    <s v="Brian &quot;Bambi&quot; Mizell"/>
    <x v="1"/>
    <s v="Washington"/>
    <s v="DEM"/>
    <n v="296"/>
    <n v="4"/>
    <n v="4"/>
    <n v="4"/>
    <n v="0"/>
    <n v="0"/>
    <n v="0"/>
    <x v="0"/>
    <s v="Local Government"/>
    <s v="Council Member"/>
    <n v="4"/>
  </r>
  <r>
    <n v="523"/>
    <x v="522"/>
    <x v="18"/>
    <x v="441"/>
    <s v="Scott Ard"/>
    <x v="1"/>
    <s v="Washington"/>
    <s v="DEM"/>
    <n v="402"/>
    <n v="4"/>
    <n v="4"/>
    <n v="4"/>
    <n v="0"/>
    <n v="0"/>
    <n v="0"/>
    <x v="0"/>
    <s v="Local Government"/>
    <s v="Council Member"/>
    <n v="4"/>
  </r>
  <r>
    <n v="523"/>
    <x v="522"/>
    <x v="18"/>
    <x v="441"/>
    <s v="Stacey M. Tallitsch"/>
    <x v="1"/>
    <s v="Washington"/>
    <s v="DEM"/>
    <n v="27"/>
    <n v="4"/>
    <n v="4"/>
    <n v="4"/>
    <n v="0"/>
    <n v="0"/>
    <n v="0"/>
    <x v="0"/>
    <s v="Local Government"/>
    <s v="Council Member"/>
    <n v="4"/>
  </r>
  <r>
    <n v="523"/>
    <x v="522"/>
    <x v="18"/>
    <x v="441"/>
    <s v="Warren Bolds, Jr."/>
    <x v="1"/>
    <s v="Washington"/>
    <s v="DEM"/>
    <n v="37"/>
    <n v="4"/>
    <n v="4"/>
    <n v="4"/>
    <n v="0"/>
    <n v="0"/>
    <n v="0"/>
    <x v="0"/>
    <s v="Local Government"/>
    <s v="Council Member"/>
    <n v="4"/>
  </r>
  <r>
    <n v="524"/>
    <x v="523"/>
    <x v="18"/>
    <x v="442"/>
    <s v="&quot;Mike&quot; Toland"/>
    <x v="0"/>
    <s v="Webster"/>
    <s v="REP"/>
    <n v="603"/>
    <n v="2"/>
    <n v="2"/>
    <n v="0"/>
    <n v="2"/>
    <n v="0"/>
    <n v="0"/>
    <x v="0"/>
    <s v="Local Government"/>
    <s v="Council Member"/>
    <n v="2"/>
  </r>
  <r>
    <n v="524"/>
    <x v="523"/>
    <x v="18"/>
    <x v="442"/>
    <s v="Terry &quot;T.G.&quot; Gardner"/>
    <x v="0"/>
    <s v="Webster"/>
    <s v="REP"/>
    <n v="339"/>
    <n v="2"/>
    <n v="2"/>
    <n v="0"/>
    <n v="2"/>
    <n v="0"/>
    <n v="0"/>
    <x v="0"/>
    <s v="Local Government"/>
    <s v="Council Member"/>
    <n v="2"/>
  </r>
  <r>
    <n v="525"/>
    <x v="524"/>
    <x v="18"/>
    <x v="443"/>
    <s v="Derik Thompson"/>
    <x v="0"/>
    <s v="Washington"/>
    <s v="NOPTY"/>
    <n v="83"/>
    <n v="5"/>
    <n v="5"/>
    <n v="1"/>
    <n v="1"/>
    <n v="1"/>
    <n v="2"/>
    <x v="0"/>
    <s v="Local Government"/>
    <s v="Council Member"/>
    <n v="5"/>
  </r>
  <r>
    <n v="525"/>
    <x v="524"/>
    <x v="18"/>
    <x v="443"/>
    <s v="Edward Sartin, Sr."/>
    <x v="0"/>
    <s v="Washington"/>
    <s v="DEM"/>
    <n v="103"/>
    <n v="5"/>
    <n v="5"/>
    <n v="1"/>
    <n v="1"/>
    <n v="1"/>
    <n v="2"/>
    <x v="0"/>
    <s v="Local Government"/>
    <s v="Council Member"/>
    <n v="5"/>
  </r>
  <r>
    <n v="525"/>
    <x v="524"/>
    <x v="18"/>
    <x v="443"/>
    <s v="J. E. &quot;Big John&quot; Magee"/>
    <x v="0"/>
    <s v="Washington"/>
    <s v="OTHER"/>
    <n v="78"/>
    <n v="5"/>
    <n v="5"/>
    <n v="1"/>
    <n v="1"/>
    <n v="1"/>
    <n v="2"/>
    <x v="0"/>
    <s v="Local Government"/>
    <s v="Council Member"/>
    <n v="5"/>
  </r>
  <r>
    <n v="525"/>
    <x v="524"/>
    <x v="18"/>
    <x v="443"/>
    <s v="Ronald Penton"/>
    <x v="0"/>
    <s v="Washington"/>
    <s v="OTHER"/>
    <n v="16"/>
    <n v="5"/>
    <n v="5"/>
    <n v="1"/>
    <n v="1"/>
    <n v="1"/>
    <n v="2"/>
    <x v="0"/>
    <s v="Local Government"/>
    <s v="Council Member"/>
    <n v="5"/>
  </r>
  <r>
    <n v="525"/>
    <x v="524"/>
    <x v="18"/>
    <x v="443"/>
    <s v="Sherry Fortenberry"/>
    <x v="0"/>
    <s v="Washington"/>
    <s v="REP"/>
    <n v="134"/>
    <n v="5"/>
    <n v="5"/>
    <n v="1"/>
    <n v="1"/>
    <n v="1"/>
    <n v="2"/>
    <x v="0"/>
    <s v="Local Government"/>
    <s v="Council Member"/>
    <n v="5"/>
  </r>
  <r>
    <n v="526"/>
    <x v="525"/>
    <x v="18"/>
    <x v="444"/>
    <s v="Chauna Banks"/>
    <x v="1"/>
    <s v="East Baton Rouge"/>
    <s v="DEM"/>
    <n v="5426"/>
    <n v="3"/>
    <n v="3"/>
    <n v="3"/>
    <n v="0"/>
    <n v="0"/>
    <n v="0"/>
    <x v="0"/>
    <s v="Local Government"/>
    <s v="Council Member"/>
    <n v="3"/>
  </r>
  <r>
    <n v="526"/>
    <x v="525"/>
    <x v="18"/>
    <x v="444"/>
    <s v="Gregory Handy, Sr."/>
    <x v="1"/>
    <s v="East Baton Rouge"/>
    <s v="DEM"/>
    <n v="2587"/>
    <n v="3"/>
    <n v="3"/>
    <n v="3"/>
    <n v="0"/>
    <n v="0"/>
    <n v="0"/>
    <x v="0"/>
    <s v="Local Government"/>
    <s v="Council Member"/>
    <n v="3"/>
  </r>
  <r>
    <n v="526"/>
    <x v="525"/>
    <x v="18"/>
    <x v="444"/>
    <s v="Ulysses &quot;Bones&quot; Addison"/>
    <x v="1"/>
    <s v="East Baton Rouge"/>
    <s v="DEM"/>
    <n v="3651"/>
    <n v="3"/>
    <n v="3"/>
    <n v="3"/>
    <n v="0"/>
    <n v="0"/>
    <n v="0"/>
    <x v="0"/>
    <s v="Local Government"/>
    <s v="Council Member"/>
    <n v="3"/>
  </r>
  <r>
    <n v="527"/>
    <x v="526"/>
    <x v="18"/>
    <x v="445"/>
    <s v="Chandler Loupe"/>
    <x v="1"/>
    <s v="East Baton Rouge"/>
    <s v="REP"/>
    <n v="9099"/>
    <n v="2"/>
    <n v="2"/>
    <n v="1"/>
    <n v="1"/>
    <n v="0"/>
    <n v="0"/>
    <x v="0"/>
    <s v="Local Government"/>
    <s v="Council Member"/>
    <n v="2"/>
  </r>
  <r>
    <n v="527"/>
    <x v="526"/>
    <x v="18"/>
    <x v="445"/>
    <s v="Rani Whitfield"/>
    <x v="1"/>
    <s v="East Baton Rouge"/>
    <s v="DEM"/>
    <n v="4295"/>
    <n v="2"/>
    <n v="2"/>
    <n v="1"/>
    <n v="1"/>
    <n v="0"/>
    <n v="0"/>
    <x v="0"/>
    <s v="Local Government"/>
    <s v="Council Member"/>
    <n v="2"/>
  </r>
  <r>
    <n v="528"/>
    <x v="527"/>
    <x v="18"/>
    <x v="446"/>
    <s v="Maranda White"/>
    <x v="1"/>
    <s v="East Baton Rouge"/>
    <s v="DEM"/>
    <n v="3578"/>
    <n v="2"/>
    <n v="2"/>
    <n v="1"/>
    <n v="1"/>
    <n v="0"/>
    <n v="0"/>
    <x v="0"/>
    <s v="Local Government"/>
    <s v="Council Member"/>
    <n v="2"/>
  </r>
  <r>
    <n v="528"/>
    <x v="527"/>
    <x v="18"/>
    <x v="446"/>
    <s v="Scott Wilson"/>
    <x v="1"/>
    <s v="East Baton Rouge"/>
    <s v="REP"/>
    <n v="11610"/>
    <n v="2"/>
    <n v="2"/>
    <n v="1"/>
    <n v="1"/>
    <n v="0"/>
    <n v="0"/>
    <x v="0"/>
    <s v="Local Government"/>
    <s v="Council Member"/>
    <n v="2"/>
  </r>
  <r>
    <n v="529"/>
    <x v="528"/>
    <x v="18"/>
    <x v="447"/>
    <s v="&quot;Abi&quot; Winget"/>
    <x v="1"/>
    <s v="East Baton Rouge"/>
    <s v="DEM"/>
    <n v="161"/>
    <n v="5"/>
    <n v="5"/>
    <n v="4"/>
    <n v="1"/>
    <n v="0"/>
    <n v="0"/>
    <x v="0"/>
    <s v="Local Government"/>
    <s v="Council Member"/>
    <n v="5"/>
  </r>
  <r>
    <n v="529"/>
    <x v="528"/>
    <x v="18"/>
    <x v="447"/>
    <s v="&quot;Joe&quot; Dorsey"/>
    <x v="1"/>
    <s v="East Baton Rouge"/>
    <s v="REP"/>
    <n v="874"/>
    <n v="5"/>
    <n v="5"/>
    <n v="4"/>
    <n v="1"/>
    <n v="0"/>
    <n v="0"/>
    <x v="0"/>
    <s v="Local Government"/>
    <s v="Council Member"/>
    <n v="5"/>
  </r>
  <r>
    <n v="529"/>
    <x v="528"/>
    <x v="18"/>
    <x v="447"/>
    <s v="Daniel Banguel"/>
    <x v="1"/>
    <s v="East Baton Rouge"/>
    <s v="DEM"/>
    <n v="2588"/>
    <n v="5"/>
    <n v="5"/>
    <n v="4"/>
    <n v="1"/>
    <n v="0"/>
    <n v="0"/>
    <x v="0"/>
    <s v="Local Government"/>
    <s v="Council Member"/>
    <n v="5"/>
  </r>
  <r>
    <n v="529"/>
    <x v="528"/>
    <x v="18"/>
    <x v="447"/>
    <s v="Erika L. Green"/>
    <x v="1"/>
    <s v="East Baton Rouge"/>
    <s v="DEM"/>
    <n v="5416"/>
    <n v="5"/>
    <n v="5"/>
    <n v="4"/>
    <n v="1"/>
    <n v="0"/>
    <n v="0"/>
    <x v="0"/>
    <s v="Local Government"/>
    <s v="Council Member"/>
    <n v="5"/>
  </r>
  <r>
    <n v="529"/>
    <x v="528"/>
    <x v="18"/>
    <x v="447"/>
    <s v="Linda Dewey"/>
    <x v="1"/>
    <s v="East Baton Rouge"/>
    <s v="DEM"/>
    <n v="3852"/>
    <n v="5"/>
    <n v="5"/>
    <n v="4"/>
    <n v="1"/>
    <n v="0"/>
    <n v="0"/>
    <x v="0"/>
    <s v="Local Government"/>
    <s v="Council Member"/>
    <n v="5"/>
  </r>
  <r>
    <n v="530"/>
    <x v="529"/>
    <x v="18"/>
    <x v="448"/>
    <s v="Daniel Causey II"/>
    <x v="1"/>
    <s v="East Baton Rouge"/>
    <s v="OTHER"/>
    <n v="1844"/>
    <n v="5"/>
    <n v="5"/>
    <n v="4"/>
    <n v="0"/>
    <n v="0"/>
    <n v="1"/>
    <x v="0"/>
    <s v="Local Government"/>
    <s v="Council Member"/>
    <n v="5"/>
  </r>
  <r>
    <n v="530"/>
    <x v="529"/>
    <x v="18"/>
    <x v="448"/>
    <s v="Elvin Sterling, Jr."/>
    <x v="1"/>
    <s v="East Baton Rouge"/>
    <s v="DEM"/>
    <n v="2598"/>
    <n v="5"/>
    <n v="5"/>
    <n v="4"/>
    <n v="0"/>
    <n v="0"/>
    <n v="1"/>
    <x v="0"/>
    <s v="Local Government"/>
    <s v="Council Member"/>
    <n v="5"/>
  </r>
  <r>
    <n v="530"/>
    <x v="529"/>
    <x v="18"/>
    <x v="448"/>
    <s v="Hazel Bradley-Averhart"/>
    <x v="1"/>
    <s v="East Baton Rouge"/>
    <s v="DEM"/>
    <n v="2569"/>
    <n v="5"/>
    <n v="5"/>
    <n v="4"/>
    <n v="0"/>
    <n v="0"/>
    <n v="1"/>
    <x v="0"/>
    <s v="Local Government"/>
    <s v="Council Member"/>
    <n v="5"/>
  </r>
  <r>
    <n v="530"/>
    <x v="529"/>
    <x v="18"/>
    <x v="448"/>
    <s v="LaMont Cole"/>
    <x v="1"/>
    <s v="East Baton Rouge"/>
    <s v="DEM"/>
    <n v="4701"/>
    <n v="5"/>
    <n v="5"/>
    <n v="4"/>
    <n v="0"/>
    <n v="0"/>
    <n v="1"/>
    <x v="0"/>
    <s v="Local Government"/>
    <s v="Council Member"/>
    <n v="5"/>
  </r>
  <r>
    <n v="530"/>
    <x v="529"/>
    <x v="18"/>
    <x v="448"/>
    <s v="Tyronn Thomas"/>
    <x v="1"/>
    <s v="East Baton Rouge"/>
    <s v="DEM"/>
    <n v="958"/>
    <n v="5"/>
    <n v="5"/>
    <n v="4"/>
    <n v="0"/>
    <n v="0"/>
    <n v="1"/>
    <x v="0"/>
    <s v="Local Government"/>
    <s v="Council Member"/>
    <n v="5"/>
  </r>
  <r>
    <n v="531"/>
    <x v="530"/>
    <x v="18"/>
    <x v="449"/>
    <s v="&quot;Buddy&quot; Amoroso"/>
    <x v="1"/>
    <s v="East Baton Rouge"/>
    <s v="REP"/>
    <n v="8489"/>
    <n v="3"/>
    <n v="3"/>
    <n v="2"/>
    <n v="1"/>
    <n v="0"/>
    <n v="0"/>
    <x v="0"/>
    <s v="Local Government"/>
    <s v="Council Member"/>
    <n v="3"/>
  </r>
  <r>
    <n v="531"/>
    <x v="530"/>
    <x v="18"/>
    <x v="449"/>
    <s v="Antoine Pierce"/>
    <x v="1"/>
    <s v="East Baton Rouge"/>
    <s v="DEM"/>
    <n v="2922"/>
    <n v="3"/>
    <n v="3"/>
    <n v="2"/>
    <n v="1"/>
    <n v="0"/>
    <n v="0"/>
    <x v="0"/>
    <s v="Local Government"/>
    <s v="Council Member"/>
    <n v="3"/>
  </r>
  <r>
    <n v="531"/>
    <x v="530"/>
    <x v="18"/>
    <x v="449"/>
    <s v="Wendell Piper"/>
    <x v="1"/>
    <s v="East Baton Rouge"/>
    <s v="DEM"/>
    <n v="1396"/>
    <n v="3"/>
    <n v="3"/>
    <n v="2"/>
    <n v="1"/>
    <n v="0"/>
    <n v="0"/>
    <x v="0"/>
    <s v="Local Government"/>
    <s v="Council Member"/>
    <n v="3"/>
  </r>
  <r>
    <n v="532"/>
    <x v="531"/>
    <x v="18"/>
    <x v="450"/>
    <s v="&quot;Jim&quot; Mora"/>
    <x v="1"/>
    <s v="East Baton Rouge"/>
    <s v="DEM"/>
    <n v="3330"/>
    <n v="5"/>
    <n v="5"/>
    <n v="3"/>
    <n v="2"/>
    <n v="0"/>
    <n v="0"/>
    <x v="0"/>
    <s v="Local Government"/>
    <s v="Council Member"/>
    <n v="5"/>
  </r>
  <r>
    <n v="532"/>
    <x v="531"/>
    <x v="18"/>
    <x v="450"/>
    <s v="Dwight Hudson"/>
    <x v="1"/>
    <s v="East Baton Rouge"/>
    <s v="REP"/>
    <n v="6509"/>
    <n v="5"/>
    <n v="5"/>
    <n v="3"/>
    <n v="2"/>
    <n v="0"/>
    <n v="0"/>
    <x v="0"/>
    <s v="Local Government"/>
    <s v="Council Member"/>
    <n v="5"/>
  </r>
  <r>
    <n v="532"/>
    <x v="531"/>
    <x v="18"/>
    <x v="450"/>
    <s v="Eugene Collins"/>
    <x v="1"/>
    <s v="East Baton Rouge"/>
    <s v="DEM"/>
    <n v="2002"/>
    <n v="5"/>
    <n v="5"/>
    <n v="3"/>
    <n v="2"/>
    <n v="0"/>
    <n v="0"/>
    <x v="0"/>
    <s v="Local Government"/>
    <s v="Council Member"/>
    <n v="5"/>
  </r>
  <r>
    <n v="532"/>
    <x v="531"/>
    <x v="18"/>
    <x v="450"/>
    <s v="Kennedy Ugbo"/>
    <x v="1"/>
    <s v="East Baton Rouge"/>
    <s v="DEM"/>
    <n v="374"/>
    <n v="5"/>
    <n v="5"/>
    <n v="3"/>
    <n v="2"/>
    <n v="0"/>
    <n v="0"/>
    <x v="0"/>
    <s v="Local Government"/>
    <s v="Council Member"/>
    <n v="5"/>
  </r>
  <r>
    <n v="532"/>
    <x v="531"/>
    <x v="18"/>
    <x v="450"/>
    <s v="Kenneth Perret"/>
    <x v="1"/>
    <s v="East Baton Rouge"/>
    <s v="REP"/>
    <n v="5580"/>
    <n v="5"/>
    <n v="5"/>
    <n v="3"/>
    <n v="2"/>
    <n v="0"/>
    <n v="0"/>
    <x v="0"/>
    <s v="Local Government"/>
    <s v="Council Member"/>
    <n v="5"/>
  </r>
  <r>
    <n v="533"/>
    <x v="532"/>
    <x v="18"/>
    <x v="451"/>
    <s v="Leah Cullins"/>
    <x v="1"/>
    <s v="East Baton Rouge"/>
    <s v="DEM"/>
    <n v="1619"/>
    <n v="5"/>
    <n v="5"/>
    <n v="4"/>
    <n v="0"/>
    <n v="1"/>
    <n v="0"/>
    <x v="0"/>
    <s v="Local Government"/>
    <s v="Council Member"/>
    <n v="5"/>
  </r>
  <r>
    <n v="533"/>
    <x v="532"/>
    <x v="18"/>
    <x v="451"/>
    <s v="Lorri Burgess"/>
    <x v="1"/>
    <s v="East Baton Rouge"/>
    <s v="DEM"/>
    <n v="2399"/>
    <n v="5"/>
    <n v="5"/>
    <n v="4"/>
    <n v="0"/>
    <n v="1"/>
    <n v="0"/>
    <x v="0"/>
    <s v="Local Government"/>
    <s v="Council Member"/>
    <n v="5"/>
  </r>
  <r>
    <n v="533"/>
    <x v="532"/>
    <x v="18"/>
    <x v="451"/>
    <s v="Patricia Bennett-Briggs"/>
    <x v="1"/>
    <s v="East Baton Rouge"/>
    <s v="NOPTY"/>
    <n v="640"/>
    <n v="5"/>
    <n v="5"/>
    <n v="4"/>
    <n v="0"/>
    <n v="1"/>
    <n v="0"/>
    <x v="0"/>
    <s v="Local Government"/>
    <s v="Council Member"/>
    <n v="5"/>
  </r>
  <r>
    <n v="533"/>
    <x v="532"/>
    <x v="18"/>
    <x v="451"/>
    <s v="Tara Wicker"/>
    <x v="1"/>
    <s v="East Baton Rouge"/>
    <s v="DEM"/>
    <n v="4108"/>
    <n v="5"/>
    <n v="5"/>
    <n v="4"/>
    <n v="0"/>
    <n v="1"/>
    <n v="0"/>
    <x v="0"/>
    <s v="Local Government"/>
    <s v="Council Member"/>
    <n v="5"/>
  </r>
  <r>
    <n v="533"/>
    <x v="532"/>
    <x v="18"/>
    <x v="451"/>
    <s v="Terri Terrell Anderson"/>
    <x v="1"/>
    <s v="East Baton Rouge"/>
    <s v="DEM"/>
    <n v="856"/>
    <n v="5"/>
    <n v="5"/>
    <n v="4"/>
    <n v="0"/>
    <n v="1"/>
    <n v="0"/>
    <x v="0"/>
    <s v="Local Government"/>
    <s v="Council Member"/>
    <n v="5"/>
  </r>
  <r>
    <n v="534"/>
    <x v="533"/>
    <x v="18"/>
    <x v="452"/>
    <s v="Bonnie Budyach"/>
    <x v="1"/>
    <s v="East Baton Rouge"/>
    <s v="REP"/>
    <n v="2653"/>
    <n v="3"/>
    <n v="3"/>
    <n v="0"/>
    <n v="3"/>
    <n v="0"/>
    <n v="0"/>
    <x v="0"/>
    <s v="Local Government"/>
    <s v="Council Member"/>
    <n v="3"/>
  </r>
  <r>
    <n v="534"/>
    <x v="533"/>
    <x v="18"/>
    <x v="452"/>
    <s v="David Vincent"/>
    <x v="1"/>
    <s v="East Baton Rouge"/>
    <s v="REP"/>
    <n v="3785"/>
    <n v="3"/>
    <n v="3"/>
    <n v="0"/>
    <n v="3"/>
    <n v="0"/>
    <n v="0"/>
    <x v="0"/>
    <s v="Local Government"/>
    <s v="Council Member"/>
    <n v="3"/>
  </r>
  <r>
    <n v="534"/>
    <x v="533"/>
    <x v="18"/>
    <x v="452"/>
    <s v="Matthew &quot;Matt&quot; Watson"/>
    <x v="1"/>
    <s v="East Baton Rouge"/>
    <s v="REP"/>
    <n v="7866"/>
    <n v="3"/>
    <n v="3"/>
    <n v="0"/>
    <n v="3"/>
    <n v="0"/>
    <n v="0"/>
    <x v="0"/>
    <s v="Local Government"/>
    <s v="Council Member"/>
    <n v="3"/>
  </r>
  <r>
    <n v="535"/>
    <x v="534"/>
    <x v="18"/>
    <x v="453"/>
    <s v="Barbara Freiberg"/>
    <x v="1"/>
    <s v="East Baton Rouge"/>
    <s v="REP"/>
    <n v="5519"/>
    <n v="6"/>
    <n v="6"/>
    <n v="1"/>
    <n v="3"/>
    <n v="1"/>
    <n v="1"/>
    <x v="0"/>
    <s v="Local Government"/>
    <s v="Council Member"/>
    <n v="6"/>
  </r>
  <r>
    <n v="535"/>
    <x v="534"/>
    <x v="18"/>
    <x v="453"/>
    <s v="Corey Smith"/>
    <x v="1"/>
    <s v="East Baton Rouge"/>
    <s v="REP"/>
    <n v="1205"/>
    <n v="6"/>
    <n v="6"/>
    <n v="1"/>
    <n v="3"/>
    <n v="1"/>
    <n v="1"/>
    <x v="0"/>
    <s v="Local Government"/>
    <s v="Council Member"/>
    <n v="6"/>
  </r>
  <r>
    <n v="535"/>
    <x v="534"/>
    <x v="18"/>
    <x v="453"/>
    <s v="Rose &quot;Ree&quot; Williams Carey"/>
    <x v="1"/>
    <s v="East Baton Rouge"/>
    <s v="DEM"/>
    <n v="4061"/>
    <n v="6"/>
    <n v="6"/>
    <n v="1"/>
    <n v="3"/>
    <n v="1"/>
    <n v="1"/>
    <x v="0"/>
    <s v="Local Government"/>
    <s v="Council Member"/>
    <n v="6"/>
  </r>
  <r>
    <n v="535"/>
    <x v="534"/>
    <x v="18"/>
    <x v="453"/>
    <s v="Salvadore &quot;Sal&quot; Christina, Jr."/>
    <x v="1"/>
    <s v="East Baton Rouge"/>
    <s v="REP"/>
    <n v="3562"/>
    <n v="6"/>
    <n v="6"/>
    <n v="1"/>
    <n v="3"/>
    <n v="1"/>
    <n v="1"/>
    <x v="0"/>
    <s v="Local Government"/>
    <s v="Council Member"/>
    <n v="6"/>
  </r>
  <r>
    <n v="535"/>
    <x v="534"/>
    <x v="18"/>
    <x v="453"/>
    <s v="Scott Cornelius"/>
    <x v="1"/>
    <s v="East Baton Rouge"/>
    <s v="NOPTY"/>
    <n v="552"/>
    <n v="6"/>
    <n v="6"/>
    <n v="1"/>
    <n v="3"/>
    <n v="1"/>
    <n v="1"/>
    <x v="0"/>
    <s v="Local Government"/>
    <s v="Council Member"/>
    <n v="6"/>
  </r>
  <r>
    <n v="535"/>
    <x v="534"/>
    <x v="18"/>
    <x v="453"/>
    <s v="Shane Zanders"/>
    <x v="1"/>
    <s v="East Baton Rouge"/>
    <s v="OTHER"/>
    <n v="303"/>
    <n v="6"/>
    <n v="6"/>
    <n v="1"/>
    <n v="3"/>
    <n v="1"/>
    <n v="1"/>
    <x v="0"/>
    <s v="Local Government"/>
    <s v="Council Member"/>
    <n v="6"/>
  </r>
  <r>
    <n v="536"/>
    <x v="535"/>
    <x v="18"/>
    <x v="454"/>
    <s v="Gillray Patin"/>
    <x v="0"/>
    <s v="St. Martin"/>
    <s v="REP"/>
    <n v="157"/>
    <n v="2"/>
    <n v="2"/>
    <n v="0"/>
    <n v="1"/>
    <n v="0"/>
    <n v="1"/>
    <x v="0"/>
    <s v="Local Government"/>
    <s v="Council Member"/>
    <n v="2"/>
  </r>
  <r>
    <n v="536"/>
    <x v="535"/>
    <x v="18"/>
    <x v="454"/>
    <s v="William &quot;Bill&quot; LeGrand"/>
    <x v="0"/>
    <s v="St. Martin"/>
    <s v="OTHER"/>
    <n v="266"/>
    <n v="2"/>
    <n v="2"/>
    <n v="0"/>
    <n v="1"/>
    <n v="0"/>
    <n v="1"/>
    <x v="0"/>
    <s v="Local Government"/>
    <s v="Council Member"/>
    <n v="2"/>
  </r>
  <r>
    <n v="537"/>
    <x v="536"/>
    <x v="19"/>
    <x v="455"/>
    <s v="&quot;Jim&quot; Villard"/>
    <x v="0"/>
    <s v="Rapides"/>
    <s v="DEM"/>
    <n v="5703"/>
    <n v="3"/>
    <n v="3"/>
    <n v="2"/>
    <n v="1"/>
    <n v="0"/>
    <n v="0"/>
    <x v="0"/>
    <s v="Local Government"/>
    <s v="Council Member"/>
    <n v="3"/>
  </r>
  <r>
    <n v="537"/>
    <x v="536"/>
    <x v="19"/>
    <x v="455"/>
    <s v="&quot;Steve&quot; Coco"/>
    <x v="0"/>
    <s v="Rapides"/>
    <s v="REP"/>
    <n v="3059"/>
    <n v="3"/>
    <n v="3"/>
    <n v="2"/>
    <n v="1"/>
    <n v="0"/>
    <n v="0"/>
    <x v="0"/>
    <s v="Local Government"/>
    <s v="Council Member"/>
    <n v="3"/>
  </r>
  <r>
    <n v="537"/>
    <x v="536"/>
    <x v="19"/>
    <x v="455"/>
    <s v="Malcolm Larvadain"/>
    <x v="0"/>
    <s v="Rapides"/>
    <s v="DEM"/>
    <n v="5973"/>
    <n v="3"/>
    <n v="3"/>
    <n v="2"/>
    <n v="1"/>
    <n v="0"/>
    <n v="0"/>
    <x v="0"/>
    <s v="Local Government"/>
    <s v="Council Member"/>
    <n v="3"/>
  </r>
  <r>
    <n v="538"/>
    <x v="537"/>
    <x v="19"/>
    <x v="455"/>
    <s v="&quot;Joe&quot; Fuller"/>
    <x v="1"/>
    <s v="Rapides"/>
    <s v="DEM"/>
    <n v="8808"/>
    <n v="2"/>
    <n v="2"/>
    <n v="1"/>
    <n v="0"/>
    <n v="0"/>
    <n v="1"/>
    <x v="0"/>
    <s v="Local Government"/>
    <s v="Council Member"/>
    <n v="2"/>
  </r>
  <r>
    <n v="538"/>
    <x v="537"/>
    <x v="19"/>
    <x v="455"/>
    <s v="Leon &quot;Lee&quot; Rubin"/>
    <x v="1"/>
    <s v="Rapides"/>
    <s v="OTHER"/>
    <n v="8199"/>
    <n v="2"/>
    <n v="2"/>
    <n v="1"/>
    <n v="0"/>
    <n v="0"/>
    <n v="1"/>
    <x v="0"/>
    <s v="Local Government"/>
    <s v="Council Member"/>
    <n v="2"/>
  </r>
  <r>
    <n v="539"/>
    <x v="538"/>
    <x v="19"/>
    <x v="456"/>
    <s v="&quot;Tom&quot; Willmott"/>
    <x v="1"/>
    <s v="Jefferson"/>
    <s v="REP"/>
    <n v="13933"/>
    <n v="2"/>
    <n v="2"/>
    <n v="0"/>
    <n v="2"/>
    <n v="0"/>
    <n v="0"/>
    <x v="0"/>
    <s v="Local Government"/>
    <s v="Council Member"/>
    <n v="2"/>
  </r>
  <r>
    <n v="539"/>
    <x v="538"/>
    <x v="19"/>
    <x v="456"/>
    <s v="Victor Amstutz"/>
    <x v="1"/>
    <s v="Jefferson"/>
    <s v="REP"/>
    <n v="5232"/>
    <n v="2"/>
    <n v="2"/>
    <n v="0"/>
    <n v="2"/>
    <n v="0"/>
    <n v="0"/>
    <x v="0"/>
    <s v="Local Government"/>
    <s v="Council Member"/>
    <n v="2"/>
  </r>
  <r>
    <n v="540"/>
    <x v="539"/>
    <x v="20"/>
    <x v="457"/>
    <s v="&quot;Pat&quot; McDaniel"/>
    <x v="0"/>
    <s v="Jefferson"/>
    <s v="REP"/>
    <n v="1460"/>
    <n v="10"/>
    <n v="10"/>
    <n v="0"/>
    <n v="10"/>
    <n v="0"/>
    <n v="0"/>
    <x v="0"/>
    <s v="Local Government"/>
    <s v="Council Member"/>
    <n v="2"/>
  </r>
  <r>
    <n v="540"/>
    <x v="539"/>
    <x v="20"/>
    <x v="457"/>
    <s v="&quot;Tim&quot; Baudier"/>
    <x v="0"/>
    <s v="Jefferson"/>
    <s v="REP"/>
    <n v="1887"/>
    <n v="10"/>
    <n v="10"/>
    <n v="0"/>
    <n v="10"/>
    <n v="0"/>
    <n v="0"/>
    <x v="0"/>
    <s v="Local Government"/>
    <s v="Council Member"/>
    <n v="2"/>
  </r>
  <r>
    <n v="540"/>
    <x v="539"/>
    <x v="20"/>
    <x v="457"/>
    <s v="Alan &quot;A. J.&quot; Boudreaux"/>
    <x v="0"/>
    <s v="Jefferson"/>
    <s v="REP"/>
    <n v="1269"/>
    <n v="10"/>
    <n v="10"/>
    <n v="0"/>
    <n v="10"/>
    <n v="0"/>
    <n v="0"/>
    <x v="0"/>
    <s v="Local Government"/>
    <s v="Council Member"/>
    <n v="2"/>
  </r>
  <r>
    <n v="540"/>
    <x v="539"/>
    <x v="20"/>
    <x v="457"/>
    <s v="Bryan &quot;Keko&quot; Whittle"/>
    <x v="0"/>
    <s v="Jefferson"/>
    <s v="REP"/>
    <n v="1611"/>
    <n v="10"/>
    <n v="10"/>
    <n v="0"/>
    <n v="10"/>
    <n v="0"/>
    <n v="0"/>
    <x v="0"/>
    <s v="Local Government"/>
    <s v="Council Member"/>
    <n v="2"/>
  </r>
  <r>
    <n v="540"/>
    <x v="539"/>
    <x v="20"/>
    <x v="457"/>
    <s v="Carrie Wheeler"/>
    <x v="0"/>
    <s v="Jefferson"/>
    <s v="REP"/>
    <n v="2100"/>
    <n v="10"/>
    <n v="10"/>
    <n v="0"/>
    <n v="10"/>
    <n v="0"/>
    <n v="0"/>
    <x v="0"/>
    <s v="Local Government"/>
    <s v="Council Member"/>
    <n v="2"/>
  </r>
  <r>
    <n v="540"/>
    <x v="539"/>
    <x v="20"/>
    <x v="457"/>
    <s v="Craig Johnston"/>
    <x v="0"/>
    <s v="Jefferson"/>
    <s v="REP"/>
    <n v="2141"/>
    <n v="10"/>
    <n v="10"/>
    <n v="0"/>
    <n v="10"/>
    <n v="0"/>
    <n v="0"/>
    <x v="0"/>
    <s v="Local Government"/>
    <s v="Council Member"/>
    <n v="2"/>
  </r>
  <r>
    <n v="540"/>
    <x v="539"/>
    <x v="20"/>
    <x v="457"/>
    <s v="Dana Huete"/>
    <x v="0"/>
    <s v="Jefferson"/>
    <s v="REP"/>
    <n v="2028"/>
    <n v="10"/>
    <n v="10"/>
    <n v="0"/>
    <n v="10"/>
    <n v="0"/>
    <n v="0"/>
    <x v="0"/>
    <s v="Local Government"/>
    <s v="Council Member"/>
    <n v="2"/>
  </r>
  <r>
    <n v="540"/>
    <x v="539"/>
    <x v="20"/>
    <x v="457"/>
    <s v="Michael Maxwell"/>
    <x v="0"/>
    <s v="Jefferson"/>
    <s v="REP"/>
    <n v="1131"/>
    <n v="10"/>
    <n v="10"/>
    <n v="0"/>
    <n v="10"/>
    <n v="0"/>
    <n v="0"/>
    <x v="0"/>
    <s v="Local Government"/>
    <s v="Council Member"/>
    <n v="2"/>
  </r>
  <r>
    <n v="540"/>
    <x v="539"/>
    <x v="20"/>
    <x v="457"/>
    <s v="Provino &quot;Vinny&quot; Mosca"/>
    <x v="0"/>
    <s v="Jefferson"/>
    <s v="REP"/>
    <n v="1580"/>
    <n v="10"/>
    <n v="10"/>
    <n v="0"/>
    <n v="10"/>
    <n v="0"/>
    <n v="0"/>
    <x v="0"/>
    <s v="Local Government"/>
    <s v="Council Member"/>
    <n v="2"/>
  </r>
  <r>
    <n v="540"/>
    <x v="539"/>
    <x v="20"/>
    <x v="457"/>
    <s v="Susan Benton"/>
    <x v="0"/>
    <s v="Jefferson"/>
    <s v="REP"/>
    <n v="1832"/>
    <n v="10"/>
    <n v="10"/>
    <n v="0"/>
    <n v="10"/>
    <n v="0"/>
    <n v="0"/>
    <x v="0"/>
    <s v="Local Government"/>
    <s v="Council Member"/>
    <n v="2"/>
  </r>
  <r>
    <n v="541"/>
    <x v="540"/>
    <x v="20"/>
    <x v="458"/>
    <s v="&quot;Greg&quot; Roussel"/>
    <x v="0"/>
    <s v="St. Mary"/>
    <s v="REP"/>
    <n v="1182"/>
    <n v="6"/>
    <n v="6"/>
    <n v="1"/>
    <n v="3"/>
    <n v="2"/>
    <n v="0"/>
    <x v="0"/>
    <s v="Local Government"/>
    <s v="Council Member"/>
    <n v="1.2"/>
  </r>
  <r>
    <n v="541"/>
    <x v="540"/>
    <x v="20"/>
    <x v="458"/>
    <s v="&quot;Jacki&quot; Ackel"/>
    <x v="0"/>
    <s v="St. Mary"/>
    <s v="REP"/>
    <n v="1183"/>
    <n v="6"/>
    <n v="6"/>
    <n v="1"/>
    <n v="3"/>
    <n v="2"/>
    <n v="0"/>
    <x v="0"/>
    <s v="Local Government"/>
    <s v="Council Member"/>
    <n v="1.2"/>
  </r>
  <r>
    <n v="541"/>
    <x v="540"/>
    <x v="20"/>
    <x v="458"/>
    <s v="Damon Robison"/>
    <x v="0"/>
    <s v="St. Mary"/>
    <s v="NOPTY"/>
    <n v="1069"/>
    <n v="6"/>
    <n v="6"/>
    <n v="1"/>
    <n v="3"/>
    <n v="2"/>
    <n v="0"/>
    <x v="0"/>
    <s v="Local Government"/>
    <s v="Council Member"/>
    <n v="1.2"/>
  </r>
  <r>
    <n v="541"/>
    <x v="540"/>
    <x v="20"/>
    <x v="458"/>
    <s v="Duval H. Arthur, Jr."/>
    <x v="0"/>
    <s v="St. Mary"/>
    <s v="DEM"/>
    <n v="1124"/>
    <n v="6"/>
    <n v="6"/>
    <n v="1"/>
    <n v="3"/>
    <n v="2"/>
    <n v="0"/>
    <x v="0"/>
    <s v="Local Government"/>
    <s v="Council Member"/>
    <n v="1.2"/>
  </r>
  <r>
    <n v="541"/>
    <x v="540"/>
    <x v="20"/>
    <x v="458"/>
    <s v="Randal Monceaux"/>
    <x v="0"/>
    <s v="St. Mary"/>
    <s v="REP"/>
    <n v="981"/>
    <n v="6"/>
    <n v="6"/>
    <n v="1"/>
    <n v="3"/>
    <n v="2"/>
    <n v="0"/>
    <x v="0"/>
    <s v="Local Government"/>
    <s v="Council Member"/>
    <n v="1.2"/>
  </r>
  <r>
    <n v="541"/>
    <x v="540"/>
    <x v="20"/>
    <x v="458"/>
    <s v="Troy M. Lombardo"/>
    <x v="0"/>
    <s v="St. Mary"/>
    <s v="NOPTY"/>
    <n v="1126"/>
    <n v="6"/>
    <n v="6"/>
    <n v="1"/>
    <n v="3"/>
    <n v="2"/>
    <n v="0"/>
    <x v="0"/>
    <s v="Local Government"/>
    <s v="Council Member"/>
    <n v="1.2"/>
  </r>
  <r>
    <n v="542"/>
    <x v="541"/>
    <x v="20"/>
    <x v="459"/>
    <s v="Arthur Lindsey"/>
    <x v="1"/>
    <s v="Red River"/>
    <s v="REP"/>
    <n v="220"/>
    <n v="11"/>
    <n v="11"/>
    <n v="10"/>
    <n v="1"/>
    <n v="0"/>
    <n v="0"/>
    <x v="0"/>
    <s v="Local Government"/>
    <s v="Council Member"/>
    <n v="2.2000000000000002"/>
  </r>
  <r>
    <n v="542"/>
    <x v="541"/>
    <x v="20"/>
    <x v="459"/>
    <s v="Brian Nash"/>
    <x v="1"/>
    <s v="Red River"/>
    <s v="DEM"/>
    <n v="378"/>
    <n v="11"/>
    <n v="11"/>
    <n v="10"/>
    <n v="1"/>
    <n v="0"/>
    <n v="0"/>
    <x v="0"/>
    <s v="Local Government"/>
    <s v="Council Member"/>
    <n v="2.2000000000000002"/>
  </r>
  <r>
    <n v="542"/>
    <x v="541"/>
    <x v="20"/>
    <x v="459"/>
    <s v="Chevron McDonald"/>
    <x v="1"/>
    <s v="Red River"/>
    <s v="DEM"/>
    <n v="374"/>
    <n v="11"/>
    <n v="11"/>
    <n v="10"/>
    <n v="1"/>
    <n v="0"/>
    <n v="0"/>
    <x v="0"/>
    <s v="Local Government"/>
    <s v="Council Member"/>
    <n v="2.2000000000000002"/>
  </r>
  <r>
    <n v="542"/>
    <x v="541"/>
    <x v="20"/>
    <x v="459"/>
    <s v="Edna Mae Webb"/>
    <x v="1"/>
    <s v="Red River"/>
    <s v="DEM"/>
    <n v="518"/>
    <n v="11"/>
    <n v="11"/>
    <n v="10"/>
    <n v="1"/>
    <n v="0"/>
    <n v="0"/>
    <x v="0"/>
    <s v="Local Government"/>
    <s v="Council Member"/>
    <n v="2.2000000000000002"/>
  </r>
  <r>
    <n v="542"/>
    <x v="541"/>
    <x v="20"/>
    <x v="459"/>
    <s v="Janice W. Lewis"/>
    <x v="1"/>
    <s v="Red River"/>
    <s v="DEM"/>
    <n v="493"/>
    <n v="11"/>
    <n v="11"/>
    <n v="10"/>
    <n v="1"/>
    <n v="0"/>
    <n v="0"/>
    <x v="0"/>
    <s v="Local Government"/>
    <s v="Council Member"/>
    <n v="2.2000000000000002"/>
  </r>
  <r>
    <n v="542"/>
    <x v="541"/>
    <x v="20"/>
    <x v="459"/>
    <s v="John D. Henry, Jr."/>
    <x v="1"/>
    <s v="Red River"/>
    <s v="DEM"/>
    <n v="317"/>
    <n v="11"/>
    <n v="11"/>
    <n v="10"/>
    <n v="1"/>
    <n v="0"/>
    <n v="0"/>
    <x v="0"/>
    <s v="Local Government"/>
    <s v="Council Member"/>
    <n v="2.2000000000000002"/>
  </r>
  <r>
    <n v="542"/>
    <x v="541"/>
    <x v="20"/>
    <x v="459"/>
    <s v="Peter Drake"/>
    <x v="1"/>
    <s v="Red River"/>
    <s v="DEM"/>
    <n v="503"/>
    <n v="11"/>
    <n v="11"/>
    <n v="10"/>
    <n v="1"/>
    <n v="0"/>
    <n v="0"/>
    <x v="0"/>
    <s v="Local Government"/>
    <s v="Council Member"/>
    <n v="2.2000000000000002"/>
  </r>
  <r>
    <n v="542"/>
    <x v="541"/>
    <x v="20"/>
    <x v="459"/>
    <s v="Reginald Prealow, Jr."/>
    <x v="1"/>
    <s v="Red River"/>
    <s v="DEM"/>
    <n v="517"/>
    <n v="11"/>
    <n v="11"/>
    <n v="10"/>
    <n v="1"/>
    <n v="0"/>
    <n v="0"/>
    <x v="0"/>
    <s v="Local Government"/>
    <s v="Council Member"/>
    <n v="2.2000000000000002"/>
  </r>
  <r>
    <n v="542"/>
    <x v="541"/>
    <x v="20"/>
    <x v="459"/>
    <s v="Rose Byrd"/>
    <x v="1"/>
    <s v="Red River"/>
    <s v="DEM"/>
    <n v="439"/>
    <n v="11"/>
    <n v="11"/>
    <n v="10"/>
    <n v="1"/>
    <n v="0"/>
    <n v="0"/>
    <x v="0"/>
    <s v="Local Government"/>
    <s v="Council Member"/>
    <n v="2.2000000000000002"/>
  </r>
  <r>
    <n v="542"/>
    <x v="541"/>
    <x v="20"/>
    <x v="459"/>
    <s v="Rosetta Wilson"/>
    <x v="1"/>
    <s v="Red River"/>
    <s v="DEM"/>
    <n v="351"/>
    <n v="11"/>
    <n v="11"/>
    <n v="10"/>
    <n v="1"/>
    <n v="0"/>
    <n v="0"/>
    <x v="0"/>
    <s v="Local Government"/>
    <s v="Council Member"/>
    <n v="2.2000000000000002"/>
  </r>
  <r>
    <n v="542"/>
    <x v="541"/>
    <x v="20"/>
    <x v="459"/>
    <s v="Virginia Calhoun"/>
    <x v="1"/>
    <s v="Red River"/>
    <s v="DEM"/>
    <n v="344"/>
    <n v="11"/>
    <n v="11"/>
    <n v="10"/>
    <n v="1"/>
    <n v="0"/>
    <n v="0"/>
    <x v="0"/>
    <s v="Local Government"/>
    <s v="Council Member"/>
    <n v="2.2000000000000002"/>
  </r>
  <r>
    <n v="543"/>
    <x v="542"/>
    <x v="20"/>
    <x v="460"/>
    <s v="Ashton &quot;Nu&quot; Cheramie"/>
    <x v="1"/>
    <s v="Lafourche"/>
    <s v="NOPTY"/>
    <n v="438"/>
    <n v="11"/>
    <n v="11"/>
    <n v="1"/>
    <n v="4"/>
    <n v="4"/>
    <n v="2"/>
    <x v="0"/>
    <s v="Local Government"/>
    <s v="Council Member"/>
    <n v="2.2000000000000002"/>
  </r>
  <r>
    <n v="543"/>
    <x v="542"/>
    <x v="20"/>
    <x v="460"/>
    <s v="Chet Louviere"/>
    <x v="1"/>
    <s v="Lafourche"/>
    <s v="REP"/>
    <n v="241"/>
    <n v="11"/>
    <n v="11"/>
    <n v="1"/>
    <n v="4"/>
    <n v="4"/>
    <n v="2"/>
    <x v="0"/>
    <s v="Local Government"/>
    <s v="Council Member"/>
    <n v="2.2000000000000002"/>
  </r>
  <r>
    <n v="543"/>
    <x v="542"/>
    <x v="20"/>
    <x v="460"/>
    <s v="Craig Boudreaux"/>
    <x v="1"/>
    <s v="Lafourche"/>
    <s v="NOPTY"/>
    <n v="359"/>
    <n v="11"/>
    <n v="11"/>
    <n v="1"/>
    <n v="4"/>
    <n v="4"/>
    <n v="2"/>
    <x v="0"/>
    <s v="Local Government"/>
    <s v="Council Member"/>
    <n v="2.2000000000000002"/>
  </r>
  <r>
    <n v="543"/>
    <x v="542"/>
    <x v="20"/>
    <x v="460"/>
    <s v="Edward &quot;E.J.&quot; Verdin"/>
    <x v="1"/>
    <s v="Lafourche"/>
    <s v="NOPTY"/>
    <n v="164"/>
    <n v="11"/>
    <n v="11"/>
    <n v="1"/>
    <n v="4"/>
    <n v="4"/>
    <n v="2"/>
    <x v="0"/>
    <s v="Local Government"/>
    <s v="Council Member"/>
    <n v="2.2000000000000002"/>
  </r>
  <r>
    <n v="543"/>
    <x v="542"/>
    <x v="20"/>
    <x v="460"/>
    <s v="Jody P. Cheramie"/>
    <x v="1"/>
    <s v="Lafourche"/>
    <s v="OTHER"/>
    <n v="496"/>
    <n v="11"/>
    <n v="11"/>
    <n v="1"/>
    <n v="4"/>
    <n v="4"/>
    <n v="2"/>
    <x v="0"/>
    <s v="Local Government"/>
    <s v="Council Member"/>
    <n v="2.2000000000000002"/>
  </r>
  <r>
    <n v="543"/>
    <x v="542"/>
    <x v="20"/>
    <x v="460"/>
    <s v="Kip Plaisance"/>
    <x v="1"/>
    <s v="Lafourche"/>
    <s v="REP"/>
    <n v="399"/>
    <n v="11"/>
    <n v="11"/>
    <n v="1"/>
    <n v="4"/>
    <n v="4"/>
    <n v="2"/>
    <x v="0"/>
    <s v="Local Government"/>
    <s v="Council Member"/>
    <n v="2.2000000000000002"/>
  </r>
  <r>
    <n v="543"/>
    <x v="542"/>
    <x v="20"/>
    <x v="460"/>
    <s v="Laci Bouziga Latiolais"/>
    <x v="1"/>
    <s v="Lafourche"/>
    <s v="REP"/>
    <n v="449"/>
    <n v="11"/>
    <n v="11"/>
    <n v="1"/>
    <n v="4"/>
    <n v="4"/>
    <n v="2"/>
    <x v="0"/>
    <s v="Local Government"/>
    <s v="Council Member"/>
    <n v="2.2000000000000002"/>
  </r>
  <r>
    <n v="543"/>
    <x v="542"/>
    <x v="20"/>
    <x v="460"/>
    <s v="Lindberg &quot;Bap&quot; Lorraine"/>
    <x v="1"/>
    <s v="Lafourche"/>
    <s v="OTHER"/>
    <n v="447"/>
    <n v="11"/>
    <n v="11"/>
    <n v="1"/>
    <n v="4"/>
    <n v="4"/>
    <n v="2"/>
    <x v="0"/>
    <s v="Local Government"/>
    <s v="Council Member"/>
    <n v="2.2000000000000002"/>
  </r>
  <r>
    <n v="543"/>
    <x v="542"/>
    <x v="20"/>
    <x v="460"/>
    <s v="Priscilla Mounic"/>
    <x v="1"/>
    <s v="Lafourche"/>
    <s v="NOPTY"/>
    <n v="272"/>
    <n v="11"/>
    <n v="11"/>
    <n v="1"/>
    <n v="4"/>
    <n v="4"/>
    <n v="2"/>
    <x v="0"/>
    <s v="Local Government"/>
    <s v="Council Member"/>
    <n v="2.2000000000000002"/>
  </r>
  <r>
    <n v="543"/>
    <x v="542"/>
    <x v="20"/>
    <x v="460"/>
    <s v="Troy Dufrene"/>
    <x v="1"/>
    <s v="Lafourche"/>
    <s v="DEM"/>
    <n v="306"/>
    <n v="11"/>
    <n v="11"/>
    <n v="1"/>
    <n v="4"/>
    <n v="4"/>
    <n v="2"/>
    <x v="0"/>
    <s v="Local Government"/>
    <s v="Council Member"/>
    <n v="2.2000000000000002"/>
  </r>
  <r>
    <n v="543"/>
    <x v="542"/>
    <x v="20"/>
    <x v="460"/>
    <s v="Willis P. Toups"/>
    <x v="1"/>
    <s v="Lafourche"/>
    <s v="REP"/>
    <n v="485"/>
    <n v="11"/>
    <n v="11"/>
    <n v="1"/>
    <n v="4"/>
    <n v="4"/>
    <n v="2"/>
    <x v="0"/>
    <s v="Local Government"/>
    <s v="Council Member"/>
    <n v="2.2000000000000002"/>
  </r>
  <r>
    <n v="544"/>
    <x v="543"/>
    <x v="20"/>
    <x v="461"/>
    <s v="Angela Toney"/>
    <x v="0"/>
    <s v="De Soto"/>
    <s v="REP"/>
    <n v="59"/>
    <n v="7"/>
    <n v="7"/>
    <n v="3"/>
    <n v="2"/>
    <n v="1"/>
    <n v="1"/>
    <x v="0"/>
    <s v="Local Government"/>
    <s v="Council Member"/>
    <n v="1.4"/>
  </r>
  <r>
    <n v="544"/>
    <x v="543"/>
    <x v="20"/>
    <x v="461"/>
    <s v="Ashley Fisher"/>
    <x v="0"/>
    <s v="De Soto"/>
    <s v="DEM"/>
    <n v="99"/>
    <n v="7"/>
    <n v="7"/>
    <n v="3"/>
    <n v="2"/>
    <n v="1"/>
    <n v="1"/>
    <x v="0"/>
    <s v="Local Government"/>
    <s v="Council Member"/>
    <n v="1.4"/>
  </r>
  <r>
    <n v="544"/>
    <x v="543"/>
    <x v="20"/>
    <x v="461"/>
    <s v="Audrey Rachal"/>
    <x v="0"/>
    <s v="De Soto"/>
    <s v="DEM"/>
    <n v="95"/>
    <n v="7"/>
    <n v="7"/>
    <n v="3"/>
    <n v="2"/>
    <n v="1"/>
    <n v="1"/>
    <x v="0"/>
    <s v="Local Government"/>
    <s v="Council Member"/>
    <n v="1.4"/>
  </r>
  <r>
    <n v="544"/>
    <x v="543"/>
    <x v="20"/>
    <x v="461"/>
    <s v="David P. Toney"/>
    <x v="0"/>
    <s v="De Soto"/>
    <s v="REP"/>
    <n v="49"/>
    <n v="7"/>
    <n v="7"/>
    <n v="3"/>
    <n v="2"/>
    <n v="1"/>
    <n v="1"/>
    <x v="0"/>
    <s v="Local Government"/>
    <s v="Council Member"/>
    <n v="1.4"/>
  </r>
  <r>
    <n v="544"/>
    <x v="543"/>
    <x v="20"/>
    <x v="461"/>
    <s v="Jeanette Avila"/>
    <x v="0"/>
    <s v="De Soto"/>
    <s v="NOPTY"/>
    <n v="105"/>
    <n v="7"/>
    <n v="7"/>
    <n v="3"/>
    <n v="2"/>
    <n v="1"/>
    <n v="1"/>
    <x v="0"/>
    <s v="Local Government"/>
    <s v="Council Member"/>
    <n v="1.4"/>
  </r>
  <r>
    <n v="544"/>
    <x v="543"/>
    <x v="20"/>
    <x v="461"/>
    <s v="Lorice A. Pipkin"/>
    <x v="0"/>
    <s v="De Soto"/>
    <s v="DEM"/>
    <n v="102"/>
    <n v="7"/>
    <n v="7"/>
    <n v="3"/>
    <n v="2"/>
    <n v="1"/>
    <n v="1"/>
    <x v="0"/>
    <s v="Local Government"/>
    <s v="Council Member"/>
    <n v="1.4"/>
  </r>
  <r>
    <n v="544"/>
    <x v="543"/>
    <x v="20"/>
    <x v="461"/>
    <s v="Michael Gresham"/>
    <x v="0"/>
    <s v="De Soto"/>
    <s v="OTHER"/>
    <n v="105"/>
    <n v="7"/>
    <n v="7"/>
    <n v="3"/>
    <n v="2"/>
    <n v="1"/>
    <n v="1"/>
    <x v="0"/>
    <s v="Local Government"/>
    <s v="Council Member"/>
    <n v="1.4"/>
  </r>
  <r>
    <n v="545"/>
    <x v="544"/>
    <x v="20"/>
    <x v="462"/>
    <s v="&quot;Rich&quot; Remedies"/>
    <x v="0"/>
    <s v="Sabine"/>
    <s v="DEM"/>
    <n v="309"/>
    <n v="10"/>
    <n v="10"/>
    <n v="10"/>
    <n v="0"/>
    <n v="0"/>
    <n v="0"/>
    <x v="0"/>
    <s v="Local Government"/>
    <s v="Council Member"/>
    <n v="2"/>
  </r>
  <r>
    <n v="545"/>
    <x v="544"/>
    <x v="20"/>
    <x v="462"/>
    <s v="Allen Rivers"/>
    <x v="0"/>
    <s v="Sabine"/>
    <s v="DEM"/>
    <n v="350"/>
    <n v="10"/>
    <n v="10"/>
    <n v="10"/>
    <n v="0"/>
    <n v="0"/>
    <n v="0"/>
    <x v="0"/>
    <s v="Local Government"/>
    <s v="Council Member"/>
    <n v="2"/>
  </r>
  <r>
    <n v="545"/>
    <x v="544"/>
    <x v="20"/>
    <x v="462"/>
    <s v="Bridget Staton Lynch"/>
    <x v="0"/>
    <s v="Sabine"/>
    <s v="DEM"/>
    <n v="201"/>
    <n v="10"/>
    <n v="10"/>
    <n v="10"/>
    <n v="0"/>
    <n v="0"/>
    <n v="0"/>
    <x v="0"/>
    <s v="Local Government"/>
    <s v="Council Member"/>
    <n v="2"/>
  </r>
  <r>
    <n v="545"/>
    <x v="544"/>
    <x v="20"/>
    <x v="462"/>
    <s v="Carolyn Cutright"/>
    <x v="0"/>
    <s v="Sabine"/>
    <s v="DEM"/>
    <n v="290"/>
    <n v="10"/>
    <n v="10"/>
    <n v="10"/>
    <n v="0"/>
    <n v="0"/>
    <n v="0"/>
    <x v="0"/>
    <s v="Local Government"/>
    <s v="Council Member"/>
    <n v="2"/>
  </r>
  <r>
    <n v="545"/>
    <x v="544"/>
    <x v="20"/>
    <x v="462"/>
    <s v="Daisy Maxey"/>
    <x v="0"/>
    <s v="Sabine"/>
    <s v="DEM"/>
    <n v="230"/>
    <n v="10"/>
    <n v="10"/>
    <n v="10"/>
    <n v="0"/>
    <n v="0"/>
    <n v="0"/>
    <x v="0"/>
    <s v="Local Government"/>
    <s v="Council Member"/>
    <n v="2"/>
  </r>
  <r>
    <n v="545"/>
    <x v="544"/>
    <x v="20"/>
    <x v="462"/>
    <s v="Darlene Frazier"/>
    <x v="0"/>
    <s v="Sabine"/>
    <s v="DEM"/>
    <n v="299"/>
    <n v="10"/>
    <n v="10"/>
    <n v="10"/>
    <n v="0"/>
    <n v="0"/>
    <n v="0"/>
    <x v="0"/>
    <s v="Local Government"/>
    <s v="Council Member"/>
    <n v="2"/>
  </r>
  <r>
    <n v="545"/>
    <x v="544"/>
    <x v="20"/>
    <x v="462"/>
    <s v="Jermaine Thomas, Sr."/>
    <x v="0"/>
    <s v="Sabine"/>
    <s v="DEM"/>
    <n v="278"/>
    <n v="10"/>
    <n v="10"/>
    <n v="10"/>
    <n v="0"/>
    <n v="0"/>
    <n v="0"/>
    <x v="0"/>
    <s v="Local Government"/>
    <s v="Council Member"/>
    <n v="2"/>
  </r>
  <r>
    <n v="545"/>
    <x v="544"/>
    <x v="20"/>
    <x v="462"/>
    <s v="Mark A. Rivers"/>
    <x v="0"/>
    <s v="Sabine"/>
    <s v="DEM"/>
    <n v="244"/>
    <n v="10"/>
    <n v="10"/>
    <n v="10"/>
    <n v="0"/>
    <n v="0"/>
    <n v="0"/>
    <x v="0"/>
    <s v="Local Government"/>
    <s v="Council Member"/>
    <n v="2"/>
  </r>
  <r>
    <n v="545"/>
    <x v="544"/>
    <x v="20"/>
    <x v="462"/>
    <s v="Martha Rivers Henderson"/>
    <x v="0"/>
    <s v="Sabine"/>
    <s v="DEM"/>
    <n v="290"/>
    <n v="10"/>
    <n v="10"/>
    <n v="10"/>
    <n v="0"/>
    <n v="0"/>
    <n v="0"/>
    <x v="0"/>
    <s v="Local Government"/>
    <s v="Council Member"/>
    <n v="2"/>
  </r>
  <r>
    <n v="545"/>
    <x v="544"/>
    <x v="20"/>
    <x v="462"/>
    <s v="Tanya Sepulvado"/>
    <x v="0"/>
    <s v="Sabine"/>
    <s v="DEM"/>
    <n v="262"/>
    <n v="10"/>
    <n v="10"/>
    <n v="10"/>
    <n v="0"/>
    <n v="0"/>
    <n v="0"/>
    <x v="0"/>
    <s v="Local Government"/>
    <s v="Council Member"/>
    <n v="2"/>
  </r>
  <r>
    <n v="546"/>
    <x v="545"/>
    <x v="21"/>
    <x v="463"/>
    <s v="Frank D. &quot;Doug&quot; Ritchie"/>
    <x v="0"/>
    <s v="Washington"/>
    <s v="DEM"/>
    <n v="1411"/>
    <n v="4"/>
    <n v="4"/>
    <n v="3"/>
    <n v="0"/>
    <n v="1"/>
    <n v="0"/>
    <x v="0"/>
    <s v="Local Government"/>
    <s v="Council Member"/>
    <n v="2"/>
  </r>
  <r>
    <n v="546"/>
    <x v="545"/>
    <x v="21"/>
    <x v="463"/>
    <s v="Presious &quot;PJ&quot; Johnson"/>
    <x v="0"/>
    <s v="Washington"/>
    <s v="DEM"/>
    <n v="811"/>
    <n v="4"/>
    <n v="4"/>
    <n v="3"/>
    <n v="0"/>
    <n v="1"/>
    <n v="0"/>
    <x v="0"/>
    <s v="Local Government"/>
    <s v="Council Member"/>
    <n v="2"/>
  </r>
  <r>
    <n v="546"/>
    <x v="545"/>
    <x v="21"/>
    <x v="463"/>
    <s v="Shawn Chatmon Ratliff"/>
    <x v="0"/>
    <s v="Washington"/>
    <s v="DEM"/>
    <n v="964"/>
    <n v="4"/>
    <n v="4"/>
    <n v="3"/>
    <n v="0"/>
    <n v="1"/>
    <n v="0"/>
    <x v="0"/>
    <s v="Local Government"/>
    <s v="Council Member"/>
    <n v="2"/>
  </r>
  <r>
    <n v="546"/>
    <x v="545"/>
    <x v="21"/>
    <x v="463"/>
    <s v="Teddy Drummond"/>
    <x v="0"/>
    <s v="Washington"/>
    <s v="NOPTY"/>
    <n v="1552"/>
    <n v="4"/>
    <n v="4"/>
    <n v="3"/>
    <n v="0"/>
    <n v="1"/>
    <n v="0"/>
    <x v="0"/>
    <s v="Local Government"/>
    <s v="Council Member"/>
    <n v="2"/>
  </r>
  <r>
    <n v="547"/>
    <x v="546"/>
    <x v="22"/>
    <x v="464"/>
    <s v="Christian D. Chesson"/>
    <x v="0"/>
    <s v="Calcasieu"/>
    <s v="DEM"/>
    <n v="25819"/>
    <n v="2"/>
    <n v="2"/>
    <n v="2"/>
    <n v="0"/>
    <n v="0"/>
    <n v="0"/>
    <x v="0"/>
    <s v="Judicial"/>
    <s v="District Attorney"/>
    <n v="2"/>
  </r>
  <r>
    <n v="547"/>
    <x v="546"/>
    <x v="22"/>
    <x v="464"/>
    <s v="John F. Derosier"/>
    <x v="0"/>
    <s v="Calcasieu"/>
    <s v="DEM"/>
    <n v="34012"/>
    <n v="2"/>
    <n v="2"/>
    <n v="2"/>
    <n v="0"/>
    <n v="0"/>
    <n v="0"/>
    <x v="0"/>
    <s v="Judicial"/>
    <s v="District Attorney"/>
    <n v="2"/>
  </r>
  <r>
    <n v="548"/>
    <x v="547"/>
    <x v="22"/>
    <x v="465"/>
    <s v="&quot;Mike&quot; Harson"/>
    <x v="0"/>
    <s v="Multi-Parish Race"/>
    <s v="DEM"/>
    <n v="52799"/>
    <n v="2"/>
    <n v="2"/>
    <n v="1"/>
    <n v="1"/>
    <n v="0"/>
    <n v="0"/>
    <x v="0"/>
    <s v="Judicial"/>
    <s v="District Attorney"/>
    <n v="2"/>
  </r>
  <r>
    <n v="548"/>
    <x v="547"/>
    <x v="22"/>
    <x v="465"/>
    <s v="Keith Stutes"/>
    <x v="0"/>
    <s v="Multi-Parish Race"/>
    <s v="REP"/>
    <n v="58829"/>
    <n v="2"/>
    <n v="2"/>
    <n v="1"/>
    <n v="1"/>
    <n v="0"/>
    <n v="0"/>
    <x v="0"/>
    <s v="Judicial"/>
    <s v="District Attorney"/>
    <n v="2"/>
  </r>
  <r>
    <n v="549"/>
    <x v="548"/>
    <x v="22"/>
    <x v="466"/>
    <s v="&quot;Sam&quot; D'Aquilla"/>
    <x v="0"/>
    <s v="Multi-Parish Race"/>
    <s v="DEM"/>
    <n v="8276"/>
    <n v="2"/>
    <n v="2"/>
    <n v="2"/>
    <n v="0"/>
    <n v="0"/>
    <n v="0"/>
    <x v="0"/>
    <s v="Judicial"/>
    <s v="District Attorney"/>
    <n v="2"/>
  </r>
  <r>
    <n v="549"/>
    <x v="548"/>
    <x v="22"/>
    <x v="466"/>
    <s v="David R. Opperman"/>
    <x v="0"/>
    <s v="Multi-Parish Race"/>
    <s v="DEM"/>
    <n v="4302"/>
    <n v="2"/>
    <n v="2"/>
    <n v="2"/>
    <n v="0"/>
    <n v="0"/>
    <n v="0"/>
    <x v="0"/>
    <s v="Judicial"/>
    <s v="District Attorney"/>
    <n v="2"/>
  </r>
  <r>
    <n v="550"/>
    <x v="549"/>
    <x v="22"/>
    <x v="467"/>
    <s v="Alan Black"/>
    <x v="0"/>
    <s v="Multi-Parish Race"/>
    <s v="REP"/>
    <n v="18999"/>
    <n v="4"/>
    <n v="4"/>
    <n v="0"/>
    <n v="4"/>
    <n v="0"/>
    <n v="0"/>
    <x v="0"/>
    <s v="Judicial"/>
    <s v="District Attorney"/>
    <n v="4"/>
  </r>
  <r>
    <n v="550"/>
    <x v="549"/>
    <x v="22"/>
    <x v="467"/>
    <s v="Brian F. Trainor"/>
    <x v="0"/>
    <s v="Multi-Parish Race"/>
    <s v="REP"/>
    <n v="36225"/>
    <n v="4"/>
    <n v="4"/>
    <n v="0"/>
    <n v="4"/>
    <n v="0"/>
    <n v="0"/>
    <x v="0"/>
    <s v="Judicial"/>
    <s v="District Attorney"/>
    <n v="4"/>
  </r>
  <r>
    <n v="550"/>
    <x v="549"/>
    <x v="22"/>
    <x v="467"/>
    <s v="Roy K. Burns"/>
    <x v="0"/>
    <s v="Multi-Parish Race"/>
    <s v="REP"/>
    <n v="15612"/>
    <n v="4"/>
    <n v="4"/>
    <n v="0"/>
    <n v="4"/>
    <n v="0"/>
    <n v="0"/>
    <x v="0"/>
    <s v="Judicial"/>
    <s v="District Attorney"/>
    <n v="4"/>
  </r>
  <r>
    <n v="550"/>
    <x v="549"/>
    <x v="22"/>
    <x v="467"/>
    <s v="Warren Montgomery"/>
    <x v="0"/>
    <s v="Multi-Parish Race"/>
    <s v="REP"/>
    <n v="24014"/>
    <n v="4"/>
    <n v="4"/>
    <n v="0"/>
    <n v="4"/>
    <n v="0"/>
    <n v="0"/>
    <x v="0"/>
    <s v="Judicial"/>
    <s v="District Attorney"/>
    <n v="4"/>
  </r>
  <r>
    <n v="551"/>
    <x v="550"/>
    <x v="22"/>
    <x v="468"/>
    <s v="&quot;Whit&quot; Graves"/>
    <x v="0"/>
    <s v="Multi-Parish Race"/>
    <s v="REP"/>
    <n v="21216"/>
    <n v="2"/>
    <n v="2"/>
    <n v="0"/>
    <n v="2"/>
    <n v="0"/>
    <n v="0"/>
    <x v="0"/>
    <s v="Judicial"/>
    <s v="District Attorney"/>
    <n v="2"/>
  </r>
  <r>
    <n v="551"/>
    <x v="550"/>
    <x v="22"/>
    <x v="468"/>
    <s v="Schuyler Marvin"/>
    <x v="0"/>
    <s v="Multi-Parish Race"/>
    <s v="REP"/>
    <n v="23792"/>
    <n v="2"/>
    <n v="2"/>
    <n v="0"/>
    <n v="2"/>
    <n v="0"/>
    <n v="0"/>
    <x v="0"/>
    <s v="Judicial"/>
    <s v="District Attorney"/>
    <n v="2"/>
  </r>
  <r>
    <n v="552"/>
    <x v="551"/>
    <x v="22"/>
    <x v="469"/>
    <s v="Earl Taylor"/>
    <x v="0"/>
    <s v="St. Landry"/>
    <s v="DEM"/>
    <n v="19076"/>
    <n v="2"/>
    <n v="2"/>
    <n v="2"/>
    <n v="0"/>
    <n v="0"/>
    <n v="0"/>
    <x v="0"/>
    <s v="Judicial"/>
    <s v="District Attorney"/>
    <n v="2"/>
  </r>
  <r>
    <n v="552"/>
    <x v="551"/>
    <x v="22"/>
    <x v="469"/>
    <s v="Ellis Daigle"/>
    <x v="0"/>
    <s v="St. Landry"/>
    <s v="DEM"/>
    <n v="13311"/>
    <n v="2"/>
    <n v="2"/>
    <n v="2"/>
    <n v="0"/>
    <n v="0"/>
    <n v="0"/>
    <x v="0"/>
    <s v="Judicial"/>
    <s v="District Attorney"/>
    <n v="2"/>
  </r>
  <r>
    <n v="553"/>
    <x v="552"/>
    <x v="22"/>
    <x v="470"/>
    <s v="Chris L. Bowman"/>
    <x v="0"/>
    <s v="Multi-Parish Race"/>
    <s v="DEM"/>
    <n v="5756"/>
    <n v="2"/>
    <n v="2"/>
    <n v="2"/>
    <n v="0"/>
    <n v="0"/>
    <n v="0"/>
    <x v="0"/>
    <s v="Judicial"/>
    <s v="District Attorney"/>
    <n v="2"/>
  </r>
  <r>
    <n v="553"/>
    <x v="552"/>
    <x v="22"/>
    <x v="470"/>
    <s v="Daniel W. &quot;Danny&quot; Newell"/>
    <x v="0"/>
    <s v="Multi-Parish Race"/>
    <s v="DEM"/>
    <n v="8816"/>
    <n v="2"/>
    <n v="2"/>
    <n v="2"/>
    <n v="0"/>
    <n v="0"/>
    <n v="0"/>
    <x v="0"/>
    <s v="Judicial"/>
    <s v="District Attorney"/>
    <n v="2"/>
  </r>
  <r>
    <n v="554"/>
    <x v="553"/>
    <x v="22"/>
    <x v="471"/>
    <s v="Michael C. Cassidy"/>
    <x v="0"/>
    <s v="Jefferson Davis"/>
    <s v="DEM"/>
    <n v="5609"/>
    <n v="2"/>
    <n v="2"/>
    <n v="1"/>
    <n v="1"/>
    <n v="0"/>
    <n v="0"/>
    <x v="0"/>
    <s v="Judicial"/>
    <s v="District Attorney"/>
    <n v="2"/>
  </r>
  <r>
    <n v="554"/>
    <x v="553"/>
    <x v="22"/>
    <x v="471"/>
    <s v="Wendell R. Miller"/>
    <x v="0"/>
    <s v="Jefferson Davis"/>
    <s v="REP"/>
    <n v="5217"/>
    <n v="2"/>
    <n v="2"/>
    <n v="1"/>
    <n v="1"/>
    <n v="0"/>
    <n v="0"/>
    <x v="0"/>
    <s v="Judicial"/>
    <s v="District Attorney"/>
    <n v="2"/>
  </r>
  <r>
    <n v="555"/>
    <x v="554"/>
    <x v="22"/>
    <x v="472"/>
    <s v="&quot;Doug&quot; Greenburg"/>
    <x v="0"/>
    <s v="Terrebonne"/>
    <s v="OTHER"/>
    <n v="8241"/>
    <n v="2"/>
    <n v="2"/>
    <n v="0"/>
    <n v="1"/>
    <n v="0"/>
    <n v="1"/>
    <x v="0"/>
    <s v="Judicial"/>
    <s v="District Attorney"/>
    <n v="2"/>
  </r>
  <r>
    <n v="555"/>
    <x v="554"/>
    <x v="22"/>
    <x v="472"/>
    <s v="&quot;Joe&quot; Waitz, Jr."/>
    <x v="0"/>
    <s v="Terrebonne"/>
    <s v="REP"/>
    <n v="20929"/>
    <n v="2"/>
    <n v="2"/>
    <n v="0"/>
    <n v="1"/>
    <n v="0"/>
    <n v="1"/>
    <x v="0"/>
    <s v="Judicial"/>
    <s v="District Attorney"/>
    <n v="2"/>
  </r>
  <r>
    <n v="556"/>
    <x v="555"/>
    <x v="22"/>
    <x v="473"/>
    <s v="Glenn E. Diaz"/>
    <x v="0"/>
    <s v="St. Bernard"/>
    <s v="OTHER"/>
    <n v="2163"/>
    <n v="3"/>
    <n v="3"/>
    <n v="1"/>
    <n v="1"/>
    <n v="0"/>
    <n v="1"/>
    <x v="0"/>
    <s v="Judicial"/>
    <s v="District Attorney"/>
    <n v="3"/>
  </r>
  <r>
    <n v="556"/>
    <x v="555"/>
    <x v="22"/>
    <x v="473"/>
    <s v="Michael Gorbaty"/>
    <x v="0"/>
    <s v="St. Bernard"/>
    <s v="REP"/>
    <n v="3774"/>
    <n v="3"/>
    <n v="3"/>
    <n v="1"/>
    <n v="1"/>
    <n v="0"/>
    <n v="1"/>
    <x v="0"/>
    <s v="Judicial"/>
    <s v="District Attorney"/>
    <n v="3"/>
  </r>
  <r>
    <n v="556"/>
    <x v="555"/>
    <x v="22"/>
    <x v="473"/>
    <s v="Perry Nicosia"/>
    <x v="0"/>
    <s v="St. Bernard"/>
    <s v="DEM"/>
    <n v="6086"/>
    <n v="3"/>
    <n v="3"/>
    <n v="1"/>
    <n v="1"/>
    <n v="0"/>
    <n v="1"/>
    <x v="0"/>
    <s v="Judicial"/>
    <s v="District Attorney"/>
    <n v="3"/>
  </r>
  <r>
    <n v="557"/>
    <x v="556"/>
    <x v="22"/>
    <x v="474"/>
    <s v="Brian Frazier"/>
    <x v="0"/>
    <s v="Caldwell"/>
    <s v="OTHER"/>
    <n v="2443"/>
    <n v="2"/>
    <n v="2"/>
    <n v="1"/>
    <n v="0"/>
    <n v="0"/>
    <n v="1"/>
    <x v="0"/>
    <s v="Judicial"/>
    <s v="District Attorney"/>
    <n v="2"/>
  </r>
  <r>
    <n v="557"/>
    <x v="556"/>
    <x v="22"/>
    <x v="474"/>
    <s v="W. Mark McKee"/>
    <x v="0"/>
    <s v="Caldwell"/>
    <s v="DEM"/>
    <n v="1512"/>
    <n v="2"/>
    <n v="2"/>
    <n v="1"/>
    <n v="0"/>
    <n v="0"/>
    <n v="1"/>
    <x v="0"/>
    <s v="Judicial"/>
    <s v="District Attorney"/>
    <n v="2"/>
  </r>
  <r>
    <n v="558"/>
    <x v="557"/>
    <x v="22"/>
    <x v="475"/>
    <s v="Cary T. Brown"/>
    <x v="0"/>
    <s v="Multi-Parish Race"/>
    <s v="NOPTY"/>
    <n v="10497"/>
    <n v="2"/>
    <n v="2"/>
    <n v="0"/>
    <n v="0"/>
    <n v="2"/>
    <n v="0"/>
    <x v="0"/>
    <s v="Judicial"/>
    <s v="District Attorney"/>
    <n v="2"/>
  </r>
  <r>
    <n v="558"/>
    <x v="557"/>
    <x v="22"/>
    <x v="475"/>
    <s v="John Belton"/>
    <x v="0"/>
    <s v="Multi-Parish Race"/>
    <s v="NOPTY"/>
    <n v="10708"/>
    <n v="2"/>
    <n v="2"/>
    <n v="0"/>
    <n v="0"/>
    <n v="2"/>
    <n v="0"/>
    <x v="0"/>
    <s v="Judicial"/>
    <s v="District Attorney"/>
    <n v="2"/>
  </r>
  <r>
    <n v="559"/>
    <x v="558"/>
    <x v="22"/>
    <x v="476"/>
    <s v="&quot;Geri Broussard&quot; Baloney"/>
    <x v="0"/>
    <s v="St. John The Baptist"/>
    <s v="DEM"/>
    <n v="2954"/>
    <n v="3"/>
    <n v="3"/>
    <n v="2"/>
    <n v="0"/>
    <n v="1"/>
    <n v="0"/>
    <x v="0"/>
    <s v="Judicial"/>
    <s v="District Attorney"/>
    <n v="3"/>
  </r>
  <r>
    <n v="559"/>
    <x v="558"/>
    <x v="22"/>
    <x v="476"/>
    <s v="Bridget A. Dinvaut"/>
    <x v="0"/>
    <s v="St. John The Baptist"/>
    <s v="DEM"/>
    <n v="5213"/>
    <n v="3"/>
    <n v="3"/>
    <n v="2"/>
    <n v="0"/>
    <n v="1"/>
    <n v="0"/>
    <x v="0"/>
    <s v="Judicial"/>
    <s v="District Attorney"/>
    <n v="3"/>
  </r>
  <r>
    <n v="559"/>
    <x v="558"/>
    <x v="22"/>
    <x v="476"/>
    <s v="Tom Daley"/>
    <x v="0"/>
    <s v="St. John The Baptist"/>
    <s v="NOPTY"/>
    <n v="7029"/>
    <n v="3"/>
    <n v="3"/>
    <n v="2"/>
    <n v="0"/>
    <n v="1"/>
    <n v="0"/>
    <x v="0"/>
    <s v="Judicial"/>
    <s v="District Attorney"/>
    <n v="3"/>
  </r>
  <r>
    <n v="560"/>
    <x v="559"/>
    <x v="22"/>
    <x v="477"/>
    <s v="Gary Evans"/>
    <x v="0"/>
    <s v="De Soto"/>
    <s v="DEM"/>
    <n v="5001"/>
    <n v="2"/>
    <n v="2"/>
    <n v="2"/>
    <n v="0"/>
    <n v="0"/>
    <n v="0"/>
    <x v="0"/>
    <s v="Judicial"/>
    <s v="District Attorney"/>
    <n v="2"/>
  </r>
  <r>
    <n v="560"/>
    <x v="559"/>
    <x v="22"/>
    <x v="477"/>
    <s v="Richard Z. Johnson"/>
    <x v="0"/>
    <s v="De Soto"/>
    <s v="DEM"/>
    <n v="4534"/>
    <n v="2"/>
    <n v="2"/>
    <n v="2"/>
    <n v="0"/>
    <n v="0"/>
    <n v="0"/>
    <x v="0"/>
    <s v="Judicial"/>
    <s v="District Attorney"/>
    <n v="2"/>
  </r>
  <r>
    <n v="561"/>
    <x v="560"/>
    <x v="22"/>
    <x v="478"/>
    <s v="&quot;Chris&quot; Hazel"/>
    <x v="0"/>
    <s v="Rapides"/>
    <s v="REP"/>
    <n v="15001"/>
    <n v="3"/>
    <n v="3"/>
    <n v="2"/>
    <n v="1"/>
    <n v="0"/>
    <n v="0"/>
    <x v="0"/>
    <s v="Judicial"/>
    <s v="District Attorney"/>
    <n v="3"/>
  </r>
  <r>
    <n v="561"/>
    <x v="560"/>
    <x v="22"/>
    <x v="478"/>
    <s v="Christopher &quot;Chris&quot; Roy, Jr."/>
    <x v="0"/>
    <s v="Rapides"/>
    <s v="DEM"/>
    <n v="13081"/>
    <n v="3"/>
    <n v="3"/>
    <n v="2"/>
    <n v="1"/>
    <n v="0"/>
    <n v="0"/>
    <x v="0"/>
    <s v="Judicial"/>
    <s v="District Attorney"/>
    <n v="3"/>
  </r>
  <r>
    <n v="561"/>
    <x v="560"/>
    <x v="22"/>
    <x v="478"/>
    <s v="Phillip Terrell"/>
    <x v="0"/>
    <s v="Rapides"/>
    <s v="DEM"/>
    <n v="15245"/>
    <n v="3"/>
    <n v="3"/>
    <n v="2"/>
    <n v="1"/>
    <n v="0"/>
    <n v="0"/>
    <x v="0"/>
    <s v="Judicial"/>
    <s v="District Attorney"/>
    <n v="3"/>
  </r>
  <r>
    <n v="562"/>
    <x v="561"/>
    <x v="23"/>
    <x v="479"/>
    <s v="Desiree Dyess"/>
    <x v="0"/>
    <s v="Natchitoches"/>
    <s v="DEM"/>
    <n v="6836"/>
    <n v="2"/>
    <n v="2"/>
    <n v="1"/>
    <n v="0"/>
    <n v="0"/>
    <n v="1"/>
    <x v="0"/>
    <s v="Judicial"/>
    <s v="Judge"/>
    <n v="2"/>
  </r>
  <r>
    <n v="562"/>
    <x v="561"/>
    <x v="23"/>
    <x v="479"/>
    <s v="Robert Owsley"/>
    <x v="0"/>
    <s v="Natchitoches"/>
    <s v="OTHER"/>
    <n v="5589"/>
    <n v="2"/>
    <n v="2"/>
    <n v="1"/>
    <n v="0"/>
    <n v="0"/>
    <n v="1"/>
    <x v="0"/>
    <s v="Judicial"/>
    <s v="Judge"/>
    <n v="2"/>
  </r>
  <r>
    <n v="563"/>
    <x v="562"/>
    <x v="23"/>
    <x v="480"/>
    <s v="Andrea Ducote Aymond"/>
    <x v="0"/>
    <s v="Avoyelles"/>
    <s v="DEM"/>
    <n v="5056"/>
    <n v="3"/>
    <n v="3"/>
    <n v="2"/>
    <n v="1"/>
    <n v="0"/>
    <n v="0"/>
    <x v="0"/>
    <s v="Judicial"/>
    <s v="Judge"/>
    <n v="3"/>
  </r>
  <r>
    <n v="563"/>
    <x v="562"/>
    <x v="23"/>
    <x v="480"/>
    <s v="Barry Laiche"/>
    <x v="0"/>
    <s v="Avoyelles"/>
    <s v="REP"/>
    <n v="1921"/>
    <n v="3"/>
    <n v="3"/>
    <n v="2"/>
    <n v="1"/>
    <n v="0"/>
    <n v="0"/>
    <x v="0"/>
    <s v="Judicial"/>
    <s v="Judge"/>
    <n v="3"/>
  </r>
  <r>
    <n v="563"/>
    <x v="562"/>
    <x v="23"/>
    <x v="480"/>
    <s v="Kerry Spruill"/>
    <x v="0"/>
    <s v="Avoyelles"/>
    <s v="DEM"/>
    <n v="6246"/>
    <n v="3"/>
    <n v="3"/>
    <n v="2"/>
    <n v="1"/>
    <n v="0"/>
    <n v="0"/>
    <x v="0"/>
    <s v="Judicial"/>
    <s v="Judge"/>
    <n v="3"/>
  </r>
  <r>
    <n v="564"/>
    <x v="563"/>
    <x v="23"/>
    <x v="481"/>
    <s v="&quot;Tony&quot; Dupre"/>
    <x v="0"/>
    <s v="Evangeline"/>
    <s v="DEM"/>
    <n v="2985"/>
    <n v="3"/>
    <n v="3"/>
    <n v="3"/>
    <n v="0"/>
    <n v="0"/>
    <n v="0"/>
    <x v="0"/>
    <s v="Judicial"/>
    <s v="Judge"/>
    <n v="3"/>
  </r>
  <r>
    <n v="564"/>
    <x v="563"/>
    <x v="23"/>
    <x v="481"/>
    <s v="Gary J. Ortego"/>
    <x v="0"/>
    <s v="Evangeline"/>
    <s v="DEM"/>
    <n v="6448"/>
    <n v="3"/>
    <n v="3"/>
    <n v="3"/>
    <n v="0"/>
    <n v="0"/>
    <n v="0"/>
    <x v="0"/>
    <s v="Judicial"/>
    <s v="Judge"/>
    <n v="3"/>
  </r>
  <r>
    <n v="564"/>
    <x v="563"/>
    <x v="23"/>
    <x v="481"/>
    <s v="Gilbert Aucoin"/>
    <x v="0"/>
    <s v="Evangeline"/>
    <s v="DEM"/>
    <n v="2548"/>
    <n v="3"/>
    <n v="3"/>
    <n v="3"/>
    <n v="0"/>
    <n v="0"/>
    <n v="0"/>
    <x v="0"/>
    <s v="Judicial"/>
    <s v="Judge"/>
    <n v="3"/>
  </r>
  <r>
    <n v="565"/>
    <x v="564"/>
    <x v="23"/>
    <x v="482"/>
    <s v="David Palay"/>
    <x v="0"/>
    <s v="Calcasieu"/>
    <s v="REP"/>
    <n v="3950"/>
    <n v="3"/>
    <n v="3"/>
    <n v="1"/>
    <n v="2"/>
    <n v="0"/>
    <n v="0"/>
    <x v="0"/>
    <s v="Judicial"/>
    <s v="Judge"/>
    <n v="3"/>
  </r>
  <r>
    <n v="565"/>
    <x v="564"/>
    <x v="23"/>
    <x v="482"/>
    <s v="Oliver &quot;Jackson&quot; Schrumpf"/>
    <x v="0"/>
    <s v="Calcasieu"/>
    <s v="DEM"/>
    <n v="6113"/>
    <n v="3"/>
    <n v="3"/>
    <n v="1"/>
    <n v="2"/>
    <n v="0"/>
    <n v="0"/>
    <x v="0"/>
    <s v="Judicial"/>
    <s v="Judge"/>
    <n v="3"/>
  </r>
  <r>
    <n v="565"/>
    <x v="564"/>
    <x v="23"/>
    <x v="482"/>
    <s v="William Mitchell &quot;Mitch&quot; Redd"/>
    <x v="0"/>
    <s v="Calcasieu"/>
    <s v="REP"/>
    <n v="8801"/>
    <n v="3"/>
    <n v="3"/>
    <n v="1"/>
    <n v="2"/>
    <n v="0"/>
    <n v="0"/>
    <x v="0"/>
    <s v="Judicial"/>
    <s v="Judge"/>
    <n v="3"/>
  </r>
  <r>
    <n v="566"/>
    <x v="565"/>
    <x v="23"/>
    <x v="483"/>
    <s v="Mark Allen Babineaux"/>
    <x v="0"/>
    <s v="Lafayette"/>
    <s v="DEM"/>
    <n v="3243"/>
    <n v="3"/>
    <n v="3"/>
    <n v="3"/>
    <n v="0"/>
    <n v="0"/>
    <n v="0"/>
    <x v="0"/>
    <s v="Judicial"/>
    <s v="Judge"/>
    <n v="3"/>
  </r>
  <r>
    <n v="566"/>
    <x v="565"/>
    <x v="23"/>
    <x v="483"/>
    <s v="Michelle Meaux Breaux"/>
    <x v="0"/>
    <s v="Lafayette"/>
    <s v="DEM"/>
    <n v="3758"/>
    <n v="3"/>
    <n v="3"/>
    <n v="3"/>
    <n v="0"/>
    <n v="0"/>
    <n v="0"/>
    <x v="0"/>
    <s v="Judicial"/>
    <s v="Judge"/>
    <n v="3"/>
  </r>
  <r>
    <n v="566"/>
    <x v="565"/>
    <x v="23"/>
    <x v="483"/>
    <s v="Valerie Gotch Garrett"/>
    <x v="0"/>
    <s v="Lafayette"/>
    <s v="DEM"/>
    <n v="2171"/>
    <n v="3"/>
    <n v="3"/>
    <n v="3"/>
    <n v="0"/>
    <n v="0"/>
    <n v="0"/>
    <x v="0"/>
    <s v="Judicial"/>
    <s v="Judge"/>
    <n v="3"/>
  </r>
  <r>
    <n v="567"/>
    <x v="566"/>
    <x v="23"/>
    <x v="484"/>
    <s v="&quot;Charlie&quot; Fitzgerald"/>
    <x v="0"/>
    <s v="Lafayette"/>
    <s v="REP"/>
    <n v="26384"/>
    <n v="2"/>
    <n v="2"/>
    <n v="0"/>
    <n v="2"/>
    <n v="0"/>
    <n v="0"/>
    <x v="0"/>
    <s v="Judicial"/>
    <s v="Judge"/>
    <n v="2"/>
  </r>
  <r>
    <n v="567"/>
    <x v="566"/>
    <x v="23"/>
    <x v="484"/>
    <s v="Susan Theall"/>
    <x v="0"/>
    <s v="Lafayette"/>
    <s v="REP"/>
    <n v="24781"/>
    <n v="2"/>
    <n v="2"/>
    <n v="0"/>
    <n v="2"/>
    <n v="0"/>
    <n v="0"/>
    <x v="0"/>
    <s v="Judicial"/>
    <s v="Judge"/>
    <n v="2"/>
  </r>
  <r>
    <n v="568"/>
    <x v="567"/>
    <x v="23"/>
    <x v="485"/>
    <s v="&quot;Mike&quot; Goss"/>
    <x v="0"/>
    <s v="Acadia"/>
    <s v="DEM"/>
    <n v="4096"/>
    <n v="4"/>
    <n v="4"/>
    <n v="4"/>
    <n v="0"/>
    <n v="0"/>
    <n v="0"/>
    <x v="0"/>
    <s v="Judicial"/>
    <s v="Judge"/>
    <n v="4"/>
  </r>
  <r>
    <n v="568"/>
    <x v="567"/>
    <x v="23"/>
    <x v="485"/>
    <s v="Burleigh Doga"/>
    <x v="0"/>
    <s v="Acadia"/>
    <s v="DEM"/>
    <n v="3120"/>
    <n v="4"/>
    <n v="4"/>
    <n v="4"/>
    <n v="0"/>
    <n v="0"/>
    <n v="0"/>
    <x v="0"/>
    <s v="Judicial"/>
    <s v="Judge"/>
    <n v="4"/>
  </r>
  <r>
    <n v="568"/>
    <x v="567"/>
    <x v="23"/>
    <x v="485"/>
    <s v="David M. Smith"/>
    <x v="0"/>
    <s v="Acadia"/>
    <s v="DEM"/>
    <n v="9377"/>
    <n v="4"/>
    <n v="4"/>
    <n v="4"/>
    <n v="0"/>
    <n v="0"/>
    <n v="0"/>
    <x v="0"/>
    <s v="Judicial"/>
    <s v="Judge"/>
    <n v="4"/>
  </r>
  <r>
    <n v="568"/>
    <x v="567"/>
    <x v="23"/>
    <x v="485"/>
    <s v="Jack Nickel"/>
    <x v="0"/>
    <s v="Acadia"/>
    <s v="DEM"/>
    <n v="3010"/>
    <n v="4"/>
    <n v="4"/>
    <n v="4"/>
    <n v="0"/>
    <n v="0"/>
    <n v="0"/>
    <x v="0"/>
    <s v="Judicial"/>
    <s v="Judge"/>
    <n v="4"/>
  </r>
  <r>
    <n v="569"/>
    <x v="568"/>
    <x v="23"/>
    <x v="486"/>
    <s v="Burton P. &quot;Crawdaddy&quot; Guidry"/>
    <x v="0"/>
    <s v="Vermilion"/>
    <s v="DEM"/>
    <n v="3442"/>
    <n v="2"/>
    <n v="2"/>
    <n v="2"/>
    <n v="0"/>
    <n v="0"/>
    <n v="0"/>
    <x v="0"/>
    <s v="Judicial"/>
    <s v="Judge"/>
    <n v="2"/>
  </r>
  <r>
    <n v="569"/>
    <x v="568"/>
    <x v="23"/>
    <x v="486"/>
    <s v="Laurie A. Hulin"/>
    <x v="0"/>
    <s v="Vermilion"/>
    <s v="DEM"/>
    <n v="14132"/>
    <n v="2"/>
    <n v="2"/>
    <n v="2"/>
    <n v="0"/>
    <n v="0"/>
    <n v="0"/>
    <x v="0"/>
    <s v="Judicial"/>
    <s v="Judge"/>
    <n v="2"/>
  </r>
  <r>
    <n v="570"/>
    <x v="569"/>
    <x v="23"/>
    <x v="487"/>
    <s v="&quot;Tai&quot; Porter-Green"/>
    <x v="0"/>
    <s v="Multi-Parish Race"/>
    <s v="DEM"/>
    <n v="1816"/>
    <n v="3"/>
    <n v="3"/>
    <n v="3"/>
    <n v="0"/>
    <n v="0"/>
    <n v="0"/>
    <x v="0"/>
    <s v="Judicial"/>
    <s v="Judge"/>
    <n v="3"/>
  </r>
  <r>
    <n v="570"/>
    <x v="569"/>
    <x v="23"/>
    <x v="487"/>
    <s v="Curtis Sigur"/>
    <x v="0"/>
    <s v="Multi-Parish Race"/>
    <s v="DEM"/>
    <n v="4815"/>
    <n v="3"/>
    <n v="3"/>
    <n v="3"/>
    <n v="0"/>
    <n v="0"/>
    <n v="0"/>
    <x v="0"/>
    <s v="Judicial"/>
    <s v="Judge"/>
    <n v="3"/>
  </r>
  <r>
    <n v="570"/>
    <x v="569"/>
    <x v="23"/>
    <x v="487"/>
    <s v="Lucretia Pecantte"/>
    <x v="0"/>
    <s v="Multi-Parish Race"/>
    <s v="DEM"/>
    <n v="4850"/>
    <n v="3"/>
    <n v="3"/>
    <n v="3"/>
    <n v="0"/>
    <n v="0"/>
    <n v="0"/>
    <x v="0"/>
    <s v="Judicial"/>
    <s v="Judge"/>
    <n v="3"/>
  </r>
  <r>
    <n v="571"/>
    <x v="570"/>
    <x v="23"/>
    <x v="488"/>
    <s v="Alisia Johnson Butler"/>
    <x v="0"/>
    <s v="Multi-Parish Race"/>
    <s v="DEM"/>
    <n v="3874"/>
    <n v="3"/>
    <n v="3"/>
    <n v="2"/>
    <n v="0"/>
    <n v="0"/>
    <n v="1"/>
    <x v="0"/>
    <s v="Judicial"/>
    <s v="Judge"/>
    <n v="3"/>
  </r>
  <r>
    <n v="571"/>
    <x v="570"/>
    <x v="23"/>
    <x v="488"/>
    <s v="Carolyn Deal"/>
    <x v="0"/>
    <s v="Multi-Parish Race"/>
    <s v="OTHER"/>
    <n v="1077"/>
    <n v="3"/>
    <n v="3"/>
    <n v="2"/>
    <n v="0"/>
    <n v="0"/>
    <n v="1"/>
    <x v="0"/>
    <s v="Judicial"/>
    <s v="Judge"/>
    <n v="3"/>
  </r>
  <r>
    <n v="571"/>
    <x v="570"/>
    <x v="23"/>
    <x v="488"/>
    <s v="Lori A. Landry"/>
    <x v="0"/>
    <s v="Multi-Parish Race"/>
    <s v="DEM"/>
    <n v="6594"/>
    <n v="3"/>
    <n v="3"/>
    <n v="2"/>
    <n v="0"/>
    <n v="0"/>
    <n v="1"/>
    <x v="0"/>
    <s v="Judicial"/>
    <s v="Judge"/>
    <n v="3"/>
  </r>
  <r>
    <n v="572"/>
    <x v="571"/>
    <x v="23"/>
    <x v="489"/>
    <s v="Anthony &quot;Tony&quot; Thibodeaux"/>
    <x v="0"/>
    <s v="Multi-Parish Race"/>
    <s v="REP"/>
    <n v="21470"/>
    <n v="2"/>
    <n v="2"/>
    <n v="0"/>
    <n v="2"/>
    <n v="0"/>
    <n v="0"/>
    <x v="0"/>
    <s v="Judicial"/>
    <s v="Judge"/>
    <n v="2"/>
  </r>
  <r>
    <n v="572"/>
    <x v="571"/>
    <x v="23"/>
    <x v="489"/>
    <s v="Dean M. Wattigny"/>
    <x v="0"/>
    <s v="Multi-Parish Race"/>
    <s v="REP"/>
    <n v="19472"/>
    <n v="2"/>
    <n v="2"/>
    <n v="0"/>
    <n v="2"/>
    <n v="0"/>
    <n v="0"/>
    <x v="0"/>
    <s v="Judicial"/>
    <s v="Judge"/>
    <n v="2"/>
  </r>
  <r>
    <n v="573"/>
    <x v="572"/>
    <x v="23"/>
    <x v="490"/>
    <s v="&quot;Steve&quot; Miller"/>
    <x v="0"/>
    <s v="Lafourche"/>
    <s v="REP"/>
    <n v="11704"/>
    <n v="3"/>
    <n v="3"/>
    <n v="1"/>
    <n v="2"/>
    <n v="0"/>
    <n v="0"/>
    <x v="0"/>
    <s v="Judicial"/>
    <s v="Judge"/>
    <n v="3"/>
  </r>
  <r>
    <n v="573"/>
    <x v="572"/>
    <x v="23"/>
    <x v="490"/>
    <s v="Anthony P. &quot;Tony&quot; Lewis"/>
    <x v="0"/>
    <s v="Lafourche"/>
    <s v="DEM"/>
    <n v="8253"/>
    <n v="3"/>
    <n v="3"/>
    <n v="1"/>
    <n v="2"/>
    <n v="0"/>
    <n v="0"/>
    <x v="0"/>
    <s v="Judicial"/>
    <s v="Judge"/>
    <n v="3"/>
  </r>
  <r>
    <n v="573"/>
    <x v="572"/>
    <x v="23"/>
    <x v="490"/>
    <s v="John J. Erny III"/>
    <x v="0"/>
    <s v="Lafourche"/>
    <s v="REP"/>
    <n v="8702"/>
    <n v="3"/>
    <n v="3"/>
    <n v="1"/>
    <n v="2"/>
    <n v="0"/>
    <n v="0"/>
    <x v="0"/>
    <s v="Judicial"/>
    <s v="Judge"/>
    <n v="3"/>
  </r>
  <r>
    <n v="574"/>
    <x v="573"/>
    <x v="23"/>
    <x v="491"/>
    <s v="Alfred C. Williams"/>
    <x v="0"/>
    <s v="East Baton Rouge"/>
    <s v="DEM"/>
    <n v="8509"/>
    <n v="3"/>
    <n v="3"/>
    <n v="3"/>
    <n v="0"/>
    <n v="0"/>
    <n v="0"/>
    <x v="0"/>
    <s v="Judicial"/>
    <s v="Judge"/>
    <n v="3"/>
  </r>
  <r>
    <n v="574"/>
    <x v="573"/>
    <x v="23"/>
    <x v="491"/>
    <s v="Gideon T. Carter III"/>
    <x v="0"/>
    <s v="East Baton Rouge"/>
    <s v="DEM"/>
    <n v="1716"/>
    <n v="3"/>
    <n v="3"/>
    <n v="3"/>
    <n v="0"/>
    <n v="0"/>
    <n v="0"/>
    <x v="0"/>
    <s v="Judicial"/>
    <s v="Judge"/>
    <n v="3"/>
  </r>
  <r>
    <n v="574"/>
    <x v="573"/>
    <x v="23"/>
    <x v="491"/>
    <s v="Trudy White"/>
    <x v="0"/>
    <s v="East Baton Rouge"/>
    <s v="DEM"/>
    <n v="14974"/>
    <n v="3"/>
    <n v="3"/>
    <n v="3"/>
    <n v="0"/>
    <n v="0"/>
    <n v="0"/>
    <x v="0"/>
    <s v="Judicial"/>
    <s v="Judge"/>
    <n v="3"/>
  </r>
  <r>
    <n v="575"/>
    <x v="574"/>
    <x v="23"/>
    <x v="492"/>
    <s v="Bonnie Jackson"/>
    <x v="0"/>
    <s v="East Baton Rouge"/>
    <s v="DEM"/>
    <n v="14288"/>
    <n v="3"/>
    <n v="3"/>
    <n v="3"/>
    <n v="0"/>
    <n v="0"/>
    <n v="0"/>
    <x v="0"/>
    <s v="Judicial"/>
    <s v="Judge"/>
    <n v="3"/>
  </r>
  <r>
    <n v="575"/>
    <x v="574"/>
    <x v="23"/>
    <x v="492"/>
    <s v="Nina S. Hunter"/>
    <x v="0"/>
    <s v="East Baton Rouge"/>
    <s v="DEM"/>
    <n v="2387"/>
    <n v="3"/>
    <n v="3"/>
    <n v="3"/>
    <n v="0"/>
    <n v="0"/>
    <n v="0"/>
    <x v="0"/>
    <s v="Judicial"/>
    <s v="Judge"/>
    <n v="3"/>
  </r>
  <r>
    <n v="575"/>
    <x v="574"/>
    <x v="23"/>
    <x v="492"/>
    <s v="Tiffany Foxworth"/>
    <x v="0"/>
    <s v="East Baton Rouge"/>
    <s v="DEM"/>
    <n v="6834"/>
    <n v="3"/>
    <n v="3"/>
    <n v="3"/>
    <n v="0"/>
    <n v="0"/>
    <n v="0"/>
    <x v="0"/>
    <s v="Judicial"/>
    <s v="Judge"/>
    <n v="3"/>
  </r>
  <r>
    <n v="576"/>
    <x v="575"/>
    <x v="23"/>
    <x v="493"/>
    <s v="Colette M. Greggs"/>
    <x v="0"/>
    <s v="East Baton Rouge"/>
    <s v="DEM"/>
    <n v="23628"/>
    <n v="2"/>
    <n v="2"/>
    <n v="1"/>
    <n v="1"/>
    <n v="0"/>
    <n v="0"/>
    <x v="0"/>
    <s v="Judicial"/>
    <s v="Judge"/>
    <n v="2"/>
  </r>
  <r>
    <n v="576"/>
    <x v="575"/>
    <x v="23"/>
    <x v="493"/>
    <s v="Todd Hernandez"/>
    <x v="0"/>
    <s v="East Baton Rouge"/>
    <s v="REP"/>
    <n v="26545"/>
    <n v="2"/>
    <n v="2"/>
    <n v="1"/>
    <n v="1"/>
    <n v="0"/>
    <n v="0"/>
    <x v="0"/>
    <s v="Judicial"/>
    <s v="Judge"/>
    <n v="2"/>
  </r>
  <r>
    <n v="577"/>
    <x v="576"/>
    <x v="23"/>
    <x v="494"/>
    <s v="Joyce Plummer"/>
    <x v="0"/>
    <s v="East Baton Rouge"/>
    <s v="DEM"/>
    <n v="22239"/>
    <n v="2"/>
    <n v="2"/>
    <n v="1"/>
    <n v="1"/>
    <n v="0"/>
    <n v="0"/>
    <x v="0"/>
    <s v="Judicial"/>
    <s v="Judge"/>
    <n v="2"/>
  </r>
  <r>
    <n v="577"/>
    <x v="576"/>
    <x v="23"/>
    <x v="494"/>
    <s v="Richard D. Anderson"/>
    <x v="0"/>
    <s v="East Baton Rouge"/>
    <s v="REP"/>
    <n v="26445"/>
    <n v="2"/>
    <n v="2"/>
    <n v="1"/>
    <n v="1"/>
    <n v="0"/>
    <n v="0"/>
    <x v="0"/>
    <s v="Judicial"/>
    <s v="Judge"/>
    <n v="2"/>
  </r>
  <r>
    <n v="578"/>
    <x v="577"/>
    <x v="23"/>
    <x v="495"/>
    <s v="&quot;Trae&quot; Welch"/>
    <x v="0"/>
    <s v="East Baton Rouge"/>
    <s v="REP"/>
    <n v="21503"/>
    <n v="2"/>
    <n v="2"/>
    <n v="1"/>
    <n v="1"/>
    <n v="0"/>
    <n v="0"/>
    <x v="0"/>
    <s v="Judicial"/>
    <s v="Judge"/>
    <n v="2"/>
  </r>
  <r>
    <n v="578"/>
    <x v="577"/>
    <x v="23"/>
    <x v="495"/>
    <s v="Michael R. &quot;Mike&quot; Erwin"/>
    <x v="0"/>
    <s v="East Baton Rouge"/>
    <s v="DEM"/>
    <n v="28528"/>
    <n v="2"/>
    <n v="2"/>
    <n v="1"/>
    <n v="1"/>
    <n v="0"/>
    <n v="0"/>
    <x v="0"/>
    <s v="Judicial"/>
    <s v="Judge"/>
    <n v="2"/>
  </r>
  <r>
    <n v="579"/>
    <x v="578"/>
    <x v="23"/>
    <x v="496"/>
    <s v="&quot;Mike&quot; Davis"/>
    <x v="0"/>
    <s v="East Baton Rouge"/>
    <s v="REP"/>
    <n v="9734"/>
    <n v="5"/>
    <n v="5"/>
    <n v="1"/>
    <n v="4"/>
    <n v="0"/>
    <n v="0"/>
    <x v="0"/>
    <s v="Judicial"/>
    <s v="Judge"/>
    <n v="5"/>
  </r>
  <r>
    <n v="579"/>
    <x v="578"/>
    <x v="23"/>
    <x v="496"/>
    <s v="Beau Higginbotham"/>
    <x v="0"/>
    <s v="East Baton Rouge"/>
    <s v="REP"/>
    <n v="14754"/>
    <n v="5"/>
    <n v="5"/>
    <n v="1"/>
    <n v="4"/>
    <n v="0"/>
    <n v="0"/>
    <x v="0"/>
    <s v="Judicial"/>
    <s v="Judge"/>
    <n v="5"/>
  </r>
  <r>
    <n v="579"/>
    <x v="578"/>
    <x v="23"/>
    <x v="496"/>
    <s v="Cleveland Coon"/>
    <x v="0"/>
    <s v="East Baton Rouge"/>
    <s v="DEM"/>
    <n v="21751"/>
    <n v="5"/>
    <n v="5"/>
    <n v="1"/>
    <n v="4"/>
    <n v="0"/>
    <n v="0"/>
    <x v="0"/>
    <s v="Judicial"/>
    <s v="Judge"/>
    <n v="5"/>
  </r>
  <r>
    <n v="579"/>
    <x v="578"/>
    <x v="23"/>
    <x v="496"/>
    <s v="Jamie Morain Zanovec"/>
    <x v="0"/>
    <s v="East Baton Rouge"/>
    <s v="REP"/>
    <n v="3893"/>
    <n v="5"/>
    <n v="5"/>
    <n v="1"/>
    <n v="4"/>
    <n v="0"/>
    <n v="0"/>
    <x v="0"/>
    <s v="Judicial"/>
    <s v="Judge"/>
    <n v="5"/>
  </r>
  <r>
    <n v="579"/>
    <x v="578"/>
    <x v="23"/>
    <x v="496"/>
    <s v="R. &quot;Chris&quot; Oetjens"/>
    <x v="0"/>
    <s v="East Baton Rouge"/>
    <s v="REP"/>
    <n v="801"/>
    <n v="5"/>
    <n v="5"/>
    <n v="1"/>
    <n v="4"/>
    <n v="0"/>
    <n v="0"/>
    <x v="0"/>
    <s v="Judicial"/>
    <s v="Judge"/>
    <n v="5"/>
  </r>
  <r>
    <n v="580"/>
    <x v="579"/>
    <x v="23"/>
    <x v="497"/>
    <s v="&quot;Randy&quot; Piedrahita"/>
    <x v="0"/>
    <s v="East Baton Rouge"/>
    <s v="REP"/>
    <n v="24731"/>
    <n v="2"/>
    <n v="2"/>
    <n v="0"/>
    <n v="2"/>
    <n v="0"/>
    <n v="0"/>
    <x v="0"/>
    <s v="Judicial"/>
    <s v="Judge"/>
    <n v="2"/>
  </r>
  <r>
    <n v="580"/>
    <x v="579"/>
    <x v="23"/>
    <x v="497"/>
    <s v="R. Michael &quot;Mike&quot; Caldwell"/>
    <x v="0"/>
    <s v="East Baton Rouge"/>
    <s v="REP"/>
    <n v="34643"/>
    <n v="2"/>
    <n v="2"/>
    <n v="0"/>
    <n v="2"/>
    <n v="0"/>
    <n v="0"/>
    <x v="0"/>
    <s v="Judicial"/>
    <s v="Judge"/>
    <n v="2"/>
  </r>
  <r>
    <n v="581"/>
    <x v="580"/>
    <x v="23"/>
    <x v="498"/>
    <s v="Charles G. Tutt"/>
    <x v="0"/>
    <s v="Caddo"/>
    <s v="REP"/>
    <n v="15996"/>
    <n v="2"/>
    <n v="2"/>
    <n v="1"/>
    <n v="1"/>
    <n v="0"/>
    <n v="0"/>
    <x v="0"/>
    <s v="Judicial"/>
    <s v="Judge"/>
    <n v="2"/>
  </r>
  <r>
    <n v="581"/>
    <x v="580"/>
    <x v="23"/>
    <x v="498"/>
    <s v="Trina Chu"/>
    <x v="0"/>
    <s v="Caddo"/>
    <s v="DEM"/>
    <n v="9699"/>
    <n v="2"/>
    <n v="2"/>
    <n v="1"/>
    <n v="1"/>
    <n v="0"/>
    <n v="0"/>
    <x v="0"/>
    <s v="Judicial"/>
    <s v="Judge"/>
    <n v="2"/>
  </r>
  <r>
    <n v="582"/>
    <x v="581"/>
    <x v="23"/>
    <x v="499"/>
    <s v="Douglas &quot;Doug&quot; Dominick"/>
    <x v="0"/>
    <s v="Caddo"/>
    <s v="REP"/>
    <n v="8381"/>
    <n v="2"/>
    <n v="2"/>
    <n v="0"/>
    <n v="2"/>
    <n v="0"/>
    <n v="0"/>
    <x v="0"/>
    <s v="Judicial"/>
    <s v="Judge"/>
    <n v="2"/>
  </r>
  <r>
    <n v="582"/>
    <x v="581"/>
    <x v="23"/>
    <x v="499"/>
    <s v="Erin Leigh Waddell Garrett"/>
    <x v="0"/>
    <s v="Caddo"/>
    <s v="REP"/>
    <n v="16301"/>
    <n v="2"/>
    <n v="2"/>
    <n v="0"/>
    <n v="2"/>
    <n v="0"/>
    <n v="0"/>
    <x v="0"/>
    <s v="Judicial"/>
    <s v="Judge"/>
    <n v="2"/>
  </r>
  <r>
    <n v="583"/>
    <x v="582"/>
    <x v="23"/>
    <x v="500"/>
    <s v="&quot;Betsy&quot; Jones"/>
    <x v="0"/>
    <s v="Multi-Parish Race"/>
    <s v="DEM"/>
    <n v="6299"/>
    <n v="2"/>
    <n v="2"/>
    <n v="2"/>
    <n v="0"/>
    <n v="0"/>
    <n v="0"/>
    <x v="0"/>
    <s v="Judicial"/>
    <s v="Judge"/>
    <n v="2"/>
  </r>
  <r>
    <n v="583"/>
    <x v="582"/>
    <x v="23"/>
    <x v="500"/>
    <s v="Sydney Picou Walker"/>
    <x v="0"/>
    <s v="Multi-Parish Race"/>
    <s v="DEM"/>
    <n v="6286"/>
    <n v="2"/>
    <n v="2"/>
    <n v="2"/>
    <n v="0"/>
    <n v="0"/>
    <n v="0"/>
    <x v="0"/>
    <s v="Judicial"/>
    <s v="Judge"/>
    <n v="2"/>
  </r>
  <r>
    <n v="584"/>
    <x v="583"/>
    <x v="23"/>
    <x v="501"/>
    <s v="&quot;Jeff&quot; Johnson"/>
    <x v="0"/>
    <s v="Multi-Parish Race"/>
    <s v="REP"/>
    <n v="35418"/>
    <n v="3"/>
    <n v="3"/>
    <n v="0"/>
    <n v="3"/>
    <n v="0"/>
    <n v="0"/>
    <x v="0"/>
    <s v="Judicial"/>
    <s v="Judge"/>
    <n v="3"/>
  </r>
  <r>
    <n v="584"/>
    <x v="583"/>
    <x v="23"/>
    <x v="501"/>
    <s v="Michael &quot;Mike&quot; Betts"/>
    <x v="0"/>
    <s v="Multi-Parish Race"/>
    <s v="REP"/>
    <n v="21122"/>
    <n v="3"/>
    <n v="3"/>
    <n v="0"/>
    <n v="3"/>
    <n v="0"/>
    <n v="0"/>
    <x v="0"/>
    <s v="Judicial"/>
    <s v="Judge"/>
    <n v="3"/>
  </r>
  <r>
    <n v="584"/>
    <x v="583"/>
    <x v="23"/>
    <x v="501"/>
    <s v="Russell Beall"/>
    <x v="0"/>
    <s v="Multi-Parish Race"/>
    <s v="REP"/>
    <n v="15314"/>
    <n v="3"/>
    <n v="3"/>
    <n v="0"/>
    <n v="3"/>
    <n v="0"/>
    <n v="0"/>
    <x v="0"/>
    <s v="Judicial"/>
    <s v="Judge"/>
    <n v="3"/>
  </r>
  <r>
    <n v="585"/>
    <x v="584"/>
    <x v="23"/>
    <x v="502"/>
    <s v="&quot;Jeff&quot; Cashe"/>
    <x v="0"/>
    <s v="Multi-Parish Race"/>
    <s v="REP"/>
    <n v="24305"/>
    <n v="3"/>
    <n v="3"/>
    <n v="0"/>
    <n v="3"/>
    <n v="0"/>
    <n v="0"/>
    <x v="0"/>
    <s v="Judicial"/>
    <s v="Judge"/>
    <n v="3"/>
  </r>
  <r>
    <n v="585"/>
    <x v="584"/>
    <x v="23"/>
    <x v="502"/>
    <s v="C. Glenn Westmoreland"/>
    <x v="0"/>
    <s v="Multi-Parish Race"/>
    <s v="REP"/>
    <n v="28739"/>
    <n v="3"/>
    <n v="3"/>
    <n v="0"/>
    <n v="3"/>
    <n v="0"/>
    <n v="0"/>
    <x v="0"/>
    <s v="Judicial"/>
    <s v="Judge"/>
    <n v="3"/>
  </r>
  <r>
    <n v="585"/>
    <x v="584"/>
    <x v="23"/>
    <x v="502"/>
    <s v="Jenel Guidry Secrease"/>
    <x v="0"/>
    <s v="Multi-Parish Race"/>
    <s v="REP"/>
    <n v="20066"/>
    <n v="3"/>
    <n v="3"/>
    <n v="0"/>
    <n v="3"/>
    <n v="0"/>
    <n v="0"/>
    <x v="0"/>
    <s v="Judicial"/>
    <s v="Judge"/>
    <n v="3"/>
  </r>
  <r>
    <n v="586"/>
    <x v="585"/>
    <x v="23"/>
    <x v="503"/>
    <s v="Dawn Amacker"/>
    <x v="0"/>
    <s v="Multi-Parish Race"/>
    <s v="REP"/>
    <n v="65642"/>
    <n v="2"/>
    <n v="2"/>
    <n v="0"/>
    <n v="2"/>
    <n v="0"/>
    <n v="0"/>
    <x v="0"/>
    <s v="Judicial"/>
    <s v="Judge"/>
    <n v="2"/>
  </r>
  <r>
    <n v="586"/>
    <x v="585"/>
    <x v="23"/>
    <x v="503"/>
    <s v="Nanine McCool"/>
    <x v="0"/>
    <s v="Multi-Parish Race"/>
    <s v="REP"/>
    <n v="23665"/>
    <n v="2"/>
    <n v="2"/>
    <n v="0"/>
    <n v="2"/>
    <n v="0"/>
    <n v="0"/>
    <x v="0"/>
    <s v="Judicial"/>
    <s v="Judge"/>
    <n v="2"/>
  </r>
  <r>
    <n v="587"/>
    <x v="586"/>
    <x v="23"/>
    <x v="504"/>
    <s v="Jason M. Verdigets"/>
    <x v="0"/>
    <s v="Multi-Parish Race"/>
    <s v="REP"/>
    <n v="21993"/>
    <n v="2"/>
    <n v="2"/>
    <n v="0"/>
    <n v="1"/>
    <n v="0"/>
    <n v="1"/>
    <x v="0"/>
    <s v="Judicial"/>
    <s v="Judge"/>
    <n v="2"/>
  </r>
  <r>
    <n v="587"/>
    <x v="586"/>
    <x v="23"/>
    <x v="504"/>
    <s v="O'Neil Parenton"/>
    <x v="0"/>
    <s v="Multi-Parish Race"/>
    <s v="OTHER"/>
    <n v="21481"/>
    <n v="2"/>
    <n v="2"/>
    <n v="0"/>
    <n v="1"/>
    <n v="0"/>
    <n v="1"/>
    <x v="0"/>
    <s v="Judicial"/>
    <s v="Judge"/>
    <n v="2"/>
  </r>
  <r>
    <n v="588"/>
    <x v="587"/>
    <x v="23"/>
    <x v="505"/>
    <s v="Bruce E. Unangst II"/>
    <x v="0"/>
    <s v="Multi-Parish Race"/>
    <s v="REP"/>
    <n v="15154"/>
    <n v="2"/>
    <n v="2"/>
    <n v="0"/>
    <n v="2"/>
    <n v="0"/>
    <n v="0"/>
    <x v="0"/>
    <s v="Judicial"/>
    <s v="Judge"/>
    <n v="2"/>
  </r>
  <r>
    <n v="588"/>
    <x v="587"/>
    <x v="23"/>
    <x v="505"/>
    <s v="Tess Percy Stromberg"/>
    <x v="0"/>
    <s v="Multi-Parish Race"/>
    <s v="REP"/>
    <n v="25962"/>
    <n v="2"/>
    <n v="2"/>
    <n v="0"/>
    <n v="2"/>
    <n v="0"/>
    <n v="0"/>
    <x v="0"/>
    <s v="Judicial"/>
    <s v="Judge"/>
    <n v="2"/>
  </r>
  <r>
    <n v="589"/>
    <x v="588"/>
    <x v="23"/>
    <x v="506"/>
    <s v="Danyelle Taylor"/>
    <x v="0"/>
    <s v="Jefferson"/>
    <s v="REP"/>
    <n v="11139"/>
    <n v="4"/>
    <n v="4"/>
    <n v="0"/>
    <n v="3"/>
    <n v="0"/>
    <n v="1"/>
    <x v="0"/>
    <s v="Judicial"/>
    <s v="Judge"/>
    <n v="4"/>
  </r>
  <r>
    <n v="589"/>
    <x v="588"/>
    <x v="23"/>
    <x v="506"/>
    <s v="Frank Buck"/>
    <x v="0"/>
    <s v="Jefferson"/>
    <s v="OTHER"/>
    <n v="7101"/>
    <n v="4"/>
    <n v="4"/>
    <n v="0"/>
    <n v="3"/>
    <n v="0"/>
    <n v="1"/>
    <x v="0"/>
    <s v="Judicial"/>
    <s v="Judge"/>
    <n v="4"/>
  </r>
  <r>
    <n v="589"/>
    <x v="588"/>
    <x v="23"/>
    <x v="506"/>
    <s v="John E. Sudderth"/>
    <x v="0"/>
    <s v="Jefferson"/>
    <s v="REP"/>
    <n v="5475"/>
    <n v="4"/>
    <n v="4"/>
    <n v="0"/>
    <n v="3"/>
    <n v="0"/>
    <n v="1"/>
    <x v="0"/>
    <s v="Judicial"/>
    <s v="Judge"/>
    <n v="4"/>
  </r>
  <r>
    <n v="589"/>
    <x v="588"/>
    <x v="23"/>
    <x v="506"/>
    <s v="Thomas P. Anzelmo, Jr."/>
    <x v="0"/>
    <s v="Jefferson"/>
    <s v="REP"/>
    <n v="9207"/>
    <n v="4"/>
    <n v="4"/>
    <n v="0"/>
    <n v="3"/>
    <n v="0"/>
    <n v="1"/>
    <x v="0"/>
    <s v="Judicial"/>
    <s v="Judge"/>
    <n v="4"/>
  </r>
  <r>
    <n v="590"/>
    <x v="589"/>
    <x v="23"/>
    <x v="507"/>
    <s v="Juan Labadie"/>
    <x v="0"/>
    <s v="Jefferson"/>
    <s v="DEM"/>
    <n v="14397"/>
    <n v="2"/>
    <n v="2"/>
    <n v="1"/>
    <n v="1"/>
    <n v="0"/>
    <n v="0"/>
    <x v="0"/>
    <s v="Judicial"/>
    <s v="Judge"/>
    <n v="2"/>
  </r>
  <r>
    <n v="590"/>
    <x v="589"/>
    <x v="23"/>
    <x v="507"/>
    <s v="Michael P. Mentz"/>
    <x v="0"/>
    <s v="Jefferson"/>
    <s v="REP"/>
    <n v="51511"/>
    <n v="2"/>
    <n v="2"/>
    <n v="1"/>
    <n v="1"/>
    <n v="0"/>
    <n v="0"/>
    <x v="0"/>
    <s v="Judicial"/>
    <s v="Judge"/>
    <n v="2"/>
  </r>
  <r>
    <n v="591"/>
    <x v="590"/>
    <x v="23"/>
    <x v="508"/>
    <s v="Adrian Adams"/>
    <x v="0"/>
    <s v="Jefferson"/>
    <s v="DEM"/>
    <n v="6579"/>
    <n v="3"/>
    <n v="3"/>
    <n v="2"/>
    <n v="0"/>
    <n v="1"/>
    <n v="0"/>
    <x v="0"/>
    <s v="Judicial"/>
    <s v="Judge"/>
    <n v="3"/>
  </r>
  <r>
    <n v="591"/>
    <x v="590"/>
    <x v="23"/>
    <x v="508"/>
    <s v="Angel Varnado"/>
    <x v="0"/>
    <s v="Jefferson"/>
    <s v="DEM"/>
    <n v="4064"/>
    <n v="3"/>
    <n v="3"/>
    <n v="2"/>
    <n v="0"/>
    <n v="1"/>
    <n v="0"/>
    <x v="0"/>
    <s v="Judicial"/>
    <s v="Judge"/>
    <n v="3"/>
  </r>
  <r>
    <n v="591"/>
    <x v="590"/>
    <x v="23"/>
    <x v="508"/>
    <s v="Theresa &quot;Terri&quot; Miles"/>
    <x v="0"/>
    <s v="Jefferson"/>
    <s v="NOPTY"/>
    <n v="1765"/>
    <n v="3"/>
    <n v="3"/>
    <n v="2"/>
    <n v="0"/>
    <n v="1"/>
    <n v="0"/>
    <x v="0"/>
    <s v="Judicial"/>
    <s v="Judge"/>
    <n v="3"/>
  </r>
  <r>
    <n v="592"/>
    <x v="591"/>
    <x v="23"/>
    <x v="509"/>
    <s v="Francis A. &quot;Frank&quot; Olivier III"/>
    <x v="0"/>
    <s v="St. Landry"/>
    <s v="DEM"/>
    <n v="2880"/>
    <n v="2"/>
    <n v="2"/>
    <n v="2"/>
    <n v="0"/>
    <n v="0"/>
    <n v="0"/>
    <x v="0"/>
    <s v="Judicial"/>
    <s v="Judge"/>
    <n v="2"/>
  </r>
  <r>
    <n v="592"/>
    <x v="591"/>
    <x v="23"/>
    <x v="509"/>
    <s v="Jason Meche"/>
    <x v="0"/>
    <s v="St. Landry"/>
    <s v="DEM"/>
    <n v="6430"/>
    <n v="2"/>
    <n v="2"/>
    <n v="2"/>
    <n v="0"/>
    <n v="0"/>
    <n v="0"/>
    <x v="0"/>
    <s v="Judicial"/>
    <s v="Judge"/>
    <n v="2"/>
  </r>
  <r>
    <n v="593"/>
    <x v="592"/>
    <x v="23"/>
    <x v="510"/>
    <s v="Gerard Caswell"/>
    <x v="0"/>
    <s v="St. Landry"/>
    <s v="DEM"/>
    <n v="4730"/>
    <n v="2"/>
    <n v="2"/>
    <n v="2"/>
    <n v="0"/>
    <n v="0"/>
    <n v="0"/>
    <x v="0"/>
    <s v="Judicial"/>
    <s v="Judge"/>
    <n v="2"/>
  </r>
  <r>
    <n v="593"/>
    <x v="592"/>
    <x v="23"/>
    <x v="510"/>
    <s v="Scherri Guidry"/>
    <x v="0"/>
    <s v="St. Landry"/>
    <s v="DEM"/>
    <n v="1591"/>
    <n v="2"/>
    <n v="2"/>
    <n v="2"/>
    <n v="0"/>
    <n v="0"/>
    <n v="0"/>
    <x v="0"/>
    <s v="Judicial"/>
    <s v="Judge"/>
    <n v="2"/>
  </r>
  <r>
    <n v="594"/>
    <x v="593"/>
    <x v="23"/>
    <x v="511"/>
    <s v="Michele R. Morel"/>
    <x v="0"/>
    <s v="St. Charles"/>
    <s v="REP"/>
    <n v="7440"/>
    <n v="2"/>
    <n v="2"/>
    <n v="1"/>
    <n v="1"/>
    <n v="0"/>
    <n v="0"/>
    <x v="0"/>
    <s v="Judicial"/>
    <s v="Judge"/>
    <n v="2"/>
  </r>
  <r>
    <n v="594"/>
    <x v="593"/>
    <x v="23"/>
    <x v="511"/>
    <s v="Timothy &quot;Tim&quot; Marcel"/>
    <x v="0"/>
    <s v="St. Charles"/>
    <s v="DEM"/>
    <n v="11611"/>
    <n v="2"/>
    <n v="2"/>
    <n v="1"/>
    <n v="1"/>
    <n v="0"/>
    <n v="0"/>
    <x v="0"/>
    <s v="Judicial"/>
    <s v="Judge"/>
    <n v="2"/>
  </r>
  <r>
    <n v="595"/>
    <x v="594"/>
    <x v="23"/>
    <x v="512"/>
    <s v="&quot;Ben&quot; Bleich"/>
    <x v="0"/>
    <s v="Multi-Parish Race"/>
    <s v="NOPTY"/>
    <n v="7334"/>
    <n v="2"/>
    <n v="2"/>
    <n v="0"/>
    <n v="0"/>
    <n v="1"/>
    <n v="1"/>
    <x v="0"/>
    <s v="Judicial"/>
    <s v="Judge"/>
    <n v="2"/>
  </r>
  <r>
    <n v="595"/>
    <x v="594"/>
    <x v="23"/>
    <x v="512"/>
    <s v="Jenifer Clason"/>
    <x v="0"/>
    <s v="Multi-Parish Race"/>
    <s v="OTHER"/>
    <n v="8363"/>
    <n v="2"/>
    <n v="2"/>
    <n v="0"/>
    <n v="0"/>
    <n v="1"/>
    <n v="1"/>
    <x v="0"/>
    <s v="Judicial"/>
    <s v="Judge"/>
    <n v="2"/>
  </r>
  <r>
    <n v="596"/>
    <x v="595"/>
    <x v="23"/>
    <x v="513"/>
    <s v="Anthony Eaves"/>
    <x v="0"/>
    <s v="Vernon"/>
    <s v="REP"/>
    <n v="5038"/>
    <n v="4"/>
    <n v="4"/>
    <n v="2"/>
    <n v="1"/>
    <n v="1"/>
    <n v="0"/>
    <x v="0"/>
    <s v="Judicial"/>
    <s v="Judge"/>
    <n v="4"/>
  </r>
  <r>
    <n v="596"/>
    <x v="595"/>
    <x v="23"/>
    <x v="513"/>
    <s v="Clay Williams"/>
    <x v="0"/>
    <s v="Vernon"/>
    <s v="NOPTY"/>
    <n v="2212"/>
    <n v="4"/>
    <n v="4"/>
    <n v="2"/>
    <n v="1"/>
    <n v="1"/>
    <n v="0"/>
    <x v="0"/>
    <s v="Judicial"/>
    <s v="Judge"/>
    <n v="4"/>
  </r>
  <r>
    <n v="596"/>
    <x v="595"/>
    <x v="23"/>
    <x v="513"/>
    <s v="Tony C. Tillman"/>
    <x v="0"/>
    <s v="Vernon"/>
    <s v="DEM"/>
    <n v="2969"/>
    <n v="4"/>
    <n v="4"/>
    <n v="2"/>
    <n v="1"/>
    <n v="1"/>
    <n v="0"/>
    <x v="0"/>
    <s v="Judicial"/>
    <s v="Judge"/>
    <n v="4"/>
  </r>
  <r>
    <n v="596"/>
    <x v="595"/>
    <x v="23"/>
    <x v="513"/>
    <s v="Wayne Bush"/>
    <x v="0"/>
    <s v="Vernon"/>
    <s v="DEM"/>
    <n v="1137"/>
    <n v="4"/>
    <n v="4"/>
    <n v="2"/>
    <n v="1"/>
    <n v="1"/>
    <n v="0"/>
    <x v="0"/>
    <s v="Judicial"/>
    <s v="Judge"/>
    <n v="4"/>
  </r>
  <r>
    <n v="597"/>
    <x v="596"/>
    <x v="23"/>
    <x v="514"/>
    <s v="Chad Guidry"/>
    <x v="0"/>
    <s v="Allen"/>
    <s v="DEM"/>
    <n v="2944"/>
    <n v="2"/>
    <n v="2"/>
    <n v="2"/>
    <n v="0"/>
    <n v="0"/>
    <n v="0"/>
    <x v="0"/>
    <s v="Judicial"/>
    <s v="Judge"/>
    <n v="2"/>
  </r>
  <r>
    <n v="597"/>
    <x v="596"/>
    <x v="23"/>
    <x v="514"/>
    <s v="David Deshotels"/>
    <x v="0"/>
    <s v="Allen"/>
    <s v="DEM"/>
    <n v="4360"/>
    <n v="2"/>
    <n v="2"/>
    <n v="2"/>
    <n v="0"/>
    <n v="0"/>
    <n v="0"/>
    <x v="0"/>
    <s v="Judicial"/>
    <s v="Judge"/>
    <n v="2"/>
  </r>
  <r>
    <n v="598"/>
    <x v="597"/>
    <x v="23"/>
    <x v="515"/>
    <s v="Leola Anderson"/>
    <x v="0"/>
    <s v="St. Bernard"/>
    <s v="DEM"/>
    <n v="2778"/>
    <n v="2"/>
    <n v="2"/>
    <n v="2"/>
    <n v="0"/>
    <n v="0"/>
    <n v="0"/>
    <x v="0"/>
    <s v="Judicial"/>
    <s v="Judge"/>
    <n v="2"/>
  </r>
  <r>
    <n v="598"/>
    <x v="597"/>
    <x v="23"/>
    <x v="515"/>
    <s v="Robert A. &quot;Bob&quot; Buckley"/>
    <x v="0"/>
    <s v="St. Bernard"/>
    <s v="DEM"/>
    <n v="8831"/>
    <n v="2"/>
    <n v="2"/>
    <n v="2"/>
    <n v="0"/>
    <n v="0"/>
    <n v="0"/>
    <x v="0"/>
    <s v="Judicial"/>
    <s v="Judge"/>
    <n v="2"/>
  </r>
  <r>
    <n v="599"/>
    <x v="598"/>
    <x v="23"/>
    <x v="516"/>
    <s v="Darren Roy"/>
    <x v="0"/>
    <s v="St. Bernard"/>
    <s v="DEM"/>
    <n v="3792"/>
    <n v="3"/>
    <n v="3"/>
    <n v="1"/>
    <n v="2"/>
    <n v="0"/>
    <n v="0"/>
    <x v="0"/>
    <s v="Judicial"/>
    <s v="Judge"/>
    <n v="3"/>
  </r>
  <r>
    <n v="599"/>
    <x v="598"/>
    <x v="23"/>
    <x v="516"/>
    <s v="Gregory Noto"/>
    <x v="0"/>
    <s v="St. Bernard"/>
    <s v="REP"/>
    <n v="2510"/>
    <n v="3"/>
    <n v="3"/>
    <n v="1"/>
    <n v="2"/>
    <n v="0"/>
    <n v="0"/>
    <x v="0"/>
    <s v="Judicial"/>
    <s v="Judge"/>
    <n v="3"/>
  </r>
  <r>
    <n v="599"/>
    <x v="598"/>
    <x v="23"/>
    <x v="516"/>
    <s v="Kim Cooper Jones"/>
    <x v="0"/>
    <s v="St. Bernard"/>
    <s v="REP"/>
    <n v="5383"/>
    <n v="3"/>
    <n v="3"/>
    <n v="1"/>
    <n v="2"/>
    <n v="0"/>
    <n v="0"/>
    <x v="0"/>
    <s v="Judicial"/>
    <s v="Judge"/>
    <n v="3"/>
  </r>
  <r>
    <n v="600"/>
    <x v="599"/>
    <x v="23"/>
    <x v="474"/>
    <s v="&quot;Wes&quot; Burns"/>
    <x v="0"/>
    <s v="Caldwell"/>
    <s v="OTHER"/>
    <n v="947"/>
    <n v="2"/>
    <n v="2"/>
    <n v="0"/>
    <n v="0"/>
    <n v="0"/>
    <n v="2"/>
    <x v="0"/>
    <s v="Judicial"/>
    <s v="Judge"/>
    <n v="2"/>
  </r>
  <r>
    <n v="600"/>
    <x v="599"/>
    <x v="23"/>
    <x v="474"/>
    <s v="Ashley Paul Thomas"/>
    <x v="0"/>
    <s v="Caldwell"/>
    <s v="OTHER"/>
    <n v="2982"/>
    <n v="2"/>
    <n v="2"/>
    <n v="0"/>
    <n v="0"/>
    <n v="0"/>
    <n v="2"/>
    <x v="0"/>
    <s v="Judicial"/>
    <s v="Judge"/>
    <n v="2"/>
  </r>
  <r>
    <n v="601"/>
    <x v="600"/>
    <x v="23"/>
    <x v="517"/>
    <s v="&quot;Tommy&quot; Rogers"/>
    <x v="0"/>
    <s v="Multi-Parish Race"/>
    <s v="REP"/>
    <n v="8299"/>
    <n v="3"/>
    <n v="3"/>
    <n v="1"/>
    <n v="2"/>
    <n v="0"/>
    <n v="0"/>
    <x v="0"/>
    <s v="Judicial"/>
    <s v="Judge"/>
    <n v="3"/>
  </r>
  <r>
    <n v="601"/>
    <x v="600"/>
    <x v="23"/>
    <x v="517"/>
    <s v="Lewis Jones"/>
    <x v="0"/>
    <s v="Multi-Parish Race"/>
    <s v="DEM"/>
    <n v="8454"/>
    <n v="3"/>
    <n v="3"/>
    <n v="1"/>
    <n v="2"/>
    <n v="0"/>
    <n v="0"/>
    <x v="0"/>
    <s v="Judicial"/>
    <s v="Judge"/>
    <n v="3"/>
  </r>
  <r>
    <n v="601"/>
    <x v="600"/>
    <x v="23"/>
    <x v="517"/>
    <s v="Tyler Storms"/>
    <x v="0"/>
    <s v="Multi-Parish Race"/>
    <s v="REP"/>
    <n v="4625"/>
    <n v="3"/>
    <n v="3"/>
    <n v="1"/>
    <n v="2"/>
    <n v="0"/>
    <n v="0"/>
    <x v="0"/>
    <s v="Judicial"/>
    <s v="Judge"/>
    <n v="3"/>
  </r>
  <r>
    <n v="602"/>
    <x v="601"/>
    <x v="23"/>
    <x v="518"/>
    <s v="Mary Hotard Becnel"/>
    <x v="0"/>
    <s v="St. John The Baptist"/>
    <s v="DEM"/>
    <n v="3098"/>
    <n v="2"/>
    <n v="2"/>
    <n v="2"/>
    <n v="0"/>
    <n v="0"/>
    <n v="0"/>
    <x v="0"/>
    <s v="Judicial"/>
    <s v="Judge"/>
    <n v="2"/>
  </r>
  <r>
    <n v="602"/>
    <x v="601"/>
    <x v="23"/>
    <x v="518"/>
    <s v="Rob Snyder"/>
    <x v="0"/>
    <s v="St. John The Baptist"/>
    <s v="DEM"/>
    <n v="719"/>
    <n v="2"/>
    <n v="2"/>
    <n v="2"/>
    <n v="0"/>
    <n v="0"/>
    <n v="0"/>
    <x v="0"/>
    <s v="Judicial"/>
    <s v="Judge"/>
    <n v="2"/>
  </r>
  <r>
    <n v="603"/>
    <x v="602"/>
    <x v="23"/>
    <x v="518"/>
    <s v="&quot;Jeff&quot; Perilloux"/>
    <x v="1"/>
    <s v="St. John The Baptist"/>
    <s v="NOPTY"/>
    <n v="2216"/>
    <n v="3"/>
    <n v="3"/>
    <n v="1"/>
    <n v="0"/>
    <n v="2"/>
    <n v="0"/>
    <x v="0"/>
    <s v="Judicial"/>
    <s v="Judge"/>
    <n v="3"/>
  </r>
  <r>
    <n v="603"/>
    <x v="602"/>
    <x v="23"/>
    <x v="518"/>
    <s v="&quot;Rob&quot; Snyder, Jr."/>
    <x v="1"/>
    <s v="St. John The Baptist"/>
    <s v="DEM"/>
    <n v="1474"/>
    <n v="3"/>
    <n v="3"/>
    <n v="1"/>
    <n v="0"/>
    <n v="2"/>
    <n v="0"/>
    <x v="0"/>
    <s v="Judicial"/>
    <s v="Judge"/>
    <n v="3"/>
  </r>
  <r>
    <n v="603"/>
    <x v="602"/>
    <x v="23"/>
    <x v="518"/>
    <s v="Nghana Lewis Gauff"/>
    <x v="1"/>
    <s v="St. John The Baptist"/>
    <s v="NOPTY"/>
    <n v="2175"/>
    <n v="3"/>
    <n v="3"/>
    <n v="1"/>
    <n v="0"/>
    <n v="2"/>
    <n v="0"/>
    <x v="0"/>
    <s v="Judicial"/>
    <s v="Judge"/>
    <n v="3"/>
  </r>
  <r>
    <n v="604"/>
    <x v="603"/>
    <x v="23"/>
    <x v="519"/>
    <s v="Lucien Marioneaux, Jr."/>
    <x v="0"/>
    <s v="De Soto"/>
    <s v="REP"/>
    <n v="3189"/>
    <n v="2"/>
    <n v="2"/>
    <n v="0"/>
    <n v="1"/>
    <n v="1"/>
    <n v="0"/>
    <x v="0"/>
    <s v="Judicial"/>
    <s v="Judge"/>
    <n v="2"/>
  </r>
  <r>
    <n v="604"/>
    <x v="603"/>
    <x v="23"/>
    <x v="519"/>
    <s v="Robert Burgess"/>
    <x v="0"/>
    <s v="De Soto"/>
    <s v="NOPTY"/>
    <n v="6315"/>
    <n v="2"/>
    <n v="2"/>
    <n v="0"/>
    <n v="1"/>
    <n v="1"/>
    <n v="0"/>
    <x v="0"/>
    <s v="Judicial"/>
    <s v="Judge"/>
    <n v="2"/>
  </r>
  <r>
    <n v="605"/>
    <x v="604"/>
    <x v="23"/>
    <x v="519"/>
    <s v="Adrienne D. White"/>
    <x v="1"/>
    <s v="De Soto"/>
    <s v="DEM"/>
    <n v="1193"/>
    <n v="4"/>
    <n v="4"/>
    <n v="3"/>
    <n v="0"/>
    <n v="1"/>
    <n v="0"/>
    <x v="0"/>
    <s v="Judicial"/>
    <s v="Judge"/>
    <n v="4"/>
  </r>
  <r>
    <n v="605"/>
    <x v="604"/>
    <x v="23"/>
    <x v="519"/>
    <s v="Amy Burford McCartney"/>
    <x v="1"/>
    <s v="De Soto"/>
    <s v="NOPTY"/>
    <n v="6777"/>
    <n v="4"/>
    <n v="4"/>
    <n v="3"/>
    <n v="0"/>
    <n v="1"/>
    <n v="0"/>
    <x v="0"/>
    <s v="Judicial"/>
    <s v="Judge"/>
    <n v="4"/>
  </r>
  <r>
    <n v="605"/>
    <x v="604"/>
    <x v="23"/>
    <x v="519"/>
    <s v="Brenda Ford"/>
    <x v="1"/>
    <s v="De Soto"/>
    <s v="DEM"/>
    <n v="3023"/>
    <n v="4"/>
    <n v="4"/>
    <n v="3"/>
    <n v="0"/>
    <n v="1"/>
    <n v="0"/>
    <x v="0"/>
    <s v="Judicial"/>
    <s v="Judge"/>
    <n v="4"/>
  </r>
  <r>
    <n v="605"/>
    <x v="604"/>
    <x v="23"/>
    <x v="519"/>
    <s v="John Evans"/>
    <x v="1"/>
    <s v="De Soto"/>
    <s v="DEM"/>
    <n v="1922"/>
    <n v="4"/>
    <n v="4"/>
    <n v="3"/>
    <n v="0"/>
    <n v="1"/>
    <n v="0"/>
    <x v="0"/>
    <s v="Judicial"/>
    <s v="Judge"/>
    <n v="4"/>
  </r>
  <r>
    <n v="606"/>
    <x v="605"/>
    <x v="23"/>
    <x v="520"/>
    <s v="James Ross"/>
    <x v="0"/>
    <s v="Ouachita"/>
    <s v="DEM"/>
    <n v="1748"/>
    <n v="3"/>
    <n v="3"/>
    <n v="3"/>
    <n v="0"/>
    <n v="0"/>
    <n v="0"/>
    <x v="0"/>
    <s v="Judicial"/>
    <s v="Judge"/>
    <n v="3"/>
  </r>
  <r>
    <n v="606"/>
    <x v="605"/>
    <x v="23"/>
    <x v="520"/>
    <s v="Larry D. Jefferson"/>
    <x v="0"/>
    <s v="Ouachita"/>
    <s v="DEM"/>
    <n v="5460"/>
    <n v="3"/>
    <n v="3"/>
    <n v="3"/>
    <n v="0"/>
    <n v="0"/>
    <n v="0"/>
    <x v="0"/>
    <s v="Judicial"/>
    <s v="Judge"/>
    <n v="3"/>
  </r>
  <r>
    <n v="606"/>
    <x v="605"/>
    <x v="23"/>
    <x v="520"/>
    <s v="Sophia Dixon Brown"/>
    <x v="0"/>
    <s v="Ouachita"/>
    <s v="DEM"/>
    <n v="1733"/>
    <n v="3"/>
    <n v="3"/>
    <n v="3"/>
    <n v="0"/>
    <n v="0"/>
    <n v="0"/>
    <x v="0"/>
    <s v="Judicial"/>
    <s v="Judge"/>
    <n v="3"/>
  </r>
  <r>
    <n v="607"/>
    <x v="606"/>
    <x v="23"/>
    <x v="521"/>
    <s v="Clara Etta Toombs"/>
    <x v="0"/>
    <s v="Ouachita"/>
    <s v="DEM"/>
    <n v="2624"/>
    <n v="2"/>
    <n v="2"/>
    <n v="2"/>
    <n v="0"/>
    <n v="0"/>
    <n v="0"/>
    <x v="0"/>
    <s v="Judicial"/>
    <s v="Judge"/>
    <n v="2"/>
  </r>
  <r>
    <n v="607"/>
    <x v="606"/>
    <x v="23"/>
    <x v="521"/>
    <s v="Robert C. Johnson"/>
    <x v="0"/>
    <s v="Ouachita"/>
    <s v="DEM"/>
    <n v="6081"/>
    <n v="2"/>
    <n v="2"/>
    <n v="2"/>
    <n v="0"/>
    <n v="0"/>
    <n v="0"/>
    <x v="0"/>
    <s v="Judicial"/>
    <s v="Judge"/>
    <n v="2"/>
  </r>
  <r>
    <n v="608"/>
    <x v="607"/>
    <x v="23"/>
    <x v="522"/>
    <s v="&quot;Steve&quot; Dean"/>
    <x v="1"/>
    <s v="Multi-Parish Race"/>
    <s v="REP"/>
    <n v="9377"/>
    <n v="3"/>
    <n v="3"/>
    <n v="0"/>
    <n v="3"/>
    <n v="0"/>
    <n v="0"/>
    <x v="0"/>
    <s v="Judicial"/>
    <s v="Judge"/>
    <n v="3"/>
  </r>
  <r>
    <n v="608"/>
    <x v="607"/>
    <x v="23"/>
    <x v="522"/>
    <s v="Clay Hamilton"/>
    <x v="1"/>
    <s v="Multi-Parish Race"/>
    <s v="REP"/>
    <n v="8020"/>
    <n v="3"/>
    <n v="3"/>
    <n v="0"/>
    <n v="3"/>
    <n v="0"/>
    <n v="0"/>
    <x v="0"/>
    <s v="Judicial"/>
    <s v="Judge"/>
    <n v="3"/>
  </r>
  <r>
    <n v="608"/>
    <x v="607"/>
    <x v="23"/>
    <x v="522"/>
    <s v="Dawn Hendrix Mims"/>
    <x v="1"/>
    <s v="Multi-Parish Race"/>
    <s v="REP"/>
    <n v="3931"/>
    <n v="3"/>
    <n v="3"/>
    <n v="0"/>
    <n v="3"/>
    <n v="0"/>
    <n v="0"/>
    <x v="0"/>
    <s v="Judicial"/>
    <s v="Judge"/>
    <n v="3"/>
  </r>
  <r>
    <n v="609"/>
    <x v="608"/>
    <x v="23"/>
    <x v="523"/>
    <s v="Jack H. McLemore, Jr."/>
    <x v="0"/>
    <s v="Multi-Parish Race"/>
    <s v="DEM"/>
    <n v="3272"/>
    <n v="3"/>
    <n v="3"/>
    <n v="3"/>
    <n v="0"/>
    <n v="0"/>
    <n v="0"/>
    <x v="0"/>
    <s v="Judicial"/>
    <s v="Judge"/>
    <n v="3"/>
  </r>
  <r>
    <n v="609"/>
    <x v="608"/>
    <x v="23"/>
    <x v="523"/>
    <s v="John Reeves"/>
    <x v="0"/>
    <s v="Multi-Parish Race"/>
    <s v="DEM"/>
    <n v="5040"/>
    <n v="3"/>
    <n v="3"/>
    <n v="3"/>
    <n v="0"/>
    <n v="0"/>
    <n v="0"/>
    <x v="0"/>
    <s v="Judicial"/>
    <s v="Judge"/>
    <n v="3"/>
  </r>
  <r>
    <n v="609"/>
    <x v="608"/>
    <x v="23"/>
    <x v="523"/>
    <s v="Ronnie O. McMillin"/>
    <x v="0"/>
    <s v="Multi-Parish Race"/>
    <s v="DEM"/>
    <n v="1743"/>
    <n v="3"/>
    <n v="3"/>
    <n v="3"/>
    <n v="0"/>
    <n v="0"/>
    <n v="0"/>
    <x v="0"/>
    <s v="Judicial"/>
    <s v="Judge"/>
    <n v="3"/>
  </r>
  <r>
    <n v="610"/>
    <x v="609"/>
    <x v="23"/>
    <x v="524"/>
    <s v="&quot;Greg&quot; Beard"/>
    <x v="0"/>
    <s v="Rapides"/>
    <s v="REP"/>
    <n v="18405"/>
    <n v="3"/>
    <n v="3"/>
    <n v="2"/>
    <n v="1"/>
    <n v="0"/>
    <n v="0"/>
    <x v="0"/>
    <s v="Judicial"/>
    <s v="Judge"/>
    <n v="3"/>
  </r>
  <r>
    <n v="610"/>
    <x v="609"/>
    <x v="23"/>
    <x v="524"/>
    <s v="Charles &quot;Greg&quot; Gravel"/>
    <x v="0"/>
    <s v="Rapides"/>
    <s v="DEM"/>
    <n v="7969"/>
    <n v="3"/>
    <n v="3"/>
    <n v="2"/>
    <n v="1"/>
    <n v="0"/>
    <n v="0"/>
    <x v="0"/>
    <s v="Judicial"/>
    <s v="Judge"/>
    <n v="3"/>
  </r>
  <r>
    <n v="610"/>
    <x v="609"/>
    <x v="23"/>
    <x v="524"/>
    <s v="Harry Randow"/>
    <x v="0"/>
    <s v="Rapides"/>
    <s v="DEM"/>
    <n v="7968"/>
    <n v="3"/>
    <n v="3"/>
    <n v="2"/>
    <n v="1"/>
    <n v="0"/>
    <n v="0"/>
    <x v="0"/>
    <s v="Judicial"/>
    <s v="Judge"/>
    <n v="3"/>
  </r>
  <r>
    <n v="611"/>
    <x v="610"/>
    <x v="23"/>
    <x v="525"/>
    <s v="&quot;M.&quot; Rauls"/>
    <x v="0"/>
    <s v="Rapides"/>
    <s v="DEM"/>
    <n v="3017"/>
    <n v="4"/>
    <n v="4"/>
    <n v="4"/>
    <n v="0"/>
    <n v="0"/>
    <n v="0"/>
    <x v="0"/>
    <s v="Judicial"/>
    <s v="Judge"/>
    <n v="4"/>
  </r>
  <r>
    <n v="611"/>
    <x v="610"/>
    <x v="23"/>
    <x v="525"/>
    <s v="Clifton J. Spears, Jr."/>
    <x v="0"/>
    <s v="Rapides"/>
    <s v="DEM"/>
    <n v="1199"/>
    <n v="4"/>
    <n v="4"/>
    <n v="4"/>
    <n v="0"/>
    <n v="0"/>
    <n v="0"/>
    <x v="0"/>
    <s v="Judicial"/>
    <s v="Judge"/>
    <n v="4"/>
  </r>
  <r>
    <n v="611"/>
    <x v="610"/>
    <x v="23"/>
    <x v="525"/>
    <s v="Monique Metoyer"/>
    <x v="0"/>
    <s v="Rapides"/>
    <s v="DEM"/>
    <n v="2542"/>
    <n v="4"/>
    <n v="4"/>
    <n v="4"/>
    <n v="0"/>
    <n v="0"/>
    <n v="0"/>
    <x v="0"/>
    <s v="Judicial"/>
    <s v="Judge"/>
    <n v="4"/>
  </r>
  <r>
    <n v="611"/>
    <x v="610"/>
    <x v="23"/>
    <x v="525"/>
    <s v="Tiffany N. Sanders"/>
    <x v="0"/>
    <s v="Rapides"/>
    <s v="DEM"/>
    <n v="2237"/>
    <n v="4"/>
    <n v="4"/>
    <n v="4"/>
    <n v="0"/>
    <n v="0"/>
    <n v="0"/>
    <x v="0"/>
    <s v="Judicial"/>
    <s v="Judge"/>
    <n v="4"/>
  </r>
  <r>
    <n v="612"/>
    <x v="611"/>
    <x v="24"/>
    <x v="526"/>
    <s v="&quot;Pat&quot; Rooney"/>
    <x v="0"/>
    <s v="Jefferson"/>
    <s v="REP"/>
    <n v="14769"/>
    <n v="6"/>
    <n v="6"/>
    <n v="0"/>
    <n v="5"/>
    <n v="0"/>
    <n v="1"/>
    <x v="0"/>
    <s v="Judicial"/>
    <s v="Judge"/>
    <n v="6"/>
  </r>
  <r>
    <n v="612"/>
    <x v="611"/>
    <x v="24"/>
    <x v="526"/>
    <s v="Bryce Murray"/>
    <x v="0"/>
    <s v="Jefferson"/>
    <s v="REP"/>
    <n v="3792"/>
    <n v="6"/>
    <n v="6"/>
    <n v="0"/>
    <n v="5"/>
    <n v="0"/>
    <n v="1"/>
    <x v="0"/>
    <s v="Judicial"/>
    <s v="Judge"/>
    <n v="6"/>
  </r>
  <r>
    <n v="612"/>
    <x v="611"/>
    <x v="24"/>
    <x v="526"/>
    <s v="John &quot;Johnny&quot; Lee, Jr."/>
    <x v="0"/>
    <s v="Jefferson"/>
    <s v="REP"/>
    <n v="20010"/>
    <n v="6"/>
    <n v="6"/>
    <n v="0"/>
    <n v="5"/>
    <n v="0"/>
    <n v="1"/>
    <x v="0"/>
    <s v="Judicial"/>
    <s v="Judge"/>
    <n v="6"/>
  </r>
  <r>
    <n v="612"/>
    <x v="611"/>
    <x v="24"/>
    <x v="526"/>
    <s v="Monique Lafontaine"/>
    <x v="0"/>
    <s v="Jefferson"/>
    <s v="REP"/>
    <n v="13406"/>
    <n v="6"/>
    <n v="6"/>
    <n v="0"/>
    <n v="5"/>
    <n v="0"/>
    <n v="1"/>
    <x v="0"/>
    <s v="Judicial"/>
    <s v="Judge"/>
    <n v="6"/>
  </r>
  <r>
    <n v="612"/>
    <x v="611"/>
    <x v="24"/>
    <x v="526"/>
    <s v="Stephen Petit"/>
    <x v="0"/>
    <s v="Jefferson"/>
    <s v="REP"/>
    <n v="5996"/>
    <n v="6"/>
    <n v="6"/>
    <n v="0"/>
    <n v="5"/>
    <n v="0"/>
    <n v="1"/>
    <x v="0"/>
    <s v="Judicial"/>
    <s v="Judge"/>
    <n v="6"/>
  </r>
  <r>
    <n v="612"/>
    <x v="611"/>
    <x v="24"/>
    <x v="526"/>
    <s v="Troy Broussard"/>
    <x v="0"/>
    <s v="Jefferson"/>
    <s v="OTHER"/>
    <n v="10221"/>
    <n v="6"/>
    <n v="6"/>
    <n v="0"/>
    <n v="5"/>
    <n v="0"/>
    <n v="1"/>
    <x v="0"/>
    <s v="Judicial"/>
    <s v="Judge"/>
    <n v="6"/>
  </r>
  <r>
    <n v="613"/>
    <x v="612"/>
    <x v="24"/>
    <x v="527"/>
    <s v="Lloyd J. Medley, Jr."/>
    <x v="0"/>
    <s v="Orleans"/>
    <s v="DEM"/>
    <n v="41793"/>
    <n v="2"/>
    <n v="2"/>
    <n v="2"/>
    <n v="0"/>
    <n v="0"/>
    <n v="0"/>
    <x v="0"/>
    <s v="Judicial"/>
    <s v="Judge"/>
    <n v="2"/>
  </r>
  <r>
    <n v="613"/>
    <x v="612"/>
    <x v="24"/>
    <x v="527"/>
    <s v="Nakisha Ervin-Knott"/>
    <x v="0"/>
    <s v="Orleans"/>
    <s v="DEM"/>
    <n v="57749"/>
    <n v="2"/>
    <n v="2"/>
    <n v="2"/>
    <n v="0"/>
    <n v="0"/>
    <n v="0"/>
    <x v="0"/>
    <s v="Judicial"/>
    <s v="Judge"/>
    <n v="2"/>
  </r>
  <r>
    <n v="614"/>
    <x v="613"/>
    <x v="24"/>
    <x v="528"/>
    <s v="&quot;Chris&quot; Bruno"/>
    <x v="0"/>
    <s v="Orleans"/>
    <s v="DEM"/>
    <n v="57411"/>
    <n v="2"/>
    <n v="2"/>
    <n v="2"/>
    <n v="0"/>
    <n v="0"/>
    <n v="0"/>
    <x v="0"/>
    <s v="Judicial"/>
    <s v="Judge"/>
    <n v="2"/>
  </r>
  <r>
    <n v="614"/>
    <x v="613"/>
    <x v="24"/>
    <x v="528"/>
    <s v="Ruth Ramsey"/>
    <x v="0"/>
    <s v="Orleans"/>
    <s v="DEM"/>
    <n v="45559"/>
    <n v="2"/>
    <n v="2"/>
    <n v="2"/>
    <n v="0"/>
    <n v="0"/>
    <n v="0"/>
    <x v="0"/>
    <s v="Judicial"/>
    <s v="Judge"/>
    <n v="2"/>
  </r>
  <r>
    <n v="615"/>
    <x v="614"/>
    <x v="24"/>
    <x v="529"/>
    <s v="Bernadette D'Souza"/>
    <x v="0"/>
    <s v="Orleans"/>
    <s v="DEM"/>
    <n v="74619"/>
    <n v="2"/>
    <n v="2"/>
    <n v="2"/>
    <n v="0"/>
    <n v="0"/>
    <n v="0"/>
    <x v="0"/>
    <s v="Judicial"/>
    <s v="Judge"/>
    <n v="2"/>
  </r>
  <r>
    <n v="615"/>
    <x v="614"/>
    <x v="24"/>
    <x v="529"/>
    <s v="Taetrece Harrison"/>
    <x v="0"/>
    <s v="Orleans"/>
    <s v="DEM"/>
    <n v="21072"/>
    <n v="2"/>
    <n v="2"/>
    <n v="2"/>
    <n v="0"/>
    <n v="0"/>
    <n v="0"/>
    <x v="0"/>
    <s v="Judicial"/>
    <s v="Judge"/>
    <n v="2"/>
  </r>
  <r>
    <n v="616"/>
    <x v="615"/>
    <x v="24"/>
    <x v="530"/>
    <s v="Janet Ahern"/>
    <x v="0"/>
    <s v="Orleans"/>
    <s v="DEM"/>
    <n v="32695"/>
    <n v="3"/>
    <n v="3"/>
    <n v="3"/>
    <n v="0"/>
    <n v="0"/>
    <n v="0"/>
    <x v="0"/>
    <s v="Judicial"/>
    <s v="Judge"/>
    <n v="3"/>
  </r>
  <r>
    <n v="616"/>
    <x v="615"/>
    <x v="24"/>
    <x v="530"/>
    <s v="Michelle Scott-Bennett"/>
    <x v="0"/>
    <s v="Orleans"/>
    <s v="DEM"/>
    <n v="25055"/>
    <n v="3"/>
    <n v="3"/>
    <n v="3"/>
    <n v="0"/>
    <n v="0"/>
    <n v="0"/>
    <x v="0"/>
    <s v="Judicial"/>
    <s v="Judge"/>
    <n v="3"/>
  </r>
  <r>
    <n v="616"/>
    <x v="615"/>
    <x v="24"/>
    <x v="530"/>
    <s v="Monique Barial"/>
    <x v="0"/>
    <s v="Orleans"/>
    <s v="DEM"/>
    <n v="37405"/>
    <n v="3"/>
    <n v="3"/>
    <n v="3"/>
    <n v="0"/>
    <n v="0"/>
    <n v="0"/>
    <x v="0"/>
    <s v="Judicial"/>
    <s v="Judge"/>
    <n v="3"/>
  </r>
  <r>
    <n v="617"/>
    <x v="616"/>
    <x v="24"/>
    <x v="531"/>
    <s v="Frank A. Marullo, Jr."/>
    <x v="0"/>
    <s v="Orleans"/>
    <s v="DEM"/>
    <n v="50592"/>
    <n v="3"/>
    <n v="3"/>
    <n v="3"/>
    <n v="0"/>
    <n v="0"/>
    <n v="0"/>
    <x v="0"/>
    <s v="Judicial"/>
    <s v="Judge"/>
    <n v="3"/>
  </r>
  <r>
    <n v="617"/>
    <x v="616"/>
    <x v="24"/>
    <x v="531"/>
    <s v="Graham Bosworth"/>
    <x v="0"/>
    <s v="Orleans"/>
    <s v="DEM"/>
    <n v="23960"/>
    <n v="3"/>
    <n v="3"/>
    <n v="3"/>
    <n v="0"/>
    <n v="0"/>
    <n v="0"/>
    <x v="0"/>
    <s v="Judicial"/>
    <s v="Judge"/>
    <n v="3"/>
  </r>
  <r>
    <n v="617"/>
    <x v="616"/>
    <x v="24"/>
    <x v="531"/>
    <s v="Marie Williams"/>
    <x v="0"/>
    <s v="Orleans"/>
    <s v="DEM"/>
    <n v="24039"/>
    <n v="3"/>
    <n v="3"/>
    <n v="3"/>
    <n v="0"/>
    <n v="0"/>
    <n v="0"/>
    <x v="0"/>
    <s v="Judicial"/>
    <s v="Judge"/>
    <n v="3"/>
  </r>
  <r>
    <n v="618"/>
    <x v="617"/>
    <x v="24"/>
    <x v="531"/>
    <s v="Dennis W. Moore"/>
    <x v="1"/>
    <s v="Orleans"/>
    <s v="DEM"/>
    <n v="37408"/>
    <n v="3"/>
    <n v="3"/>
    <n v="3"/>
    <n v="0"/>
    <n v="0"/>
    <n v="0"/>
    <x v="0"/>
    <s v="Judicial"/>
    <s v="Judge"/>
    <n v="3"/>
  </r>
  <r>
    <n v="618"/>
    <x v="617"/>
    <x v="24"/>
    <x v="531"/>
    <s v="Kevin Guillory"/>
    <x v="1"/>
    <s v="Orleans"/>
    <s v="DEM"/>
    <n v="43794"/>
    <n v="3"/>
    <n v="3"/>
    <n v="3"/>
    <n v="0"/>
    <n v="0"/>
    <n v="0"/>
    <x v="0"/>
    <s v="Judicial"/>
    <s v="Judge"/>
    <n v="3"/>
  </r>
  <r>
    <n v="618"/>
    <x v="617"/>
    <x v="24"/>
    <x v="531"/>
    <s v="Paul A. Bonin"/>
    <x v="1"/>
    <s v="Orleans"/>
    <s v="DEM"/>
    <n v="55117"/>
    <n v="3"/>
    <n v="3"/>
    <n v="3"/>
    <n v="0"/>
    <n v="0"/>
    <n v="0"/>
    <x v="0"/>
    <s v="Judicial"/>
    <s v="Judge"/>
    <n v="3"/>
  </r>
  <r>
    <n v="619"/>
    <x v="618"/>
    <x v="24"/>
    <x v="532"/>
    <s v="Byron C. Williams"/>
    <x v="0"/>
    <s v="Orleans"/>
    <s v="DEM"/>
    <n v="64708"/>
    <n v="2"/>
    <n v="2"/>
    <n v="2"/>
    <n v="0"/>
    <n v="0"/>
    <n v="0"/>
    <x v="0"/>
    <s v="Judicial"/>
    <s v="Judge"/>
    <n v="2"/>
  </r>
  <r>
    <n v="619"/>
    <x v="618"/>
    <x v="24"/>
    <x v="532"/>
    <s v="Paul N. Sens"/>
    <x v="0"/>
    <s v="Orleans"/>
    <s v="DEM"/>
    <n v="31279"/>
    <n v="2"/>
    <n v="2"/>
    <n v="2"/>
    <n v="0"/>
    <n v="0"/>
    <n v="0"/>
    <x v="0"/>
    <s v="Judicial"/>
    <s v="Judge"/>
    <n v="2"/>
  </r>
  <r>
    <n v="620"/>
    <x v="619"/>
    <x v="24"/>
    <x v="533"/>
    <s v="Adam J. Haney"/>
    <x v="0"/>
    <s v="East Baton Rouge"/>
    <s v="REP"/>
    <n v="44473"/>
    <n v="3"/>
    <n v="3"/>
    <n v="2"/>
    <n v="1"/>
    <n v="0"/>
    <n v="0"/>
    <x v="0"/>
    <s v="Judicial"/>
    <s v="Judge"/>
    <n v="3"/>
  </r>
  <r>
    <n v="620"/>
    <x v="619"/>
    <x v="24"/>
    <x v="533"/>
    <s v="Dedrick Moore"/>
    <x v="0"/>
    <s v="East Baton Rouge"/>
    <s v="DEM"/>
    <n v="12249"/>
    <n v="3"/>
    <n v="3"/>
    <n v="2"/>
    <n v="1"/>
    <n v="0"/>
    <n v="0"/>
    <x v="0"/>
    <s v="Judicial"/>
    <s v="Judge"/>
    <n v="3"/>
  </r>
  <r>
    <n v="620"/>
    <x v="619"/>
    <x v="24"/>
    <x v="533"/>
    <s v="Kathleen Stewart Richey"/>
    <x v="0"/>
    <s v="East Baton Rouge"/>
    <s v="DEM"/>
    <n v="31555"/>
    <n v="3"/>
    <n v="3"/>
    <n v="2"/>
    <n v="1"/>
    <n v="0"/>
    <n v="0"/>
    <x v="0"/>
    <s v="Judicial"/>
    <s v="Judge"/>
    <n v="3"/>
  </r>
  <r>
    <n v="621"/>
    <x v="620"/>
    <x v="24"/>
    <x v="534"/>
    <s v="Andrew Randall, Jr."/>
    <x v="1"/>
    <s v="Caddo"/>
    <s v="DEM"/>
    <n v="7097"/>
    <n v="4"/>
    <n v="4"/>
    <n v="4"/>
    <n v="0"/>
    <n v="0"/>
    <n v="0"/>
    <x v="0"/>
    <s v="Judicial"/>
    <s v="Judge"/>
    <n v="4"/>
  </r>
  <r>
    <n v="621"/>
    <x v="620"/>
    <x v="24"/>
    <x v="534"/>
    <s v="Carlos D. Prudhomme"/>
    <x v="1"/>
    <s v="Caddo"/>
    <s v="DEM"/>
    <n v="2655"/>
    <n v="4"/>
    <n v="4"/>
    <n v="4"/>
    <n v="0"/>
    <n v="0"/>
    <n v="0"/>
    <x v="0"/>
    <s v="Judicial"/>
    <s v="Judge"/>
    <n v="4"/>
  </r>
  <r>
    <n v="621"/>
    <x v="620"/>
    <x v="24"/>
    <x v="534"/>
    <s v="Ree J. Casey-Jones"/>
    <x v="1"/>
    <s v="Caddo"/>
    <s v="DEM"/>
    <n v="9882"/>
    <n v="4"/>
    <n v="4"/>
    <n v="4"/>
    <n v="0"/>
    <n v="0"/>
    <n v="0"/>
    <x v="0"/>
    <s v="Judicial"/>
    <s v="Judge"/>
    <n v="4"/>
  </r>
  <r>
    <n v="621"/>
    <x v="620"/>
    <x v="24"/>
    <x v="534"/>
    <s v="Trina Chu"/>
    <x v="1"/>
    <s v="Caddo"/>
    <s v="DEM"/>
    <n v="3268"/>
    <n v="4"/>
    <n v="4"/>
    <n v="4"/>
    <n v="0"/>
    <n v="0"/>
    <n v="0"/>
    <x v="0"/>
    <s v="Judicial"/>
    <s v="Judge"/>
    <n v="4"/>
  </r>
  <r>
    <n v="622"/>
    <x v="621"/>
    <x v="24"/>
    <x v="535"/>
    <s v="Gail Adkins Grover"/>
    <x v="0"/>
    <s v="East Baton Rouge"/>
    <s v="DEM"/>
    <n v="13388"/>
    <n v="2"/>
    <n v="2"/>
    <n v="2"/>
    <n v="0"/>
    <n v="0"/>
    <n v="0"/>
    <x v="0"/>
    <s v="Judicial"/>
    <s v="Judge"/>
    <n v="2"/>
  </r>
  <r>
    <n v="622"/>
    <x v="621"/>
    <x v="24"/>
    <x v="535"/>
    <s v="Pamela Taylor &quot;Pam&quot; Johnson"/>
    <x v="0"/>
    <s v="East Baton Rouge"/>
    <s v="DEM"/>
    <n v="33783"/>
    <n v="2"/>
    <n v="2"/>
    <n v="2"/>
    <n v="0"/>
    <n v="0"/>
    <n v="0"/>
    <x v="0"/>
    <s v="Judicial"/>
    <s v="Judge"/>
    <n v="2"/>
  </r>
  <r>
    <n v="623"/>
    <x v="622"/>
    <x v="24"/>
    <x v="536"/>
    <s v="&quot;Niki&quot; Roberts"/>
    <x v="0"/>
    <s v="Orleans"/>
    <s v="DEM"/>
    <n v="14519"/>
    <n v="6"/>
    <n v="6"/>
    <n v="6"/>
    <n v="0"/>
    <n v="0"/>
    <n v="0"/>
    <x v="0"/>
    <s v="Judicial"/>
    <s v="Judge"/>
    <n v="6"/>
  </r>
  <r>
    <n v="623"/>
    <x v="622"/>
    <x v="24"/>
    <x v="536"/>
    <s v="Cynthia D. Samuel"/>
    <x v="0"/>
    <s v="Orleans"/>
    <s v="DEM"/>
    <n v="14005"/>
    <n v="6"/>
    <n v="6"/>
    <n v="6"/>
    <n v="0"/>
    <n v="0"/>
    <n v="0"/>
    <x v="0"/>
    <s v="Judicial"/>
    <s v="Judge"/>
    <n v="6"/>
  </r>
  <r>
    <n v="623"/>
    <x v="622"/>
    <x v="24"/>
    <x v="536"/>
    <s v="Desiree Cook-Calvin"/>
    <x v="0"/>
    <s v="Orleans"/>
    <s v="DEM"/>
    <n v="26830"/>
    <n v="6"/>
    <n v="6"/>
    <n v="6"/>
    <n v="0"/>
    <n v="0"/>
    <n v="0"/>
    <x v="0"/>
    <s v="Judicial"/>
    <s v="Judge"/>
    <n v="6"/>
  </r>
  <r>
    <n v="623"/>
    <x v="622"/>
    <x v="24"/>
    <x v="536"/>
    <s v="Ernest &quot;Freddie&quot; Charbonnet"/>
    <x v="0"/>
    <s v="Orleans"/>
    <s v="DEM"/>
    <n v="19135"/>
    <n v="6"/>
    <n v="6"/>
    <n v="6"/>
    <n v="0"/>
    <n v="0"/>
    <n v="0"/>
    <x v="0"/>
    <s v="Judicial"/>
    <s v="Judge"/>
    <n v="6"/>
  </r>
  <r>
    <n v="623"/>
    <x v="622"/>
    <x v="24"/>
    <x v="536"/>
    <s v="Jacqueline Carroll-Gilds"/>
    <x v="0"/>
    <s v="Orleans"/>
    <s v="DEM"/>
    <n v="6233"/>
    <n v="6"/>
    <n v="6"/>
    <n v="6"/>
    <n v="0"/>
    <n v="0"/>
    <n v="0"/>
    <x v="0"/>
    <s v="Judicial"/>
    <s v="Judge"/>
    <n v="6"/>
  </r>
  <r>
    <n v="623"/>
    <x v="622"/>
    <x v="24"/>
    <x v="536"/>
    <s v="Yolanda King"/>
    <x v="0"/>
    <s v="Orleans"/>
    <s v="DEM"/>
    <n v="15503"/>
    <n v="6"/>
    <n v="6"/>
    <n v="6"/>
    <n v="0"/>
    <n v="0"/>
    <n v="0"/>
    <x v="0"/>
    <s v="Judicial"/>
    <s v="Judge"/>
    <n v="6"/>
  </r>
  <r>
    <n v="624"/>
    <x v="623"/>
    <x v="25"/>
    <x v="537"/>
    <s v="&quot;Jeff&quot; Cox"/>
    <x v="1"/>
    <s v="Multi-Parish Race"/>
    <s v="REP"/>
    <n v="58874"/>
    <n v="2"/>
    <n v="2"/>
    <n v="0"/>
    <n v="2"/>
    <n v="0"/>
    <n v="0"/>
    <x v="1"/>
    <s v="Judicial"/>
    <s v="Judge"/>
    <n v="2"/>
  </r>
  <r>
    <n v="624"/>
    <x v="623"/>
    <x v="25"/>
    <x v="537"/>
    <s v="Jay Caraway"/>
    <x v="1"/>
    <s v="Multi-Parish Race"/>
    <s v="REP"/>
    <n v="44604"/>
    <n v="2"/>
    <n v="2"/>
    <n v="0"/>
    <n v="2"/>
    <n v="0"/>
    <n v="0"/>
    <x v="1"/>
    <s v="Judicial"/>
    <s v="Judge"/>
    <n v="2"/>
  </r>
  <r>
    <n v="625"/>
    <x v="624"/>
    <x v="25"/>
    <x v="538"/>
    <s v="&quot;Chris&quot; Peters"/>
    <x v="1"/>
    <s v="Multi-Parish Race"/>
    <s v="DEM"/>
    <n v="51014"/>
    <n v="2"/>
    <n v="2"/>
    <n v="2"/>
    <n v="0"/>
    <n v="0"/>
    <n v="0"/>
    <x v="1"/>
    <s v="Judicial"/>
    <s v="Judge"/>
    <n v="2"/>
  </r>
  <r>
    <n v="625"/>
    <x v="624"/>
    <x v="25"/>
    <x v="538"/>
    <s v="Van Kyzar"/>
    <x v="1"/>
    <s v="Multi-Parish Race"/>
    <s v="DEM"/>
    <n v="53627"/>
    <n v="2"/>
    <n v="2"/>
    <n v="2"/>
    <n v="0"/>
    <n v="0"/>
    <n v="0"/>
    <x v="1"/>
    <s v="Judicial"/>
    <s v="Judge"/>
    <n v="2"/>
  </r>
  <r>
    <n v="626"/>
    <x v="625"/>
    <x v="25"/>
    <x v="539"/>
    <s v="&quot;Jamie&quot; Yelverton"/>
    <x v="0"/>
    <s v="Multi-Parish Race"/>
    <s v="REP"/>
    <n v="32733"/>
    <n v="2"/>
    <n v="2"/>
    <n v="0"/>
    <n v="2"/>
    <n v="0"/>
    <n v="0"/>
    <x v="1"/>
    <s v="Judicial"/>
    <s v="Judge"/>
    <n v="2"/>
  </r>
  <r>
    <n v="626"/>
    <x v="625"/>
    <x v="25"/>
    <x v="539"/>
    <s v="D. Kent Savoie"/>
    <x v="0"/>
    <s v="Multi-Parish Race"/>
    <s v="REP"/>
    <n v="46933"/>
    <n v="2"/>
    <n v="2"/>
    <n v="0"/>
    <n v="2"/>
    <n v="0"/>
    <n v="0"/>
    <x v="1"/>
    <s v="Judicial"/>
    <s v="Judge"/>
    <n v="2"/>
  </r>
  <r>
    <n v="627"/>
    <x v="626"/>
    <x v="25"/>
    <x v="540"/>
    <s v="Laurie White"/>
    <x v="1"/>
    <s v="Orleans"/>
    <s v="DEM"/>
    <n v="49849"/>
    <n v="2"/>
    <n v="2"/>
    <n v="2"/>
    <n v="0"/>
    <n v="0"/>
    <n v="0"/>
    <x v="1"/>
    <s v="Judicial"/>
    <s v="Judge"/>
    <n v="2"/>
  </r>
  <r>
    <n v="627"/>
    <x v="626"/>
    <x v="25"/>
    <x v="540"/>
    <s v="Regina Bartholomew-Woods"/>
    <x v="1"/>
    <s v="Orleans"/>
    <s v="DEM"/>
    <n v="94436"/>
    <n v="2"/>
    <n v="2"/>
    <n v="2"/>
    <n v="0"/>
    <n v="0"/>
    <n v="0"/>
    <x v="1"/>
    <s v="Judicial"/>
    <s v="Judge"/>
    <n v="2"/>
  </r>
  <r>
    <n v="628"/>
    <x v="627"/>
    <x v="26"/>
    <x v="541"/>
    <s v="Annette Lassalle"/>
    <x v="0"/>
    <s v="East Baton Rouge"/>
    <s v="REP"/>
    <n v="14402"/>
    <n v="2"/>
    <n v="2"/>
    <n v="0"/>
    <n v="2"/>
    <n v="0"/>
    <n v="0"/>
    <x v="0"/>
    <s v="Judicial"/>
    <s v="Judge"/>
    <n v="2"/>
  </r>
  <r>
    <n v="628"/>
    <x v="627"/>
    <x v="26"/>
    <x v="541"/>
    <s v="Hunter Greene"/>
    <x v="0"/>
    <s v="East Baton Rouge"/>
    <s v="REP"/>
    <n v="30203"/>
    <n v="2"/>
    <n v="2"/>
    <n v="0"/>
    <n v="2"/>
    <n v="0"/>
    <n v="0"/>
    <x v="0"/>
    <s v="Judicial"/>
    <s v="Judge"/>
    <n v="2"/>
  </r>
  <r>
    <n v="629"/>
    <x v="628"/>
    <x v="27"/>
    <x v="281"/>
    <s v="Andrew Falcon"/>
    <x v="0"/>
    <s v="Ascension"/>
    <s v="DEM"/>
    <n v="1913"/>
    <n v="6"/>
    <n v="2"/>
    <n v="4"/>
    <n v="0"/>
    <n v="2"/>
    <n v="0"/>
    <x v="0"/>
    <s v="Judicial"/>
    <s v="Justice of the Peace"/>
    <n v="2"/>
  </r>
  <r>
    <n v="629"/>
    <x v="628"/>
    <x v="27"/>
    <x v="281"/>
    <s v="Charles Brown, Sr."/>
    <x v="0"/>
    <s v="Ascension"/>
    <s v="DEM"/>
    <n v="1751"/>
    <n v="6"/>
    <n v="2"/>
    <n v="4"/>
    <n v="0"/>
    <n v="2"/>
    <n v="0"/>
    <x v="0"/>
    <s v="Judicial"/>
    <s v="Justice of the Peace"/>
    <n v="2"/>
  </r>
  <r>
    <n v="630"/>
    <x v="629"/>
    <x v="27"/>
    <x v="281"/>
    <s v="Billy Coleman"/>
    <x v="0"/>
    <s v="East Carroll"/>
    <s v="NOPTY"/>
    <n v="477"/>
    <n v="6"/>
    <n v="4"/>
    <n v="4"/>
    <n v="0"/>
    <n v="2"/>
    <n v="0"/>
    <x v="0"/>
    <s v="Judicial"/>
    <s v="Justice of the Peace"/>
    <n v="4"/>
  </r>
  <r>
    <n v="630"/>
    <x v="629"/>
    <x v="27"/>
    <x v="281"/>
    <s v="Laketha Lyons Lane"/>
    <x v="0"/>
    <s v="East Carroll"/>
    <s v="DEM"/>
    <n v="1208"/>
    <n v="6"/>
    <n v="4"/>
    <n v="4"/>
    <n v="0"/>
    <n v="2"/>
    <n v="0"/>
    <x v="0"/>
    <s v="Judicial"/>
    <s v="Justice of the Peace"/>
    <n v="4"/>
  </r>
  <r>
    <n v="630"/>
    <x v="629"/>
    <x v="27"/>
    <x v="281"/>
    <s v="Linda Rancher Hawkins"/>
    <x v="0"/>
    <s v="East Carroll"/>
    <s v="DEM"/>
    <n v="271"/>
    <n v="6"/>
    <n v="4"/>
    <n v="4"/>
    <n v="0"/>
    <n v="2"/>
    <n v="0"/>
    <x v="0"/>
    <s v="Judicial"/>
    <s v="Justice of the Peace"/>
    <n v="4"/>
  </r>
  <r>
    <n v="630"/>
    <x v="629"/>
    <x v="27"/>
    <x v="281"/>
    <s v="Lisa Holt"/>
    <x v="0"/>
    <s v="East Carroll"/>
    <s v="NOPTY"/>
    <n v="750"/>
    <n v="6"/>
    <n v="4"/>
    <n v="4"/>
    <n v="0"/>
    <n v="2"/>
    <n v="0"/>
    <x v="0"/>
    <s v="Judicial"/>
    <s v="Justice of the Peace"/>
    <n v="4"/>
  </r>
  <r>
    <n v="631"/>
    <x v="630"/>
    <x v="27"/>
    <x v="282"/>
    <s v="Bryan Fontenot"/>
    <x v="0"/>
    <s v="Lafourche"/>
    <s v="REP"/>
    <n v="3529"/>
    <n v="3"/>
    <n v="3"/>
    <n v="2"/>
    <n v="1"/>
    <n v="0"/>
    <n v="0"/>
    <x v="0"/>
    <s v="Judicial"/>
    <s v="Justice of the Peace"/>
    <n v="3"/>
  </r>
  <r>
    <n v="631"/>
    <x v="630"/>
    <x v="27"/>
    <x v="282"/>
    <s v="Melissa &quot;Missy&quot; Granier"/>
    <x v="0"/>
    <s v="Lafourche"/>
    <s v="DEM"/>
    <n v="2126"/>
    <n v="3"/>
    <n v="3"/>
    <n v="2"/>
    <n v="1"/>
    <n v="0"/>
    <n v="0"/>
    <x v="0"/>
    <s v="Judicial"/>
    <s v="Justice of the Peace"/>
    <n v="3"/>
  </r>
  <r>
    <n v="631"/>
    <x v="630"/>
    <x v="27"/>
    <x v="282"/>
    <s v="Ronnie Winston"/>
    <x v="0"/>
    <s v="Lafourche"/>
    <s v="DEM"/>
    <n v="747"/>
    <n v="3"/>
    <n v="3"/>
    <n v="2"/>
    <n v="1"/>
    <n v="0"/>
    <n v="0"/>
    <x v="0"/>
    <s v="Judicial"/>
    <s v="Justice of the Peace"/>
    <n v="3"/>
  </r>
  <r>
    <n v="632"/>
    <x v="631"/>
    <x v="27"/>
    <x v="283"/>
    <s v="Darryl A. Ovide"/>
    <x v="0"/>
    <s v="Assumption"/>
    <s v="DEM"/>
    <n v="974"/>
    <n v="2"/>
    <n v="2"/>
    <n v="2"/>
    <n v="0"/>
    <n v="0"/>
    <n v="0"/>
    <x v="0"/>
    <s v="Judicial"/>
    <s v="Justice of the Peace"/>
    <n v="2"/>
  </r>
  <r>
    <n v="632"/>
    <x v="631"/>
    <x v="27"/>
    <x v="283"/>
    <s v="Donna B. Booty"/>
    <x v="0"/>
    <s v="Assumption"/>
    <s v="DEM"/>
    <n v="1926"/>
    <n v="2"/>
    <n v="2"/>
    <n v="2"/>
    <n v="0"/>
    <n v="0"/>
    <n v="0"/>
    <x v="0"/>
    <s v="Judicial"/>
    <s v="Justice of the Peace"/>
    <n v="2"/>
  </r>
  <r>
    <n v="633"/>
    <x v="632"/>
    <x v="27"/>
    <x v="284"/>
    <s v="&quot;Pam&quot; Alonso"/>
    <x v="0"/>
    <s v="Ascension"/>
    <s v="REP"/>
    <n v="8060"/>
    <n v="5"/>
    <n v="2"/>
    <n v="2"/>
    <n v="2"/>
    <n v="0"/>
    <n v="1"/>
    <x v="0"/>
    <s v="Judicial"/>
    <s v="Justice of the Peace"/>
    <n v="2"/>
  </r>
  <r>
    <n v="633"/>
    <x v="632"/>
    <x v="27"/>
    <x v="284"/>
    <s v="Leroy Laiche, Jr."/>
    <x v="0"/>
    <s v="Ascension"/>
    <s v="REP"/>
    <n v="9731"/>
    <n v="5"/>
    <n v="2"/>
    <n v="2"/>
    <n v="2"/>
    <n v="0"/>
    <n v="1"/>
    <x v="0"/>
    <s v="Judicial"/>
    <s v="Justice of the Peace"/>
    <n v="2"/>
  </r>
  <r>
    <n v="634"/>
    <x v="633"/>
    <x v="27"/>
    <x v="284"/>
    <s v="Newton T. Savoie"/>
    <x v="0"/>
    <s v="Jefferson"/>
    <s v="OTHER"/>
    <n v="4855"/>
    <n v="5"/>
    <n v="3"/>
    <n v="2"/>
    <n v="2"/>
    <n v="0"/>
    <n v="1"/>
    <x v="0"/>
    <s v="Judicial"/>
    <s v="Justice of the Peace"/>
    <n v="3"/>
  </r>
  <r>
    <n v="634"/>
    <x v="633"/>
    <x v="27"/>
    <x v="284"/>
    <s v="Patrick Hale DeJean"/>
    <x v="0"/>
    <s v="Jefferson"/>
    <s v="DEM"/>
    <n v="11231"/>
    <n v="5"/>
    <n v="3"/>
    <n v="2"/>
    <n v="2"/>
    <n v="0"/>
    <n v="1"/>
    <x v="0"/>
    <s v="Judicial"/>
    <s v="Justice of the Peace"/>
    <n v="3"/>
  </r>
  <r>
    <n v="634"/>
    <x v="633"/>
    <x v="27"/>
    <x v="284"/>
    <s v="Russell Saluto"/>
    <x v="0"/>
    <s v="Jefferson"/>
    <s v="DEM"/>
    <n v="6677"/>
    <n v="5"/>
    <n v="3"/>
    <n v="2"/>
    <n v="2"/>
    <n v="0"/>
    <n v="1"/>
    <x v="0"/>
    <s v="Judicial"/>
    <s v="Justice of the Peace"/>
    <n v="3"/>
  </r>
  <r>
    <n v="635"/>
    <x v="634"/>
    <x v="27"/>
    <x v="284"/>
    <s v="&quot;Pam&quot; Alonso"/>
    <x v="1"/>
    <s v="Ascension"/>
    <s v="REP"/>
    <n v="5733"/>
    <n v="4"/>
    <n v="4"/>
    <n v="0"/>
    <n v="3"/>
    <n v="1"/>
    <n v="0"/>
    <x v="0"/>
    <s v="Judicial"/>
    <s v="Justice of the Peace"/>
    <n v="4"/>
  </r>
  <r>
    <n v="635"/>
    <x v="634"/>
    <x v="27"/>
    <x v="284"/>
    <s v="Christie Mayeux"/>
    <x v="1"/>
    <s v="Ascension"/>
    <s v="REP"/>
    <n v="8801"/>
    <n v="4"/>
    <n v="4"/>
    <n v="0"/>
    <n v="3"/>
    <n v="1"/>
    <n v="0"/>
    <x v="0"/>
    <s v="Judicial"/>
    <s v="Justice of the Peace"/>
    <n v="4"/>
  </r>
  <r>
    <n v="635"/>
    <x v="634"/>
    <x v="27"/>
    <x v="284"/>
    <s v="Joel K. Murphy"/>
    <x v="1"/>
    <s v="Ascension"/>
    <s v="NOPTY"/>
    <n v="3951"/>
    <n v="4"/>
    <n v="4"/>
    <n v="0"/>
    <n v="3"/>
    <n v="1"/>
    <n v="0"/>
    <x v="0"/>
    <s v="Judicial"/>
    <s v="Justice of the Peace"/>
    <n v="4"/>
  </r>
  <r>
    <n v="635"/>
    <x v="634"/>
    <x v="27"/>
    <x v="284"/>
    <s v="Stacy A. Smith"/>
    <x v="1"/>
    <s v="Ascension"/>
    <s v="REP"/>
    <n v="7068"/>
    <n v="4"/>
    <n v="4"/>
    <n v="0"/>
    <n v="3"/>
    <n v="1"/>
    <n v="0"/>
    <x v="0"/>
    <s v="Judicial"/>
    <s v="Justice of the Peace"/>
    <n v="4"/>
  </r>
  <r>
    <n v="636"/>
    <x v="635"/>
    <x v="27"/>
    <x v="285"/>
    <s v="Carolyn Smith"/>
    <x v="0"/>
    <s v="Lafourche"/>
    <s v="DEM"/>
    <n v="1511"/>
    <n v="2"/>
    <n v="2"/>
    <n v="1"/>
    <n v="1"/>
    <n v="0"/>
    <n v="0"/>
    <x v="0"/>
    <s v="Judicial"/>
    <s v="Justice of the Peace"/>
    <n v="2"/>
  </r>
  <r>
    <n v="636"/>
    <x v="635"/>
    <x v="27"/>
    <x v="285"/>
    <s v="Lillie B. Foret"/>
    <x v="0"/>
    <s v="Lafourche"/>
    <s v="REP"/>
    <n v="4598"/>
    <n v="2"/>
    <n v="2"/>
    <n v="1"/>
    <n v="1"/>
    <n v="0"/>
    <n v="0"/>
    <x v="0"/>
    <s v="Judicial"/>
    <s v="Justice of the Peace"/>
    <n v="2"/>
  </r>
  <r>
    <n v="637"/>
    <x v="636"/>
    <x v="27"/>
    <x v="286"/>
    <s v="John C. Hebert"/>
    <x v="0"/>
    <s v="Ascension"/>
    <s v="OTHER"/>
    <n v="7426"/>
    <n v="2"/>
    <n v="2"/>
    <n v="0"/>
    <n v="1"/>
    <n v="0"/>
    <n v="1"/>
    <x v="0"/>
    <s v="Judicial"/>
    <s v="Justice of the Peace"/>
    <n v="2"/>
  </r>
  <r>
    <n v="637"/>
    <x v="636"/>
    <x v="27"/>
    <x v="286"/>
    <s v="Lynelle Johnson"/>
    <x v="0"/>
    <s v="Ascension"/>
    <s v="REP"/>
    <n v="6178"/>
    <n v="2"/>
    <n v="2"/>
    <n v="0"/>
    <n v="1"/>
    <n v="0"/>
    <n v="1"/>
    <x v="0"/>
    <s v="Judicial"/>
    <s v="Justice of the Peace"/>
    <n v="2"/>
  </r>
  <r>
    <n v="638"/>
    <x v="637"/>
    <x v="27"/>
    <x v="287"/>
    <s v="Bennett Arceneaux"/>
    <x v="0"/>
    <s v="Lafourche"/>
    <s v="DEM"/>
    <n v="1701"/>
    <n v="2"/>
    <n v="2"/>
    <n v="1"/>
    <n v="0"/>
    <n v="1"/>
    <n v="0"/>
    <x v="0"/>
    <s v="Judicial"/>
    <s v="Justice of the Peace"/>
    <n v="2"/>
  </r>
  <r>
    <n v="638"/>
    <x v="637"/>
    <x v="27"/>
    <x v="287"/>
    <s v="Troy Templet"/>
    <x v="0"/>
    <s v="Lafourche"/>
    <s v="NOPTY"/>
    <n v="2074"/>
    <n v="2"/>
    <n v="2"/>
    <n v="1"/>
    <n v="0"/>
    <n v="1"/>
    <n v="0"/>
    <x v="0"/>
    <s v="Judicial"/>
    <s v="Justice of the Peace"/>
    <n v="2"/>
  </r>
  <r>
    <n v="639"/>
    <x v="638"/>
    <x v="27"/>
    <x v="292"/>
    <s v="Jeanie Rentz"/>
    <x v="0"/>
    <s v="Jefferson"/>
    <s v="OTHER"/>
    <n v="353"/>
    <n v="2"/>
    <n v="2"/>
    <n v="1"/>
    <n v="0"/>
    <n v="0"/>
    <n v="1"/>
    <x v="0"/>
    <s v="Judicial"/>
    <s v="Justice of the Peace"/>
    <n v="2"/>
  </r>
  <r>
    <n v="639"/>
    <x v="638"/>
    <x v="27"/>
    <x v="292"/>
    <s v="Michele P. Holmes"/>
    <x v="0"/>
    <s v="Jefferson"/>
    <s v="DEM"/>
    <n v="1926"/>
    <n v="2"/>
    <n v="2"/>
    <n v="1"/>
    <n v="0"/>
    <n v="0"/>
    <n v="1"/>
    <x v="0"/>
    <s v="Judicial"/>
    <s v="Justice of the Peace"/>
    <n v="2"/>
  </r>
  <r>
    <n v="640"/>
    <x v="639"/>
    <x v="27"/>
    <x v="542"/>
    <s v="Dennis Sparks"/>
    <x v="0"/>
    <s v="Sabine"/>
    <s v="DEM"/>
    <n v="482"/>
    <n v="2"/>
    <n v="2"/>
    <n v="1"/>
    <n v="1"/>
    <n v="0"/>
    <n v="0"/>
    <x v="0"/>
    <s v="Judicial"/>
    <s v="Justice of the Peace"/>
    <n v="2"/>
  </r>
  <r>
    <n v="640"/>
    <x v="639"/>
    <x v="27"/>
    <x v="542"/>
    <s v="Jean Sharp"/>
    <x v="0"/>
    <s v="Sabine"/>
    <s v="REP"/>
    <n v="733"/>
    <n v="2"/>
    <n v="2"/>
    <n v="1"/>
    <n v="1"/>
    <n v="0"/>
    <n v="0"/>
    <x v="0"/>
    <s v="Judicial"/>
    <s v="Justice of the Peace"/>
    <n v="2"/>
  </r>
  <r>
    <n v="641"/>
    <x v="640"/>
    <x v="27"/>
    <x v="293"/>
    <s v="Hazel Procell Dyess"/>
    <x v="0"/>
    <s v="Sabine"/>
    <s v="DEM"/>
    <n v="415"/>
    <n v="4"/>
    <n v="4"/>
    <n v="2"/>
    <n v="2"/>
    <n v="0"/>
    <n v="0"/>
    <x v="0"/>
    <s v="Judicial"/>
    <s v="Justice of the Peace"/>
    <n v="4"/>
  </r>
  <r>
    <n v="641"/>
    <x v="640"/>
    <x v="27"/>
    <x v="293"/>
    <s v="Mattie Laroux Sepulvado"/>
    <x v="0"/>
    <s v="Sabine"/>
    <s v="DEM"/>
    <n v="749"/>
    <n v="4"/>
    <n v="4"/>
    <n v="2"/>
    <n v="2"/>
    <n v="0"/>
    <n v="0"/>
    <x v="0"/>
    <s v="Judicial"/>
    <s v="Justice of the Peace"/>
    <n v="4"/>
  </r>
  <r>
    <n v="641"/>
    <x v="640"/>
    <x v="27"/>
    <x v="293"/>
    <s v="Raymond &quot;Ray&quot; Hough, Sr."/>
    <x v="0"/>
    <s v="Sabine"/>
    <s v="REP"/>
    <n v="420"/>
    <n v="4"/>
    <n v="4"/>
    <n v="2"/>
    <n v="2"/>
    <n v="0"/>
    <n v="0"/>
    <x v="0"/>
    <s v="Judicial"/>
    <s v="Justice of the Peace"/>
    <n v="4"/>
  </r>
  <r>
    <n v="641"/>
    <x v="640"/>
    <x v="27"/>
    <x v="293"/>
    <s v="Wayne Green"/>
    <x v="0"/>
    <s v="Sabine"/>
    <s v="REP"/>
    <n v="212"/>
    <n v="4"/>
    <n v="4"/>
    <n v="2"/>
    <n v="2"/>
    <n v="0"/>
    <n v="0"/>
    <x v="0"/>
    <s v="Judicial"/>
    <s v="Justice of the Peace"/>
    <n v="4"/>
  </r>
  <r>
    <n v="642"/>
    <x v="641"/>
    <x v="27"/>
    <x v="295"/>
    <s v="Allen R. Brown"/>
    <x v="0"/>
    <s v="Beauregard"/>
    <s v="REP"/>
    <n v="558"/>
    <n v="4"/>
    <n v="2"/>
    <n v="3"/>
    <n v="1"/>
    <n v="0"/>
    <n v="0"/>
    <x v="0"/>
    <s v="Judicial"/>
    <s v="Justice of the Peace"/>
    <n v="2"/>
  </r>
  <r>
    <n v="642"/>
    <x v="641"/>
    <x v="27"/>
    <x v="295"/>
    <s v="Elton Pickering, Sr."/>
    <x v="0"/>
    <s v="Beauregard"/>
    <s v="DEM"/>
    <n v="238"/>
    <n v="4"/>
    <n v="2"/>
    <n v="3"/>
    <n v="1"/>
    <n v="0"/>
    <n v="0"/>
    <x v="0"/>
    <s v="Judicial"/>
    <s v="Justice of the Peace"/>
    <n v="2"/>
  </r>
  <r>
    <n v="643"/>
    <x v="642"/>
    <x v="27"/>
    <x v="295"/>
    <s v="Charo Bossier-Holden"/>
    <x v="0"/>
    <s v="St. John The Baptist"/>
    <s v="DEM"/>
    <n v="512"/>
    <n v="4"/>
    <n v="2"/>
    <n v="3"/>
    <n v="1"/>
    <n v="0"/>
    <n v="0"/>
    <x v="0"/>
    <s v="Judicial"/>
    <s v="Justice of the Peace"/>
    <n v="2"/>
  </r>
  <r>
    <n v="643"/>
    <x v="642"/>
    <x v="27"/>
    <x v="295"/>
    <s v="Haston &quot;Bun&quot; Lewis, Jr."/>
    <x v="0"/>
    <s v="St. John The Baptist"/>
    <s v="DEM"/>
    <n v="1156"/>
    <n v="4"/>
    <n v="2"/>
    <n v="3"/>
    <n v="1"/>
    <n v="0"/>
    <n v="0"/>
    <x v="0"/>
    <s v="Judicial"/>
    <s v="Justice of the Peace"/>
    <n v="2"/>
  </r>
  <r>
    <n v="644"/>
    <x v="643"/>
    <x v="27"/>
    <x v="297"/>
    <s v="John A. Neilson"/>
    <x v="0"/>
    <s v="De Soto"/>
    <s v="OTHER"/>
    <n v="893"/>
    <n v="2"/>
    <n v="2"/>
    <n v="0"/>
    <n v="1"/>
    <n v="0"/>
    <n v="1"/>
    <x v="0"/>
    <s v="Judicial"/>
    <s v="Justice of the Peace"/>
    <n v="2"/>
  </r>
  <r>
    <n v="644"/>
    <x v="643"/>
    <x v="27"/>
    <x v="297"/>
    <s v="William &quot;Billy&quot; Robbins"/>
    <x v="0"/>
    <s v="De Soto"/>
    <s v="REP"/>
    <n v="441"/>
    <n v="2"/>
    <n v="2"/>
    <n v="0"/>
    <n v="1"/>
    <n v="0"/>
    <n v="1"/>
    <x v="0"/>
    <s v="Judicial"/>
    <s v="Justice of the Peace"/>
    <n v="2"/>
  </r>
  <r>
    <n v="645"/>
    <x v="644"/>
    <x v="27"/>
    <x v="298"/>
    <s v="Clyde H. Dennis"/>
    <x v="0"/>
    <s v="Beauregard"/>
    <s v="REP"/>
    <n v="1532"/>
    <n v="7"/>
    <n v="3"/>
    <n v="3"/>
    <n v="2"/>
    <n v="2"/>
    <n v="0"/>
    <x v="0"/>
    <s v="Judicial"/>
    <s v="Justice of the Peace"/>
    <n v="3"/>
  </r>
  <r>
    <n v="645"/>
    <x v="644"/>
    <x v="27"/>
    <x v="298"/>
    <s v="Douglas Evey"/>
    <x v="0"/>
    <s v="Beauregard"/>
    <s v="NOPTY"/>
    <n v="243"/>
    <n v="7"/>
    <n v="3"/>
    <n v="3"/>
    <n v="2"/>
    <n v="2"/>
    <n v="0"/>
    <x v="0"/>
    <s v="Judicial"/>
    <s v="Justice of the Peace"/>
    <n v="3"/>
  </r>
  <r>
    <n v="645"/>
    <x v="644"/>
    <x v="27"/>
    <x v="298"/>
    <s v="Julee Godeaux LaFleur"/>
    <x v="0"/>
    <s v="Beauregard"/>
    <s v="DEM"/>
    <n v="734"/>
    <n v="7"/>
    <n v="3"/>
    <n v="3"/>
    <n v="2"/>
    <n v="2"/>
    <n v="0"/>
    <x v="0"/>
    <s v="Judicial"/>
    <s v="Justice of the Peace"/>
    <n v="3"/>
  </r>
  <r>
    <n v="646"/>
    <x v="645"/>
    <x v="27"/>
    <x v="298"/>
    <s v="Emily Ford Owens"/>
    <x v="0"/>
    <s v="De Soto"/>
    <s v="DEM"/>
    <n v="661"/>
    <n v="7"/>
    <n v="2"/>
    <n v="3"/>
    <n v="2"/>
    <n v="2"/>
    <n v="0"/>
    <x v="0"/>
    <s v="Judicial"/>
    <s v="Justice of the Peace"/>
    <n v="2"/>
  </r>
  <r>
    <n v="646"/>
    <x v="645"/>
    <x v="27"/>
    <x v="298"/>
    <s v="Wilbur Theodore Purvis, Jr."/>
    <x v="0"/>
    <s v="De Soto"/>
    <s v="DEM"/>
    <n v="896"/>
    <n v="7"/>
    <n v="2"/>
    <n v="3"/>
    <n v="2"/>
    <n v="2"/>
    <n v="0"/>
    <x v="0"/>
    <s v="Judicial"/>
    <s v="Justice of the Peace"/>
    <n v="2"/>
  </r>
  <r>
    <n v="647"/>
    <x v="646"/>
    <x v="27"/>
    <x v="298"/>
    <s v="Benjamin R. Trant"/>
    <x v="0"/>
    <s v="St. Landry"/>
    <s v="NOPTY"/>
    <n v="765"/>
    <n v="7"/>
    <n v="2"/>
    <n v="3"/>
    <n v="2"/>
    <n v="2"/>
    <n v="0"/>
    <x v="0"/>
    <s v="Judicial"/>
    <s v="Justice of the Peace"/>
    <n v="2"/>
  </r>
  <r>
    <n v="647"/>
    <x v="646"/>
    <x v="27"/>
    <x v="298"/>
    <s v="Katharine Dugal &quot;Cassie&quot; Henrich"/>
    <x v="0"/>
    <s v="St. Landry"/>
    <s v="REP"/>
    <n v="1340"/>
    <n v="7"/>
    <n v="2"/>
    <n v="3"/>
    <n v="2"/>
    <n v="2"/>
    <n v="0"/>
    <x v="0"/>
    <s v="Judicial"/>
    <s v="Justice of the Peace"/>
    <n v="2"/>
  </r>
  <r>
    <n v="648"/>
    <x v="647"/>
    <x v="27"/>
    <x v="298"/>
    <s v="Brenda McBride"/>
    <x v="1"/>
    <s v="De Soto"/>
    <s v="DEM"/>
    <n v="561"/>
    <n v="3"/>
    <n v="3"/>
    <n v="2"/>
    <n v="0"/>
    <n v="1"/>
    <n v="0"/>
    <x v="0"/>
    <s v="Judicial"/>
    <s v="Justice of the Peace"/>
    <n v="3"/>
  </r>
  <r>
    <n v="648"/>
    <x v="647"/>
    <x v="27"/>
    <x v="298"/>
    <s v="Brian M. Phillips"/>
    <x v="1"/>
    <s v="De Soto"/>
    <s v="NOPTY"/>
    <n v="502"/>
    <n v="3"/>
    <n v="3"/>
    <n v="2"/>
    <n v="0"/>
    <n v="1"/>
    <n v="0"/>
    <x v="0"/>
    <s v="Judicial"/>
    <s v="Justice of the Peace"/>
    <n v="3"/>
  </r>
  <r>
    <n v="648"/>
    <x v="647"/>
    <x v="27"/>
    <x v="298"/>
    <s v="Maria Taylor Hogan"/>
    <x v="1"/>
    <s v="De Soto"/>
    <s v="DEM"/>
    <n v="845"/>
    <n v="3"/>
    <n v="3"/>
    <n v="2"/>
    <n v="0"/>
    <n v="1"/>
    <n v="0"/>
    <x v="0"/>
    <s v="Judicial"/>
    <s v="Justice of the Peace"/>
    <n v="3"/>
  </r>
  <r>
    <n v="649"/>
    <x v="648"/>
    <x v="27"/>
    <x v="299"/>
    <s v="Jerry Dwayne Sumrall"/>
    <x v="0"/>
    <s v="De Soto"/>
    <s v="NOPTY"/>
    <n v="245"/>
    <n v="5"/>
    <n v="3"/>
    <n v="3"/>
    <n v="1"/>
    <n v="1"/>
    <n v="0"/>
    <x v="0"/>
    <s v="Judicial"/>
    <s v="Justice of the Peace"/>
    <n v="3"/>
  </r>
  <r>
    <n v="649"/>
    <x v="648"/>
    <x v="27"/>
    <x v="299"/>
    <s v="Jo Ann Beason"/>
    <x v="0"/>
    <s v="De Soto"/>
    <s v="DEM"/>
    <n v="766"/>
    <n v="5"/>
    <n v="3"/>
    <n v="3"/>
    <n v="1"/>
    <n v="1"/>
    <n v="0"/>
    <x v="0"/>
    <s v="Judicial"/>
    <s v="Justice of the Peace"/>
    <n v="3"/>
  </r>
  <r>
    <n v="649"/>
    <x v="648"/>
    <x v="27"/>
    <x v="299"/>
    <s v="Shawna Longoria"/>
    <x v="0"/>
    <s v="De Soto"/>
    <s v="REP"/>
    <n v="643"/>
    <n v="5"/>
    <n v="3"/>
    <n v="3"/>
    <n v="1"/>
    <n v="1"/>
    <n v="0"/>
    <x v="0"/>
    <s v="Judicial"/>
    <s v="Justice of the Peace"/>
    <n v="3"/>
  </r>
  <r>
    <n v="650"/>
    <x v="649"/>
    <x v="27"/>
    <x v="299"/>
    <s v="Beverly Frank"/>
    <x v="0"/>
    <s v="St. John The Baptist"/>
    <s v="DEM"/>
    <n v="566"/>
    <n v="5"/>
    <n v="2"/>
    <n v="3"/>
    <n v="1"/>
    <n v="1"/>
    <n v="0"/>
    <x v="0"/>
    <s v="Judicial"/>
    <s v="Justice of the Peace"/>
    <n v="2"/>
  </r>
  <r>
    <n v="650"/>
    <x v="649"/>
    <x v="27"/>
    <x v="299"/>
    <s v="Greg &quot;Za&quot; Maurin"/>
    <x v="0"/>
    <s v="St. John The Baptist"/>
    <s v="DEM"/>
    <n v="918"/>
    <n v="5"/>
    <n v="2"/>
    <n v="3"/>
    <n v="1"/>
    <n v="1"/>
    <n v="0"/>
    <x v="0"/>
    <s v="Judicial"/>
    <s v="Justice of the Peace"/>
    <n v="2"/>
  </r>
  <r>
    <n v="651"/>
    <x v="650"/>
    <x v="27"/>
    <x v="543"/>
    <s v="Foster Gamble"/>
    <x v="0"/>
    <s v="De Soto"/>
    <s v="DEM"/>
    <n v="591"/>
    <n v="2"/>
    <n v="2"/>
    <n v="1"/>
    <n v="0"/>
    <n v="1"/>
    <n v="0"/>
    <x v="0"/>
    <s v="Judicial"/>
    <s v="Justice of the Peace"/>
    <n v="2"/>
  </r>
  <r>
    <n v="651"/>
    <x v="650"/>
    <x v="27"/>
    <x v="543"/>
    <s v="Jerry Lowe"/>
    <x v="0"/>
    <s v="De Soto"/>
    <s v="NOPTY"/>
    <n v="629"/>
    <n v="2"/>
    <n v="2"/>
    <n v="1"/>
    <n v="0"/>
    <n v="1"/>
    <n v="0"/>
    <x v="0"/>
    <s v="Judicial"/>
    <s v="Justice of the Peace"/>
    <n v="2"/>
  </r>
  <r>
    <n v="652"/>
    <x v="651"/>
    <x v="27"/>
    <x v="301"/>
    <s v="Geneva Lemon"/>
    <x v="0"/>
    <s v="St. Landry"/>
    <s v="DEM"/>
    <n v="435"/>
    <n v="3"/>
    <n v="3"/>
    <n v="2"/>
    <n v="0"/>
    <n v="1"/>
    <n v="0"/>
    <x v="0"/>
    <s v="Judicial"/>
    <s v="Justice of the Peace"/>
    <n v="3"/>
  </r>
  <r>
    <n v="652"/>
    <x v="651"/>
    <x v="27"/>
    <x v="301"/>
    <s v="Kevin Macip"/>
    <x v="0"/>
    <s v="St. Landry"/>
    <s v="DEM"/>
    <n v="103"/>
    <n v="3"/>
    <n v="3"/>
    <n v="2"/>
    <n v="0"/>
    <n v="1"/>
    <n v="0"/>
    <x v="0"/>
    <s v="Judicial"/>
    <s v="Justice of the Peace"/>
    <n v="3"/>
  </r>
  <r>
    <n v="652"/>
    <x v="651"/>
    <x v="27"/>
    <x v="301"/>
    <s v="Tonya Pitcher"/>
    <x v="0"/>
    <s v="St. Landry"/>
    <s v="NOPTY"/>
    <n v="108"/>
    <n v="3"/>
    <n v="3"/>
    <n v="2"/>
    <n v="0"/>
    <n v="1"/>
    <n v="0"/>
    <x v="0"/>
    <s v="Judicial"/>
    <s v="Justice of the Peace"/>
    <n v="3"/>
  </r>
  <r>
    <n v="653"/>
    <x v="652"/>
    <x v="27"/>
    <x v="302"/>
    <s v="Denise Pearson"/>
    <x v="0"/>
    <s v="Grant"/>
    <s v="NOPTY"/>
    <n v="640"/>
    <n v="2"/>
    <n v="2"/>
    <n v="1"/>
    <n v="0"/>
    <n v="1"/>
    <n v="0"/>
    <x v="0"/>
    <s v="Judicial"/>
    <s v="Justice of the Peace"/>
    <n v="2"/>
  </r>
  <r>
    <n v="653"/>
    <x v="652"/>
    <x v="27"/>
    <x v="302"/>
    <s v="Peggy J. King"/>
    <x v="0"/>
    <s v="Grant"/>
    <s v="DEM"/>
    <n v="500"/>
    <n v="2"/>
    <n v="2"/>
    <n v="1"/>
    <n v="0"/>
    <n v="1"/>
    <n v="0"/>
    <x v="0"/>
    <s v="Judicial"/>
    <s v="Justice of the Peace"/>
    <n v="2"/>
  </r>
  <r>
    <n v="654"/>
    <x v="653"/>
    <x v="27"/>
    <x v="544"/>
    <s v="Gregory Tolbert"/>
    <x v="0"/>
    <s v="Grant"/>
    <s v="DEM"/>
    <n v="676"/>
    <n v="2"/>
    <n v="2"/>
    <n v="2"/>
    <n v="0"/>
    <n v="0"/>
    <n v="0"/>
    <x v="0"/>
    <s v="Judicial"/>
    <s v="Justice of the Peace"/>
    <n v="2"/>
  </r>
  <r>
    <n v="654"/>
    <x v="653"/>
    <x v="27"/>
    <x v="544"/>
    <s v="Joy Williams"/>
    <x v="0"/>
    <s v="Grant"/>
    <s v="DEM"/>
    <n v="307"/>
    <n v="2"/>
    <n v="2"/>
    <n v="2"/>
    <n v="0"/>
    <n v="0"/>
    <n v="0"/>
    <x v="0"/>
    <s v="Judicial"/>
    <s v="Justice of the Peace"/>
    <n v="2"/>
  </r>
  <r>
    <n v="655"/>
    <x v="654"/>
    <x v="27"/>
    <x v="303"/>
    <s v="Benja R. Fussell"/>
    <x v="0"/>
    <s v="Concordia"/>
    <s v="REP"/>
    <n v="579"/>
    <n v="8"/>
    <n v="2"/>
    <n v="5"/>
    <n v="2"/>
    <n v="1"/>
    <n v="0"/>
    <x v="0"/>
    <s v="Judicial"/>
    <s v="Justice of the Peace"/>
    <n v="2"/>
  </r>
  <r>
    <n v="655"/>
    <x v="654"/>
    <x v="27"/>
    <x v="303"/>
    <s v="Justin Conner"/>
    <x v="0"/>
    <s v="Concordia"/>
    <s v="DEM"/>
    <n v="740"/>
    <n v="8"/>
    <n v="2"/>
    <n v="5"/>
    <n v="2"/>
    <n v="1"/>
    <n v="0"/>
    <x v="0"/>
    <s v="Judicial"/>
    <s v="Justice of the Peace"/>
    <n v="2"/>
  </r>
  <r>
    <n v="656"/>
    <x v="655"/>
    <x v="27"/>
    <x v="303"/>
    <s v="Charles Matthews"/>
    <x v="0"/>
    <s v="St. Charles"/>
    <s v="REP"/>
    <n v="472"/>
    <n v="8"/>
    <n v="4"/>
    <n v="5"/>
    <n v="2"/>
    <n v="1"/>
    <n v="0"/>
    <x v="0"/>
    <s v="Judicial"/>
    <s v="Justice of the Peace"/>
    <n v="4"/>
  </r>
  <r>
    <n v="656"/>
    <x v="655"/>
    <x v="27"/>
    <x v="303"/>
    <s v="Edna Campbell Bridges"/>
    <x v="0"/>
    <s v="St. Charles"/>
    <s v="DEM"/>
    <n v="595"/>
    <n v="8"/>
    <n v="4"/>
    <n v="5"/>
    <n v="2"/>
    <n v="1"/>
    <n v="0"/>
    <x v="0"/>
    <s v="Judicial"/>
    <s v="Justice of the Peace"/>
    <n v="4"/>
  </r>
  <r>
    <n v="656"/>
    <x v="655"/>
    <x v="27"/>
    <x v="303"/>
    <s v="Henry Wolfe"/>
    <x v="0"/>
    <s v="St. Charles"/>
    <s v="DEM"/>
    <n v="946"/>
    <n v="8"/>
    <n v="4"/>
    <n v="5"/>
    <n v="2"/>
    <n v="1"/>
    <n v="0"/>
    <x v="0"/>
    <s v="Judicial"/>
    <s v="Justice of the Peace"/>
    <n v="4"/>
  </r>
  <r>
    <n v="656"/>
    <x v="655"/>
    <x v="27"/>
    <x v="303"/>
    <s v="Richard &quot;Rick&quot; Whitney, Jr."/>
    <x v="0"/>
    <s v="St. Charles"/>
    <s v="NOPTY"/>
    <n v="712"/>
    <n v="8"/>
    <n v="4"/>
    <n v="5"/>
    <n v="2"/>
    <n v="1"/>
    <n v="0"/>
    <x v="0"/>
    <s v="Judicial"/>
    <s v="Justice of the Peace"/>
    <n v="4"/>
  </r>
  <r>
    <n v="657"/>
    <x v="656"/>
    <x v="27"/>
    <x v="303"/>
    <s v="Alex &quot;Watermelon Man&quot; Scott"/>
    <x v="0"/>
    <s v="St. James"/>
    <s v="DEM"/>
    <n v="447"/>
    <n v="8"/>
    <n v="2"/>
    <n v="5"/>
    <n v="2"/>
    <n v="1"/>
    <n v="0"/>
    <x v="0"/>
    <s v="Judicial"/>
    <s v="Justice of the Peace"/>
    <n v="2"/>
  </r>
  <r>
    <n v="657"/>
    <x v="656"/>
    <x v="27"/>
    <x v="303"/>
    <s v="Mary Rodrigue Walker"/>
    <x v="0"/>
    <s v="St. James"/>
    <s v="DEM"/>
    <n v="753"/>
    <n v="8"/>
    <n v="2"/>
    <n v="5"/>
    <n v="2"/>
    <n v="1"/>
    <n v="0"/>
    <x v="0"/>
    <s v="Judicial"/>
    <s v="Justice of the Peace"/>
    <n v="2"/>
  </r>
  <r>
    <n v="658"/>
    <x v="657"/>
    <x v="27"/>
    <x v="303"/>
    <s v="Benja Fussell"/>
    <x v="1"/>
    <s v="Concordia"/>
    <s v="REP"/>
    <n v="622"/>
    <n v="3"/>
    <n v="3"/>
    <n v="2"/>
    <n v="1"/>
    <n v="0"/>
    <n v="0"/>
    <x v="0"/>
    <s v="Judicial"/>
    <s v="Justice of the Peace"/>
    <n v="3"/>
  </r>
  <r>
    <n v="658"/>
    <x v="657"/>
    <x v="27"/>
    <x v="303"/>
    <s v="Elijah &quot;Stepper&quot; Banks"/>
    <x v="1"/>
    <s v="Concordia"/>
    <s v="DEM"/>
    <n v="659"/>
    <n v="3"/>
    <n v="3"/>
    <n v="2"/>
    <n v="1"/>
    <n v="0"/>
    <n v="0"/>
    <x v="0"/>
    <s v="Judicial"/>
    <s v="Justice of the Peace"/>
    <n v="3"/>
  </r>
  <r>
    <n v="658"/>
    <x v="657"/>
    <x v="27"/>
    <x v="303"/>
    <s v="Justin Conner"/>
    <x v="1"/>
    <s v="Concordia"/>
    <s v="DEM"/>
    <n v="320"/>
    <n v="3"/>
    <n v="3"/>
    <n v="2"/>
    <n v="1"/>
    <n v="0"/>
    <n v="0"/>
    <x v="0"/>
    <s v="Judicial"/>
    <s v="Justice of the Peace"/>
    <n v="3"/>
  </r>
  <r>
    <n v="659"/>
    <x v="658"/>
    <x v="27"/>
    <x v="306"/>
    <s v="Marketris Jones"/>
    <x v="0"/>
    <s v="Bienville"/>
    <s v="NOPTY"/>
    <n v="192"/>
    <n v="5"/>
    <n v="2"/>
    <n v="2"/>
    <n v="1"/>
    <n v="2"/>
    <n v="0"/>
    <x v="0"/>
    <s v="Judicial"/>
    <s v="Justice of the Peace"/>
    <n v="2"/>
  </r>
  <r>
    <n v="659"/>
    <x v="658"/>
    <x v="27"/>
    <x v="306"/>
    <s v="Reginald Shaw"/>
    <x v="0"/>
    <s v="Bienville"/>
    <s v="NOPTY"/>
    <n v="422"/>
    <n v="5"/>
    <n v="2"/>
    <n v="2"/>
    <n v="1"/>
    <n v="2"/>
    <n v="0"/>
    <x v="0"/>
    <s v="Judicial"/>
    <s v="Justice of the Peace"/>
    <n v="2"/>
  </r>
  <r>
    <n v="660"/>
    <x v="659"/>
    <x v="27"/>
    <x v="306"/>
    <s v="Earl &quot;Pie&quot; Tastet"/>
    <x v="0"/>
    <s v="St. Charles"/>
    <s v="DEM"/>
    <n v="1479"/>
    <n v="5"/>
    <n v="3"/>
    <n v="2"/>
    <n v="1"/>
    <n v="2"/>
    <n v="0"/>
    <x v="0"/>
    <s v="Judicial"/>
    <s v="Justice of the Peace"/>
    <n v="3"/>
  </r>
  <r>
    <n v="660"/>
    <x v="659"/>
    <x v="27"/>
    <x v="306"/>
    <s v="Randall &quot;Randy&quot; Muller, Jr."/>
    <x v="0"/>
    <s v="St. Charles"/>
    <s v="REP"/>
    <n v="1160"/>
    <n v="5"/>
    <n v="3"/>
    <n v="2"/>
    <n v="1"/>
    <n v="2"/>
    <n v="0"/>
    <x v="0"/>
    <s v="Judicial"/>
    <s v="Justice of the Peace"/>
    <n v="3"/>
  </r>
  <r>
    <n v="660"/>
    <x v="659"/>
    <x v="27"/>
    <x v="306"/>
    <s v="Vanessa Alexander Johnson"/>
    <x v="0"/>
    <s v="St. Charles"/>
    <s v="DEM"/>
    <n v="382"/>
    <n v="5"/>
    <n v="3"/>
    <n v="2"/>
    <n v="1"/>
    <n v="2"/>
    <n v="0"/>
    <x v="0"/>
    <s v="Judicial"/>
    <s v="Justice of the Peace"/>
    <n v="3"/>
  </r>
  <r>
    <n v="661"/>
    <x v="660"/>
    <x v="27"/>
    <x v="307"/>
    <s v="Christina Gary"/>
    <x v="0"/>
    <s v="St. James"/>
    <s v="REP"/>
    <n v="218"/>
    <n v="2"/>
    <n v="2"/>
    <n v="1"/>
    <n v="1"/>
    <n v="0"/>
    <n v="0"/>
    <x v="0"/>
    <s v="Judicial"/>
    <s v="Justice of the Peace"/>
    <n v="2"/>
  </r>
  <r>
    <n v="661"/>
    <x v="660"/>
    <x v="27"/>
    <x v="307"/>
    <s v="Stephen &quot;Lukey&quot; Louque"/>
    <x v="0"/>
    <s v="St. James"/>
    <s v="DEM"/>
    <n v="1152"/>
    <n v="2"/>
    <n v="2"/>
    <n v="1"/>
    <n v="1"/>
    <n v="0"/>
    <n v="0"/>
    <x v="0"/>
    <s v="Judicial"/>
    <s v="Justice of the Peace"/>
    <n v="2"/>
  </r>
  <r>
    <n v="662"/>
    <x v="661"/>
    <x v="27"/>
    <x v="308"/>
    <s v="Harvey L. Burns"/>
    <x v="0"/>
    <s v="Concordia"/>
    <s v="DEM"/>
    <n v="370"/>
    <n v="6"/>
    <n v="2"/>
    <n v="2"/>
    <n v="1"/>
    <n v="2"/>
    <n v="1"/>
    <x v="0"/>
    <s v="Judicial"/>
    <s v="Justice of the Peace"/>
    <n v="2"/>
  </r>
  <r>
    <n v="662"/>
    <x v="661"/>
    <x v="27"/>
    <x v="308"/>
    <s v="Jerry Stallings"/>
    <x v="0"/>
    <s v="Concordia"/>
    <s v="DEM"/>
    <n v="716"/>
    <n v="6"/>
    <n v="2"/>
    <n v="2"/>
    <n v="1"/>
    <n v="2"/>
    <n v="1"/>
    <x v="0"/>
    <s v="Judicial"/>
    <s v="Justice of the Peace"/>
    <n v="2"/>
  </r>
  <r>
    <n v="663"/>
    <x v="662"/>
    <x v="27"/>
    <x v="308"/>
    <s v="Charles Flaherty"/>
    <x v="0"/>
    <s v="Lasalle"/>
    <s v="NOPTY"/>
    <n v="543"/>
    <n v="6"/>
    <n v="2"/>
    <n v="2"/>
    <n v="1"/>
    <n v="2"/>
    <n v="1"/>
    <x v="0"/>
    <s v="Judicial"/>
    <s v="Justice of the Peace"/>
    <n v="2"/>
  </r>
  <r>
    <n v="663"/>
    <x v="662"/>
    <x v="27"/>
    <x v="308"/>
    <s v="Don Smith"/>
    <x v="0"/>
    <s v="Lasalle"/>
    <s v="REP"/>
    <n v="876"/>
    <n v="6"/>
    <n v="2"/>
    <n v="2"/>
    <n v="1"/>
    <n v="2"/>
    <n v="1"/>
    <x v="0"/>
    <s v="Judicial"/>
    <s v="Justice of the Peace"/>
    <n v="2"/>
  </r>
  <r>
    <n v="664"/>
    <x v="663"/>
    <x v="27"/>
    <x v="308"/>
    <s v="Darrell Chiasson"/>
    <x v="0"/>
    <s v="St. Charles"/>
    <s v="NOPTY"/>
    <n v="1101"/>
    <n v="6"/>
    <n v="2"/>
    <n v="2"/>
    <n v="1"/>
    <n v="2"/>
    <n v="1"/>
    <x v="0"/>
    <s v="Judicial"/>
    <s v="Justice of the Peace"/>
    <n v="2"/>
  </r>
  <r>
    <n v="664"/>
    <x v="663"/>
    <x v="27"/>
    <x v="308"/>
    <s v="Stanley Hebert, Jr."/>
    <x v="0"/>
    <s v="St. Charles"/>
    <s v="OTHER"/>
    <n v="851"/>
    <n v="6"/>
    <n v="2"/>
    <n v="2"/>
    <n v="1"/>
    <n v="2"/>
    <n v="1"/>
    <x v="0"/>
    <s v="Judicial"/>
    <s v="Justice of the Peace"/>
    <n v="2"/>
  </r>
  <r>
    <n v="665"/>
    <x v="664"/>
    <x v="27"/>
    <x v="309"/>
    <s v="A. D. &quot;Del&quot; Barnes, Jr."/>
    <x v="0"/>
    <s v="St. Charles"/>
    <s v="NOPTY"/>
    <n v="333"/>
    <n v="3"/>
    <n v="3"/>
    <n v="0"/>
    <n v="1"/>
    <n v="2"/>
    <n v="0"/>
    <x v="0"/>
    <s v="Judicial"/>
    <s v="Justice of the Peace"/>
    <n v="3"/>
  </r>
  <r>
    <n v="665"/>
    <x v="664"/>
    <x v="27"/>
    <x v="309"/>
    <s v="April Black"/>
    <x v="0"/>
    <s v="St. Charles"/>
    <s v="REP"/>
    <n v="978"/>
    <n v="3"/>
    <n v="3"/>
    <n v="0"/>
    <n v="1"/>
    <n v="2"/>
    <n v="0"/>
    <x v="0"/>
    <s v="Judicial"/>
    <s v="Justice of the Peace"/>
    <n v="3"/>
  </r>
  <r>
    <n v="665"/>
    <x v="664"/>
    <x v="27"/>
    <x v="309"/>
    <s v="Tika L. Riley"/>
    <x v="0"/>
    <s v="St. Charles"/>
    <s v="NOPTY"/>
    <n v="1111"/>
    <n v="3"/>
    <n v="3"/>
    <n v="0"/>
    <n v="1"/>
    <n v="2"/>
    <n v="0"/>
    <x v="0"/>
    <s v="Judicial"/>
    <s v="Justice of the Peace"/>
    <n v="3"/>
  </r>
  <r>
    <n v="666"/>
    <x v="665"/>
    <x v="27"/>
    <x v="311"/>
    <s v="John D. Brady"/>
    <x v="0"/>
    <s v="St. Charles"/>
    <s v="REP"/>
    <n v="1993"/>
    <n v="4"/>
    <n v="2"/>
    <n v="3"/>
    <n v="1"/>
    <n v="0"/>
    <n v="0"/>
    <x v="0"/>
    <s v="Judicial"/>
    <s v="Justice of the Peace"/>
    <n v="2"/>
  </r>
  <r>
    <n v="666"/>
    <x v="665"/>
    <x v="27"/>
    <x v="311"/>
    <s v="Robin Triche-Fields"/>
    <x v="0"/>
    <s v="St. Charles"/>
    <s v="DEM"/>
    <n v="833"/>
    <n v="4"/>
    <n v="2"/>
    <n v="3"/>
    <n v="1"/>
    <n v="0"/>
    <n v="0"/>
    <x v="0"/>
    <s v="Judicial"/>
    <s v="Justice of the Peace"/>
    <n v="2"/>
  </r>
  <r>
    <n v="667"/>
    <x v="666"/>
    <x v="27"/>
    <x v="311"/>
    <s v="Marie &quot;Maddy&quot; Lewis"/>
    <x v="0"/>
    <s v="St. James"/>
    <s v="DEM"/>
    <n v="1142"/>
    <n v="4"/>
    <n v="2"/>
    <n v="3"/>
    <n v="1"/>
    <n v="0"/>
    <n v="0"/>
    <x v="0"/>
    <s v="Judicial"/>
    <s v="Justice of the Peace"/>
    <n v="2"/>
  </r>
  <r>
    <n v="667"/>
    <x v="666"/>
    <x v="27"/>
    <x v="311"/>
    <s v="Sharon A. Steib"/>
    <x v="0"/>
    <s v="St. James"/>
    <s v="DEM"/>
    <n v="274"/>
    <n v="4"/>
    <n v="2"/>
    <n v="3"/>
    <n v="1"/>
    <n v="0"/>
    <n v="0"/>
    <x v="0"/>
    <s v="Judicial"/>
    <s v="Justice of the Peace"/>
    <n v="2"/>
  </r>
  <r>
    <n v="668"/>
    <x v="667"/>
    <x v="27"/>
    <x v="545"/>
    <s v="Anita Sue Hinds"/>
    <x v="0"/>
    <s v="Red River"/>
    <s v="REP"/>
    <n v="447"/>
    <n v="3"/>
    <n v="3"/>
    <n v="2"/>
    <n v="1"/>
    <n v="0"/>
    <n v="0"/>
    <x v="0"/>
    <s v="Judicial"/>
    <s v="Justice of the Peace"/>
    <n v="3"/>
  </r>
  <r>
    <n v="668"/>
    <x v="667"/>
    <x v="27"/>
    <x v="545"/>
    <s v="Jerry Clark"/>
    <x v="0"/>
    <s v="Red River"/>
    <s v="DEM"/>
    <n v="374"/>
    <n v="3"/>
    <n v="3"/>
    <n v="2"/>
    <n v="1"/>
    <n v="0"/>
    <n v="0"/>
    <x v="0"/>
    <s v="Judicial"/>
    <s v="Justice of the Peace"/>
    <n v="3"/>
  </r>
  <r>
    <n v="668"/>
    <x v="667"/>
    <x v="27"/>
    <x v="545"/>
    <s v="Milton Nash"/>
    <x v="0"/>
    <s v="Red River"/>
    <s v="DEM"/>
    <n v="204"/>
    <n v="3"/>
    <n v="3"/>
    <n v="2"/>
    <n v="1"/>
    <n v="0"/>
    <n v="0"/>
    <x v="0"/>
    <s v="Judicial"/>
    <s v="Justice of the Peace"/>
    <n v="3"/>
  </r>
  <r>
    <n v="669"/>
    <x v="668"/>
    <x v="27"/>
    <x v="313"/>
    <s v="John N. &quot;Johnny&quot; Hebert"/>
    <x v="0"/>
    <s v="Iberia"/>
    <s v="NOPTY"/>
    <n v="2504"/>
    <n v="4"/>
    <n v="2"/>
    <n v="1"/>
    <n v="2"/>
    <n v="1"/>
    <n v="0"/>
    <x v="0"/>
    <s v="Judicial"/>
    <s v="Justice of the Peace"/>
    <n v="2"/>
  </r>
  <r>
    <n v="669"/>
    <x v="668"/>
    <x v="27"/>
    <x v="313"/>
    <s v="Mark A. Hebert"/>
    <x v="0"/>
    <s v="Iberia"/>
    <s v="DEM"/>
    <n v="1323"/>
    <n v="4"/>
    <n v="2"/>
    <n v="1"/>
    <n v="2"/>
    <n v="1"/>
    <n v="0"/>
    <x v="0"/>
    <s v="Judicial"/>
    <s v="Justice of the Peace"/>
    <n v="2"/>
  </r>
  <r>
    <n v="670"/>
    <x v="669"/>
    <x v="27"/>
    <x v="313"/>
    <s v="DeVonna Ponthieu"/>
    <x v="0"/>
    <s v="Livingston"/>
    <s v="REP"/>
    <n v="1643"/>
    <n v="4"/>
    <n v="2"/>
    <n v="1"/>
    <n v="2"/>
    <n v="1"/>
    <n v="0"/>
    <x v="0"/>
    <s v="Judicial"/>
    <s v="Justice of the Peace"/>
    <n v="2"/>
  </r>
  <r>
    <n v="670"/>
    <x v="669"/>
    <x v="27"/>
    <x v="313"/>
    <s v="Jeff Sachse"/>
    <x v="0"/>
    <s v="Livingston"/>
    <s v="REP"/>
    <n v="3411"/>
    <n v="4"/>
    <n v="2"/>
    <n v="1"/>
    <n v="2"/>
    <n v="1"/>
    <n v="0"/>
    <x v="0"/>
    <s v="Judicial"/>
    <s v="Justice of the Peace"/>
    <n v="2"/>
  </r>
  <r>
    <n v="671"/>
    <x v="670"/>
    <x v="27"/>
    <x v="314"/>
    <s v="Norma Jean Bouey"/>
    <x v="0"/>
    <s v="St. Mary"/>
    <s v="NOPTY"/>
    <n v="41"/>
    <n v="2"/>
    <n v="2"/>
    <n v="0"/>
    <n v="0"/>
    <n v="2"/>
    <n v="0"/>
    <x v="0"/>
    <s v="Judicial"/>
    <s v="Justice of the Peace"/>
    <n v="2"/>
  </r>
  <r>
    <n v="671"/>
    <x v="670"/>
    <x v="27"/>
    <x v="314"/>
    <s v="Ray A. Manuel"/>
    <x v="0"/>
    <s v="St. Mary"/>
    <s v="NOPTY"/>
    <n v="120"/>
    <n v="2"/>
    <n v="2"/>
    <n v="0"/>
    <n v="0"/>
    <n v="2"/>
    <n v="0"/>
    <x v="0"/>
    <s v="Judicial"/>
    <s v="Justice of the Peace"/>
    <n v="2"/>
  </r>
  <r>
    <n v="672"/>
    <x v="671"/>
    <x v="27"/>
    <x v="317"/>
    <s v="Elton &quot;Bee&quot; Cormier"/>
    <x v="0"/>
    <s v="Acadia"/>
    <s v="DEM"/>
    <n v="2241"/>
    <n v="2"/>
    <n v="2"/>
    <n v="2"/>
    <n v="0"/>
    <n v="0"/>
    <n v="0"/>
    <x v="0"/>
    <s v="Judicial"/>
    <s v="Justice of the Peace"/>
    <n v="2"/>
  </r>
  <r>
    <n v="672"/>
    <x v="671"/>
    <x v="27"/>
    <x v="317"/>
    <s v="Penny Duplechain Chavis"/>
    <x v="0"/>
    <s v="Acadia"/>
    <s v="DEM"/>
    <n v="1013"/>
    <n v="2"/>
    <n v="2"/>
    <n v="2"/>
    <n v="0"/>
    <n v="0"/>
    <n v="0"/>
    <x v="0"/>
    <s v="Judicial"/>
    <s v="Justice of the Peace"/>
    <n v="2"/>
  </r>
  <r>
    <n v="673"/>
    <x v="672"/>
    <x v="27"/>
    <x v="546"/>
    <s v="Kent Mayeux"/>
    <x v="0"/>
    <s v="East Baton Rouge"/>
    <s v="REP"/>
    <n v="4336"/>
    <n v="3"/>
    <n v="3"/>
    <n v="1"/>
    <n v="2"/>
    <n v="0"/>
    <n v="0"/>
    <x v="0"/>
    <s v="Judicial"/>
    <s v="Justice of the Peace"/>
    <n v="3"/>
  </r>
  <r>
    <n v="673"/>
    <x v="672"/>
    <x v="27"/>
    <x v="546"/>
    <s v="Larry Spencer"/>
    <x v="0"/>
    <s v="East Baton Rouge"/>
    <s v="REP"/>
    <n v="4648"/>
    <n v="3"/>
    <n v="3"/>
    <n v="1"/>
    <n v="2"/>
    <n v="0"/>
    <n v="0"/>
    <x v="0"/>
    <s v="Judicial"/>
    <s v="Justice of the Peace"/>
    <n v="3"/>
  </r>
  <r>
    <n v="673"/>
    <x v="672"/>
    <x v="27"/>
    <x v="546"/>
    <s v="Mark G. Simmons"/>
    <x v="0"/>
    <s v="East Baton Rouge"/>
    <s v="DEM"/>
    <n v="3627"/>
    <n v="3"/>
    <n v="3"/>
    <n v="1"/>
    <n v="2"/>
    <n v="0"/>
    <n v="0"/>
    <x v="0"/>
    <s v="Judicial"/>
    <s v="Justice of the Peace"/>
    <n v="3"/>
  </r>
  <r>
    <n v="674"/>
    <x v="673"/>
    <x v="27"/>
    <x v="319"/>
    <s v="Lena &quot;Bitsy&quot; Balfantz"/>
    <x v="0"/>
    <s v="Livingston"/>
    <s v="DEM"/>
    <n v="789"/>
    <n v="9"/>
    <n v="2"/>
    <n v="3"/>
    <n v="2"/>
    <n v="3"/>
    <n v="1"/>
    <x v="0"/>
    <s v="Judicial"/>
    <s v="Justice of the Peace"/>
    <n v="2"/>
  </r>
  <r>
    <n v="674"/>
    <x v="673"/>
    <x v="27"/>
    <x v="319"/>
    <s v="Randy Bravata"/>
    <x v="0"/>
    <s v="Livingston"/>
    <s v="NOPTY"/>
    <n v="403"/>
    <n v="9"/>
    <n v="2"/>
    <n v="3"/>
    <n v="2"/>
    <n v="3"/>
    <n v="1"/>
    <x v="0"/>
    <s v="Judicial"/>
    <s v="Justice of the Peace"/>
    <n v="2"/>
  </r>
  <r>
    <n v="675"/>
    <x v="674"/>
    <x v="27"/>
    <x v="319"/>
    <s v="Janice Taylor Andry"/>
    <x v="0"/>
    <s v="Plaquemines"/>
    <s v="DEM"/>
    <n v="275"/>
    <n v="9"/>
    <n v="2"/>
    <n v="3"/>
    <n v="2"/>
    <n v="3"/>
    <n v="1"/>
    <x v="0"/>
    <s v="Judicial"/>
    <s v="Justice of the Peace"/>
    <n v="2"/>
  </r>
  <r>
    <n v="675"/>
    <x v="674"/>
    <x v="27"/>
    <x v="319"/>
    <s v="Robert &quot;Hot Rod&quot; Kruithof"/>
    <x v="0"/>
    <s v="Plaquemines"/>
    <s v="NOPTY"/>
    <n v="127"/>
    <n v="9"/>
    <n v="2"/>
    <n v="3"/>
    <n v="2"/>
    <n v="3"/>
    <n v="1"/>
    <x v="0"/>
    <s v="Judicial"/>
    <s v="Justice of the Peace"/>
    <n v="2"/>
  </r>
  <r>
    <n v="676"/>
    <x v="675"/>
    <x v="27"/>
    <x v="319"/>
    <s v="&quot;Don&quot; LeGrand"/>
    <x v="0"/>
    <s v="St. Martin"/>
    <s v="OTHER"/>
    <n v="1899"/>
    <n v="9"/>
    <n v="2"/>
    <n v="3"/>
    <n v="2"/>
    <n v="3"/>
    <n v="1"/>
    <x v="0"/>
    <s v="Judicial"/>
    <s v="Justice of the Peace"/>
    <n v="2"/>
  </r>
  <r>
    <n v="676"/>
    <x v="675"/>
    <x v="27"/>
    <x v="319"/>
    <s v="Angela Cliburn Taylor"/>
    <x v="0"/>
    <s v="St. Martin"/>
    <s v="REP"/>
    <n v="1310"/>
    <n v="9"/>
    <n v="2"/>
    <n v="3"/>
    <n v="2"/>
    <n v="3"/>
    <n v="1"/>
    <x v="0"/>
    <s v="Judicial"/>
    <s v="Justice of the Peace"/>
    <n v="2"/>
  </r>
  <r>
    <n v="677"/>
    <x v="676"/>
    <x v="27"/>
    <x v="319"/>
    <s v="David W. Hill"/>
    <x v="0"/>
    <s v="St. Mary"/>
    <s v="REP"/>
    <n v="1012"/>
    <n v="9"/>
    <n v="3"/>
    <n v="3"/>
    <n v="2"/>
    <n v="3"/>
    <n v="1"/>
    <x v="0"/>
    <s v="Judicial"/>
    <s v="Justice of the Peace"/>
    <n v="3"/>
  </r>
  <r>
    <n v="677"/>
    <x v="676"/>
    <x v="27"/>
    <x v="319"/>
    <s v="Lee Condolle"/>
    <x v="0"/>
    <s v="St. Mary"/>
    <s v="DEM"/>
    <n v="1215"/>
    <n v="9"/>
    <n v="3"/>
    <n v="3"/>
    <n v="2"/>
    <n v="3"/>
    <n v="1"/>
    <x v="0"/>
    <s v="Judicial"/>
    <s v="Justice of the Peace"/>
    <n v="3"/>
  </r>
  <r>
    <n v="677"/>
    <x v="676"/>
    <x v="27"/>
    <x v="319"/>
    <s v="Mamie Soudelier Perry"/>
    <x v="0"/>
    <s v="St. Mary"/>
    <s v="NOPTY"/>
    <n v="721"/>
    <n v="9"/>
    <n v="3"/>
    <n v="3"/>
    <n v="2"/>
    <n v="3"/>
    <n v="1"/>
    <x v="0"/>
    <s v="Judicial"/>
    <s v="Justice of the Peace"/>
    <n v="3"/>
  </r>
  <r>
    <n v="678"/>
    <x v="677"/>
    <x v="27"/>
    <x v="320"/>
    <s v="Amy M. Smith"/>
    <x v="0"/>
    <s v="Livingston"/>
    <s v="DEM"/>
    <n v="523"/>
    <n v="9"/>
    <n v="2"/>
    <n v="3"/>
    <n v="2"/>
    <n v="2"/>
    <n v="2"/>
    <x v="0"/>
    <s v="Judicial"/>
    <s v="Justice of the Peace"/>
    <n v="2"/>
  </r>
  <r>
    <n v="678"/>
    <x v="677"/>
    <x v="27"/>
    <x v="320"/>
    <s v="Fred Armand, Jr."/>
    <x v="0"/>
    <s v="Livingston"/>
    <s v="OTHER"/>
    <n v="1354"/>
    <n v="9"/>
    <n v="2"/>
    <n v="3"/>
    <n v="2"/>
    <n v="2"/>
    <n v="2"/>
    <x v="0"/>
    <s v="Judicial"/>
    <s v="Justice of the Peace"/>
    <n v="2"/>
  </r>
  <r>
    <n v="679"/>
    <x v="678"/>
    <x v="27"/>
    <x v="320"/>
    <s v="Davey L. Naquin, Jr."/>
    <x v="0"/>
    <s v="Plaquemines"/>
    <s v="REP"/>
    <n v="3557"/>
    <n v="9"/>
    <n v="2"/>
    <n v="3"/>
    <n v="2"/>
    <n v="2"/>
    <n v="2"/>
    <x v="0"/>
    <s v="Judicial"/>
    <s v="Justice of the Peace"/>
    <n v="2"/>
  </r>
  <r>
    <n v="679"/>
    <x v="678"/>
    <x v="27"/>
    <x v="320"/>
    <s v="Michael J. Vogt"/>
    <x v="0"/>
    <s v="Plaquemines"/>
    <s v="OTHER"/>
    <n v="727"/>
    <n v="9"/>
    <n v="2"/>
    <n v="3"/>
    <n v="2"/>
    <n v="2"/>
    <n v="2"/>
    <x v="0"/>
    <s v="Judicial"/>
    <s v="Justice of the Peace"/>
    <n v="2"/>
  </r>
  <r>
    <n v="680"/>
    <x v="679"/>
    <x v="27"/>
    <x v="320"/>
    <s v="Robert Ray"/>
    <x v="0"/>
    <s v="Rapides"/>
    <s v="DEM"/>
    <n v="224"/>
    <n v="9"/>
    <n v="2"/>
    <n v="3"/>
    <n v="2"/>
    <n v="2"/>
    <n v="2"/>
    <x v="0"/>
    <s v="Judicial"/>
    <s v="Justice of the Peace"/>
    <n v="2"/>
  </r>
  <r>
    <n v="680"/>
    <x v="679"/>
    <x v="27"/>
    <x v="320"/>
    <s v="Troy Thibodeaux"/>
    <x v="0"/>
    <s v="Rapides"/>
    <s v="DEM"/>
    <n v="245"/>
    <n v="9"/>
    <n v="2"/>
    <n v="3"/>
    <n v="2"/>
    <n v="2"/>
    <n v="2"/>
    <x v="0"/>
    <s v="Judicial"/>
    <s v="Justice of the Peace"/>
    <n v="2"/>
  </r>
  <r>
    <n v="681"/>
    <x v="680"/>
    <x v="27"/>
    <x v="320"/>
    <s v="&quot;Cathy&quot; LeBoeuf"/>
    <x v="0"/>
    <s v="Terrebonne"/>
    <s v="NOPTY"/>
    <n v="179"/>
    <n v="9"/>
    <n v="3"/>
    <n v="3"/>
    <n v="2"/>
    <n v="2"/>
    <n v="2"/>
    <x v="0"/>
    <s v="Judicial"/>
    <s v="Justice of the Peace"/>
    <n v="3"/>
  </r>
  <r>
    <n v="681"/>
    <x v="680"/>
    <x v="27"/>
    <x v="320"/>
    <s v="George Doescher"/>
    <x v="0"/>
    <s v="Terrebonne"/>
    <s v="REP"/>
    <n v="408"/>
    <n v="9"/>
    <n v="3"/>
    <n v="3"/>
    <n v="2"/>
    <n v="2"/>
    <n v="2"/>
    <x v="0"/>
    <s v="Judicial"/>
    <s v="Justice of the Peace"/>
    <n v="3"/>
  </r>
  <r>
    <n v="681"/>
    <x v="680"/>
    <x v="27"/>
    <x v="320"/>
    <s v="Mark P. Richards"/>
    <x v="0"/>
    <s v="Terrebonne"/>
    <s v="NOPTY"/>
    <n v="140"/>
    <n v="9"/>
    <n v="3"/>
    <n v="3"/>
    <n v="2"/>
    <n v="2"/>
    <n v="2"/>
    <x v="0"/>
    <s v="Judicial"/>
    <s v="Justice of the Peace"/>
    <n v="3"/>
  </r>
  <r>
    <n v="682"/>
    <x v="681"/>
    <x v="27"/>
    <x v="321"/>
    <s v="Chad Ivery Perry"/>
    <x v="0"/>
    <s v="Calcasieu"/>
    <s v="OTHER"/>
    <n v="523"/>
    <n v="9"/>
    <n v="3"/>
    <n v="6"/>
    <n v="2"/>
    <n v="0"/>
    <n v="1"/>
    <x v="0"/>
    <s v="Judicial"/>
    <s v="Justice of the Peace"/>
    <n v="3"/>
  </r>
  <r>
    <n v="682"/>
    <x v="681"/>
    <x v="27"/>
    <x v="321"/>
    <s v="Danny Landry"/>
    <x v="0"/>
    <s v="Calcasieu"/>
    <s v="DEM"/>
    <n v="600"/>
    <n v="9"/>
    <n v="3"/>
    <n v="6"/>
    <n v="2"/>
    <n v="0"/>
    <n v="1"/>
    <x v="0"/>
    <s v="Judicial"/>
    <s v="Justice of the Peace"/>
    <n v="3"/>
  </r>
  <r>
    <n v="682"/>
    <x v="681"/>
    <x v="27"/>
    <x v="321"/>
    <s v="Teddy McNiel"/>
    <x v="0"/>
    <s v="Calcasieu"/>
    <s v="DEM"/>
    <n v="420"/>
    <n v="9"/>
    <n v="3"/>
    <n v="6"/>
    <n v="2"/>
    <n v="0"/>
    <n v="1"/>
    <x v="0"/>
    <s v="Judicial"/>
    <s v="Justice of the Peace"/>
    <n v="3"/>
  </r>
  <r>
    <n v="683"/>
    <x v="682"/>
    <x v="27"/>
    <x v="321"/>
    <s v="Sandra Allen Causey"/>
    <x v="0"/>
    <s v="Livingston"/>
    <s v="DEM"/>
    <n v="2203"/>
    <n v="9"/>
    <n v="2"/>
    <n v="6"/>
    <n v="2"/>
    <n v="0"/>
    <n v="1"/>
    <x v="0"/>
    <s v="Judicial"/>
    <s v="Justice of the Peace"/>
    <n v="2"/>
  </r>
  <r>
    <n v="683"/>
    <x v="682"/>
    <x v="27"/>
    <x v="321"/>
    <s v="Sherrye K. Palmer"/>
    <x v="0"/>
    <s v="Livingston"/>
    <s v="DEM"/>
    <n v="812"/>
    <n v="9"/>
    <n v="2"/>
    <n v="6"/>
    <n v="2"/>
    <n v="0"/>
    <n v="1"/>
    <x v="0"/>
    <s v="Judicial"/>
    <s v="Justice of the Peace"/>
    <n v="2"/>
  </r>
  <r>
    <n v="684"/>
    <x v="683"/>
    <x v="27"/>
    <x v="321"/>
    <s v="Nekesia J. Bowie"/>
    <x v="0"/>
    <s v="St. Mary"/>
    <s v="DEM"/>
    <n v="205"/>
    <n v="9"/>
    <n v="2"/>
    <n v="6"/>
    <n v="2"/>
    <n v="0"/>
    <n v="1"/>
    <x v="0"/>
    <s v="Judicial"/>
    <s v="Justice of the Peace"/>
    <n v="2"/>
  </r>
  <r>
    <n v="684"/>
    <x v="683"/>
    <x v="27"/>
    <x v="321"/>
    <s v="Virginia Sutton"/>
    <x v="0"/>
    <s v="St. Mary"/>
    <s v="DEM"/>
    <n v="205"/>
    <n v="9"/>
    <n v="2"/>
    <n v="6"/>
    <n v="2"/>
    <n v="0"/>
    <n v="1"/>
    <x v="0"/>
    <s v="Judicial"/>
    <s v="Justice of the Peace"/>
    <n v="2"/>
  </r>
  <r>
    <n v="685"/>
    <x v="684"/>
    <x v="27"/>
    <x v="321"/>
    <s v="Scott Phelps"/>
    <x v="0"/>
    <s v="Winn"/>
    <s v="REP"/>
    <n v="205"/>
    <n v="9"/>
    <n v="2"/>
    <n v="6"/>
    <n v="2"/>
    <n v="0"/>
    <n v="1"/>
    <x v="0"/>
    <s v="Judicial"/>
    <s v="Justice of the Peace"/>
    <n v="2"/>
  </r>
  <r>
    <n v="685"/>
    <x v="684"/>
    <x v="27"/>
    <x v="321"/>
    <s v="W. Bryan Price"/>
    <x v="0"/>
    <s v="Winn"/>
    <s v="REP"/>
    <n v="327"/>
    <n v="9"/>
    <n v="2"/>
    <n v="6"/>
    <n v="2"/>
    <n v="0"/>
    <n v="1"/>
    <x v="0"/>
    <s v="Judicial"/>
    <s v="Justice of the Peace"/>
    <n v="2"/>
  </r>
  <r>
    <n v="686"/>
    <x v="685"/>
    <x v="27"/>
    <x v="322"/>
    <s v="Bryan Brassette"/>
    <x v="0"/>
    <s v="Avoyelles"/>
    <s v="DEM"/>
    <n v="361"/>
    <n v="6"/>
    <n v="2"/>
    <n v="3"/>
    <n v="2"/>
    <n v="1"/>
    <n v="0"/>
    <x v="0"/>
    <s v="Judicial"/>
    <s v="Justice of the Peace"/>
    <n v="2"/>
  </r>
  <r>
    <n v="686"/>
    <x v="685"/>
    <x v="27"/>
    <x v="322"/>
    <s v="Ronald A. McDonald"/>
    <x v="0"/>
    <s v="Avoyelles"/>
    <s v="REP"/>
    <n v="502"/>
    <n v="6"/>
    <n v="2"/>
    <n v="3"/>
    <n v="2"/>
    <n v="1"/>
    <n v="0"/>
    <x v="0"/>
    <s v="Judicial"/>
    <s v="Justice of the Peace"/>
    <n v="2"/>
  </r>
  <r>
    <n v="687"/>
    <x v="686"/>
    <x v="27"/>
    <x v="322"/>
    <s v="Herbert Mashburn"/>
    <x v="0"/>
    <s v="St. Mary"/>
    <s v="REP"/>
    <n v="1349"/>
    <n v="6"/>
    <n v="2"/>
    <n v="3"/>
    <n v="2"/>
    <n v="1"/>
    <n v="0"/>
    <x v="0"/>
    <s v="Judicial"/>
    <s v="Justice of the Peace"/>
    <n v="2"/>
  </r>
  <r>
    <n v="687"/>
    <x v="686"/>
    <x v="27"/>
    <x v="322"/>
    <s v="Shawn Canty"/>
    <x v="0"/>
    <s v="St. Mary"/>
    <s v="NOPTY"/>
    <n v="975"/>
    <n v="6"/>
    <n v="2"/>
    <n v="3"/>
    <n v="2"/>
    <n v="1"/>
    <n v="0"/>
    <x v="0"/>
    <s v="Judicial"/>
    <s v="Justice of the Peace"/>
    <n v="2"/>
  </r>
  <r>
    <n v="688"/>
    <x v="687"/>
    <x v="27"/>
    <x v="322"/>
    <s v="Floyd Ruffin, Jr."/>
    <x v="0"/>
    <s v="Terrebonne"/>
    <s v="DEM"/>
    <n v="289"/>
    <n v="6"/>
    <n v="2"/>
    <n v="3"/>
    <n v="2"/>
    <n v="1"/>
    <n v="0"/>
    <x v="0"/>
    <s v="Judicial"/>
    <s v="Justice of the Peace"/>
    <n v="2"/>
  </r>
  <r>
    <n v="688"/>
    <x v="687"/>
    <x v="27"/>
    <x v="322"/>
    <s v="Horace Johnson"/>
    <x v="0"/>
    <s v="Terrebonne"/>
    <s v="DEM"/>
    <n v="577"/>
    <n v="6"/>
    <n v="2"/>
    <n v="3"/>
    <n v="2"/>
    <n v="1"/>
    <n v="0"/>
    <x v="0"/>
    <s v="Judicial"/>
    <s v="Justice of the Peace"/>
    <n v="2"/>
  </r>
  <r>
    <n v="689"/>
    <x v="688"/>
    <x v="27"/>
    <x v="323"/>
    <s v="Brenda J. Hymes"/>
    <x v="0"/>
    <s v="Plaquemines"/>
    <s v="DEM"/>
    <n v="376"/>
    <n v="5"/>
    <n v="2"/>
    <n v="3"/>
    <n v="0"/>
    <n v="1"/>
    <n v="1"/>
    <x v="0"/>
    <s v="Judicial"/>
    <s v="Justice of the Peace"/>
    <n v="2"/>
  </r>
  <r>
    <n v="689"/>
    <x v="688"/>
    <x v="27"/>
    <x v="323"/>
    <s v="Mary Lou Everage"/>
    <x v="0"/>
    <s v="Plaquemines"/>
    <s v="DEM"/>
    <n v="298"/>
    <n v="5"/>
    <n v="2"/>
    <n v="3"/>
    <n v="0"/>
    <n v="1"/>
    <n v="1"/>
    <x v="0"/>
    <s v="Judicial"/>
    <s v="Justice of the Peace"/>
    <n v="2"/>
  </r>
  <r>
    <n v="690"/>
    <x v="689"/>
    <x v="27"/>
    <x v="323"/>
    <s v="Drew P. Breaux"/>
    <x v="0"/>
    <s v="Terrebonne"/>
    <s v="NOPTY"/>
    <n v="1416"/>
    <n v="5"/>
    <n v="3"/>
    <n v="3"/>
    <n v="0"/>
    <n v="1"/>
    <n v="1"/>
    <x v="0"/>
    <s v="Judicial"/>
    <s v="Justice of the Peace"/>
    <n v="3"/>
  </r>
  <r>
    <n v="690"/>
    <x v="689"/>
    <x v="27"/>
    <x v="323"/>
    <s v="Lloyd Ruffin, Sr."/>
    <x v="0"/>
    <s v="Terrebonne"/>
    <s v="DEM"/>
    <n v="384"/>
    <n v="5"/>
    <n v="3"/>
    <n v="3"/>
    <n v="0"/>
    <n v="1"/>
    <n v="1"/>
    <x v="0"/>
    <s v="Judicial"/>
    <s v="Justice of the Peace"/>
    <n v="3"/>
  </r>
  <r>
    <n v="690"/>
    <x v="689"/>
    <x v="27"/>
    <x v="323"/>
    <s v="Raymond Ledet"/>
    <x v="0"/>
    <s v="Terrebonne"/>
    <s v="OTHER"/>
    <n v="334"/>
    <n v="5"/>
    <n v="3"/>
    <n v="3"/>
    <n v="0"/>
    <n v="1"/>
    <n v="1"/>
    <x v="0"/>
    <s v="Judicial"/>
    <s v="Justice of the Peace"/>
    <n v="3"/>
  </r>
  <r>
    <n v="691"/>
    <x v="690"/>
    <x v="27"/>
    <x v="324"/>
    <s v="Dora Salinas-Martinez"/>
    <x v="0"/>
    <s v="Ouachita"/>
    <s v="REP"/>
    <n v="1238"/>
    <n v="6"/>
    <n v="3"/>
    <n v="3"/>
    <n v="3"/>
    <n v="0"/>
    <n v="0"/>
    <x v="0"/>
    <s v="Judicial"/>
    <s v="Justice of the Peace"/>
    <n v="3"/>
  </r>
  <r>
    <n v="691"/>
    <x v="690"/>
    <x v="27"/>
    <x v="324"/>
    <s v="Lynnette Vining"/>
    <x v="0"/>
    <s v="Ouachita"/>
    <s v="REP"/>
    <n v="733"/>
    <n v="6"/>
    <n v="3"/>
    <n v="3"/>
    <n v="3"/>
    <n v="0"/>
    <n v="0"/>
    <x v="0"/>
    <s v="Judicial"/>
    <s v="Justice of the Peace"/>
    <n v="3"/>
  </r>
  <r>
    <n v="691"/>
    <x v="690"/>
    <x v="27"/>
    <x v="324"/>
    <s v="Stuart L. Parker"/>
    <x v="0"/>
    <s v="Ouachita"/>
    <s v="REP"/>
    <n v="1351"/>
    <n v="6"/>
    <n v="3"/>
    <n v="3"/>
    <n v="3"/>
    <n v="0"/>
    <n v="0"/>
    <x v="0"/>
    <s v="Judicial"/>
    <s v="Justice of the Peace"/>
    <n v="3"/>
  </r>
  <r>
    <n v="692"/>
    <x v="691"/>
    <x v="27"/>
    <x v="324"/>
    <s v="David Sellers"/>
    <x v="0"/>
    <s v="Tangipahoa"/>
    <s v="DEM"/>
    <n v="735"/>
    <n v="6"/>
    <n v="3"/>
    <n v="3"/>
    <n v="3"/>
    <n v="0"/>
    <n v="0"/>
    <x v="0"/>
    <s v="Judicial"/>
    <s v="Justice of the Peace"/>
    <n v="3"/>
  </r>
  <r>
    <n v="692"/>
    <x v="691"/>
    <x v="27"/>
    <x v="324"/>
    <s v="Irma Robertson"/>
    <x v="0"/>
    <s v="Tangipahoa"/>
    <s v="DEM"/>
    <n v="683"/>
    <n v="6"/>
    <n v="3"/>
    <n v="3"/>
    <n v="3"/>
    <n v="0"/>
    <n v="0"/>
    <x v="0"/>
    <s v="Judicial"/>
    <s v="Justice of the Peace"/>
    <n v="3"/>
  </r>
  <r>
    <n v="692"/>
    <x v="691"/>
    <x v="27"/>
    <x v="324"/>
    <s v="James Ernest Turner"/>
    <x v="0"/>
    <s v="Tangipahoa"/>
    <s v="DEM"/>
    <n v="178"/>
    <n v="6"/>
    <n v="3"/>
    <n v="3"/>
    <n v="3"/>
    <n v="0"/>
    <n v="0"/>
    <x v="0"/>
    <s v="Judicial"/>
    <s v="Justice of the Peace"/>
    <n v="3"/>
  </r>
  <r>
    <n v="693"/>
    <x v="692"/>
    <x v="27"/>
    <x v="324"/>
    <s v="Heather Furello"/>
    <x v="1"/>
    <s v="Tensas"/>
    <s v="NOPTY"/>
    <n v="523"/>
    <n v="3"/>
    <n v="3"/>
    <n v="2"/>
    <n v="0"/>
    <n v="1"/>
    <n v="0"/>
    <x v="0"/>
    <s v="Judicial"/>
    <s v="Justice of the Peace"/>
    <n v="3"/>
  </r>
  <r>
    <n v="693"/>
    <x v="692"/>
    <x v="27"/>
    <x v="324"/>
    <s v="Knola Ransome"/>
    <x v="1"/>
    <s v="Tensas"/>
    <s v="DEM"/>
    <n v="403"/>
    <n v="3"/>
    <n v="3"/>
    <n v="2"/>
    <n v="0"/>
    <n v="1"/>
    <n v="0"/>
    <x v="0"/>
    <s v="Judicial"/>
    <s v="Justice of the Peace"/>
    <n v="3"/>
  </r>
  <r>
    <n v="693"/>
    <x v="692"/>
    <x v="27"/>
    <x v="324"/>
    <s v="LaTanya Tyler"/>
    <x v="1"/>
    <s v="Tensas"/>
    <s v="DEM"/>
    <n v="71"/>
    <n v="3"/>
    <n v="3"/>
    <n v="2"/>
    <n v="0"/>
    <n v="1"/>
    <n v="0"/>
    <x v="0"/>
    <s v="Judicial"/>
    <s v="Justice of the Peace"/>
    <n v="3"/>
  </r>
  <r>
    <n v="694"/>
    <x v="693"/>
    <x v="27"/>
    <x v="325"/>
    <s v="Cardell Bowser Ina"/>
    <x v="0"/>
    <s v="St. Mary"/>
    <s v="DEM"/>
    <n v="571"/>
    <n v="3"/>
    <n v="3"/>
    <n v="2"/>
    <n v="0"/>
    <n v="1"/>
    <n v="0"/>
    <x v="0"/>
    <s v="Judicial"/>
    <s v="Justice of the Peace"/>
    <n v="3"/>
  </r>
  <r>
    <n v="694"/>
    <x v="693"/>
    <x v="27"/>
    <x v="325"/>
    <s v="Keith A. Lewis"/>
    <x v="0"/>
    <s v="St. Mary"/>
    <s v="NOPTY"/>
    <n v="271"/>
    <n v="3"/>
    <n v="3"/>
    <n v="2"/>
    <n v="0"/>
    <n v="1"/>
    <n v="0"/>
    <x v="0"/>
    <s v="Judicial"/>
    <s v="Justice of the Peace"/>
    <n v="3"/>
  </r>
  <r>
    <n v="694"/>
    <x v="693"/>
    <x v="27"/>
    <x v="325"/>
    <s v="Monica Morrison Gibson"/>
    <x v="0"/>
    <s v="St. Mary"/>
    <s v="DEM"/>
    <n v="314"/>
    <n v="3"/>
    <n v="3"/>
    <n v="2"/>
    <n v="0"/>
    <n v="1"/>
    <n v="0"/>
    <x v="0"/>
    <s v="Judicial"/>
    <s v="Justice of the Peace"/>
    <n v="3"/>
  </r>
  <r>
    <n v="695"/>
    <x v="694"/>
    <x v="27"/>
    <x v="326"/>
    <s v="Delia &quot;Dee&quot; Deville"/>
    <x v="0"/>
    <s v="Rapides"/>
    <s v="REP"/>
    <n v="1358"/>
    <n v="5"/>
    <n v="3"/>
    <n v="1"/>
    <n v="3"/>
    <n v="1"/>
    <n v="0"/>
    <x v="0"/>
    <s v="Judicial"/>
    <s v="Justice of the Peace"/>
    <n v="3"/>
  </r>
  <r>
    <n v="695"/>
    <x v="694"/>
    <x v="27"/>
    <x v="326"/>
    <s v="Jamie L. Floyd"/>
    <x v="0"/>
    <s v="Rapides"/>
    <s v="REP"/>
    <n v="1261"/>
    <n v="5"/>
    <n v="3"/>
    <n v="1"/>
    <n v="3"/>
    <n v="1"/>
    <n v="0"/>
    <x v="0"/>
    <s v="Judicial"/>
    <s v="Justice of the Peace"/>
    <n v="3"/>
  </r>
  <r>
    <n v="695"/>
    <x v="694"/>
    <x v="27"/>
    <x v="326"/>
    <s v="Keith Deville"/>
    <x v="0"/>
    <s v="Rapides"/>
    <s v="DEM"/>
    <n v="1461"/>
    <n v="5"/>
    <n v="3"/>
    <n v="1"/>
    <n v="3"/>
    <n v="1"/>
    <n v="0"/>
    <x v="0"/>
    <s v="Judicial"/>
    <s v="Justice of the Peace"/>
    <n v="3"/>
  </r>
  <r>
    <n v="696"/>
    <x v="695"/>
    <x v="27"/>
    <x v="326"/>
    <s v="Kaye Frances Willis"/>
    <x v="0"/>
    <s v="Winn"/>
    <s v="NOPTY"/>
    <n v="92"/>
    <n v="5"/>
    <n v="2"/>
    <n v="1"/>
    <n v="3"/>
    <n v="1"/>
    <n v="0"/>
    <x v="0"/>
    <s v="Judicial"/>
    <s v="Justice of the Peace"/>
    <n v="2"/>
  </r>
  <r>
    <n v="696"/>
    <x v="695"/>
    <x v="27"/>
    <x v="326"/>
    <s v="Nelda Murphy"/>
    <x v="0"/>
    <s v="Winn"/>
    <s v="REP"/>
    <n v="251"/>
    <n v="5"/>
    <n v="2"/>
    <n v="1"/>
    <n v="3"/>
    <n v="1"/>
    <n v="0"/>
    <x v="0"/>
    <s v="Judicial"/>
    <s v="Justice of the Peace"/>
    <n v="2"/>
  </r>
  <r>
    <n v="697"/>
    <x v="696"/>
    <x v="27"/>
    <x v="328"/>
    <s v="Blanche Baylock"/>
    <x v="0"/>
    <s v="Iberville"/>
    <s v="NOPTY"/>
    <n v="230"/>
    <n v="7"/>
    <n v="3"/>
    <n v="5"/>
    <n v="0"/>
    <n v="2"/>
    <n v="0"/>
    <x v="0"/>
    <s v="Judicial"/>
    <s v="Justice of the Peace"/>
    <n v="3"/>
  </r>
  <r>
    <n v="697"/>
    <x v="696"/>
    <x v="27"/>
    <x v="328"/>
    <s v="Jimmy Green"/>
    <x v="0"/>
    <s v="Iberville"/>
    <s v="NOPTY"/>
    <n v="1006"/>
    <n v="7"/>
    <n v="3"/>
    <n v="5"/>
    <n v="0"/>
    <n v="2"/>
    <n v="0"/>
    <x v="0"/>
    <s v="Judicial"/>
    <s v="Justice of the Peace"/>
    <n v="3"/>
  </r>
  <r>
    <n v="697"/>
    <x v="696"/>
    <x v="27"/>
    <x v="328"/>
    <s v="Ronald W. &quot;Ronnie&quot; Grace"/>
    <x v="0"/>
    <s v="Iberville"/>
    <s v="DEM"/>
    <n v="986"/>
    <n v="7"/>
    <n v="3"/>
    <n v="5"/>
    <n v="0"/>
    <n v="2"/>
    <n v="0"/>
    <x v="0"/>
    <s v="Judicial"/>
    <s v="Justice of the Peace"/>
    <n v="3"/>
  </r>
  <r>
    <n v="698"/>
    <x v="697"/>
    <x v="27"/>
    <x v="328"/>
    <s v="Juandalynn Brumfield"/>
    <x v="0"/>
    <s v="Tangipahoa"/>
    <s v="DEM"/>
    <n v="177"/>
    <n v="7"/>
    <n v="2"/>
    <n v="5"/>
    <n v="0"/>
    <n v="2"/>
    <n v="0"/>
    <x v="0"/>
    <s v="Judicial"/>
    <s v="Justice of the Peace"/>
    <n v="2"/>
  </r>
  <r>
    <n v="698"/>
    <x v="697"/>
    <x v="27"/>
    <x v="328"/>
    <s v="Kathy Dale Forrest"/>
    <x v="0"/>
    <s v="Tangipahoa"/>
    <s v="DEM"/>
    <n v="904"/>
    <n v="7"/>
    <n v="2"/>
    <n v="5"/>
    <n v="0"/>
    <n v="2"/>
    <n v="0"/>
    <x v="0"/>
    <s v="Judicial"/>
    <s v="Justice of the Peace"/>
    <n v="2"/>
  </r>
  <r>
    <n v="699"/>
    <x v="698"/>
    <x v="27"/>
    <x v="328"/>
    <s v="Clifford J. &quot;Jim&quot; Guidry, Jr."/>
    <x v="0"/>
    <s v="West Baton Rouge"/>
    <s v="DEM"/>
    <n v="1577"/>
    <n v="7"/>
    <n v="2"/>
    <n v="5"/>
    <n v="0"/>
    <n v="2"/>
    <n v="0"/>
    <x v="0"/>
    <s v="Judicial"/>
    <s v="Justice of the Peace"/>
    <n v="2"/>
  </r>
  <r>
    <n v="699"/>
    <x v="698"/>
    <x v="27"/>
    <x v="328"/>
    <s v="Sharon M. Villia"/>
    <x v="0"/>
    <s v="West Baton Rouge"/>
    <s v="DEM"/>
    <n v="926"/>
    <n v="7"/>
    <n v="2"/>
    <n v="5"/>
    <n v="0"/>
    <n v="2"/>
    <n v="0"/>
    <x v="0"/>
    <s v="Judicial"/>
    <s v="Justice of the Peace"/>
    <n v="2"/>
  </r>
  <r>
    <n v="700"/>
    <x v="699"/>
    <x v="27"/>
    <x v="329"/>
    <s v="Cecil W. Clark III"/>
    <x v="0"/>
    <s v="Cameron"/>
    <s v="NOPTY"/>
    <n v="148"/>
    <n v="4"/>
    <n v="2"/>
    <n v="0"/>
    <n v="1"/>
    <n v="3"/>
    <n v="0"/>
    <x v="0"/>
    <s v="Judicial"/>
    <s v="Justice of the Peace"/>
    <n v="2"/>
  </r>
  <r>
    <n v="700"/>
    <x v="699"/>
    <x v="27"/>
    <x v="329"/>
    <s v="Vernon Primeaux"/>
    <x v="0"/>
    <s v="Cameron"/>
    <s v="NOPTY"/>
    <n v="219"/>
    <n v="4"/>
    <n v="2"/>
    <n v="0"/>
    <n v="1"/>
    <n v="3"/>
    <n v="0"/>
    <x v="0"/>
    <s v="Judicial"/>
    <s v="Justice of the Peace"/>
    <n v="2"/>
  </r>
  <r>
    <n v="701"/>
    <x v="700"/>
    <x v="27"/>
    <x v="329"/>
    <s v="Inez Carroll"/>
    <x v="0"/>
    <s v="Richland"/>
    <s v="NOPTY"/>
    <n v="223"/>
    <n v="4"/>
    <n v="2"/>
    <n v="0"/>
    <n v="1"/>
    <n v="3"/>
    <n v="0"/>
    <x v="0"/>
    <s v="Judicial"/>
    <s v="Justice of the Peace"/>
    <n v="2"/>
  </r>
  <r>
    <n v="701"/>
    <x v="700"/>
    <x v="27"/>
    <x v="329"/>
    <s v="Jeremy Crow"/>
    <x v="0"/>
    <s v="Richland"/>
    <s v="REP"/>
    <n v="726"/>
    <n v="4"/>
    <n v="2"/>
    <n v="0"/>
    <n v="1"/>
    <n v="3"/>
    <n v="0"/>
    <x v="0"/>
    <s v="Judicial"/>
    <s v="Justice of the Peace"/>
    <n v="2"/>
  </r>
  <r>
    <n v="702"/>
    <x v="701"/>
    <x v="27"/>
    <x v="547"/>
    <s v="Brian Keith Anderson"/>
    <x v="0"/>
    <s v="Caddo"/>
    <s v="REP"/>
    <n v="2896"/>
    <n v="2"/>
    <n v="2"/>
    <n v="0"/>
    <n v="2"/>
    <n v="0"/>
    <n v="0"/>
    <x v="0"/>
    <s v="Judicial"/>
    <s v="Justice of the Peace"/>
    <n v="2"/>
  </r>
  <r>
    <n v="702"/>
    <x v="701"/>
    <x v="27"/>
    <x v="547"/>
    <s v="Bruce W. Lee"/>
    <x v="0"/>
    <s v="Caddo"/>
    <s v="REP"/>
    <n v="2267"/>
    <n v="2"/>
    <n v="2"/>
    <n v="0"/>
    <n v="2"/>
    <n v="0"/>
    <n v="0"/>
    <x v="0"/>
    <s v="Judicial"/>
    <s v="Justice of the Peace"/>
    <n v="2"/>
  </r>
  <r>
    <n v="703"/>
    <x v="702"/>
    <x v="27"/>
    <x v="332"/>
    <s v="Rhonda Sanders"/>
    <x v="0"/>
    <s v="Natchitoches"/>
    <s v="DEM"/>
    <n v="832"/>
    <n v="2"/>
    <n v="2"/>
    <n v="2"/>
    <n v="0"/>
    <n v="0"/>
    <n v="0"/>
    <x v="0"/>
    <s v="Judicial"/>
    <s v="Justice of the Peace"/>
    <n v="2"/>
  </r>
  <r>
    <n v="703"/>
    <x v="702"/>
    <x v="27"/>
    <x v="332"/>
    <s v="Vira &quot;Vi&quot; Jones"/>
    <x v="0"/>
    <s v="Natchitoches"/>
    <s v="DEM"/>
    <n v="650"/>
    <n v="2"/>
    <n v="2"/>
    <n v="2"/>
    <n v="0"/>
    <n v="0"/>
    <n v="0"/>
    <x v="0"/>
    <s v="Judicial"/>
    <s v="Justice of the Peace"/>
    <n v="2"/>
  </r>
  <r>
    <n v="704"/>
    <x v="703"/>
    <x v="27"/>
    <x v="548"/>
    <s v="Patricia &quot;Pat&quot; Paul"/>
    <x v="0"/>
    <s v="Rapides"/>
    <s v="DEM"/>
    <n v="803"/>
    <n v="2"/>
    <n v="2"/>
    <n v="1"/>
    <n v="1"/>
    <n v="0"/>
    <n v="0"/>
    <x v="0"/>
    <s v="Judicial"/>
    <s v="Justice of the Peace"/>
    <n v="2"/>
  </r>
  <r>
    <n v="704"/>
    <x v="703"/>
    <x v="27"/>
    <x v="548"/>
    <s v="Raymond &quot;Ray&quot; Causey"/>
    <x v="0"/>
    <s v="Rapides"/>
    <s v="REP"/>
    <n v="970"/>
    <n v="2"/>
    <n v="2"/>
    <n v="1"/>
    <n v="1"/>
    <n v="0"/>
    <n v="0"/>
    <x v="0"/>
    <s v="Judicial"/>
    <s v="Justice of the Peace"/>
    <n v="2"/>
  </r>
  <r>
    <n v="705"/>
    <x v="704"/>
    <x v="27"/>
    <x v="333"/>
    <s v="&quot;Tom&quot; Bryson, Jr."/>
    <x v="0"/>
    <s v="Caddo"/>
    <s v="REP"/>
    <n v="3279"/>
    <n v="4"/>
    <n v="2"/>
    <n v="0"/>
    <n v="3"/>
    <n v="1"/>
    <n v="0"/>
    <x v="0"/>
    <s v="Judicial"/>
    <s v="Justice of the Peace"/>
    <n v="2"/>
  </r>
  <r>
    <n v="705"/>
    <x v="704"/>
    <x v="27"/>
    <x v="333"/>
    <s v="Terri McConnell"/>
    <x v="0"/>
    <s v="Caddo"/>
    <s v="NOPTY"/>
    <n v="3469"/>
    <n v="4"/>
    <n v="2"/>
    <n v="0"/>
    <n v="3"/>
    <n v="1"/>
    <n v="0"/>
    <x v="0"/>
    <s v="Judicial"/>
    <s v="Justice of the Peace"/>
    <n v="2"/>
  </r>
  <r>
    <n v="706"/>
    <x v="705"/>
    <x v="27"/>
    <x v="333"/>
    <s v="&quot;Debbie&quot; Brunett"/>
    <x v="0"/>
    <s v="Tangipahoa"/>
    <s v="REP"/>
    <n v="1598"/>
    <n v="4"/>
    <n v="2"/>
    <n v="0"/>
    <n v="3"/>
    <n v="1"/>
    <n v="0"/>
    <x v="0"/>
    <s v="Judicial"/>
    <s v="Justice of the Peace"/>
    <n v="2"/>
  </r>
  <r>
    <n v="706"/>
    <x v="705"/>
    <x v="27"/>
    <x v="333"/>
    <s v="Emily Bankston"/>
    <x v="0"/>
    <s v="Tangipahoa"/>
    <s v="REP"/>
    <n v="1399"/>
    <n v="4"/>
    <n v="2"/>
    <n v="0"/>
    <n v="3"/>
    <n v="1"/>
    <n v="0"/>
    <x v="0"/>
    <s v="Judicial"/>
    <s v="Justice of the Peace"/>
    <n v="2"/>
  </r>
  <r>
    <n v="707"/>
    <x v="706"/>
    <x v="27"/>
    <x v="336"/>
    <s v="Eugene Simpson"/>
    <x v="0"/>
    <s v="Iberville"/>
    <s v="OTHER"/>
    <n v="1253"/>
    <n v="6"/>
    <n v="2"/>
    <n v="1"/>
    <n v="1"/>
    <n v="3"/>
    <n v="1"/>
    <x v="0"/>
    <s v="Judicial"/>
    <s v="Justice of the Peace"/>
    <n v="2"/>
  </r>
  <r>
    <n v="707"/>
    <x v="706"/>
    <x v="27"/>
    <x v="336"/>
    <s v="Sahajda Wesley Willis"/>
    <x v="0"/>
    <s v="Iberville"/>
    <s v="NOPTY"/>
    <n v="1029"/>
    <n v="6"/>
    <n v="2"/>
    <n v="1"/>
    <n v="1"/>
    <n v="3"/>
    <n v="1"/>
    <x v="0"/>
    <s v="Judicial"/>
    <s v="Justice of the Peace"/>
    <n v="2"/>
  </r>
  <r>
    <n v="708"/>
    <x v="707"/>
    <x v="27"/>
    <x v="336"/>
    <s v="Dorothy Heacock"/>
    <x v="0"/>
    <s v="Ouachita"/>
    <s v="NOPTY"/>
    <n v="1361"/>
    <n v="6"/>
    <n v="2"/>
    <n v="1"/>
    <n v="1"/>
    <n v="3"/>
    <n v="1"/>
    <x v="0"/>
    <s v="Judicial"/>
    <s v="Justice of the Peace"/>
    <n v="2"/>
  </r>
  <r>
    <n v="708"/>
    <x v="707"/>
    <x v="27"/>
    <x v="336"/>
    <s v="N. &quot;Woody&quot; Norris"/>
    <x v="0"/>
    <s v="Ouachita"/>
    <s v="NOPTY"/>
    <n v="908"/>
    <n v="6"/>
    <n v="2"/>
    <n v="1"/>
    <n v="1"/>
    <n v="3"/>
    <n v="1"/>
    <x v="0"/>
    <s v="Judicial"/>
    <s v="Justice of the Peace"/>
    <n v="2"/>
  </r>
  <r>
    <n v="709"/>
    <x v="708"/>
    <x v="27"/>
    <x v="336"/>
    <s v="Terri Monteleone Crosby"/>
    <x v="0"/>
    <s v="Tangipahoa"/>
    <s v="DEM"/>
    <n v="3701"/>
    <n v="6"/>
    <n v="2"/>
    <n v="1"/>
    <n v="1"/>
    <n v="3"/>
    <n v="1"/>
    <x v="0"/>
    <s v="Judicial"/>
    <s v="Justice of the Peace"/>
    <n v="2"/>
  </r>
  <r>
    <n v="709"/>
    <x v="708"/>
    <x v="27"/>
    <x v="336"/>
    <s v="Tyler Anthony Baker"/>
    <x v="0"/>
    <s v="Tangipahoa"/>
    <s v="REP"/>
    <n v="1432"/>
    <n v="6"/>
    <n v="2"/>
    <n v="1"/>
    <n v="1"/>
    <n v="3"/>
    <n v="1"/>
    <x v="0"/>
    <s v="Judicial"/>
    <s v="Justice of the Peace"/>
    <n v="2"/>
  </r>
  <r>
    <n v="710"/>
    <x v="709"/>
    <x v="27"/>
    <x v="549"/>
    <s v="&quot;Joe&quot; Nichols"/>
    <x v="0"/>
    <s v="Rapides"/>
    <s v="REP"/>
    <n v="830"/>
    <n v="2"/>
    <n v="2"/>
    <n v="0"/>
    <n v="1"/>
    <n v="1"/>
    <n v="0"/>
    <x v="0"/>
    <s v="Judicial"/>
    <s v="Justice of the Peace"/>
    <n v="2"/>
  </r>
  <r>
    <n v="710"/>
    <x v="709"/>
    <x v="27"/>
    <x v="549"/>
    <s v="Keith Eric Ryder"/>
    <x v="0"/>
    <s v="Rapides"/>
    <s v="NOPTY"/>
    <n v="680"/>
    <n v="2"/>
    <n v="2"/>
    <n v="0"/>
    <n v="1"/>
    <n v="1"/>
    <n v="0"/>
    <x v="0"/>
    <s v="Judicial"/>
    <s v="Justice of the Peace"/>
    <n v="2"/>
  </r>
  <r>
    <n v="711"/>
    <x v="710"/>
    <x v="27"/>
    <x v="337"/>
    <s v="Grayson S. Boucher"/>
    <x v="0"/>
    <s v="Caddo"/>
    <s v="REP"/>
    <n v="3061"/>
    <n v="4"/>
    <n v="2"/>
    <n v="2"/>
    <n v="2"/>
    <n v="0"/>
    <n v="0"/>
    <x v="0"/>
    <s v="Judicial"/>
    <s v="Justice of the Peace"/>
    <n v="2"/>
  </r>
  <r>
    <n v="711"/>
    <x v="710"/>
    <x v="27"/>
    <x v="337"/>
    <s v="Gregory M. Taylor"/>
    <x v="0"/>
    <s v="Caddo"/>
    <s v="REP"/>
    <n v="2256"/>
    <n v="4"/>
    <n v="2"/>
    <n v="2"/>
    <n v="2"/>
    <n v="0"/>
    <n v="0"/>
    <x v="0"/>
    <s v="Judicial"/>
    <s v="Justice of the Peace"/>
    <n v="2"/>
  </r>
  <r>
    <n v="712"/>
    <x v="711"/>
    <x v="27"/>
    <x v="337"/>
    <s v="Brandy Hagan Gray"/>
    <x v="0"/>
    <s v="Vernon"/>
    <s v="DEM"/>
    <n v="144"/>
    <n v="4"/>
    <n v="2"/>
    <n v="2"/>
    <n v="2"/>
    <n v="0"/>
    <n v="0"/>
    <x v="0"/>
    <s v="Judicial"/>
    <s v="Justice of the Peace"/>
    <n v="2"/>
  </r>
  <r>
    <n v="712"/>
    <x v="711"/>
    <x v="27"/>
    <x v="337"/>
    <s v="Linda L. Smith"/>
    <x v="0"/>
    <s v="Vernon"/>
    <s v="DEM"/>
    <n v="536"/>
    <n v="4"/>
    <n v="2"/>
    <n v="2"/>
    <n v="2"/>
    <n v="0"/>
    <n v="0"/>
    <x v="0"/>
    <s v="Judicial"/>
    <s v="Justice of the Peace"/>
    <n v="2"/>
  </r>
  <r>
    <n v="713"/>
    <x v="712"/>
    <x v="27"/>
    <x v="550"/>
    <s v="Albert J. Brumfield, Jr."/>
    <x v="0"/>
    <s v="Washington"/>
    <s v="DEM"/>
    <n v="236"/>
    <n v="2"/>
    <n v="2"/>
    <n v="2"/>
    <n v="0"/>
    <n v="0"/>
    <n v="0"/>
    <x v="0"/>
    <s v="Judicial"/>
    <s v="Justice of the Peace"/>
    <n v="2"/>
  </r>
  <r>
    <n v="713"/>
    <x v="712"/>
    <x v="27"/>
    <x v="550"/>
    <s v="Rodney Bond"/>
    <x v="0"/>
    <s v="Washington"/>
    <s v="DEM"/>
    <n v="317"/>
    <n v="2"/>
    <n v="2"/>
    <n v="2"/>
    <n v="0"/>
    <n v="0"/>
    <n v="0"/>
    <x v="0"/>
    <s v="Judicial"/>
    <s v="Justice of the Peace"/>
    <n v="2"/>
  </r>
  <r>
    <n v="714"/>
    <x v="713"/>
    <x v="27"/>
    <x v="338"/>
    <s v="Barbara Stout St. Germain"/>
    <x v="0"/>
    <s v="St. Bernard"/>
    <s v="REP"/>
    <n v="312"/>
    <n v="2"/>
    <n v="2"/>
    <n v="0"/>
    <n v="2"/>
    <n v="0"/>
    <n v="0"/>
    <x v="0"/>
    <s v="Judicial"/>
    <s v="Justice of the Peace"/>
    <n v="2"/>
  </r>
  <r>
    <n v="714"/>
    <x v="713"/>
    <x v="27"/>
    <x v="338"/>
    <s v="Kevin Hoffman"/>
    <x v="0"/>
    <s v="St. Bernard"/>
    <s v="REP"/>
    <n v="503"/>
    <n v="2"/>
    <n v="2"/>
    <n v="0"/>
    <n v="2"/>
    <n v="0"/>
    <n v="0"/>
    <x v="0"/>
    <s v="Judicial"/>
    <s v="Justice of the Peace"/>
    <n v="2"/>
  </r>
  <r>
    <n v="715"/>
    <x v="714"/>
    <x v="27"/>
    <x v="339"/>
    <s v="George V. Wollfarth"/>
    <x v="0"/>
    <s v="St. Bernard"/>
    <s v="DEM"/>
    <n v="378"/>
    <n v="2"/>
    <n v="2"/>
    <n v="1"/>
    <n v="1"/>
    <n v="0"/>
    <n v="0"/>
    <x v="0"/>
    <s v="Judicial"/>
    <s v="Justice of the Peace"/>
    <n v="2"/>
  </r>
  <r>
    <n v="715"/>
    <x v="714"/>
    <x v="27"/>
    <x v="339"/>
    <s v="Terry St. Germain, Jr."/>
    <x v="0"/>
    <s v="St. Bernard"/>
    <s v="REP"/>
    <n v="226"/>
    <n v="2"/>
    <n v="2"/>
    <n v="1"/>
    <n v="1"/>
    <n v="0"/>
    <n v="0"/>
    <x v="0"/>
    <s v="Judicial"/>
    <s v="Justice of the Peace"/>
    <n v="2"/>
  </r>
  <r>
    <n v="716"/>
    <x v="715"/>
    <x v="27"/>
    <x v="551"/>
    <s v="Glenn G. Landry"/>
    <x v="0"/>
    <s v="St. Bernard"/>
    <s v="DEM"/>
    <n v="1425"/>
    <n v="2"/>
    <n v="2"/>
    <n v="1"/>
    <n v="1"/>
    <n v="0"/>
    <n v="0"/>
    <x v="0"/>
    <s v="Judicial"/>
    <s v="Justice of the Peace"/>
    <n v="2"/>
  </r>
  <r>
    <n v="716"/>
    <x v="715"/>
    <x v="27"/>
    <x v="551"/>
    <s v="Melanie Licciardi"/>
    <x v="0"/>
    <s v="St. Bernard"/>
    <s v="REP"/>
    <n v="758"/>
    <n v="2"/>
    <n v="2"/>
    <n v="1"/>
    <n v="1"/>
    <n v="0"/>
    <n v="0"/>
    <x v="0"/>
    <s v="Judicial"/>
    <s v="Justice of the Peace"/>
    <n v="2"/>
  </r>
  <r>
    <n v="717"/>
    <x v="716"/>
    <x v="27"/>
    <x v="342"/>
    <s v="Barbara Manuel"/>
    <x v="0"/>
    <s v="St. Bernard"/>
    <s v="DEM"/>
    <n v="1268"/>
    <n v="2"/>
    <n v="2"/>
    <n v="2"/>
    <n v="0"/>
    <n v="0"/>
    <n v="0"/>
    <x v="0"/>
    <s v="Judicial"/>
    <s v="Justice of the Peace"/>
    <n v="2"/>
  </r>
  <r>
    <n v="717"/>
    <x v="716"/>
    <x v="27"/>
    <x v="342"/>
    <s v="Sigeberto Valentino &quot;Ziggy&quot; DelValle, Sr."/>
    <x v="0"/>
    <s v="St. Bernard"/>
    <s v="DEM"/>
    <n v="734"/>
    <n v="2"/>
    <n v="2"/>
    <n v="2"/>
    <n v="0"/>
    <n v="0"/>
    <n v="0"/>
    <x v="0"/>
    <s v="Judicial"/>
    <s v="Justice of the Peace"/>
    <n v="2"/>
  </r>
  <r>
    <n v="718"/>
    <x v="717"/>
    <x v="28"/>
    <x v="344"/>
    <s v="&quot;Cliff&quot; Cannon"/>
    <x v="0"/>
    <s v="Bossier"/>
    <s v="OTHER"/>
    <n v="652"/>
    <n v="3"/>
    <n v="3"/>
    <n v="1"/>
    <n v="1"/>
    <n v="0"/>
    <n v="1"/>
    <x v="0"/>
    <s v="Judicial"/>
    <s v="Justice of the Peace"/>
    <n v="1.5"/>
  </r>
  <r>
    <n v="718"/>
    <x v="717"/>
    <x v="28"/>
    <x v="344"/>
    <s v="Linda Hamiter"/>
    <x v="0"/>
    <s v="Bossier"/>
    <s v="DEM"/>
    <n v="650"/>
    <n v="3"/>
    <n v="3"/>
    <n v="1"/>
    <n v="1"/>
    <n v="0"/>
    <n v="1"/>
    <x v="0"/>
    <s v="Judicial"/>
    <s v="Justice of the Peace"/>
    <n v="1.5"/>
  </r>
  <r>
    <n v="718"/>
    <x v="717"/>
    <x v="28"/>
    <x v="344"/>
    <s v="Terry Sullivan"/>
    <x v="0"/>
    <s v="Bossier"/>
    <s v="REP"/>
    <n v="831"/>
    <n v="3"/>
    <n v="3"/>
    <n v="1"/>
    <n v="1"/>
    <n v="0"/>
    <n v="1"/>
    <x v="0"/>
    <s v="Judicial"/>
    <s v="Justice of the Peace"/>
    <n v="1.5"/>
  </r>
  <r>
    <n v="719"/>
    <x v="718"/>
    <x v="28"/>
    <x v="345"/>
    <s v="&quot;Ron&quot; Eastridge"/>
    <x v="0"/>
    <s v="Bossier"/>
    <s v="DEM"/>
    <n v="1695"/>
    <n v="4"/>
    <n v="4"/>
    <n v="1"/>
    <n v="3"/>
    <n v="0"/>
    <n v="0"/>
    <x v="0"/>
    <s v="Judicial"/>
    <s v="Justice of the Peace"/>
    <n v="2"/>
  </r>
  <r>
    <n v="719"/>
    <x v="718"/>
    <x v="28"/>
    <x v="345"/>
    <s v="Charles E. Gray"/>
    <x v="0"/>
    <s v="Bossier"/>
    <s v="REP"/>
    <n v="5219"/>
    <n v="4"/>
    <n v="4"/>
    <n v="1"/>
    <n v="3"/>
    <n v="0"/>
    <n v="0"/>
    <x v="0"/>
    <s v="Judicial"/>
    <s v="Justice of the Peace"/>
    <n v="2"/>
  </r>
  <r>
    <n v="719"/>
    <x v="718"/>
    <x v="28"/>
    <x v="345"/>
    <s v="David R. Cook"/>
    <x v="0"/>
    <s v="Bossier"/>
    <s v="REP"/>
    <n v="3959"/>
    <n v="4"/>
    <n v="4"/>
    <n v="1"/>
    <n v="3"/>
    <n v="0"/>
    <n v="0"/>
    <x v="0"/>
    <s v="Judicial"/>
    <s v="Justice of the Peace"/>
    <n v="2"/>
  </r>
  <r>
    <n v="719"/>
    <x v="718"/>
    <x v="28"/>
    <x v="345"/>
    <s v="Michael Keith"/>
    <x v="0"/>
    <s v="Bossier"/>
    <s v="REP"/>
    <n v="4379"/>
    <n v="4"/>
    <n v="4"/>
    <n v="1"/>
    <n v="3"/>
    <n v="0"/>
    <n v="0"/>
    <x v="0"/>
    <s v="Judicial"/>
    <s v="Justice of the Peace"/>
    <n v="2"/>
  </r>
  <r>
    <n v="720"/>
    <x v="719"/>
    <x v="28"/>
    <x v="552"/>
    <s v="Donald L. Beisch"/>
    <x v="0"/>
    <s v="Webster"/>
    <s v="OTHER"/>
    <n v="123"/>
    <n v="3"/>
    <n v="3"/>
    <n v="1"/>
    <n v="1"/>
    <n v="0"/>
    <n v="1"/>
    <x v="0"/>
    <s v="Judicial"/>
    <s v="Justice of the Peace"/>
    <n v="1.5"/>
  </r>
  <r>
    <n v="720"/>
    <x v="719"/>
    <x v="28"/>
    <x v="552"/>
    <s v="Lisa Duggan"/>
    <x v="0"/>
    <s v="Webster"/>
    <s v="REP"/>
    <n v="477"/>
    <n v="3"/>
    <n v="3"/>
    <n v="1"/>
    <n v="1"/>
    <n v="0"/>
    <n v="1"/>
    <x v="0"/>
    <s v="Judicial"/>
    <s v="Justice of the Peace"/>
    <n v="1.5"/>
  </r>
  <r>
    <n v="720"/>
    <x v="719"/>
    <x v="28"/>
    <x v="552"/>
    <s v="R. Glenn Johnston"/>
    <x v="0"/>
    <s v="Webster"/>
    <s v="DEM"/>
    <n v="234"/>
    <n v="3"/>
    <n v="3"/>
    <n v="1"/>
    <n v="1"/>
    <n v="0"/>
    <n v="1"/>
    <x v="0"/>
    <s v="Judicial"/>
    <s v="Justice of the Peace"/>
    <n v="1.5"/>
  </r>
  <r>
    <n v="721"/>
    <x v="720"/>
    <x v="28"/>
    <x v="553"/>
    <s v="&quot;Chuck&quot; Wohltmann"/>
    <x v="0"/>
    <s v="St. Tammany"/>
    <s v="REP"/>
    <n v="2414"/>
    <n v="3"/>
    <n v="3"/>
    <n v="0"/>
    <n v="3"/>
    <n v="0"/>
    <n v="0"/>
    <x v="0"/>
    <s v="Judicial"/>
    <s v="Justice of the Peace"/>
    <n v="1.5"/>
  </r>
  <r>
    <n v="721"/>
    <x v="720"/>
    <x v="28"/>
    <x v="553"/>
    <s v="Casey Revere"/>
    <x v="0"/>
    <s v="St. Tammany"/>
    <s v="REP"/>
    <n v="4361"/>
    <n v="3"/>
    <n v="3"/>
    <n v="0"/>
    <n v="3"/>
    <n v="0"/>
    <n v="0"/>
    <x v="0"/>
    <s v="Judicial"/>
    <s v="Justice of the Peace"/>
    <n v="1.5"/>
  </r>
  <r>
    <n v="721"/>
    <x v="720"/>
    <x v="28"/>
    <x v="553"/>
    <s v="Gregory B. Badeaux"/>
    <x v="0"/>
    <s v="St. Tammany"/>
    <s v="REP"/>
    <n v="3332"/>
    <n v="3"/>
    <n v="3"/>
    <n v="0"/>
    <n v="3"/>
    <n v="0"/>
    <n v="0"/>
    <x v="0"/>
    <s v="Judicial"/>
    <s v="Justice of the Peace"/>
    <n v="1.5"/>
  </r>
  <r>
    <n v="722"/>
    <x v="721"/>
    <x v="28"/>
    <x v="317"/>
    <s v="Connie Moore"/>
    <x v="0"/>
    <s v="St. Tammany"/>
    <s v="REP"/>
    <n v="6988"/>
    <n v="2"/>
    <n v="2"/>
    <n v="0"/>
    <n v="2"/>
    <n v="0"/>
    <n v="0"/>
    <x v="0"/>
    <s v="Judicial"/>
    <s v="Justice of the Peace"/>
    <n v="2"/>
  </r>
  <r>
    <n v="722"/>
    <x v="721"/>
    <x v="28"/>
    <x v="317"/>
    <s v="Lauren Ducote"/>
    <x v="0"/>
    <s v="St. Tammany"/>
    <s v="REP"/>
    <n v="3978"/>
    <n v="2"/>
    <n v="2"/>
    <n v="0"/>
    <n v="2"/>
    <n v="0"/>
    <n v="0"/>
    <x v="0"/>
    <s v="Judicial"/>
    <s v="Justice of the Peace"/>
    <n v="2"/>
  </r>
  <r>
    <n v="723"/>
    <x v="722"/>
    <x v="28"/>
    <x v="320"/>
    <s v="Doretta &quot;Chris&quot; Munroe"/>
    <x v="0"/>
    <s v="St. Tammany"/>
    <s v="REP"/>
    <n v="747"/>
    <n v="3"/>
    <n v="3"/>
    <n v="0"/>
    <n v="2"/>
    <n v="1"/>
    <n v="0"/>
    <x v="0"/>
    <s v="Judicial"/>
    <s v="Justice of the Peace"/>
    <n v="3"/>
  </r>
  <r>
    <n v="723"/>
    <x v="722"/>
    <x v="28"/>
    <x v="320"/>
    <s v="Lisa Munday Polk"/>
    <x v="0"/>
    <s v="St. Tammany"/>
    <s v="NOPTY"/>
    <n v="1151"/>
    <n v="3"/>
    <n v="3"/>
    <n v="0"/>
    <n v="2"/>
    <n v="1"/>
    <n v="0"/>
    <x v="0"/>
    <s v="Judicial"/>
    <s v="Justice of the Peace"/>
    <n v="3"/>
  </r>
  <r>
    <n v="723"/>
    <x v="722"/>
    <x v="28"/>
    <x v="320"/>
    <s v="Nan White-Price"/>
    <x v="0"/>
    <s v="St. Tammany"/>
    <s v="REP"/>
    <n v="371"/>
    <n v="3"/>
    <n v="3"/>
    <n v="0"/>
    <n v="2"/>
    <n v="1"/>
    <n v="0"/>
    <x v="0"/>
    <s v="Judicial"/>
    <s v="Justice of the Peace"/>
    <n v="3"/>
  </r>
  <r>
    <n v="724"/>
    <x v="723"/>
    <x v="28"/>
    <x v="347"/>
    <s v="Clayton Borne"/>
    <x v="0"/>
    <s v="St. Tammany"/>
    <s v="REP"/>
    <n v="1027"/>
    <n v="3"/>
    <n v="3"/>
    <n v="0"/>
    <n v="2"/>
    <n v="1"/>
    <n v="0"/>
    <x v="0"/>
    <s v="Judicial"/>
    <s v="Justice of the Peace"/>
    <n v="1.5"/>
  </r>
  <r>
    <n v="724"/>
    <x v="723"/>
    <x v="28"/>
    <x v="347"/>
    <s v="Lisa C. King"/>
    <x v="0"/>
    <s v="St. Tammany"/>
    <s v="REP"/>
    <n v="1698"/>
    <n v="3"/>
    <n v="3"/>
    <n v="0"/>
    <n v="2"/>
    <n v="1"/>
    <n v="0"/>
    <x v="0"/>
    <s v="Judicial"/>
    <s v="Justice of the Peace"/>
    <n v="1.5"/>
  </r>
  <r>
    <n v="724"/>
    <x v="723"/>
    <x v="28"/>
    <x v="347"/>
    <s v="Olivia &quot;Levie&quot; Hannan"/>
    <x v="0"/>
    <s v="St. Tammany"/>
    <s v="NOPTY"/>
    <n v="688"/>
    <n v="3"/>
    <n v="3"/>
    <n v="0"/>
    <n v="2"/>
    <n v="1"/>
    <n v="0"/>
    <x v="0"/>
    <s v="Judicial"/>
    <s v="Justice of the Peace"/>
    <n v="1.5"/>
  </r>
  <r>
    <n v="725"/>
    <x v="724"/>
    <x v="28"/>
    <x v="332"/>
    <s v="Bobby J. Duhon"/>
    <x v="0"/>
    <s v="Vermilion"/>
    <s v="DEM"/>
    <n v="829"/>
    <n v="2"/>
    <n v="2"/>
    <n v="1"/>
    <n v="1"/>
    <n v="0"/>
    <n v="0"/>
    <x v="0"/>
    <s v="Judicial"/>
    <s v="Justice of the Peace"/>
    <n v="2"/>
  </r>
  <r>
    <n v="725"/>
    <x v="724"/>
    <x v="28"/>
    <x v="332"/>
    <s v="William A. Keaty II"/>
    <x v="0"/>
    <s v="Vermilion"/>
    <s v="REP"/>
    <n v="1258"/>
    <n v="2"/>
    <n v="2"/>
    <n v="1"/>
    <n v="1"/>
    <n v="0"/>
    <n v="0"/>
    <x v="0"/>
    <s v="Judicial"/>
    <s v="Justice of the Peace"/>
    <n v="2"/>
  </r>
  <r>
    <n v="726"/>
    <x v="725"/>
    <x v="28"/>
    <x v="333"/>
    <s v="Annette Hazelton Fontenot"/>
    <x v="0"/>
    <s v="Evangeline"/>
    <s v="NOPTY"/>
    <n v="489"/>
    <n v="4"/>
    <n v="2"/>
    <n v="2"/>
    <n v="1"/>
    <n v="1"/>
    <n v="0"/>
    <x v="0"/>
    <s v="Judicial"/>
    <s v="Justice of the Peace"/>
    <n v="2"/>
  </r>
  <r>
    <n v="726"/>
    <x v="725"/>
    <x v="28"/>
    <x v="333"/>
    <s v="J. Michael &quot;Mike&quot; Causey"/>
    <x v="0"/>
    <s v="Evangeline"/>
    <s v="DEM"/>
    <n v="834"/>
    <n v="4"/>
    <n v="2"/>
    <n v="2"/>
    <n v="1"/>
    <n v="1"/>
    <n v="0"/>
    <x v="0"/>
    <s v="Judicial"/>
    <s v="Justice of the Peace"/>
    <n v="2"/>
  </r>
  <r>
    <n v="727"/>
    <x v="726"/>
    <x v="28"/>
    <x v="333"/>
    <s v="Barbara Broussard"/>
    <x v="0"/>
    <s v="Lafayette"/>
    <s v="DEM"/>
    <n v="2162"/>
    <n v="4"/>
    <n v="2"/>
    <n v="2"/>
    <n v="1"/>
    <n v="1"/>
    <n v="0"/>
    <x v="0"/>
    <s v="Judicial"/>
    <s v="Justice of the Peace"/>
    <n v="2"/>
  </r>
  <r>
    <n v="727"/>
    <x v="726"/>
    <x v="28"/>
    <x v="333"/>
    <s v="Jerry &quot;J. P.&quot; Morgan"/>
    <x v="0"/>
    <s v="Lafayette"/>
    <s v="REP"/>
    <n v="1930"/>
    <n v="4"/>
    <n v="2"/>
    <n v="2"/>
    <n v="1"/>
    <n v="1"/>
    <n v="0"/>
    <x v="0"/>
    <s v="Judicial"/>
    <s v="Justice of the Peace"/>
    <n v="2"/>
  </r>
  <r>
    <n v="728"/>
    <x v="727"/>
    <x v="29"/>
    <x v="554"/>
    <s v="E &quot;Bim&quot; Coulberston"/>
    <x v="1"/>
    <s v="Union"/>
    <s v="DEM"/>
    <n v="1049"/>
    <n v="2"/>
    <n v="2"/>
    <n v="2"/>
    <n v="0"/>
    <n v="0"/>
    <n v="0"/>
    <x v="0"/>
    <s v="Law Enforcement"/>
    <s v="Marshal"/>
    <n v="2"/>
  </r>
  <r>
    <n v="728"/>
    <x v="727"/>
    <x v="29"/>
    <x v="554"/>
    <s v="Eric Turner"/>
    <x v="1"/>
    <s v="Union"/>
    <s v="DEM"/>
    <n v="362"/>
    <n v="2"/>
    <n v="2"/>
    <n v="2"/>
    <n v="0"/>
    <n v="0"/>
    <n v="0"/>
    <x v="0"/>
    <s v="Law Enforcement"/>
    <s v="Marshal"/>
    <n v="2"/>
  </r>
  <r>
    <n v="729"/>
    <x v="728"/>
    <x v="29"/>
    <x v="555"/>
    <s v="Bennie W. Holyfield IV"/>
    <x v="0"/>
    <s v="Claiborne"/>
    <s v="OTHER"/>
    <n v="431"/>
    <n v="2"/>
    <n v="2"/>
    <n v="0"/>
    <n v="0"/>
    <n v="1"/>
    <n v="1"/>
    <x v="0"/>
    <s v="Law Enforcement"/>
    <s v="Marshal"/>
    <n v="2"/>
  </r>
  <r>
    <n v="729"/>
    <x v="728"/>
    <x v="29"/>
    <x v="555"/>
    <s v="Russell Mills"/>
    <x v="0"/>
    <s v="Claiborne"/>
    <s v="NOPTY"/>
    <n v="686"/>
    <n v="2"/>
    <n v="2"/>
    <n v="0"/>
    <n v="0"/>
    <n v="1"/>
    <n v="1"/>
    <x v="0"/>
    <s v="Law Enforcement"/>
    <s v="Marshal"/>
    <n v="2"/>
  </r>
  <r>
    <n v="730"/>
    <x v="729"/>
    <x v="29"/>
    <x v="556"/>
    <s v="&quot;Tim&quot; Cannon"/>
    <x v="0"/>
    <s v="Bossier"/>
    <s v="OTHER"/>
    <n v="100"/>
    <n v="3"/>
    <n v="3"/>
    <n v="0"/>
    <n v="1"/>
    <n v="1"/>
    <n v="1"/>
    <x v="0"/>
    <s v="Law Enforcement"/>
    <s v="Marshal"/>
    <n v="3"/>
  </r>
  <r>
    <n v="730"/>
    <x v="729"/>
    <x v="29"/>
    <x v="556"/>
    <s v="Charles &quot;Chuck&quot; Spraggins"/>
    <x v="0"/>
    <s v="Bossier"/>
    <s v="REP"/>
    <n v="15"/>
    <n v="3"/>
    <n v="3"/>
    <n v="0"/>
    <n v="1"/>
    <n v="1"/>
    <n v="1"/>
    <x v="0"/>
    <s v="Law Enforcement"/>
    <s v="Marshal"/>
    <n v="3"/>
  </r>
  <r>
    <n v="730"/>
    <x v="729"/>
    <x v="29"/>
    <x v="556"/>
    <s v="Ronnie Murray"/>
    <x v="0"/>
    <s v="Bossier"/>
    <s v="NOPTY"/>
    <n v="265"/>
    <n v="3"/>
    <n v="3"/>
    <n v="0"/>
    <n v="1"/>
    <n v="1"/>
    <n v="1"/>
    <x v="0"/>
    <s v="Law Enforcement"/>
    <s v="Marshal"/>
    <n v="3"/>
  </r>
  <r>
    <n v="731"/>
    <x v="730"/>
    <x v="29"/>
    <x v="556"/>
    <s v="&quot;Tim&quot; Cannon"/>
    <x v="1"/>
    <s v="Bossier"/>
    <s v="OTHER"/>
    <n v="103"/>
    <n v="2"/>
    <n v="2"/>
    <n v="0"/>
    <n v="0"/>
    <n v="1"/>
    <n v="1"/>
    <x v="0"/>
    <s v="Law Enforcement"/>
    <s v="Marshal"/>
    <n v="2"/>
  </r>
  <r>
    <n v="731"/>
    <x v="730"/>
    <x v="29"/>
    <x v="556"/>
    <s v="Ronnie Murray"/>
    <x v="1"/>
    <s v="Bossier"/>
    <s v="NOPTY"/>
    <n v="280"/>
    <n v="2"/>
    <n v="2"/>
    <n v="0"/>
    <n v="0"/>
    <n v="1"/>
    <n v="1"/>
    <x v="0"/>
    <s v="Law Enforcement"/>
    <s v="Marshal"/>
    <n v="2"/>
  </r>
  <r>
    <n v="732"/>
    <x v="731"/>
    <x v="30"/>
    <x v="455"/>
    <s v="&quot;Jeff&quot; Hall"/>
    <x v="0"/>
    <s v="Rapides"/>
    <s v="DEM"/>
    <n v="5106"/>
    <n v="5"/>
    <n v="5"/>
    <n v="4"/>
    <n v="1"/>
    <n v="0"/>
    <n v="0"/>
    <x v="0"/>
    <s v="Executive"/>
    <s v="Mayor"/>
    <n v="5"/>
  </r>
  <r>
    <n v="732"/>
    <x v="731"/>
    <x v="30"/>
    <x v="455"/>
    <s v="Jacques Roy"/>
    <x v="0"/>
    <s v="Rapides"/>
    <s v="DEM"/>
    <n v="7787"/>
    <n v="5"/>
    <n v="5"/>
    <n v="4"/>
    <n v="1"/>
    <n v="0"/>
    <n v="0"/>
    <x v="0"/>
    <s v="Executive"/>
    <s v="Mayor"/>
    <n v="5"/>
  </r>
  <r>
    <n v="732"/>
    <x v="731"/>
    <x v="30"/>
    <x v="455"/>
    <s v="Jamar Gailes"/>
    <x v="0"/>
    <s v="Rapides"/>
    <s v="DEM"/>
    <n v="957"/>
    <n v="5"/>
    <n v="5"/>
    <n v="4"/>
    <n v="1"/>
    <n v="0"/>
    <n v="0"/>
    <x v="0"/>
    <s v="Executive"/>
    <s v="Mayor"/>
    <n v="5"/>
  </r>
  <r>
    <n v="732"/>
    <x v="731"/>
    <x v="30"/>
    <x v="455"/>
    <s v="Mitzi &quot;Gibson&quot; LaSalle"/>
    <x v="0"/>
    <s v="Rapides"/>
    <s v="DEM"/>
    <n v="791"/>
    <n v="5"/>
    <n v="5"/>
    <n v="4"/>
    <n v="1"/>
    <n v="0"/>
    <n v="0"/>
    <x v="0"/>
    <s v="Executive"/>
    <s v="Mayor"/>
    <n v="5"/>
  </r>
  <r>
    <n v="732"/>
    <x v="731"/>
    <x v="30"/>
    <x v="455"/>
    <s v="Nicholas R. P. Wright"/>
    <x v="0"/>
    <s v="Rapides"/>
    <s v="REP"/>
    <n v="553"/>
    <n v="5"/>
    <n v="5"/>
    <n v="4"/>
    <n v="1"/>
    <n v="0"/>
    <n v="0"/>
    <x v="0"/>
    <s v="Executive"/>
    <s v="Mayor"/>
    <n v="5"/>
  </r>
  <r>
    <n v="733"/>
    <x v="732"/>
    <x v="30"/>
    <x v="557"/>
    <s v="&quot;Tina Ratliff&quot; Boley"/>
    <x v="0"/>
    <s v="Washington"/>
    <s v="DEM"/>
    <n v="749"/>
    <n v="3"/>
    <n v="3"/>
    <n v="2"/>
    <n v="0"/>
    <n v="1"/>
    <n v="0"/>
    <x v="0"/>
    <s v="Executive"/>
    <s v="Mayor"/>
    <n v="3"/>
  </r>
  <r>
    <n v="733"/>
    <x v="732"/>
    <x v="30"/>
    <x v="557"/>
    <s v="Charles Mizell"/>
    <x v="0"/>
    <s v="Washington"/>
    <s v="DEM"/>
    <n v="1066"/>
    <n v="3"/>
    <n v="3"/>
    <n v="2"/>
    <n v="0"/>
    <n v="1"/>
    <n v="0"/>
    <x v="0"/>
    <s v="Executive"/>
    <s v="Mayor"/>
    <n v="3"/>
  </r>
  <r>
    <n v="733"/>
    <x v="732"/>
    <x v="30"/>
    <x v="557"/>
    <s v="Wendy O'Quin-Perrette"/>
    <x v="0"/>
    <s v="Washington"/>
    <s v="NOPTY"/>
    <n v="1496"/>
    <n v="3"/>
    <n v="3"/>
    <n v="2"/>
    <n v="0"/>
    <n v="1"/>
    <n v="0"/>
    <x v="0"/>
    <s v="Executive"/>
    <s v="Mayor"/>
    <n v="3"/>
  </r>
  <r>
    <n v="734"/>
    <x v="733"/>
    <x v="30"/>
    <x v="171"/>
    <s v="George J. Williams"/>
    <x v="0"/>
    <s v="St. Martin"/>
    <s v="DEM"/>
    <n v="835"/>
    <n v="3"/>
    <n v="3"/>
    <n v="1"/>
    <n v="1"/>
    <n v="0"/>
    <n v="1"/>
    <x v="0"/>
    <s v="Executive"/>
    <s v="Mayor"/>
    <n v="3"/>
  </r>
  <r>
    <n v="734"/>
    <x v="733"/>
    <x v="30"/>
    <x v="171"/>
    <s v="Jill Hebert"/>
    <x v="0"/>
    <s v="St. Martin"/>
    <s v="OTHER"/>
    <n v="860"/>
    <n v="3"/>
    <n v="3"/>
    <n v="1"/>
    <n v="1"/>
    <n v="0"/>
    <n v="1"/>
    <x v="0"/>
    <s v="Executive"/>
    <s v="Mayor"/>
    <n v="3"/>
  </r>
  <r>
    <n v="734"/>
    <x v="733"/>
    <x v="30"/>
    <x v="171"/>
    <s v="Ricky J. Calais"/>
    <x v="0"/>
    <s v="St. Martin"/>
    <s v="REP"/>
    <n v="1440"/>
    <n v="3"/>
    <n v="3"/>
    <n v="1"/>
    <n v="1"/>
    <n v="0"/>
    <n v="1"/>
    <x v="0"/>
    <s v="Executive"/>
    <s v="Mayor"/>
    <n v="3"/>
  </r>
  <r>
    <n v="735"/>
    <x v="734"/>
    <x v="30"/>
    <x v="173"/>
    <s v="&quot;Jimmy&quot; Broussard"/>
    <x v="0"/>
    <s v="Acadia"/>
    <s v="DEM"/>
    <n v="1776"/>
    <n v="2"/>
    <n v="2"/>
    <n v="1"/>
    <n v="1"/>
    <n v="0"/>
    <n v="0"/>
    <x v="0"/>
    <s v="Executive"/>
    <s v="Mayor"/>
    <n v="2"/>
  </r>
  <r>
    <n v="735"/>
    <x v="734"/>
    <x v="30"/>
    <x v="173"/>
    <s v="Greg A. Jones"/>
    <x v="0"/>
    <s v="Acadia"/>
    <s v="REP"/>
    <n v="2395"/>
    <n v="2"/>
    <n v="2"/>
    <n v="1"/>
    <n v="1"/>
    <n v="0"/>
    <n v="0"/>
    <x v="0"/>
    <s v="Executive"/>
    <s v="Mayor"/>
    <n v="2"/>
  </r>
  <r>
    <n v="736"/>
    <x v="735"/>
    <x v="30"/>
    <x v="558"/>
    <s v="H. Gerard Landry"/>
    <x v="0"/>
    <s v="Livingston"/>
    <s v="REP"/>
    <n v="1779"/>
    <n v="2"/>
    <n v="2"/>
    <n v="0"/>
    <n v="2"/>
    <n v="0"/>
    <n v="0"/>
    <x v="0"/>
    <s v="Executive"/>
    <s v="Mayor"/>
    <n v="2"/>
  </r>
  <r>
    <n v="736"/>
    <x v="735"/>
    <x v="30"/>
    <x v="558"/>
    <s v="John Wascom"/>
    <x v="0"/>
    <s v="Livingston"/>
    <s v="REP"/>
    <n v="1668"/>
    <n v="2"/>
    <n v="2"/>
    <n v="0"/>
    <n v="2"/>
    <n v="0"/>
    <n v="0"/>
    <x v="0"/>
    <s v="Executive"/>
    <s v="Mayor"/>
    <n v="2"/>
  </r>
  <r>
    <n v="737"/>
    <x v="736"/>
    <x v="30"/>
    <x v="559"/>
    <s v="Daniel &quot;Dan&quot; Abdalla"/>
    <x v="0"/>
    <s v="Calcasieu"/>
    <s v="NOPTY"/>
    <n v="467"/>
    <n v="2"/>
    <n v="2"/>
    <n v="1"/>
    <n v="0"/>
    <n v="1"/>
    <n v="0"/>
    <x v="0"/>
    <s v="Executive"/>
    <s v="Mayor"/>
    <n v="2"/>
  </r>
  <r>
    <n v="737"/>
    <x v="736"/>
    <x v="30"/>
    <x v="559"/>
    <s v="Lawrence Henagan"/>
    <x v="0"/>
    <s v="Calcasieu"/>
    <s v="DEM"/>
    <n v="551"/>
    <n v="2"/>
    <n v="2"/>
    <n v="1"/>
    <n v="0"/>
    <n v="1"/>
    <n v="0"/>
    <x v="0"/>
    <s v="Executive"/>
    <s v="Mayor"/>
    <n v="2"/>
  </r>
  <r>
    <n v="738"/>
    <x v="737"/>
    <x v="30"/>
    <x v="560"/>
    <s v="Leroy Sullivan"/>
    <x v="1"/>
    <s v="Ascension"/>
    <s v="DEM"/>
    <n v="1718"/>
    <n v="2"/>
    <n v="2"/>
    <n v="2"/>
    <n v="0"/>
    <n v="0"/>
    <n v="0"/>
    <x v="0"/>
    <s v="Executive"/>
    <s v="Mayor"/>
    <n v="2"/>
  </r>
  <r>
    <n v="738"/>
    <x v="737"/>
    <x v="30"/>
    <x v="560"/>
    <s v="Shannon Comery, Sr."/>
    <x v="1"/>
    <s v="Ascension"/>
    <s v="DEM"/>
    <n v="1591"/>
    <n v="2"/>
    <n v="2"/>
    <n v="2"/>
    <n v="0"/>
    <n v="0"/>
    <n v="0"/>
    <x v="0"/>
    <s v="Executive"/>
    <s v="Mayor"/>
    <n v="2"/>
  </r>
  <r>
    <n v="739"/>
    <x v="738"/>
    <x v="30"/>
    <x v="561"/>
    <s v="Barney D. Arceneaux"/>
    <x v="1"/>
    <s v="Ascension"/>
    <s v="DEM"/>
    <n v="2599"/>
    <n v="2"/>
    <n v="2"/>
    <n v="2"/>
    <n v="0"/>
    <n v="0"/>
    <n v="0"/>
    <x v="0"/>
    <s v="Executive"/>
    <s v="Mayor"/>
    <n v="2"/>
  </r>
  <r>
    <n v="739"/>
    <x v="738"/>
    <x v="30"/>
    <x v="561"/>
    <s v="Terance L. Irvin"/>
    <x v="1"/>
    <s v="Ascension"/>
    <s v="DEM"/>
    <n v="1697"/>
    <n v="2"/>
    <n v="2"/>
    <n v="2"/>
    <n v="0"/>
    <n v="0"/>
    <n v="0"/>
    <x v="0"/>
    <s v="Executive"/>
    <s v="Mayor"/>
    <n v="2"/>
  </r>
  <r>
    <n v="740"/>
    <x v="739"/>
    <x v="30"/>
    <x v="562"/>
    <s v="Edward R. Jones"/>
    <x v="0"/>
    <s v="Lincoln"/>
    <s v="DEM"/>
    <n v="577"/>
    <n v="2"/>
    <n v="2"/>
    <n v="2"/>
    <n v="0"/>
    <n v="0"/>
    <n v="0"/>
    <x v="0"/>
    <s v="Executive"/>
    <s v="Mayor"/>
    <n v="2"/>
  </r>
  <r>
    <n v="740"/>
    <x v="739"/>
    <x v="30"/>
    <x v="562"/>
    <s v="Martha W. Andrus"/>
    <x v="0"/>
    <s v="Lincoln"/>
    <s v="DEM"/>
    <n v="351"/>
    <n v="2"/>
    <n v="2"/>
    <n v="2"/>
    <n v="0"/>
    <n v="0"/>
    <n v="0"/>
    <x v="0"/>
    <s v="Executive"/>
    <s v="Mayor"/>
    <n v="2"/>
  </r>
  <r>
    <n v="741"/>
    <x v="740"/>
    <x v="30"/>
    <x v="563"/>
    <s v="Jacob Erdey"/>
    <x v="0"/>
    <s v="Tangipahoa"/>
    <s v="REP"/>
    <n v="303"/>
    <n v="3"/>
    <n v="3"/>
    <n v="1"/>
    <n v="2"/>
    <n v="0"/>
    <n v="0"/>
    <x v="0"/>
    <s v="Executive"/>
    <s v="Mayor"/>
    <n v="3"/>
  </r>
  <r>
    <n v="741"/>
    <x v="740"/>
    <x v="30"/>
    <x v="563"/>
    <s v="Kenneth Harris"/>
    <x v="0"/>
    <s v="Tangipahoa"/>
    <s v="DEM"/>
    <n v="1616"/>
    <n v="3"/>
    <n v="3"/>
    <n v="1"/>
    <n v="2"/>
    <n v="0"/>
    <n v="0"/>
    <x v="0"/>
    <s v="Executive"/>
    <s v="Mayor"/>
    <n v="3"/>
  </r>
  <r>
    <n v="741"/>
    <x v="740"/>
    <x v="30"/>
    <x v="563"/>
    <s v="Pete Panepinto"/>
    <x v="0"/>
    <s v="Tangipahoa"/>
    <s v="REP"/>
    <n v="2709"/>
    <n v="3"/>
    <n v="3"/>
    <n v="1"/>
    <n v="2"/>
    <n v="0"/>
    <n v="0"/>
    <x v="0"/>
    <s v="Executive"/>
    <s v="Mayor"/>
    <n v="3"/>
  </r>
  <r>
    <n v="742"/>
    <x v="741"/>
    <x v="30"/>
    <x v="564"/>
    <s v="Eric Chatelain"/>
    <x v="0"/>
    <s v="Jefferson"/>
    <s v="REP"/>
    <n v="1978"/>
    <n v="2"/>
    <n v="2"/>
    <n v="0"/>
    <n v="2"/>
    <n v="0"/>
    <n v="0"/>
    <x v="0"/>
    <s v="Executive"/>
    <s v="Mayor"/>
    <n v="2"/>
  </r>
  <r>
    <n v="742"/>
    <x v="741"/>
    <x v="30"/>
    <x v="564"/>
    <s v="Tina Miceli"/>
    <x v="0"/>
    <s v="Jefferson"/>
    <s v="REP"/>
    <n v="2164"/>
    <n v="2"/>
    <n v="2"/>
    <n v="0"/>
    <n v="2"/>
    <n v="0"/>
    <n v="0"/>
    <x v="0"/>
    <s v="Executive"/>
    <s v="Mayor"/>
    <n v="2"/>
  </r>
  <r>
    <n v="743"/>
    <x v="742"/>
    <x v="30"/>
    <x v="565"/>
    <s v="&quot;Al&quot; Morella"/>
    <x v="1"/>
    <s v="Jefferson"/>
    <s v="OTHER"/>
    <n v="313"/>
    <n v="5"/>
    <n v="5"/>
    <n v="1"/>
    <n v="3"/>
    <n v="0"/>
    <n v="1"/>
    <x v="0"/>
    <s v="Executive"/>
    <s v="Mayor"/>
    <n v="5"/>
  </r>
  <r>
    <n v="743"/>
    <x v="742"/>
    <x v="30"/>
    <x v="565"/>
    <s v="&quot;Ben&quot; Zahn"/>
    <x v="1"/>
    <s v="Jefferson"/>
    <s v="REP"/>
    <n v="11508"/>
    <n v="5"/>
    <n v="5"/>
    <n v="1"/>
    <n v="3"/>
    <n v="0"/>
    <n v="1"/>
    <x v="0"/>
    <s v="Executive"/>
    <s v="Mayor"/>
    <n v="5"/>
  </r>
  <r>
    <n v="743"/>
    <x v="742"/>
    <x v="30"/>
    <x v="565"/>
    <s v="Gregory W. Carroll"/>
    <x v="1"/>
    <s v="Jefferson"/>
    <s v="DEM"/>
    <n v="5120"/>
    <n v="5"/>
    <n v="5"/>
    <n v="1"/>
    <n v="3"/>
    <n v="0"/>
    <n v="1"/>
    <x v="0"/>
    <s v="Executive"/>
    <s v="Mayor"/>
    <n v="5"/>
  </r>
  <r>
    <n v="743"/>
    <x v="742"/>
    <x v="30"/>
    <x v="565"/>
    <s v="Keith Reynaud"/>
    <x v="1"/>
    <s v="Jefferson"/>
    <s v="REP"/>
    <n v="2609"/>
    <n v="5"/>
    <n v="5"/>
    <n v="1"/>
    <n v="3"/>
    <n v="0"/>
    <n v="1"/>
    <x v="0"/>
    <s v="Executive"/>
    <s v="Mayor"/>
    <n v="5"/>
  </r>
  <r>
    <n v="743"/>
    <x v="742"/>
    <x v="30"/>
    <x v="565"/>
    <s v="Maria Defrancesch"/>
    <x v="1"/>
    <s v="Jefferson"/>
    <s v="REP"/>
    <n v="4055"/>
    <n v="5"/>
    <n v="5"/>
    <n v="1"/>
    <n v="3"/>
    <n v="0"/>
    <n v="1"/>
    <x v="0"/>
    <s v="Executive"/>
    <s v="Mayor"/>
    <n v="5"/>
  </r>
  <r>
    <n v="744"/>
    <x v="743"/>
    <x v="30"/>
    <x v="174"/>
    <s v="&quot;Joe&quot; Cornelius, Sr."/>
    <x v="0"/>
    <s v="Webster"/>
    <s v="DEM"/>
    <n v="1089"/>
    <n v="3"/>
    <n v="3"/>
    <n v="1"/>
    <n v="1"/>
    <n v="1"/>
    <n v="0"/>
    <x v="0"/>
    <s v="Executive"/>
    <s v="Mayor"/>
    <n v="3"/>
  </r>
  <r>
    <n v="744"/>
    <x v="743"/>
    <x v="30"/>
    <x v="174"/>
    <s v="&quot;Tommy&quot; Davis"/>
    <x v="0"/>
    <s v="Webster"/>
    <s v="REP"/>
    <n v="2045"/>
    <n v="3"/>
    <n v="3"/>
    <n v="1"/>
    <n v="1"/>
    <n v="1"/>
    <n v="0"/>
    <x v="0"/>
    <s v="Executive"/>
    <s v="Mayor"/>
    <n v="3"/>
  </r>
  <r>
    <n v="744"/>
    <x v="743"/>
    <x v="30"/>
    <x v="174"/>
    <s v="Charles D. &quot;Chad&quot; Odom"/>
    <x v="0"/>
    <s v="Webster"/>
    <s v="NOPTY"/>
    <n v="1467"/>
    <n v="3"/>
    <n v="3"/>
    <n v="1"/>
    <n v="1"/>
    <n v="1"/>
    <n v="0"/>
    <x v="0"/>
    <s v="Executive"/>
    <s v="Mayor"/>
    <n v="3"/>
  </r>
  <r>
    <n v="745"/>
    <x v="744"/>
    <x v="30"/>
    <x v="566"/>
    <s v="&quot;Freddie&quot; Decourt"/>
    <x v="1"/>
    <s v="Iberia"/>
    <s v="REP"/>
    <n v="6748"/>
    <n v="3"/>
    <n v="3"/>
    <n v="0"/>
    <n v="1"/>
    <n v="1"/>
    <n v="1"/>
    <x v="0"/>
    <s v="Executive"/>
    <s v="Mayor"/>
    <n v="3"/>
  </r>
  <r>
    <n v="745"/>
    <x v="744"/>
    <x v="30"/>
    <x v="566"/>
    <s v="Roy Crews III"/>
    <x v="1"/>
    <s v="Iberia"/>
    <s v="OTHER"/>
    <n v="1134"/>
    <n v="3"/>
    <n v="3"/>
    <n v="0"/>
    <n v="1"/>
    <n v="1"/>
    <n v="1"/>
    <x v="0"/>
    <s v="Executive"/>
    <s v="Mayor"/>
    <n v="3"/>
  </r>
  <r>
    <n v="745"/>
    <x v="744"/>
    <x v="30"/>
    <x v="566"/>
    <s v="Steven Stansbury"/>
    <x v="1"/>
    <s v="Iberia"/>
    <s v="NOPTY"/>
    <n v="3528"/>
    <n v="3"/>
    <n v="3"/>
    <n v="0"/>
    <n v="1"/>
    <n v="1"/>
    <n v="1"/>
    <x v="0"/>
    <s v="Executive"/>
    <s v="Mayor"/>
    <n v="3"/>
  </r>
  <r>
    <n v="746"/>
    <x v="745"/>
    <x v="30"/>
    <x v="567"/>
    <s v="Cornell T. Dukes"/>
    <x v="0"/>
    <s v="Pointe Coupee"/>
    <s v="DEM"/>
    <n v="609"/>
    <n v="3"/>
    <n v="3"/>
    <n v="3"/>
    <n v="0"/>
    <n v="0"/>
    <n v="0"/>
    <x v="0"/>
    <s v="Executive"/>
    <s v="Mayor"/>
    <n v="3"/>
  </r>
  <r>
    <n v="746"/>
    <x v="745"/>
    <x v="30"/>
    <x v="567"/>
    <s v="Paul Jerome D'Aquila"/>
    <x v="0"/>
    <s v="Pointe Coupee"/>
    <s v="DEM"/>
    <n v="305"/>
    <n v="3"/>
    <n v="3"/>
    <n v="3"/>
    <n v="0"/>
    <n v="0"/>
    <n v="0"/>
    <x v="0"/>
    <s v="Executive"/>
    <s v="Mayor"/>
    <n v="3"/>
  </r>
  <r>
    <n v="746"/>
    <x v="745"/>
    <x v="30"/>
    <x v="567"/>
    <s v="Robert Myer"/>
    <x v="0"/>
    <s v="Pointe Coupee"/>
    <s v="DEM"/>
    <n v="1601"/>
    <n v="3"/>
    <n v="3"/>
    <n v="3"/>
    <n v="0"/>
    <n v="0"/>
    <n v="0"/>
    <x v="0"/>
    <s v="Executive"/>
    <s v="Mayor"/>
    <n v="3"/>
  </r>
  <r>
    <n v="747"/>
    <x v="746"/>
    <x v="30"/>
    <x v="90"/>
    <s v="Donald &quot;Don&quot; Cravins"/>
    <x v="0"/>
    <s v="St. Landry"/>
    <s v="DEM"/>
    <n v="2541"/>
    <n v="3"/>
    <n v="3"/>
    <n v="3"/>
    <n v="0"/>
    <n v="0"/>
    <n v="0"/>
    <x v="0"/>
    <s v="Executive"/>
    <s v="Mayor"/>
    <n v="3"/>
  </r>
  <r>
    <n v="747"/>
    <x v="746"/>
    <x v="30"/>
    <x v="90"/>
    <s v="Harvey Darbonne"/>
    <x v="0"/>
    <s v="St. Landry"/>
    <s v="DEM"/>
    <n v="1173"/>
    <n v="3"/>
    <n v="3"/>
    <n v="3"/>
    <n v="0"/>
    <n v="0"/>
    <n v="0"/>
    <x v="0"/>
    <s v="Executive"/>
    <s v="Mayor"/>
    <n v="3"/>
  </r>
  <r>
    <n v="747"/>
    <x v="746"/>
    <x v="30"/>
    <x v="90"/>
    <s v="Reginald &quot;Reggie&quot; Tatum"/>
    <x v="0"/>
    <s v="St. Landry"/>
    <s v="DEM"/>
    <n v="2488"/>
    <n v="3"/>
    <n v="3"/>
    <n v="3"/>
    <n v="0"/>
    <n v="0"/>
    <n v="0"/>
    <x v="0"/>
    <s v="Executive"/>
    <s v="Mayor"/>
    <n v="3"/>
  </r>
  <r>
    <n v="748"/>
    <x v="747"/>
    <x v="30"/>
    <x v="176"/>
    <s v="Bealizeia &quot;Billy&quot; Badeaux"/>
    <x v="0"/>
    <s v="St. Mary"/>
    <s v="NOPTY"/>
    <n v="823"/>
    <n v="2"/>
    <n v="2"/>
    <n v="1"/>
    <n v="0"/>
    <n v="1"/>
    <n v="0"/>
    <x v="0"/>
    <s v="Executive"/>
    <s v="Mayor"/>
    <n v="2"/>
  </r>
  <r>
    <n v="748"/>
    <x v="747"/>
    <x v="30"/>
    <x v="176"/>
    <s v="Rodney Grogan"/>
    <x v="0"/>
    <s v="St. Mary"/>
    <s v="DEM"/>
    <n v="1258"/>
    <n v="2"/>
    <n v="2"/>
    <n v="1"/>
    <n v="0"/>
    <n v="1"/>
    <n v="0"/>
    <x v="0"/>
    <s v="Executive"/>
    <s v="Mayor"/>
    <n v="2"/>
  </r>
  <r>
    <n v="749"/>
    <x v="748"/>
    <x v="30"/>
    <x v="568"/>
    <s v="Antoinette Williams"/>
    <x v="1"/>
    <s v="Iberville"/>
    <s v="DEM"/>
    <n v="1618"/>
    <n v="2"/>
    <n v="2"/>
    <n v="2"/>
    <n v="0"/>
    <n v="0"/>
    <n v="0"/>
    <x v="0"/>
    <s v="Executive"/>
    <s v="Mayor"/>
    <n v="2"/>
  </r>
  <r>
    <n v="749"/>
    <x v="748"/>
    <x v="30"/>
    <x v="568"/>
    <s v="Edwin M. &quot;Ed&quot; Reeves, Jr."/>
    <x v="1"/>
    <s v="Iberville"/>
    <s v="DEM"/>
    <n v="2167"/>
    <n v="2"/>
    <n v="2"/>
    <n v="2"/>
    <n v="0"/>
    <n v="0"/>
    <n v="0"/>
    <x v="0"/>
    <s v="Executive"/>
    <s v="Mayor"/>
    <n v="2"/>
  </r>
  <r>
    <n v="750"/>
    <x v="749"/>
    <x v="30"/>
    <x v="177"/>
    <s v="Richard &quot;Lah&quot; Slaughter"/>
    <x v="1"/>
    <s v="West Baton Rouge"/>
    <s v="DEM"/>
    <n v="604"/>
    <n v="2"/>
    <n v="2"/>
    <n v="2"/>
    <n v="0"/>
    <n v="0"/>
    <n v="0"/>
    <x v="0"/>
    <s v="Executive"/>
    <s v="Mayor"/>
    <n v="2"/>
  </r>
  <r>
    <n v="750"/>
    <x v="749"/>
    <x v="30"/>
    <x v="177"/>
    <s v="Richard N. Lee III"/>
    <x v="1"/>
    <s v="West Baton Rouge"/>
    <s v="DEM"/>
    <n v="2131"/>
    <n v="2"/>
    <n v="2"/>
    <n v="2"/>
    <n v="0"/>
    <n v="0"/>
    <n v="0"/>
    <x v="0"/>
    <s v="Executive"/>
    <s v="Mayor"/>
    <n v="2"/>
  </r>
  <r>
    <n v="751"/>
    <x v="750"/>
    <x v="30"/>
    <x v="91"/>
    <s v="&quot;Chuck&quot; Robichaux"/>
    <x v="0"/>
    <s v="Acadia"/>
    <s v="REP"/>
    <n v="2034"/>
    <n v="2"/>
    <n v="2"/>
    <n v="1"/>
    <n v="1"/>
    <n v="0"/>
    <n v="0"/>
    <x v="0"/>
    <s v="Executive"/>
    <s v="Mayor"/>
    <n v="2"/>
  </r>
  <r>
    <n v="751"/>
    <x v="750"/>
    <x v="30"/>
    <x v="91"/>
    <s v="Roland J. Boudreaux"/>
    <x v="0"/>
    <s v="Acadia"/>
    <s v="DEM"/>
    <n v="1441"/>
    <n v="2"/>
    <n v="2"/>
    <n v="1"/>
    <n v="1"/>
    <n v="0"/>
    <n v="0"/>
    <x v="0"/>
    <s v="Executive"/>
    <s v="Mayor"/>
    <n v="2"/>
  </r>
  <r>
    <n v="752"/>
    <x v="751"/>
    <x v="30"/>
    <x v="569"/>
    <s v="&quot;Bill&quot; Elmore"/>
    <x v="0"/>
    <s v="Lincoln"/>
    <s v="REP"/>
    <n v="2144"/>
    <n v="2"/>
    <n v="2"/>
    <n v="0"/>
    <n v="2"/>
    <n v="0"/>
    <n v="0"/>
    <x v="0"/>
    <s v="Executive"/>
    <s v="Mayor"/>
    <n v="2"/>
  </r>
  <r>
    <n v="752"/>
    <x v="751"/>
    <x v="30"/>
    <x v="569"/>
    <s v="Ronny Walker"/>
    <x v="0"/>
    <s v="Lincoln"/>
    <s v="REP"/>
    <n v="3197"/>
    <n v="2"/>
    <n v="2"/>
    <n v="0"/>
    <n v="2"/>
    <n v="0"/>
    <n v="0"/>
    <x v="0"/>
    <s v="Executive"/>
    <s v="Mayor"/>
    <n v="2"/>
  </r>
  <r>
    <n v="753"/>
    <x v="752"/>
    <x v="30"/>
    <x v="570"/>
    <s v="Anna Marie Arpino"/>
    <x v="0"/>
    <s v="Multi-Parish Race"/>
    <s v="OTHER"/>
    <n v="1431"/>
    <n v="7"/>
    <n v="7"/>
    <n v="3"/>
    <n v="0"/>
    <n v="2"/>
    <n v="2"/>
    <x v="0"/>
    <s v="Executive"/>
    <s v="Mayor"/>
    <n v="7"/>
  </r>
  <r>
    <n v="753"/>
    <x v="752"/>
    <x v="30"/>
    <x v="570"/>
    <s v="James &quot;Jim&quot; Crowley"/>
    <x v="0"/>
    <s v="Multi-Parish Race"/>
    <s v="NOPTY"/>
    <n v="1126"/>
    <n v="7"/>
    <n v="7"/>
    <n v="3"/>
    <n v="0"/>
    <n v="2"/>
    <n v="2"/>
    <x v="0"/>
    <s v="Executive"/>
    <s v="Mayor"/>
    <n v="7"/>
  </r>
  <r>
    <n v="753"/>
    <x v="752"/>
    <x v="30"/>
    <x v="570"/>
    <s v="Melvin Gerard Slack, Jr."/>
    <x v="0"/>
    <s v="Multi-Parish Race"/>
    <s v="OTHER"/>
    <n v="332"/>
    <n v="7"/>
    <n v="7"/>
    <n v="3"/>
    <n v="0"/>
    <n v="2"/>
    <n v="2"/>
    <x v="0"/>
    <s v="Executive"/>
    <s v="Mayor"/>
    <n v="7"/>
  </r>
  <r>
    <n v="753"/>
    <x v="752"/>
    <x v="30"/>
    <x v="570"/>
    <s v="Ollie S. Tyler"/>
    <x v="0"/>
    <s v="Multi-Parish Race"/>
    <s v="DEM"/>
    <n v="26063"/>
    <n v="7"/>
    <n v="7"/>
    <n v="3"/>
    <n v="0"/>
    <n v="2"/>
    <n v="2"/>
    <x v="0"/>
    <s v="Executive"/>
    <s v="Mayor"/>
    <n v="7"/>
  </r>
  <r>
    <n v="753"/>
    <x v="752"/>
    <x v="30"/>
    <x v="570"/>
    <s v="Patrick C. Williams"/>
    <x v="0"/>
    <s v="Multi-Parish Race"/>
    <s v="DEM"/>
    <n v="12901"/>
    <n v="7"/>
    <n v="7"/>
    <n v="3"/>
    <n v="0"/>
    <n v="2"/>
    <n v="2"/>
    <x v="0"/>
    <s v="Executive"/>
    <s v="Mayor"/>
    <n v="7"/>
  </r>
  <r>
    <n v="753"/>
    <x v="752"/>
    <x v="30"/>
    <x v="570"/>
    <s v="Samuel L. &quot;Sam&quot; Jenkins, Jr."/>
    <x v="0"/>
    <s v="Multi-Parish Race"/>
    <s v="DEM"/>
    <n v="2570"/>
    <n v="7"/>
    <n v="7"/>
    <n v="3"/>
    <n v="0"/>
    <n v="2"/>
    <n v="2"/>
    <x v="0"/>
    <s v="Executive"/>
    <s v="Mayor"/>
    <n v="7"/>
  </r>
  <r>
    <n v="753"/>
    <x v="752"/>
    <x v="30"/>
    <x v="570"/>
    <s v="Victoria Provenza"/>
    <x v="0"/>
    <s v="Multi-Parish Race"/>
    <s v="NOPTY"/>
    <n v="15218"/>
    <n v="7"/>
    <n v="7"/>
    <n v="3"/>
    <n v="0"/>
    <n v="2"/>
    <n v="2"/>
    <x v="0"/>
    <s v="Executive"/>
    <s v="Mayor"/>
    <n v="7"/>
  </r>
  <r>
    <n v="754"/>
    <x v="753"/>
    <x v="30"/>
    <x v="180"/>
    <s v="Jennifer Vidrine"/>
    <x v="0"/>
    <s v="Evangeline"/>
    <s v="DEM"/>
    <n v="2054"/>
    <n v="2"/>
    <n v="2"/>
    <n v="2"/>
    <n v="0"/>
    <n v="0"/>
    <n v="0"/>
    <x v="0"/>
    <s v="Executive"/>
    <s v="Mayor"/>
    <n v="2"/>
  </r>
  <r>
    <n v="754"/>
    <x v="753"/>
    <x v="30"/>
    <x v="180"/>
    <s v="Taranza Arvie"/>
    <x v="0"/>
    <s v="Evangeline"/>
    <s v="DEM"/>
    <n v="1107"/>
    <n v="2"/>
    <n v="2"/>
    <n v="2"/>
    <n v="0"/>
    <n v="0"/>
    <n v="0"/>
    <x v="0"/>
    <s v="Executive"/>
    <s v="Mayor"/>
    <n v="2"/>
  </r>
  <r>
    <n v="755"/>
    <x v="754"/>
    <x v="30"/>
    <x v="182"/>
    <s v="Lori Peterson Manuel"/>
    <x v="0"/>
    <s v="Calcasieu"/>
    <s v="REP"/>
    <n v="653"/>
    <n v="2"/>
    <n v="2"/>
    <n v="1"/>
    <n v="1"/>
    <n v="0"/>
    <n v="0"/>
    <x v="0"/>
    <s v="Executive"/>
    <s v="Mayor"/>
    <n v="2"/>
  </r>
  <r>
    <n v="755"/>
    <x v="754"/>
    <x v="30"/>
    <x v="182"/>
    <s v="Robert &quot;Bob&quot; Hardey"/>
    <x v="0"/>
    <s v="Calcasieu"/>
    <s v="DEM"/>
    <n v="888"/>
    <n v="2"/>
    <n v="2"/>
    <n v="1"/>
    <n v="1"/>
    <n v="0"/>
    <n v="0"/>
    <x v="0"/>
    <s v="Executive"/>
    <s v="Mayor"/>
    <n v="2"/>
  </r>
  <r>
    <n v="756"/>
    <x v="755"/>
    <x v="30"/>
    <x v="571"/>
    <s v="David Amrhein"/>
    <x v="0"/>
    <s v="East Baton Rouge"/>
    <s v="NOPTY"/>
    <n v="4462"/>
    <n v="2"/>
    <n v="2"/>
    <n v="0"/>
    <n v="0"/>
    <n v="2"/>
    <n v="0"/>
    <x v="0"/>
    <s v="Executive"/>
    <s v="Mayor"/>
    <n v="2"/>
  </r>
  <r>
    <n v="756"/>
    <x v="755"/>
    <x v="30"/>
    <x v="571"/>
    <s v="Randy Perkins"/>
    <x v="0"/>
    <s v="East Baton Rouge"/>
    <s v="NOPTY"/>
    <n v="1586"/>
    <n v="2"/>
    <n v="2"/>
    <n v="0"/>
    <n v="0"/>
    <n v="2"/>
    <n v="0"/>
    <x v="0"/>
    <s v="Executive"/>
    <s v="Mayor"/>
    <n v="2"/>
  </r>
  <r>
    <n v="757"/>
    <x v="756"/>
    <x v="30"/>
    <x v="572"/>
    <s v="Barnell L. Williams"/>
    <x v="1"/>
    <s v="West Baton Rouge"/>
    <s v="DEM"/>
    <n v="436"/>
    <n v="2"/>
    <n v="2"/>
    <n v="2"/>
    <n v="0"/>
    <n v="0"/>
    <n v="0"/>
    <x v="0"/>
    <s v="Executive"/>
    <s v="Mayor"/>
    <n v="2"/>
  </r>
  <r>
    <n v="757"/>
    <x v="756"/>
    <x v="30"/>
    <x v="572"/>
    <s v="David H. Toups"/>
    <x v="1"/>
    <s v="West Baton Rouge"/>
    <s v="DEM"/>
    <n v="1721"/>
    <n v="2"/>
    <n v="2"/>
    <n v="2"/>
    <n v="0"/>
    <n v="0"/>
    <n v="0"/>
    <x v="0"/>
    <s v="Executive"/>
    <s v="Mayor"/>
    <n v="2"/>
  </r>
  <r>
    <n v="758"/>
    <x v="757"/>
    <x v="30"/>
    <x v="573"/>
    <s v="&quot;Gene&quot; Glascock"/>
    <x v="0"/>
    <s v="Livingston"/>
    <s v="REP"/>
    <n v="193"/>
    <n v="2"/>
    <n v="2"/>
    <n v="1"/>
    <n v="1"/>
    <n v="0"/>
    <n v="0"/>
    <x v="0"/>
    <s v="Executive"/>
    <s v="Mayor"/>
    <n v="2"/>
  </r>
  <r>
    <n v="758"/>
    <x v="757"/>
    <x v="30"/>
    <x v="573"/>
    <s v="Thomas Dillard Stewart"/>
    <x v="0"/>
    <s v="Livingston"/>
    <s v="DEM"/>
    <n v="187"/>
    <n v="2"/>
    <n v="2"/>
    <n v="1"/>
    <n v="1"/>
    <n v="0"/>
    <n v="0"/>
    <x v="0"/>
    <s v="Executive"/>
    <s v="Mayor"/>
    <n v="2"/>
  </r>
  <r>
    <n v="759"/>
    <x v="758"/>
    <x v="30"/>
    <x v="184"/>
    <s v="&quot;Buddy&quot; Bel"/>
    <x v="1"/>
    <s v="Tangipahoa"/>
    <s v="OTHER"/>
    <n v="1046"/>
    <n v="2"/>
    <n v="2"/>
    <n v="1"/>
    <n v="0"/>
    <n v="0"/>
    <n v="1"/>
    <x v="0"/>
    <s v="Executive"/>
    <s v="Mayor"/>
    <n v="2"/>
  </r>
  <r>
    <n v="759"/>
    <x v="758"/>
    <x v="30"/>
    <x v="184"/>
    <s v="Walter Daniels"/>
    <x v="1"/>
    <s v="Tangipahoa"/>
    <s v="DEM"/>
    <n v="854"/>
    <n v="2"/>
    <n v="2"/>
    <n v="1"/>
    <n v="0"/>
    <n v="0"/>
    <n v="1"/>
    <x v="0"/>
    <s v="Executive"/>
    <s v="Mayor"/>
    <n v="2"/>
  </r>
  <r>
    <n v="760"/>
    <x v="759"/>
    <x v="30"/>
    <x v="574"/>
    <s v="Eugene Smith"/>
    <x v="0"/>
    <s v="Bienville"/>
    <s v="DEM"/>
    <n v="772"/>
    <n v="2"/>
    <n v="2"/>
    <n v="2"/>
    <n v="0"/>
    <n v="0"/>
    <n v="0"/>
    <x v="0"/>
    <s v="Executive"/>
    <s v="Mayor"/>
    <n v="2"/>
  </r>
  <r>
    <n v="760"/>
    <x v="759"/>
    <x v="30"/>
    <x v="574"/>
    <s v="Jesse Adams"/>
    <x v="0"/>
    <s v="Bienville"/>
    <s v="DEM"/>
    <n v="440"/>
    <n v="2"/>
    <n v="2"/>
    <n v="2"/>
    <n v="0"/>
    <n v="0"/>
    <n v="0"/>
    <x v="0"/>
    <s v="Executive"/>
    <s v="Mayor"/>
    <n v="2"/>
  </r>
  <r>
    <n v="761"/>
    <x v="760"/>
    <x v="30"/>
    <x v="185"/>
    <s v="&quot;Kathy&quot; Richard"/>
    <x v="0"/>
    <s v="Multi-Parish Race"/>
    <s v="DEM"/>
    <n v="255"/>
    <n v="2"/>
    <n v="2"/>
    <n v="2"/>
    <n v="0"/>
    <n v="0"/>
    <n v="0"/>
    <x v="0"/>
    <s v="Executive"/>
    <s v="Mayor"/>
    <n v="2"/>
  </r>
  <r>
    <n v="761"/>
    <x v="760"/>
    <x v="30"/>
    <x v="185"/>
    <s v="Aymar &quot;Pip&quot; Bonin"/>
    <x v="0"/>
    <s v="Multi-Parish Race"/>
    <s v="DEM"/>
    <n v="236"/>
    <n v="2"/>
    <n v="2"/>
    <n v="2"/>
    <n v="0"/>
    <n v="0"/>
    <n v="0"/>
    <x v="0"/>
    <s v="Executive"/>
    <s v="Mayor"/>
    <n v="2"/>
  </r>
  <r>
    <n v="762"/>
    <x v="761"/>
    <x v="30"/>
    <x v="186"/>
    <s v="Benny J. Druilhet"/>
    <x v="0"/>
    <s v="St. Mary"/>
    <s v="DEM"/>
    <n v="321"/>
    <n v="3"/>
    <n v="3"/>
    <n v="3"/>
    <n v="0"/>
    <n v="0"/>
    <n v="0"/>
    <x v="0"/>
    <s v="Executive"/>
    <s v="Mayor"/>
    <n v="3"/>
  </r>
  <r>
    <n v="762"/>
    <x v="761"/>
    <x v="30"/>
    <x v="186"/>
    <s v="Donna Lewis Lanceslin"/>
    <x v="0"/>
    <s v="St. Mary"/>
    <s v="DEM"/>
    <n v="539"/>
    <n v="3"/>
    <n v="3"/>
    <n v="3"/>
    <n v="0"/>
    <n v="0"/>
    <n v="0"/>
    <x v="0"/>
    <s v="Executive"/>
    <s v="Mayor"/>
    <n v="3"/>
  </r>
  <r>
    <n v="762"/>
    <x v="761"/>
    <x v="30"/>
    <x v="186"/>
    <s v="Michael &quot;Mike&quot; Lancelin"/>
    <x v="0"/>
    <s v="St. Mary"/>
    <s v="DEM"/>
    <n v="211"/>
    <n v="3"/>
    <n v="3"/>
    <n v="3"/>
    <n v="0"/>
    <n v="0"/>
    <n v="0"/>
    <x v="0"/>
    <s v="Executive"/>
    <s v="Mayor"/>
    <n v="3"/>
  </r>
  <r>
    <n v="763"/>
    <x v="762"/>
    <x v="30"/>
    <x v="187"/>
    <s v="Jonathan Dean"/>
    <x v="0"/>
    <s v="Rapides"/>
    <s v="DEM"/>
    <n v="733"/>
    <n v="2"/>
    <n v="2"/>
    <n v="1"/>
    <n v="1"/>
    <n v="0"/>
    <n v="0"/>
    <x v="0"/>
    <s v="Executive"/>
    <s v="Mayor"/>
    <n v="2"/>
  </r>
  <r>
    <n v="763"/>
    <x v="762"/>
    <x v="30"/>
    <x v="187"/>
    <s v="Neil Kavanagh"/>
    <x v="0"/>
    <s v="Rapides"/>
    <s v="REP"/>
    <n v="758"/>
    <n v="2"/>
    <n v="2"/>
    <n v="1"/>
    <n v="1"/>
    <n v="0"/>
    <n v="0"/>
    <x v="0"/>
    <s v="Executive"/>
    <s v="Mayor"/>
    <n v="2"/>
  </r>
  <r>
    <n v="764"/>
    <x v="763"/>
    <x v="30"/>
    <x v="575"/>
    <s v="Berline B. Sonnier"/>
    <x v="0"/>
    <s v="Multi-Parish Race"/>
    <s v="DEM"/>
    <n v="147"/>
    <n v="2"/>
    <n v="2"/>
    <n v="2"/>
    <n v="0"/>
    <n v="0"/>
    <n v="0"/>
    <x v="0"/>
    <s v="Executive"/>
    <s v="Mayor"/>
    <n v="2"/>
  </r>
  <r>
    <n v="764"/>
    <x v="763"/>
    <x v="30"/>
    <x v="575"/>
    <s v="Mark Denette"/>
    <x v="0"/>
    <s v="Multi-Parish Race"/>
    <s v="DEM"/>
    <n v="299"/>
    <n v="2"/>
    <n v="2"/>
    <n v="2"/>
    <n v="0"/>
    <n v="0"/>
    <n v="0"/>
    <x v="0"/>
    <s v="Executive"/>
    <s v="Mayor"/>
    <n v="2"/>
  </r>
  <r>
    <n v="765"/>
    <x v="764"/>
    <x v="30"/>
    <x v="576"/>
    <s v="Diane Naron"/>
    <x v="1"/>
    <s v="Bossier"/>
    <s v="DEM"/>
    <n v="91"/>
    <n v="6"/>
    <n v="6"/>
    <n v="3"/>
    <n v="2"/>
    <n v="0"/>
    <n v="1"/>
    <x v="0"/>
    <s v="Executive"/>
    <s v="Mayor"/>
    <n v="6"/>
  </r>
  <r>
    <n v="765"/>
    <x v="764"/>
    <x v="30"/>
    <x v="576"/>
    <s v="James E. Friday"/>
    <x v="1"/>
    <s v="Bossier"/>
    <s v="REP"/>
    <n v="94"/>
    <n v="6"/>
    <n v="6"/>
    <n v="3"/>
    <n v="2"/>
    <n v="0"/>
    <n v="1"/>
    <x v="0"/>
    <s v="Executive"/>
    <s v="Mayor"/>
    <n v="6"/>
  </r>
  <r>
    <n v="765"/>
    <x v="764"/>
    <x v="30"/>
    <x v="576"/>
    <s v="John &quot;Jr&quot; Hollis"/>
    <x v="1"/>
    <s v="Bossier"/>
    <s v="DEM"/>
    <n v="151"/>
    <n v="6"/>
    <n v="6"/>
    <n v="3"/>
    <n v="2"/>
    <n v="0"/>
    <n v="1"/>
    <x v="0"/>
    <s v="Executive"/>
    <s v="Mayor"/>
    <n v="6"/>
  </r>
  <r>
    <n v="765"/>
    <x v="764"/>
    <x v="30"/>
    <x v="576"/>
    <s v="Johnnie Brunson"/>
    <x v="1"/>
    <s v="Bossier"/>
    <s v="DEM"/>
    <n v="196"/>
    <n v="6"/>
    <n v="6"/>
    <n v="3"/>
    <n v="2"/>
    <n v="0"/>
    <n v="1"/>
    <x v="0"/>
    <s v="Executive"/>
    <s v="Mayor"/>
    <n v="6"/>
  </r>
  <r>
    <n v="765"/>
    <x v="764"/>
    <x v="30"/>
    <x v="576"/>
    <s v="Kenneth &quot;Ken&quot; Shiflett"/>
    <x v="1"/>
    <s v="Bossier"/>
    <s v="OTHER"/>
    <n v="31"/>
    <n v="6"/>
    <n v="6"/>
    <n v="3"/>
    <n v="2"/>
    <n v="0"/>
    <n v="1"/>
    <x v="0"/>
    <s v="Executive"/>
    <s v="Mayor"/>
    <n v="6"/>
  </r>
  <r>
    <n v="765"/>
    <x v="764"/>
    <x v="30"/>
    <x v="576"/>
    <s v="S.G. Horton, Jr."/>
    <x v="1"/>
    <s v="Bossier"/>
    <s v="REP"/>
    <n v="247"/>
    <n v="6"/>
    <n v="6"/>
    <n v="3"/>
    <n v="2"/>
    <n v="0"/>
    <n v="1"/>
    <x v="0"/>
    <s v="Executive"/>
    <s v="Mayor"/>
    <n v="6"/>
  </r>
  <r>
    <n v="766"/>
    <x v="765"/>
    <x v="30"/>
    <x v="577"/>
    <s v="Jessie J. Boudreaux"/>
    <x v="0"/>
    <s v="St. Mary"/>
    <s v="NOPTY"/>
    <n v="342"/>
    <n v="2"/>
    <n v="2"/>
    <n v="0"/>
    <n v="0"/>
    <n v="2"/>
    <n v="0"/>
    <x v="0"/>
    <s v="Executive"/>
    <s v="Mayor"/>
    <n v="2"/>
  </r>
  <r>
    <n v="766"/>
    <x v="765"/>
    <x v="30"/>
    <x v="577"/>
    <s v="Louis Ratcliff"/>
    <x v="0"/>
    <s v="St. Mary"/>
    <s v="NOPTY"/>
    <n v="1230"/>
    <n v="2"/>
    <n v="2"/>
    <n v="0"/>
    <n v="0"/>
    <n v="2"/>
    <n v="0"/>
    <x v="0"/>
    <s v="Executive"/>
    <s v="Mayor"/>
    <n v="2"/>
  </r>
  <r>
    <n v="767"/>
    <x v="766"/>
    <x v="30"/>
    <x v="188"/>
    <s v="&quot;Jim&quot; Galambos"/>
    <x v="0"/>
    <s v="Caddo"/>
    <s v="DEM"/>
    <n v="234"/>
    <n v="3"/>
    <n v="3"/>
    <n v="1"/>
    <n v="2"/>
    <n v="0"/>
    <n v="0"/>
    <x v="0"/>
    <s v="Executive"/>
    <s v="Mayor"/>
    <n v="3"/>
  </r>
  <r>
    <n v="767"/>
    <x v="766"/>
    <x v="30"/>
    <x v="188"/>
    <s v="Johnny Digilormo"/>
    <x v="0"/>
    <s v="Caddo"/>
    <s v="REP"/>
    <n v="792"/>
    <n v="3"/>
    <n v="3"/>
    <n v="1"/>
    <n v="2"/>
    <n v="0"/>
    <n v="0"/>
    <x v="0"/>
    <s v="Executive"/>
    <s v="Mayor"/>
    <n v="3"/>
  </r>
  <r>
    <n v="767"/>
    <x v="766"/>
    <x v="30"/>
    <x v="188"/>
    <s v="Judy Ann Presley"/>
    <x v="0"/>
    <s v="Caddo"/>
    <s v="REP"/>
    <n v="159"/>
    <n v="3"/>
    <n v="3"/>
    <n v="1"/>
    <n v="2"/>
    <n v="0"/>
    <n v="0"/>
    <x v="0"/>
    <s v="Executive"/>
    <s v="Mayor"/>
    <n v="3"/>
  </r>
  <r>
    <n v="768"/>
    <x v="767"/>
    <x v="30"/>
    <x v="188"/>
    <s v="&quot;Jim&quot; Galambos"/>
    <x v="1"/>
    <s v="Caddo"/>
    <s v="REP"/>
    <n v="770"/>
    <n v="3"/>
    <n v="3"/>
    <n v="0"/>
    <n v="3"/>
    <n v="0"/>
    <n v="0"/>
    <x v="0"/>
    <s v="Executive"/>
    <s v="Mayor"/>
    <n v="3"/>
  </r>
  <r>
    <n v="768"/>
    <x v="767"/>
    <x v="30"/>
    <x v="188"/>
    <s v="Karry Moore"/>
    <x v="1"/>
    <s v="Caddo"/>
    <s v="REP"/>
    <n v="372"/>
    <n v="3"/>
    <n v="3"/>
    <n v="0"/>
    <n v="3"/>
    <n v="0"/>
    <n v="0"/>
    <x v="0"/>
    <s v="Executive"/>
    <s v="Mayor"/>
    <n v="3"/>
  </r>
  <r>
    <n v="768"/>
    <x v="767"/>
    <x v="30"/>
    <x v="188"/>
    <s v="Steve Umling"/>
    <x v="1"/>
    <s v="Caddo"/>
    <s v="REP"/>
    <n v="317"/>
    <n v="3"/>
    <n v="3"/>
    <n v="0"/>
    <n v="3"/>
    <n v="0"/>
    <n v="0"/>
    <x v="0"/>
    <s v="Executive"/>
    <s v="Mayor"/>
    <n v="3"/>
  </r>
  <r>
    <n v="769"/>
    <x v="768"/>
    <x v="30"/>
    <x v="189"/>
    <s v="Alma S. Moore"/>
    <x v="0"/>
    <s v="Rapides"/>
    <s v="DEM"/>
    <n v="212"/>
    <n v="3"/>
    <n v="3"/>
    <n v="3"/>
    <n v="0"/>
    <n v="0"/>
    <n v="0"/>
    <x v="0"/>
    <s v="Executive"/>
    <s v="Mayor"/>
    <n v="3"/>
  </r>
  <r>
    <n v="769"/>
    <x v="768"/>
    <x v="30"/>
    <x v="189"/>
    <s v="Jack Dewitt"/>
    <x v="0"/>
    <s v="Rapides"/>
    <s v="DEM"/>
    <n v="183"/>
    <n v="3"/>
    <n v="3"/>
    <n v="3"/>
    <n v="0"/>
    <n v="0"/>
    <n v="0"/>
    <x v="0"/>
    <s v="Executive"/>
    <s v="Mayor"/>
    <n v="3"/>
  </r>
  <r>
    <n v="769"/>
    <x v="768"/>
    <x v="30"/>
    <x v="189"/>
    <s v="Lillie Thompson"/>
    <x v="0"/>
    <s v="Rapides"/>
    <s v="DEM"/>
    <n v="71"/>
    <n v="3"/>
    <n v="3"/>
    <n v="3"/>
    <n v="0"/>
    <n v="0"/>
    <n v="0"/>
    <x v="0"/>
    <s v="Executive"/>
    <s v="Mayor"/>
    <n v="3"/>
  </r>
  <r>
    <n v="770"/>
    <x v="769"/>
    <x v="30"/>
    <x v="191"/>
    <s v="CyNita Nash"/>
    <x v="0"/>
    <s v="Natchitoches"/>
    <s v="DEM"/>
    <n v="153"/>
    <n v="2"/>
    <n v="2"/>
    <n v="2"/>
    <n v="0"/>
    <n v="0"/>
    <n v="0"/>
    <x v="0"/>
    <s v="Executive"/>
    <s v="Mayor"/>
    <n v="2"/>
  </r>
  <r>
    <n v="770"/>
    <x v="769"/>
    <x v="30"/>
    <x v="191"/>
    <s v="Roland Smith"/>
    <x v="0"/>
    <s v="Natchitoches"/>
    <s v="DEM"/>
    <n v="169"/>
    <n v="2"/>
    <n v="2"/>
    <n v="2"/>
    <n v="0"/>
    <n v="0"/>
    <n v="0"/>
    <x v="0"/>
    <s v="Executive"/>
    <s v="Mayor"/>
    <n v="2"/>
  </r>
  <r>
    <n v="771"/>
    <x v="770"/>
    <x v="30"/>
    <x v="193"/>
    <s v="Roger Boudreaux"/>
    <x v="0"/>
    <s v="Acadia"/>
    <s v="DEM"/>
    <n v="702"/>
    <n v="2"/>
    <n v="2"/>
    <n v="2"/>
    <n v="0"/>
    <n v="0"/>
    <n v="0"/>
    <x v="0"/>
    <s v="Executive"/>
    <s v="Mayor"/>
    <n v="2"/>
  </r>
  <r>
    <n v="771"/>
    <x v="770"/>
    <x v="30"/>
    <x v="193"/>
    <s v="Russell &quot;Coach&quot; Stelly"/>
    <x v="0"/>
    <s v="Acadia"/>
    <s v="DEM"/>
    <n v="1174"/>
    <n v="2"/>
    <n v="2"/>
    <n v="2"/>
    <n v="0"/>
    <n v="0"/>
    <n v="0"/>
    <x v="0"/>
    <s v="Executive"/>
    <s v="Mayor"/>
    <n v="2"/>
  </r>
  <r>
    <n v="772"/>
    <x v="771"/>
    <x v="30"/>
    <x v="578"/>
    <s v="&quot;Buddy&quot; Carter"/>
    <x v="0"/>
    <s v="Caldwell"/>
    <s v="NOPTY"/>
    <n v="86"/>
    <n v="2"/>
    <n v="2"/>
    <n v="0"/>
    <n v="1"/>
    <n v="1"/>
    <n v="0"/>
    <x v="0"/>
    <s v="Executive"/>
    <s v="Mayor"/>
    <n v="2"/>
  </r>
  <r>
    <n v="772"/>
    <x v="771"/>
    <x v="30"/>
    <x v="578"/>
    <s v="Chad Coates"/>
    <x v="0"/>
    <s v="Caldwell"/>
    <s v="REP"/>
    <n v="110"/>
    <n v="2"/>
    <n v="2"/>
    <n v="0"/>
    <n v="1"/>
    <n v="1"/>
    <n v="0"/>
    <x v="0"/>
    <s v="Executive"/>
    <s v="Mayor"/>
    <n v="2"/>
  </r>
  <r>
    <n v="773"/>
    <x v="772"/>
    <x v="30"/>
    <x v="579"/>
    <s v="Don Reason, Sr."/>
    <x v="1"/>
    <s v="East Feliciana"/>
    <s v="REP"/>
    <n v="319"/>
    <n v="3"/>
    <n v="3"/>
    <n v="2"/>
    <n v="1"/>
    <n v="0"/>
    <n v="0"/>
    <x v="0"/>
    <s v="Executive"/>
    <s v="Mayor"/>
    <n v="3"/>
  </r>
  <r>
    <n v="773"/>
    <x v="772"/>
    <x v="30"/>
    <x v="579"/>
    <s v="Lori Ann Bell"/>
    <x v="1"/>
    <s v="East Feliciana"/>
    <s v="DEM"/>
    <n v="292"/>
    <n v="3"/>
    <n v="3"/>
    <n v="2"/>
    <n v="1"/>
    <n v="0"/>
    <n v="0"/>
    <x v="0"/>
    <s v="Executive"/>
    <s v="Mayor"/>
    <n v="3"/>
  </r>
  <r>
    <n v="773"/>
    <x v="772"/>
    <x v="30"/>
    <x v="579"/>
    <s v="Melvin Spears, Jr."/>
    <x v="1"/>
    <s v="East Feliciana"/>
    <s v="DEM"/>
    <n v="278"/>
    <n v="3"/>
    <n v="3"/>
    <n v="2"/>
    <n v="1"/>
    <n v="0"/>
    <n v="0"/>
    <x v="0"/>
    <s v="Executive"/>
    <s v="Mayor"/>
    <n v="3"/>
  </r>
  <r>
    <n v="774"/>
    <x v="773"/>
    <x v="30"/>
    <x v="580"/>
    <s v="Comerdis Phillips"/>
    <x v="1"/>
    <s v="Webster"/>
    <s v="DEM"/>
    <n v="132"/>
    <n v="3"/>
    <n v="3"/>
    <n v="2"/>
    <n v="0"/>
    <n v="1"/>
    <n v="0"/>
    <x v="0"/>
    <s v="Executive"/>
    <s v="Mayor"/>
    <n v="3"/>
  </r>
  <r>
    <n v="774"/>
    <x v="773"/>
    <x v="30"/>
    <x v="580"/>
    <s v="Joseph Alexander"/>
    <x v="1"/>
    <s v="Webster"/>
    <s v="DEM"/>
    <n v="140"/>
    <n v="3"/>
    <n v="3"/>
    <n v="2"/>
    <n v="0"/>
    <n v="1"/>
    <n v="0"/>
    <x v="0"/>
    <s v="Executive"/>
    <s v="Mayor"/>
    <n v="3"/>
  </r>
  <r>
    <n v="774"/>
    <x v="773"/>
    <x v="30"/>
    <x v="580"/>
    <s v="Lynn &quot;Bubba&quot; Guillot"/>
    <x v="1"/>
    <s v="Webster"/>
    <s v="NOPTY"/>
    <n v="120"/>
    <n v="3"/>
    <n v="3"/>
    <n v="2"/>
    <n v="0"/>
    <n v="1"/>
    <n v="0"/>
    <x v="0"/>
    <s v="Executive"/>
    <s v="Mayor"/>
    <n v="3"/>
  </r>
  <r>
    <n v="775"/>
    <x v="774"/>
    <x v="30"/>
    <x v="194"/>
    <s v="Louie Laborde"/>
    <x v="1"/>
    <s v="Avoyelles"/>
    <s v="DEM"/>
    <n v="298"/>
    <n v="2"/>
    <n v="2"/>
    <n v="2"/>
    <n v="0"/>
    <n v="0"/>
    <n v="0"/>
    <x v="0"/>
    <s v="Executive"/>
    <s v="Mayor"/>
    <n v="2"/>
  </r>
  <r>
    <n v="775"/>
    <x v="774"/>
    <x v="30"/>
    <x v="194"/>
    <s v="William &quot;Scotty&quot; Scott"/>
    <x v="1"/>
    <s v="Avoyelles"/>
    <s v="DEM"/>
    <n v="578"/>
    <n v="2"/>
    <n v="2"/>
    <n v="2"/>
    <n v="0"/>
    <n v="0"/>
    <n v="0"/>
    <x v="0"/>
    <s v="Executive"/>
    <s v="Mayor"/>
    <n v="2"/>
  </r>
  <r>
    <n v="776"/>
    <x v="775"/>
    <x v="30"/>
    <x v="581"/>
    <s v="Carl Frye"/>
    <x v="1"/>
    <s v="Red River"/>
    <s v="NOPTY"/>
    <n v="249"/>
    <n v="2"/>
    <n v="2"/>
    <n v="1"/>
    <n v="0"/>
    <n v="1"/>
    <n v="0"/>
    <x v="0"/>
    <s v="Executive"/>
    <s v="Mayor"/>
    <n v="2"/>
  </r>
  <r>
    <n v="776"/>
    <x v="775"/>
    <x v="30"/>
    <x v="581"/>
    <s v="Johnny Cox"/>
    <x v="1"/>
    <s v="Red River"/>
    <s v="DEM"/>
    <n v="711"/>
    <n v="2"/>
    <n v="2"/>
    <n v="1"/>
    <n v="0"/>
    <n v="1"/>
    <n v="0"/>
    <x v="0"/>
    <s v="Executive"/>
    <s v="Mayor"/>
    <n v="2"/>
  </r>
  <r>
    <n v="777"/>
    <x v="776"/>
    <x v="30"/>
    <x v="195"/>
    <s v="&quot;Mr. Gary&quot; Sullivan"/>
    <x v="1"/>
    <s v="Webster"/>
    <s v="OTHER"/>
    <n v="79"/>
    <n v="2"/>
    <n v="2"/>
    <n v="0"/>
    <n v="0"/>
    <n v="1"/>
    <n v="1"/>
    <x v="0"/>
    <s v="Executive"/>
    <s v="Mayor"/>
    <n v="2"/>
  </r>
  <r>
    <n v="777"/>
    <x v="776"/>
    <x v="30"/>
    <x v="195"/>
    <s v="Terry &quot;Bippy&quot; Hoof"/>
    <x v="1"/>
    <s v="Webster"/>
    <s v="NOPTY"/>
    <n v="233"/>
    <n v="2"/>
    <n v="2"/>
    <n v="0"/>
    <n v="0"/>
    <n v="1"/>
    <n v="1"/>
    <x v="0"/>
    <s v="Executive"/>
    <s v="Mayor"/>
    <n v="2"/>
  </r>
  <r>
    <n v="778"/>
    <x v="777"/>
    <x v="30"/>
    <x v="582"/>
    <s v="Carol Broussard"/>
    <x v="1"/>
    <s v="Multi-Parish Race"/>
    <s v="DEM"/>
    <n v="331"/>
    <n v="2"/>
    <n v="2"/>
    <n v="1"/>
    <n v="0"/>
    <n v="0"/>
    <n v="1"/>
    <x v="0"/>
    <s v="Executive"/>
    <s v="Mayor"/>
    <n v="2"/>
  </r>
  <r>
    <n v="778"/>
    <x v="777"/>
    <x v="30"/>
    <x v="582"/>
    <s v="Pam Blakely"/>
    <x v="1"/>
    <s v="Multi-Parish Race"/>
    <s v="OTHER"/>
    <n v="475"/>
    <n v="2"/>
    <n v="2"/>
    <n v="1"/>
    <n v="0"/>
    <n v="0"/>
    <n v="1"/>
    <x v="0"/>
    <s v="Executive"/>
    <s v="Mayor"/>
    <n v="2"/>
  </r>
  <r>
    <n v="779"/>
    <x v="778"/>
    <x v="30"/>
    <x v="196"/>
    <s v="J. Lynn Lewis"/>
    <x v="0"/>
    <s v="Richland"/>
    <s v="DEM"/>
    <n v="536"/>
    <n v="3"/>
    <n v="3"/>
    <n v="3"/>
    <n v="0"/>
    <n v="0"/>
    <n v="0"/>
    <x v="0"/>
    <s v="Executive"/>
    <s v="Mayor"/>
    <n v="3"/>
  </r>
  <r>
    <n v="779"/>
    <x v="778"/>
    <x v="30"/>
    <x v="196"/>
    <s v="Jesse Washington"/>
    <x v="0"/>
    <s v="Richland"/>
    <s v="DEM"/>
    <n v="586"/>
    <n v="3"/>
    <n v="3"/>
    <n v="3"/>
    <n v="0"/>
    <n v="0"/>
    <n v="0"/>
    <x v="0"/>
    <s v="Executive"/>
    <s v="Mayor"/>
    <n v="3"/>
  </r>
  <r>
    <n v="779"/>
    <x v="778"/>
    <x v="30"/>
    <x v="196"/>
    <s v="Perry Smith"/>
    <x v="0"/>
    <s v="Richland"/>
    <s v="DEM"/>
    <n v="193"/>
    <n v="3"/>
    <n v="3"/>
    <n v="3"/>
    <n v="0"/>
    <n v="0"/>
    <n v="0"/>
    <x v="0"/>
    <s v="Executive"/>
    <s v="Mayor"/>
    <n v="3"/>
  </r>
  <r>
    <n v="780"/>
    <x v="779"/>
    <x v="30"/>
    <x v="583"/>
    <s v="&quot;Bob&quot; Jensen"/>
    <x v="0"/>
    <s v="Lincoln"/>
    <s v="NOPTY"/>
    <n v="168"/>
    <n v="2"/>
    <n v="2"/>
    <n v="0"/>
    <n v="1"/>
    <n v="1"/>
    <n v="0"/>
    <x v="0"/>
    <s v="Executive"/>
    <s v="Mayor"/>
    <n v="2"/>
  </r>
  <r>
    <n v="780"/>
    <x v="779"/>
    <x v="30"/>
    <x v="583"/>
    <s v="Robert Owen"/>
    <x v="0"/>
    <s v="Lincoln"/>
    <s v="REP"/>
    <n v="86"/>
    <n v="2"/>
    <n v="2"/>
    <n v="0"/>
    <n v="1"/>
    <n v="1"/>
    <n v="0"/>
    <x v="0"/>
    <s v="Executive"/>
    <s v="Mayor"/>
    <n v="2"/>
  </r>
  <r>
    <n v="781"/>
    <x v="780"/>
    <x v="30"/>
    <x v="584"/>
    <s v="Carolyn &quot;Susie&quot; Lagneaux"/>
    <x v="0"/>
    <s v="Multi-Parish Race"/>
    <s v="DEM"/>
    <n v="169"/>
    <n v="3"/>
    <n v="3"/>
    <n v="3"/>
    <n v="0"/>
    <n v="0"/>
    <n v="0"/>
    <x v="0"/>
    <s v="Executive"/>
    <s v="Mayor"/>
    <n v="3"/>
  </r>
  <r>
    <n v="781"/>
    <x v="780"/>
    <x v="30"/>
    <x v="584"/>
    <s v="Johnny Thibodeaux"/>
    <x v="0"/>
    <s v="Multi-Parish Race"/>
    <s v="DEM"/>
    <n v="304"/>
    <n v="3"/>
    <n v="3"/>
    <n v="3"/>
    <n v="0"/>
    <n v="0"/>
    <n v="0"/>
    <x v="0"/>
    <s v="Executive"/>
    <s v="Mayor"/>
    <n v="3"/>
  </r>
  <r>
    <n v="781"/>
    <x v="780"/>
    <x v="30"/>
    <x v="584"/>
    <s v="Shane Blasingame"/>
    <x v="0"/>
    <s v="Multi-Parish Race"/>
    <s v="DEM"/>
    <n v="30"/>
    <n v="3"/>
    <n v="3"/>
    <n v="3"/>
    <n v="0"/>
    <n v="0"/>
    <n v="0"/>
    <x v="0"/>
    <s v="Executive"/>
    <s v="Mayor"/>
    <n v="3"/>
  </r>
  <r>
    <n v="782"/>
    <x v="781"/>
    <x v="30"/>
    <x v="197"/>
    <s v="Kelly Stalsby"/>
    <x v="0"/>
    <s v="Allen"/>
    <s v="DEM"/>
    <n v="115"/>
    <n v="2"/>
    <n v="2"/>
    <n v="2"/>
    <n v="0"/>
    <n v="0"/>
    <n v="0"/>
    <x v="0"/>
    <s v="Executive"/>
    <s v="Mayor"/>
    <n v="2"/>
  </r>
  <r>
    <n v="782"/>
    <x v="781"/>
    <x v="30"/>
    <x v="197"/>
    <s v="Robert &quot;Bob&quot; Crafton"/>
    <x v="0"/>
    <s v="Allen"/>
    <s v="DEM"/>
    <n v="132"/>
    <n v="2"/>
    <n v="2"/>
    <n v="2"/>
    <n v="0"/>
    <n v="0"/>
    <n v="0"/>
    <x v="0"/>
    <s v="Executive"/>
    <s v="Mayor"/>
    <n v="2"/>
  </r>
  <r>
    <n v="783"/>
    <x v="782"/>
    <x v="30"/>
    <x v="198"/>
    <s v="&quot;Cathy&quot; Hollingsworth"/>
    <x v="0"/>
    <s v="Jefferson Davis"/>
    <s v="DEM"/>
    <n v="246"/>
    <n v="2"/>
    <n v="2"/>
    <n v="2"/>
    <n v="0"/>
    <n v="0"/>
    <n v="0"/>
    <x v="0"/>
    <s v="Executive"/>
    <s v="Mayor"/>
    <n v="2"/>
  </r>
  <r>
    <n v="783"/>
    <x v="782"/>
    <x v="30"/>
    <x v="198"/>
    <s v="Roger D. &quot;Tony&quot; Laughlin"/>
    <x v="0"/>
    <s v="Jefferson Davis"/>
    <s v="DEM"/>
    <n v="291"/>
    <n v="2"/>
    <n v="2"/>
    <n v="2"/>
    <n v="0"/>
    <n v="0"/>
    <n v="0"/>
    <x v="0"/>
    <s v="Executive"/>
    <s v="Mayor"/>
    <n v="2"/>
  </r>
  <r>
    <n v="784"/>
    <x v="783"/>
    <x v="30"/>
    <x v="64"/>
    <s v="&quot;Billy&quot; Cormier"/>
    <x v="0"/>
    <s v="Vermilion"/>
    <s v="DEM"/>
    <n v="402"/>
    <n v="2"/>
    <n v="2"/>
    <n v="2"/>
    <n v="0"/>
    <n v="0"/>
    <n v="0"/>
    <x v="0"/>
    <s v="Executive"/>
    <s v="Mayor"/>
    <n v="2"/>
  </r>
  <r>
    <n v="784"/>
    <x v="783"/>
    <x v="30"/>
    <x v="64"/>
    <s v="John Earl LeBlanc"/>
    <x v="0"/>
    <s v="Vermilion"/>
    <s v="DEM"/>
    <n v="584"/>
    <n v="2"/>
    <n v="2"/>
    <n v="2"/>
    <n v="0"/>
    <n v="0"/>
    <n v="0"/>
    <x v="0"/>
    <s v="Executive"/>
    <s v="Mayor"/>
    <n v="2"/>
  </r>
  <r>
    <n v="785"/>
    <x v="784"/>
    <x v="30"/>
    <x v="585"/>
    <s v="Ronnie J. Bonaventure, Jr."/>
    <x v="0"/>
    <s v="Pointe Coupee"/>
    <s v="DEM"/>
    <n v="189"/>
    <n v="2"/>
    <n v="2"/>
    <n v="2"/>
    <n v="0"/>
    <n v="0"/>
    <n v="0"/>
    <x v="0"/>
    <s v="Executive"/>
    <s v="Mayor"/>
    <n v="2"/>
  </r>
  <r>
    <n v="785"/>
    <x v="784"/>
    <x v="30"/>
    <x v="585"/>
    <s v="Teddy Gros"/>
    <x v="0"/>
    <s v="Pointe Coupee"/>
    <s v="DEM"/>
    <n v="285"/>
    <n v="2"/>
    <n v="2"/>
    <n v="2"/>
    <n v="0"/>
    <n v="0"/>
    <n v="0"/>
    <x v="0"/>
    <s v="Executive"/>
    <s v="Mayor"/>
    <n v="2"/>
  </r>
  <r>
    <n v="786"/>
    <x v="785"/>
    <x v="30"/>
    <x v="586"/>
    <s v="&quot;Greg&quot; Route"/>
    <x v="1"/>
    <s v="Washington"/>
    <s v="DEM"/>
    <n v="704"/>
    <n v="2"/>
    <n v="2"/>
    <n v="2"/>
    <n v="0"/>
    <n v="0"/>
    <n v="0"/>
    <x v="0"/>
    <s v="Executive"/>
    <s v="Mayor"/>
    <n v="2"/>
  </r>
  <r>
    <n v="786"/>
    <x v="785"/>
    <x v="30"/>
    <x v="586"/>
    <s v="Richard Dillon"/>
    <x v="1"/>
    <s v="Washington"/>
    <s v="DEM"/>
    <n v="726"/>
    <n v="2"/>
    <n v="2"/>
    <n v="2"/>
    <n v="0"/>
    <n v="0"/>
    <n v="0"/>
    <x v="0"/>
    <s v="Executive"/>
    <s v="Mayor"/>
    <n v="2"/>
  </r>
  <r>
    <n v="787"/>
    <x v="786"/>
    <x v="30"/>
    <x v="199"/>
    <s v="&quot;Joey&quot; Mott"/>
    <x v="0"/>
    <s v="Rapides"/>
    <s v="NOPTY"/>
    <n v="334"/>
    <n v="2"/>
    <n v="2"/>
    <n v="1"/>
    <n v="0"/>
    <n v="1"/>
    <n v="0"/>
    <x v="0"/>
    <s v="Executive"/>
    <s v="Mayor"/>
    <n v="2"/>
  </r>
  <r>
    <n v="787"/>
    <x v="786"/>
    <x v="30"/>
    <x v="199"/>
    <s v="Malcolm L. English"/>
    <x v="0"/>
    <s v="Rapides"/>
    <s v="DEM"/>
    <n v="196"/>
    <n v="2"/>
    <n v="2"/>
    <n v="1"/>
    <n v="0"/>
    <n v="1"/>
    <n v="0"/>
    <x v="0"/>
    <s v="Executive"/>
    <s v="Mayor"/>
    <n v="2"/>
  </r>
  <r>
    <n v="788"/>
    <x v="787"/>
    <x v="30"/>
    <x v="200"/>
    <s v="&quot;Steve&quot; Nosacka"/>
    <x v="0"/>
    <s v="St. James"/>
    <s v="OTHER"/>
    <n v="902"/>
    <n v="3"/>
    <n v="3"/>
    <n v="1"/>
    <n v="1"/>
    <n v="0"/>
    <n v="1"/>
    <x v="0"/>
    <s v="Executive"/>
    <s v="Mayor"/>
    <n v="3"/>
  </r>
  <r>
    <n v="788"/>
    <x v="787"/>
    <x v="30"/>
    <x v="200"/>
    <s v="Jeanne L. Louque"/>
    <x v="0"/>
    <s v="St. James"/>
    <s v="DEM"/>
    <n v="313"/>
    <n v="3"/>
    <n v="3"/>
    <n v="1"/>
    <n v="1"/>
    <n v="0"/>
    <n v="1"/>
    <x v="0"/>
    <s v="Executive"/>
    <s v="Mayor"/>
    <n v="3"/>
  </r>
  <r>
    <n v="788"/>
    <x v="787"/>
    <x v="30"/>
    <x v="200"/>
    <s v="Steven Bourgeois"/>
    <x v="0"/>
    <s v="St. James"/>
    <s v="REP"/>
    <n v="164"/>
    <n v="3"/>
    <n v="3"/>
    <n v="1"/>
    <n v="1"/>
    <n v="0"/>
    <n v="1"/>
    <x v="0"/>
    <s v="Executive"/>
    <s v="Mayor"/>
    <n v="3"/>
  </r>
  <r>
    <n v="789"/>
    <x v="788"/>
    <x v="30"/>
    <x v="201"/>
    <s v="&quot;Gail&quot; Lark"/>
    <x v="0"/>
    <s v="St. Landry"/>
    <s v="DEM"/>
    <n v="64"/>
    <n v="4"/>
    <n v="4"/>
    <n v="4"/>
    <n v="0"/>
    <n v="0"/>
    <n v="0"/>
    <x v="0"/>
    <s v="Executive"/>
    <s v="Mayor"/>
    <n v="4"/>
  </r>
  <r>
    <n v="789"/>
    <x v="788"/>
    <x v="30"/>
    <x v="201"/>
    <s v="Patrick Richard"/>
    <x v="0"/>
    <s v="St. Landry"/>
    <s v="DEM"/>
    <n v="131"/>
    <n v="4"/>
    <n v="4"/>
    <n v="4"/>
    <n v="0"/>
    <n v="0"/>
    <n v="0"/>
    <x v="0"/>
    <s v="Executive"/>
    <s v="Mayor"/>
    <n v="4"/>
  </r>
  <r>
    <n v="789"/>
    <x v="788"/>
    <x v="30"/>
    <x v="201"/>
    <s v="Shaterral &quot;Terral&quot; Johnson"/>
    <x v="0"/>
    <s v="St. Landry"/>
    <s v="DEM"/>
    <n v="104"/>
    <n v="4"/>
    <n v="4"/>
    <n v="4"/>
    <n v="0"/>
    <n v="0"/>
    <n v="0"/>
    <x v="0"/>
    <s v="Executive"/>
    <s v="Mayor"/>
    <n v="4"/>
  </r>
  <r>
    <n v="789"/>
    <x v="788"/>
    <x v="30"/>
    <x v="201"/>
    <s v="Virginia Pierre"/>
    <x v="0"/>
    <s v="St. Landry"/>
    <s v="DEM"/>
    <n v="214"/>
    <n v="4"/>
    <n v="4"/>
    <n v="4"/>
    <n v="0"/>
    <n v="0"/>
    <n v="0"/>
    <x v="0"/>
    <s v="Executive"/>
    <s v="Mayor"/>
    <n v="4"/>
  </r>
  <r>
    <n v="790"/>
    <x v="789"/>
    <x v="30"/>
    <x v="587"/>
    <s v="Charlotte Venable-Hartwell"/>
    <x v="0"/>
    <s v="Vermilion"/>
    <s v="DEM"/>
    <n v="99"/>
    <n v="3"/>
    <n v="3"/>
    <n v="3"/>
    <n v="0"/>
    <n v="0"/>
    <n v="0"/>
    <x v="0"/>
    <s v="Executive"/>
    <s v="Mayor"/>
    <n v="3"/>
  </r>
  <r>
    <n v="790"/>
    <x v="789"/>
    <x v="30"/>
    <x v="587"/>
    <s v="Chris Theriot"/>
    <x v="0"/>
    <s v="Vermilion"/>
    <s v="DEM"/>
    <n v="230"/>
    <n v="3"/>
    <n v="3"/>
    <n v="3"/>
    <n v="0"/>
    <n v="0"/>
    <n v="0"/>
    <x v="0"/>
    <s v="Executive"/>
    <s v="Mayor"/>
    <n v="3"/>
  </r>
  <r>
    <n v="790"/>
    <x v="789"/>
    <x v="30"/>
    <x v="587"/>
    <s v="David Dupuis"/>
    <x v="0"/>
    <s v="Vermilion"/>
    <s v="DEM"/>
    <n v="93"/>
    <n v="3"/>
    <n v="3"/>
    <n v="3"/>
    <n v="0"/>
    <n v="0"/>
    <n v="0"/>
    <x v="0"/>
    <s v="Executive"/>
    <s v="Mayor"/>
    <n v="3"/>
  </r>
  <r>
    <n v="791"/>
    <x v="790"/>
    <x v="30"/>
    <x v="203"/>
    <s v="Beverlee G. Killgore"/>
    <x v="0"/>
    <s v="Claiborne"/>
    <s v="DEM"/>
    <n v="337"/>
    <n v="3"/>
    <n v="3"/>
    <n v="2"/>
    <n v="0"/>
    <n v="1"/>
    <n v="0"/>
    <x v="0"/>
    <s v="Executive"/>
    <s v="Mayor"/>
    <n v="3"/>
  </r>
  <r>
    <n v="791"/>
    <x v="790"/>
    <x v="30"/>
    <x v="203"/>
    <s v="Jimmie Dale Williams"/>
    <x v="0"/>
    <s v="Claiborne"/>
    <s v="NOPTY"/>
    <n v="119"/>
    <n v="3"/>
    <n v="3"/>
    <n v="2"/>
    <n v="0"/>
    <n v="1"/>
    <n v="0"/>
    <x v="0"/>
    <s v="Executive"/>
    <s v="Mayor"/>
    <n v="3"/>
  </r>
  <r>
    <n v="791"/>
    <x v="790"/>
    <x v="30"/>
    <x v="203"/>
    <s v="Roderick D. Hampton"/>
    <x v="0"/>
    <s v="Claiborne"/>
    <s v="DEM"/>
    <n v="385"/>
    <n v="3"/>
    <n v="3"/>
    <n v="2"/>
    <n v="0"/>
    <n v="1"/>
    <n v="0"/>
    <x v="0"/>
    <s v="Executive"/>
    <s v="Mayor"/>
    <n v="3"/>
  </r>
  <r>
    <n v="792"/>
    <x v="791"/>
    <x v="30"/>
    <x v="555"/>
    <s v="Alecia Nychole Smith"/>
    <x v="0"/>
    <s v="Claiborne"/>
    <s v="DEM"/>
    <n v="359"/>
    <n v="3"/>
    <n v="3"/>
    <n v="2"/>
    <n v="0"/>
    <n v="1"/>
    <n v="0"/>
    <x v="0"/>
    <s v="Executive"/>
    <s v="Mayor"/>
    <n v="3"/>
  </r>
  <r>
    <n v="792"/>
    <x v="791"/>
    <x v="30"/>
    <x v="555"/>
    <s v="Danny &quot;Roy&quot; Lewis"/>
    <x v="0"/>
    <s v="Claiborne"/>
    <s v="DEM"/>
    <n v="529"/>
    <n v="3"/>
    <n v="3"/>
    <n v="2"/>
    <n v="0"/>
    <n v="1"/>
    <n v="0"/>
    <x v="0"/>
    <s v="Executive"/>
    <s v="Mayor"/>
    <n v="3"/>
  </r>
  <r>
    <n v="792"/>
    <x v="791"/>
    <x v="30"/>
    <x v="555"/>
    <s v="Shirley Warren"/>
    <x v="0"/>
    <s v="Claiborne"/>
    <s v="NOPTY"/>
    <n v="258"/>
    <n v="3"/>
    <n v="3"/>
    <n v="2"/>
    <n v="0"/>
    <n v="1"/>
    <n v="0"/>
    <x v="0"/>
    <s v="Executive"/>
    <s v="Mayor"/>
    <n v="3"/>
  </r>
  <r>
    <n v="793"/>
    <x v="792"/>
    <x v="30"/>
    <x v="588"/>
    <s v="Damon Daigle"/>
    <x v="0"/>
    <s v="Acadia"/>
    <s v="REP"/>
    <n v="155"/>
    <n v="2"/>
    <n v="2"/>
    <n v="1"/>
    <n v="1"/>
    <n v="0"/>
    <n v="0"/>
    <x v="0"/>
    <s v="Executive"/>
    <s v="Mayor"/>
    <n v="2"/>
  </r>
  <r>
    <n v="793"/>
    <x v="792"/>
    <x v="30"/>
    <x v="588"/>
    <s v="Julia &quot;Mariette&quot; Granger"/>
    <x v="0"/>
    <s v="Acadia"/>
    <s v="DEM"/>
    <n v="361"/>
    <n v="2"/>
    <n v="2"/>
    <n v="1"/>
    <n v="1"/>
    <n v="0"/>
    <n v="0"/>
    <x v="0"/>
    <s v="Executive"/>
    <s v="Mayor"/>
    <n v="2"/>
  </r>
  <r>
    <n v="794"/>
    <x v="793"/>
    <x v="30"/>
    <x v="204"/>
    <s v="&quot;Donnie&quot; Kendrick"/>
    <x v="0"/>
    <s v="Lasalle"/>
    <s v="REP"/>
    <n v="495"/>
    <n v="3"/>
    <n v="3"/>
    <n v="1"/>
    <n v="2"/>
    <n v="0"/>
    <n v="0"/>
    <x v="0"/>
    <s v="Executive"/>
    <s v="Mayor"/>
    <n v="3"/>
  </r>
  <r>
    <n v="794"/>
    <x v="793"/>
    <x v="30"/>
    <x v="204"/>
    <s v="LaDawn Cooper Edwards"/>
    <x v="0"/>
    <s v="Lasalle"/>
    <s v="REP"/>
    <n v="635"/>
    <n v="3"/>
    <n v="3"/>
    <n v="1"/>
    <n v="2"/>
    <n v="0"/>
    <n v="0"/>
    <x v="0"/>
    <s v="Executive"/>
    <s v="Mayor"/>
    <n v="3"/>
  </r>
  <r>
    <n v="794"/>
    <x v="793"/>
    <x v="30"/>
    <x v="204"/>
    <s v="Steve Crooks"/>
    <x v="0"/>
    <s v="Lasalle"/>
    <s v="DEM"/>
    <n v="254"/>
    <n v="3"/>
    <n v="3"/>
    <n v="1"/>
    <n v="2"/>
    <n v="0"/>
    <n v="0"/>
    <x v="0"/>
    <s v="Executive"/>
    <s v="Mayor"/>
    <n v="3"/>
  </r>
  <r>
    <n v="795"/>
    <x v="794"/>
    <x v="30"/>
    <x v="93"/>
    <s v="&quot;Mike&quot; Holder"/>
    <x v="0"/>
    <s v="Jackson"/>
    <s v="REP"/>
    <n v="362"/>
    <n v="4"/>
    <n v="4"/>
    <n v="2"/>
    <n v="1"/>
    <n v="0"/>
    <n v="1"/>
    <x v="0"/>
    <s v="Executive"/>
    <s v="Mayor"/>
    <n v="4"/>
  </r>
  <r>
    <n v="795"/>
    <x v="794"/>
    <x v="30"/>
    <x v="93"/>
    <s v="Alvin &quot;Kim&quot; Jones"/>
    <x v="0"/>
    <s v="Jackson"/>
    <s v="DEM"/>
    <n v="436"/>
    <n v="4"/>
    <n v="4"/>
    <n v="2"/>
    <n v="1"/>
    <n v="0"/>
    <n v="1"/>
    <x v="0"/>
    <s v="Executive"/>
    <s v="Mayor"/>
    <n v="4"/>
  </r>
  <r>
    <n v="795"/>
    <x v="794"/>
    <x v="30"/>
    <x v="93"/>
    <s v="James Bradford"/>
    <x v="0"/>
    <s v="Jackson"/>
    <s v="DEM"/>
    <n v="496"/>
    <n v="4"/>
    <n v="4"/>
    <n v="2"/>
    <n v="1"/>
    <n v="0"/>
    <n v="1"/>
    <x v="0"/>
    <s v="Executive"/>
    <s v="Mayor"/>
    <n v="4"/>
  </r>
  <r>
    <n v="795"/>
    <x v="794"/>
    <x v="30"/>
    <x v="93"/>
    <s v="Renee Stringer"/>
    <x v="0"/>
    <s v="Jackson"/>
    <s v="OTHER"/>
    <n v="187"/>
    <n v="4"/>
    <n v="4"/>
    <n v="2"/>
    <n v="1"/>
    <n v="0"/>
    <n v="1"/>
    <x v="0"/>
    <s v="Executive"/>
    <s v="Mayor"/>
    <n v="4"/>
  </r>
  <r>
    <n v="796"/>
    <x v="795"/>
    <x v="30"/>
    <x v="589"/>
    <s v="&quot;Bill&quot; Bullock"/>
    <x v="0"/>
    <s v="Catahoula"/>
    <s v="DEM"/>
    <n v="333"/>
    <n v="3"/>
    <n v="3"/>
    <n v="3"/>
    <n v="0"/>
    <n v="0"/>
    <n v="0"/>
    <x v="0"/>
    <s v="Executive"/>
    <s v="Mayor"/>
    <n v="3"/>
  </r>
  <r>
    <n v="796"/>
    <x v="795"/>
    <x v="30"/>
    <x v="589"/>
    <s v="Andrew Fisher"/>
    <x v="0"/>
    <s v="Catahoula"/>
    <s v="DEM"/>
    <n v="124"/>
    <n v="3"/>
    <n v="3"/>
    <n v="3"/>
    <n v="0"/>
    <n v="0"/>
    <n v="0"/>
    <x v="0"/>
    <s v="Executive"/>
    <s v="Mayor"/>
    <n v="3"/>
  </r>
  <r>
    <n v="796"/>
    <x v="795"/>
    <x v="30"/>
    <x v="589"/>
    <s v="Hiram Evans"/>
    <x v="0"/>
    <s v="Catahoula"/>
    <s v="DEM"/>
    <n v="339"/>
    <n v="3"/>
    <n v="3"/>
    <n v="3"/>
    <n v="0"/>
    <n v="0"/>
    <n v="0"/>
    <x v="0"/>
    <s v="Executive"/>
    <s v="Mayor"/>
    <n v="3"/>
  </r>
  <r>
    <n v="797"/>
    <x v="796"/>
    <x v="30"/>
    <x v="590"/>
    <s v="Terry Wayne Magee"/>
    <x v="0"/>
    <s v="De Soto"/>
    <s v="DEM"/>
    <n v="44"/>
    <n v="2"/>
    <n v="2"/>
    <n v="1"/>
    <n v="0"/>
    <n v="1"/>
    <n v="0"/>
    <x v="0"/>
    <s v="Executive"/>
    <s v="Mayor"/>
    <n v="2"/>
  </r>
  <r>
    <n v="797"/>
    <x v="796"/>
    <x v="30"/>
    <x v="590"/>
    <s v="Travis Whitfield"/>
    <x v="0"/>
    <s v="De Soto"/>
    <s v="NOPTY"/>
    <n v="96"/>
    <n v="2"/>
    <n v="2"/>
    <n v="1"/>
    <n v="0"/>
    <n v="1"/>
    <n v="0"/>
    <x v="0"/>
    <s v="Executive"/>
    <s v="Mayor"/>
    <n v="2"/>
  </r>
  <r>
    <n v="798"/>
    <x v="797"/>
    <x v="30"/>
    <x v="205"/>
    <s v="Harold Smith"/>
    <x v="0"/>
    <s v="Tangipahoa"/>
    <s v="DEM"/>
    <n v="320"/>
    <n v="3"/>
    <n v="3"/>
    <n v="2"/>
    <n v="1"/>
    <n v="0"/>
    <n v="0"/>
    <x v="0"/>
    <s v="Executive"/>
    <s v="Mayor"/>
    <n v="3"/>
  </r>
  <r>
    <n v="798"/>
    <x v="797"/>
    <x v="30"/>
    <x v="205"/>
    <s v="Irma Thompson Gordon"/>
    <x v="0"/>
    <s v="Tangipahoa"/>
    <s v="DEM"/>
    <n v="540"/>
    <n v="3"/>
    <n v="3"/>
    <n v="2"/>
    <n v="1"/>
    <n v="0"/>
    <n v="0"/>
    <x v="0"/>
    <s v="Executive"/>
    <s v="Mayor"/>
    <n v="3"/>
  </r>
  <r>
    <n v="798"/>
    <x v="797"/>
    <x v="30"/>
    <x v="205"/>
    <s v="William Lawson"/>
    <x v="0"/>
    <s v="Tangipahoa"/>
    <s v="REP"/>
    <n v="141"/>
    <n v="3"/>
    <n v="3"/>
    <n v="2"/>
    <n v="1"/>
    <n v="0"/>
    <n v="0"/>
    <x v="0"/>
    <s v="Executive"/>
    <s v="Mayor"/>
    <n v="3"/>
  </r>
  <r>
    <n v="799"/>
    <x v="798"/>
    <x v="30"/>
    <x v="207"/>
    <s v="&quot;Red&quot; Giles"/>
    <x v="0"/>
    <s v="Jefferson Davis"/>
    <s v="OTHER"/>
    <n v="298"/>
    <n v="2"/>
    <n v="2"/>
    <n v="1"/>
    <n v="0"/>
    <n v="0"/>
    <n v="1"/>
    <x v="0"/>
    <s v="Executive"/>
    <s v="Mayor"/>
    <n v="2"/>
  </r>
  <r>
    <n v="799"/>
    <x v="798"/>
    <x v="30"/>
    <x v="207"/>
    <s v="Robert &quot;Robbie&quot; Bertrand"/>
    <x v="0"/>
    <s v="Jefferson Davis"/>
    <s v="DEM"/>
    <n v="703"/>
    <n v="2"/>
    <n v="2"/>
    <n v="1"/>
    <n v="0"/>
    <n v="0"/>
    <n v="1"/>
    <x v="0"/>
    <s v="Executive"/>
    <s v="Mayor"/>
    <n v="2"/>
  </r>
  <r>
    <n v="800"/>
    <x v="799"/>
    <x v="30"/>
    <x v="208"/>
    <s v="Carl M. Glass, Sr."/>
    <x v="0"/>
    <s v="East Carroll"/>
    <s v="DEM"/>
    <n v="663"/>
    <n v="4"/>
    <n v="4"/>
    <n v="4"/>
    <n v="0"/>
    <n v="0"/>
    <n v="0"/>
    <x v="0"/>
    <s v="Executive"/>
    <s v="Mayor"/>
    <n v="4"/>
  </r>
  <r>
    <n v="800"/>
    <x v="799"/>
    <x v="30"/>
    <x v="208"/>
    <s v="Isaac Fields, Jr."/>
    <x v="0"/>
    <s v="East Carroll"/>
    <s v="DEM"/>
    <n v="159"/>
    <n v="4"/>
    <n v="4"/>
    <n v="4"/>
    <n v="0"/>
    <n v="0"/>
    <n v="0"/>
    <x v="0"/>
    <s v="Executive"/>
    <s v="Mayor"/>
    <n v="4"/>
  </r>
  <r>
    <n v="800"/>
    <x v="799"/>
    <x v="30"/>
    <x v="208"/>
    <s v="Melissa B. Baker"/>
    <x v="0"/>
    <s v="East Carroll"/>
    <s v="DEM"/>
    <n v="230"/>
    <n v="4"/>
    <n v="4"/>
    <n v="4"/>
    <n v="0"/>
    <n v="0"/>
    <n v="0"/>
    <x v="0"/>
    <s v="Executive"/>
    <s v="Mayor"/>
    <n v="4"/>
  </r>
  <r>
    <n v="800"/>
    <x v="799"/>
    <x v="30"/>
    <x v="208"/>
    <s v="Robert &quot;Bobby&quot; Amacker, Jr."/>
    <x v="0"/>
    <s v="East Carroll"/>
    <s v="DEM"/>
    <n v="922"/>
    <n v="4"/>
    <n v="4"/>
    <n v="4"/>
    <n v="0"/>
    <n v="0"/>
    <n v="0"/>
    <x v="0"/>
    <s v="Executive"/>
    <s v="Mayor"/>
    <n v="4"/>
  </r>
  <r>
    <n v="801"/>
    <x v="800"/>
    <x v="30"/>
    <x v="591"/>
    <s v="&quot;Steve&quot; Speyrer"/>
    <x v="0"/>
    <s v="St. Landry"/>
    <s v="OTHER"/>
    <n v="204"/>
    <n v="2"/>
    <n v="2"/>
    <n v="1"/>
    <n v="0"/>
    <n v="0"/>
    <n v="1"/>
    <x v="0"/>
    <s v="Executive"/>
    <s v="Mayor"/>
    <n v="2"/>
  </r>
  <r>
    <n v="801"/>
    <x v="800"/>
    <x v="30"/>
    <x v="591"/>
    <s v="Joel Lanclos, Jr."/>
    <x v="0"/>
    <s v="St. Landry"/>
    <s v="DEM"/>
    <n v="352"/>
    <n v="2"/>
    <n v="2"/>
    <n v="1"/>
    <n v="0"/>
    <n v="0"/>
    <n v="1"/>
    <x v="0"/>
    <s v="Executive"/>
    <s v="Mayor"/>
    <n v="2"/>
  </r>
  <r>
    <n v="802"/>
    <x v="801"/>
    <x v="30"/>
    <x v="592"/>
    <s v="&quot;David&quot; McCreary"/>
    <x v="1"/>
    <s v="Livingston"/>
    <s v="OTHER"/>
    <n v="533"/>
    <n v="3"/>
    <n v="3"/>
    <n v="0"/>
    <n v="2"/>
    <n v="0"/>
    <n v="1"/>
    <x v="0"/>
    <s v="Executive"/>
    <s v="Mayor"/>
    <n v="3"/>
  </r>
  <r>
    <n v="802"/>
    <x v="801"/>
    <x v="30"/>
    <x v="592"/>
    <s v="&quot;Gene&quot; Comeaux"/>
    <x v="1"/>
    <s v="Livingston"/>
    <s v="REP"/>
    <n v="227"/>
    <n v="3"/>
    <n v="3"/>
    <n v="0"/>
    <n v="2"/>
    <n v="0"/>
    <n v="1"/>
    <x v="0"/>
    <s v="Executive"/>
    <s v="Mayor"/>
    <n v="3"/>
  </r>
  <r>
    <n v="802"/>
    <x v="801"/>
    <x v="30"/>
    <x v="592"/>
    <s v="Rodney Erdey"/>
    <x v="1"/>
    <s v="Livingston"/>
    <s v="REP"/>
    <n v="282"/>
    <n v="3"/>
    <n v="3"/>
    <n v="0"/>
    <n v="2"/>
    <n v="0"/>
    <n v="1"/>
    <x v="0"/>
    <s v="Executive"/>
    <s v="Mayor"/>
    <n v="3"/>
  </r>
  <r>
    <n v="803"/>
    <x v="802"/>
    <x v="30"/>
    <x v="593"/>
    <s v="&quot;Ronnie&quot; Barlow"/>
    <x v="1"/>
    <s v="Pointe Coupee"/>
    <s v="DEM"/>
    <n v="298"/>
    <n v="2"/>
    <n v="2"/>
    <n v="2"/>
    <n v="0"/>
    <n v="0"/>
    <n v="0"/>
    <x v="0"/>
    <s v="Executive"/>
    <s v="Mayor"/>
    <n v="2"/>
  </r>
  <r>
    <n v="803"/>
    <x v="802"/>
    <x v="30"/>
    <x v="593"/>
    <s v="Rhett Pourciau"/>
    <x v="1"/>
    <s v="Pointe Coupee"/>
    <s v="DEM"/>
    <n v="438"/>
    <n v="2"/>
    <n v="2"/>
    <n v="2"/>
    <n v="0"/>
    <n v="0"/>
    <n v="0"/>
    <x v="0"/>
    <s v="Executive"/>
    <s v="Mayor"/>
    <n v="2"/>
  </r>
  <r>
    <n v="804"/>
    <x v="803"/>
    <x v="30"/>
    <x v="209"/>
    <s v="Craig Rogers"/>
    <x v="1"/>
    <s v="Lafourche"/>
    <s v="REP"/>
    <n v="479"/>
    <n v="3"/>
    <n v="3"/>
    <n v="1"/>
    <n v="1"/>
    <n v="1"/>
    <n v="0"/>
    <x v="0"/>
    <s v="Executive"/>
    <s v="Mayor"/>
    <n v="3"/>
  </r>
  <r>
    <n v="804"/>
    <x v="803"/>
    <x v="30"/>
    <x v="209"/>
    <s v="Edward &quot;Coach Ed&quot; Reinhardt"/>
    <x v="1"/>
    <s v="Lafourche"/>
    <s v="DEM"/>
    <n v="490"/>
    <n v="3"/>
    <n v="3"/>
    <n v="1"/>
    <n v="1"/>
    <n v="1"/>
    <n v="0"/>
    <x v="0"/>
    <s v="Executive"/>
    <s v="Mayor"/>
    <n v="3"/>
  </r>
  <r>
    <n v="804"/>
    <x v="803"/>
    <x v="30"/>
    <x v="209"/>
    <s v="Gene Breaux"/>
    <x v="1"/>
    <s v="Lafourche"/>
    <s v="NOPTY"/>
    <n v="35"/>
    <n v="3"/>
    <n v="3"/>
    <n v="1"/>
    <n v="1"/>
    <n v="1"/>
    <n v="0"/>
    <x v="0"/>
    <s v="Executive"/>
    <s v="Mayor"/>
    <n v="3"/>
  </r>
  <r>
    <n v="805"/>
    <x v="804"/>
    <x v="30"/>
    <x v="594"/>
    <s v="Judge S. Cordray, Jr."/>
    <x v="1"/>
    <s v="De Soto"/>
    <s v="DEM"/>
    <n v="397"/>
    <n v="2"/>
    <n v="2"/>
    <n v="2"/>
    <n v="0"/>
    <n v="0"/>
    <n v="0"/>
    <x v="0"/>
    <s v="Executive"/>
    <s v="Mayor"/>
    <n v="2"/>
  </r>
  <r>
    <n v="805"/>
    <x v="804"/>
    <x v="30"/>
    <x v="594"/>
    <s v="Kevin Bryant"/>
    <x v="1"/>
    <s v="De Soto"/>
    <s v="DEM"/>
    <n v="197"/>
    <n v="2"/>
    <n v="2"/>
    <n v="2"/>
    <n v="0"/>
    <n v="0"/>
    <n v="0"/>
    <x v="0"/>
    <s v="Executive"/>
    <s v="Mayor"/>
    <n v="2"/>
  </r>
  <r>
    <n v="806"/>
    <x v="805"/>
    <x v="30"/>
    <x v="213"/>
    <s v="Julia R. Boston"/>
    <x v="0"/>
    <s v="Avoyelles"/>
    <s v="DEM"/>
    <n v="255"/>
    <n v="2"/>
    <n v="2"/>
    <n v="2"/>
    <n v="0"/>
    <n v="0"/>
    <n v="0"/>
    <x v="0"/>
    <s v="Executive"/>
    <s v="Mayor"/>
    <n v="2"/>
  </r>
  <r>
    <n v="806"/>
    <x v="805"/>
    <x v="30"/>
    <x v="213"/>
    <s v="Kenneth Pickett, Sr."/>
    <x v="0"/>
    <s v="Avoyelles"/>
    <s v="DEM"/>
    <n v="321"/>
    <n v="2"/>
    <n v="2"/>
    <n v="2"/>
    <n v="0"/>
    <n v="0"/>
    <n v="0"/>
    <x v="0"/>
    <s v="Executive"/>
    <s v="Mayor"/>
    <n v="2"/>
  </r>
  <r>
    <n v="807"/>
    <x v="806"/>
    <x v="30"/>
    <x v="214"/>
    <s v="Charles E. Wright"/>
    <x v="0"/>
    <s v="Iberville"/>
    <s v="DEM"/>
    <n v="27"/>
    <n v="4"/>
    <n v="4"/>
    <n v="4"/>
    <n v="0"/>
    <n v="0"/>
    <n v="0"/>
    <x v="0"/>
    <s v="Executive"/>
    <s v="Mayor"/>
    <n v="4"/>
  </r>
  <r>
    <n v="807"/>
    <x v="806"/>
    <x v="30"/>
    <x v="214"/>
    <s v="Demi Vorise"/>
    <x v="0"/>
    <s v="Iberville"/>
    <s v="DEM"/>
    <n v="267"/>
    <n v="4"/>
    <n v="4"/>
    <n v="4"/>
    <n v="0"/>
    <n v="0"/>
    <n v="0"/>
    <x v="0"/>
    <s v="Executive"/>
    <s v="Mayor"/>
    <n v="4"/>
  </r>
  <r>
    <n v="807"/>
    <x v="806"/>
    <x v="30"/>
    <x v="214"/>
    <s v="John F. Overton"/>
    <x v="0"/>
    <s v="Iberville"/>
    <s v="DEM"/>
    <n v="170"/>
    <n v="4"/>
    <n v="4"/>
    <n v="4"/>
    <n v="0"/>
    <n v="0"/>
    <n v="0"/>
    <x v="0"/>
    <s v="Executive"/>
    <s v="Mayor"/>
    <n v="4"/>
  </r>
  <r>
    <n v="807"/>
    <x v="806"/>
    <x v="30"/>
    <x v="214"/>
    <s v="Maurice &quot;Dorsey&quot; Harris"/>
    <x v="0"/>
    <s v="Iberville"/>
    <s v="DEM"/>
    <n v="174"/>
    <n v="4"/>
    <n v="4"/>
    <n v="4"/>
    <n v="0"/>
    <n v="0"/>
    <n v="0"/>
    <x v="0"/>
    <s v="Executive"/>
    <s v="Mayor"/>
    <n v="4"/>
  </r>
  <r>
    <n v="808"/>
    <x v="807"/>
    <x v="30"/>
    <x v="216"/>
    <s v="Erana &quot;Rana&quot; Mayes"/>
    <x v="0"/>
    <s v="St. Landry"/>
    <s v="DEM"/>
    <n v="274"/>
    <n v="3"/>
    <n v="3"/>
    <n v="3"/>
    <n v="0"/>
    <n v="0"/>
    <n v="0"/>
    <x v="0"/>
    <s v="Executive"/>
    <s v="Mayor"/>
    <n v="3"/>
  </r>
  <r>
    <n v="808"/>
    <x v="807"/>
    <x v="30"/>
    <x v="216"/>
    <s v="Veronica &quot;Connie&quot; Claiborne-Mickey"/>
    <x v="0"/>
    <s v="St. Landry"/>
    <s v="DEM"/>
    <n v="115"/>
    <n v="3"/>
    <n v="3"/>
    <n v="3"/>
    <n v="0"/>
    <n v="0"/>
    <n v="0"/>
    <x v="0"/>
    <s v="Executive"/>
    <s v="Mayor"/>
    <n v="3"/>
  </r>
  <r>
    <n v="808"/>
    <x v="807"/>
    <x v="30"/>
    <x v="216"/>
    <s v="Willie &quot;Butch&quot; Haynes III"/>
    <x v="0"/>
    <s v="St. Landry"/>
    <s v="DEM"/>
    <n v="184"/>
    <n v="3"/>
    <n v="3"/>
    <n v="3"/>
    <n v="0"/>
    <n v="0"/>
    <n v="0"/>
    <x v="0"/>
    <s v="Executive"/>
    <s v="Mayor"/>
    <n v="3"/>
  </r>
  <r>
    <n v="809"/>
    <x v="808"/>
    <x v="30"/>
    <x v="217"/>
    <s v="Calvin Ransome"/>
    <x v="1"/>
    <s v="Tensas"/>
    <s v="DEM"/>
    <n v="80"/>
    <n v="3"/>
    <n v="3"/>
    <n v="2"/>
    <n v="1"/>
    <n v="0"/>
    <n v="0"/>
    <x v="0"/>
    <s v="Executive"/>
    <s v="Mayor"/>
    <n v="3"/>
  </r>
  <r>
    <n v="809"/>
    <x v="808"/>
    <x v="30"/>
    <x v="217"/>
    <s v="Carroll Fuller"/>
    <x v="1"/>
    <s v="Tensas"/>
    <s v="REP"/>
    <n v="254"/>
    <n v="3"/>
    <n v="3"/>
    <n v="2"/>
    <n v="1"/>
    <n v="0"/>
    <n v="0"/>
    <x v="0"/>
    <s v="Executive"/>
    <s v="Mayor"/>
    <n v="3"/>
  </r>
  <r>
    <n v="809"/>
    <x v="808"/>
    <x v="30"/>
    <x v="217"/>
    <s v="Timothy Turner"/>
    <x v="1"/>
    <s v="Tensas"/>
    <s v="DEM"/>
    <n v="208"/>
    <n v="3"/>
    <n v="3"/>
    <n v="2"/>
    <n v="1"/>
    <n v="0"/>
    <n v="0"/>
    <x v="0"/>
    <s v="Executive"/>
    <s v="Mayor"/>
    <n v="3"/>
  </r>
  <r>
    <n v="810"/>
    <x v="809"/>
    <x v="30"/>
    <x v="94"/>
    <s v="Joseph &quot;Moochie&quot; Manuel"/>
    <x v="0"/>
    <s v="Allen"/>
    <s v="DEM"/>
    <n v="485"/>
    <n v="3"/>
    <n v="3"/>
    <n v="3"/>
    <n v="0"/>
    <n v="0"/>
    <n v="0"/>
    <x v="0"/>
    <s v="Executive"/>
    <s v="Mayor"/>
    <n v="3"/>
  </r>
  <r>
    <n v="810"/>
    <x v="809"/>
    <x v="30"/>
    <x v="94"/>
    <s v="Mark E. Manuel"/>
    <x v="0"/>
    <s v="Allen"/>
    <s v="DEM"/>
    <n v="187"/>
    <n v="3"/>
    <n v="3"/>
    <n v="3"/>
    <n v="0"/>
    <n v="0"/>
    <n v="0"/>
    <x v="0"/>
    <s v="Executive"/>
    <s v="Mayor"/>
    <n v="3"/>
  </r>
  <r>
    <n v="810"/>
    <x v="809"/>
    <x v="30"/>
    <x v="94"/>
    <s v="Robert Lee"/>
    <x v="0"/>
    <s v="Allen"/>
    <s v="DEM"/>
    <n v="131"/>
    <n v="3"/>
    <n v="3"/>
    <n v="3"/>
    <n v="0"/>
    <n v="0"/>
    <n v="0"/>
    <x v="0"/>
    <s v="Executive"/>
    <s v="Mayor"/>
    <n v="3"/>
  </r>
  <r>
    <n v="811"/>
    <x v="810"/>
    <x v="30"/>
    <x v="218"/>
    <s v="&quot;Clay&quot; Harper"/>
    <x v="0"/>
    <s v="St. Tammany"/>
    <s v="REP"/>
    <n v="390"/>
    <n v="4"/>
    <n v="4"/>
    <n v="2"/>
    <n v="1"/>
    <n v="1"/>
    <n v="0"/>
    <x v="0"/>
    <s v="Executive"/>
    <s v="Mayor"/>
    <n v="4"/>
  </r>
  <r>
    <n v="811"/>
    <x v="810"/>
    <x v="30"/>
    <x v="218"/>
    <s v="Claud P. Stucke"/>
    <x v="0"/>
    <s v="St. Tammany"/>
    <s v="NOPTY"/>
    <n v="51"/>
    <n v="4"/>
    <n v="4"/>
    <n v="2"/>
    <n v="1"/>
    <n v="1"/>
    <n v="0"/>
    <x v="0"/>
    <s v="Executive"/>
    <s v="Mayor"/>
    <n v="4"/>
  </r>
  <r>
    <n v="811"/>
    <x v="810"/>
    <x v="30"/>
    <x v="218"/>
    <s v="David McQueen"/>
    <x v="0"/>
    <s v="St. Tammany"/>
    <s v="DEM"/>
    <n v="315"/>
    <n v="4"/>
    <n v="4"/>
    <n v="2"/>
    <n v="1"/>
    <n v="1"/>
    <n v="0"/>
    <x v="0"/>
    <s v="Executive"/>
    <s v="Mayor"/>
    <n v="4"/>
  </r>
  <r>
    <n v="811"/>
    <x v="810"/>
    <x v="30"/>
    <x v="218"/>
    <s v="James Lavigne"/>
    <x v="0"/>
    <s v="St. Tammany"/>
    <s v="DEM"/>
    <n v="277"/>
    <n v="4"/>
    <n v="4"/>
    <n v="2"/>
    <n v="1"/>
    <n v="1"/>
    <n v="0"/>
    <x v="0"/>
    <s v="Executive"/>
    <s v="Mayor"/>
    <n v="4"/>
  </r>
  <r>
    <n v="812"/>
    <x v="811"/>
    <x v="30"/>
    <x v="556"/>
    <s v="Donna Canales"/>
    <x v="0"/>
    <s v="Bossier"/>
    <s v="NOPTY"/>
    <n v="89"/>
    <n v="2"/>
    <n v="2"/>
    <n v="1"/>
    <n v="0"/>
    <n v="1"/>
    <n v="0"/>
    <x v="0"/>
    <s v="Executive"/>
    <s v="Mayor"/>
    <n v="2"/>
  </r>
  <r>
    <n v="812"/>
    <x v="811"/>
    <x v="30"/>
    <x v="556"/>
    <s v="Wiley Joe Robinson"/>
    <x v="0"/>
    <s v="Bossier"/>
    <s v="DEM"/>
    <n v="270"/>
    <n v="2"/>
    <n v="2"/>
    <n v="1"/>
    <n v="0"/>
    <n v="1"/>
    <n v="0"/>
    <x v="0"/>
    <s v="Executive"/>
    <s v="Mayor"/>
    <n v="2"/>
  </r>
  <r>
    <n v="813"/>
    <x v="812"/>
    <x v="30"/>
    <x v="556"/>
    <s v="David Smith"/>
    <x v="1"/>
    <s v="Bossier"/>
    <s v="REP"/>
    <n v="287"/>
    <n v="2"/>
    <n v="2"/>
    <n v="0"/>
    <n v="1"/>
    <n v="1"/>
    <n v="0"/>
    <x v="0"/>
    <s v="Executive"/>
    <s v="Mayor"/>
    <n v="2"/>
  </r>
  <r>
    <n v="813"/>
    <x v="812"/>
    <x v="30"/>
    <x v="556"/>
    <s v="Donna Canales"/>
    <x v="1"/>
    <s v="Bossier"/>
    <s v="NOPTY"/>
    <n v="79"/>
    <n v="2"/>
    <n v="2"/>
    <n v="0"/>
    <n v="1"/>
    <n v="1"/>
    <n v="0"/>
    <x v="0"/>
    <s v="Executive"/>
    <s v="Mayor"/>
    <n v="2"/>
  </r>
  <r>
    <n v="814"/>
    <x v="813"/>
    <x v="30"/>
    <x v="595"/>
    <s v="Marilyn A. Jackson"/>
    <x v="1"/>
    <s v="Tangipahoa"/>
    <s v="DEM"/>
    <n v="188"/>
    <n v="2"/>
    <n v="2"/>
    <n v="2"/>
    <n v="0"/>
    <n v="0"/>
    <n v="0"/>
    <x v="0"/>
    <s v="Executive"/>
    <s v="Mayor"/>
    <n v="2"/>
  </r>
  <r>
    <n v="814"/>
    <x v="813"/>
    <x v="30"/>
    <x v="595"/>
    <s v="Wanda &quot;Yodie&quot; McCoy"/>
    <x v="1"/>
    <s v="Tangipahoa"/>
    <s v="DEM"/>
    <n v="336"/>
    <n v="2"/>
    <n v="2"/>
    <n v="2"/>
    <n v="0"/>
    <n v="0"/>
    <n v="0"/>
    <x v="0"/>
    <s v="Executive"/>
    <s v="Mayor"/>
    <n v="2"/>
  </r>
  <r>
    <n v="815"/>
    <x v="814"/>
    <x v="30"/>
    <x v="596"/>
    <s v="Dennis K. Dodd"/>
    <x v="0"/>
    <s v="Vernon"/>
    <s v="DEM"/>
    <n v="29"/>
    <n v="3"/>
    <n v="3"/>
    <n v="1"/>
    <n v="1"/>
    <n v="1"/>
    <n v="0"/>
    <x v="0"/>
    <s v="Executive"/>
    <s v="Mayor"/>
    <n v="3"/>
  </r>
  <r>
    <n v="815"/>
    <x v="814"/>
    <x v="30"/>
    <x v="596"/>
    <s v="Donna Weeks Duvall"/>
    <x v="0"/>
    <s v="Vernon"/>
    <s v="NOPTY"/>
    <n v="254"/>
    <n v="3"/>
    <n v="3"/>
    <n v="1"/>
    <n v="1"/>
    <n v="1"/>
    <n v="0"/>
    <x v="0"/>
    <s v="Executive"/>
    <s v="Mayor"/>
    <n v="3"/>
  </r>
  <r>
    <n v="815"/>
    <x v="814"/>
    <x v="30"/>
    <x v="596"/>
    <s v="Valerie Mueller Craft"/>
    <x v="0"/>
    <s v="Vernon"/>
    <s v="REP"/>
    <n v="124"/>
    <n v="3"/>
    <n v="3"/>
    <n v="1"/>
    <n v="1"/>
    <n v="1"/>
    <n v="0"/>
    <x v="0"/>
    <s v="Executive"/>
    <s v="Mayor"/>
    <n v="3"/>
  </r>
  <r>
    <n v="816"/>
    <x v="815"/>
    <x v="30"/>
    <x v="597"/>
    <s v="Calvin &quot;Ray&quot; Rabalais"/>
    <x v="1"/>
    <s v="Avoyelles"/>
    <s v="NOPTY"/>
    <n v="104"/>
    <n v="3"/>
    <n v="3"/>
    <n v="2"/>
    <n v="0"/>
    <n v="1"/>
    <n v="0"/>
    <x v="0"/>
    <s v="Executive"/>
    <s v="Mayor"/>
    <n v="3"/>
  </r>
  <r>
    <n v="816"/>
    <x v="815"/>
    <x v="30"/>
    <x v="597"/>
    <s v="Frankie Bordelon"/>
    <x v="1"/>
    <s v="Avoyelles"/>
    <s v="DEM"/>
    <n v="195"/>
    <n v="3"/>
    <n v="3"/>
    <n v="2"/>
    <n v="0"/>
    <n v="1"/>
    <n v="0"/>
    <x v="0"/>
    <s v="Executive"/>
    <s v="Mayor"/>
    <n v="3"/>
  </r>
  <r>
    <n v="816"/>
    <x v="815"/>
    <x v="30"/>
    <x v="597"/>
    <s v="Leslie Draper III"/>
    <x v="1"/>
    <s v="Avoyelles"/>
    <s v="DEM"/>
    <n v="327"/>
    <n v="3"/>
    <n v="3"/>
    <n v="2"/>
    <n v="0"/>
    <n v="1"/>
    <n v="0"/>
    <x v="0"/>
    <s v="Executive"/>
    <s v="Mayor"/>
    <n v="3"/>
  </r>
  <r>
    <n v="817"/>
    <x v="816"/>
    <x v="30"/>
    <x v="598"/>
    <s v="Robert &quot;Bobee&quot; Leake"/>
    <x v="1"/>
    <s v="West Feliciana"/>
    <s v="REP"/>
    <n v="208"/>
    <n v="2"/>
    <n v="2"/>
    <n v="1"/>
    <n v="1"/>
    <n v="0"/>
    <n v="0"/>
    <x v="0"/>
    <s v="Executive"/>
    <s v="Mayor"/>
    <n v="2"/>
  </r>
  <r>
    <n v="817"/>
    <x v="816"/>
    <x v="30"/>
    <x v="598"/>
    <s v="William &quot;Billy&quot; D'Aquilla"/>
    <x v="1"/>
    <s v="West Feliciana"/>
    <s v="DEM"/>
    <n v="586"/>
    <n v="2"/>
    <n v="2"/>
    <n v="1"/>
    <n v="1"/>
    <n v="0"/>
    <n v="0"/>
    <x v="0"/>
    <s v="Executive"/>
    <s v="Mayor"/>
    <n v="2"/>
  </r>
  <r>
    <n v="818"/>
    <x v="817"/>
    <x v="30"/>
    <x v="599"/>
    <s v="Edward Brown"/>
    <x v="1"/>
    <s v="Tensas"/>
    <s v="DEM"/>
    <n v="236"/>
    <n v="4"/>
    <n v="4"/>
    <n v="4"/>
    <n v="0"/>
    <n v="0"/>
    <n v="0"/>
    <x v="0"/>
    <s v="Executive"/>
    <s v="Mayor"/>
    <n v="4"/>
  </r>
  <r>
    <n v="818"/>
    <x v="817"/>
    <x v="30"/>
    <x v="599"/>
    <s v="Elvadus Fields, Jr."/>
    <x v="1"/>
    <s v="Tensas"/>
    <s v="DEM"/>
    <n v="223"/>
    <n v="4"/>
    <n v="4"/>
    <n v="4"/>
    <n v="0"/>
    <n v="0"/>
    <n v="0"/>
    <x v="0"/>
    <s v="Executive"/>
    <s v="Mayor"/>
    <n v="4"/>
  </r>
  <r>
    <n v="818"/>
    <x v="817"/>
    <x v="30"/>
    <x v="599"/>
    <s v="Evelyn Jones-Guy"/>
    <x v="1"/>
    <s v="Tensas"/>
    <s v="DEM"/>
    <n v="37"/>
    <n v="4"/>
    <n v="4"/>
    <n v="4"/>
    <n v="0"/>
    <n v="0"/>
    <n v="0"/>
    <x v="0"/>
    <s v="Executive"/>
    <s v="Mayor"/>
    <n v="4"/>
  </r>
  <r>
    <n v="818"/>
    <x v="817"/>
    <x v="30"/>
    <x v="599"/>
    <s v="Roy Bowman"/>
    <x v="1"/>
    <s v="Tensas"/>
    <s v="DEM"/>
    <n v="39"/>
    <n v="4"/>
    <n v="4"/>
    <n v="4"/>
    <n v="0"/>
    <n v="0"/>
    <n v="0"/>
    <x v="0"/>
    <s v="Executive"/>
    <s v="Mayor"/>
    <n v="4"/>
  </r>
  <r>
    <n v="819"/>
    <x v="818"/>
    <x v="30"/>
    <x v="95"/>
    <s v="Charles A. James"/>
    <x v="0"/>
    <s v="St. Landry"/>
    <s v="DEM"/>
    <n v="745"/>
    <n v="2"/>
    <n v="2"/>
    <n v="2"/>
    <n v="0"/>
    <n v="0"/>
    <n v="0"/>
    <x v="0"/>
    <s v="Executive"/>
    <s v="Mayor"/>
    <n v="2"/>
  </r>
  <r>
    <n v="819"/>
    <x v="818"/>
    <x v="30"/>
    <x v="95"/>
    <s v="Jerry Domengeaux"/>
    <x v="0"/>
    <s v="St. Landry"/>
    <s v="DEM"/>
    <n v="496"/>
    <n v="2"/>
    <n v="2"/>
    <n v="2"/>
    <n v="0"/>
    <n v="0"/>
    <n v="0"/>
    <x v="0"/>
    <s v="Executive"/>
    <s v="Mayor"/>
    <n v="2"/>
  </r>
  <r>
    <n v="820"/>
    <x v="819"/>
    <x v="30"/>
    <x v="96"/>
    <s v="&quot;Jim&quot; Slagle"/>
    <x v="0"/>
    <s v="Caddo"/>
    <s v="REP"/>
    <n v="262"/>
    <n v="2"/>
    <n v="2"/>
    <n v="0"/>
    <n v="1"/>
    <n v="1"/>
    <n v="0"/>
    <x v="0"/>
    <s v="Executive"/>
    <s v="Mayor"/>
    <n v="2"/>
  </r>
  <r>
    <n v="820"/>
    <x v="819"/>
    <x v="30"/>
    <x v="96"/>
    <s v="Michael Van Schoick"/>
    <x v="0"/>
    <s v="Caddo"/>
    <s v="NOPTY"/>
    <n v="711"/>
    <n v="2"/>
    <n v="2"/>
    <n v="0"/>
    <n v="1"/>
    <n v="1"/>
    <n v="0"/>
    <x v="0"/>
    <s v="Executive"/>
    <s v="Mayor"/>
    <n v="2"/>
  </r>
  <r>
    <n v="821"/>
    <x v="820"/>
    <x v="30"/>
    <x v="222"/>
    <s v="Joseph &quot;Joe&quot; Pitre"/>
    <x v="0"/>
    <s v="St. Landry"/>
    <s v="DEM"/>
    <n v="292"/>
    <n v="3"/>
    <n v="3"/>
    <n v="3"/>
    <n v="0"/>
    <n v="0"/>
    <n v="0"/>
    <x v="0"/>
    <s v="Executive"/>
    <s v="Mayor"/>
    <n v="3"/>
  </r>
  <r>
    <n v="821"/>
    <x v="820"/>
    <x v="30"/>
    <x v="222"/>
    <s v="Krandall Pijue"/>
    <x v="0"/>
    <s v="St. Landry"/>
    <s v="DEM"/>
    <n v="184"/>
    <n v="3"/>
    <n v="3"/>
    <n v="3"/>
    <n v="0"/>
    <n v="0"/>
    <n v="0"/>
    <x v="0"/>
    <s v="Executive"/>
    <s v="Mayor"/>
    <n v="3"/>
  </r>
  <r>
    <n v="821"/>
    <x v="820"/>
    <x v="30"/>
    <x v="222"/>
    <s v="Melissa B. Stears"/>
    <x v="0"/>
    <s v="St. Landry"/>
    <s v="DEM"/>
    <n v="76"/>
    <n v="3"/>
    <n v="3"/>
    <n v="3"/>
    <n v="0"/>
    <n v="0"/>
    <n v="0"/>
    <x v="0"/>
    <s v="Executive"/>
    <s v="Mayor"/>
    <n v="3"/>
  </r>
  <r>
    <n v="822"/>
    <x v="821"/>
    <x v="30"/>
    <x v="223"/>
    <s v="&quot;Carolyn&quot; Louviere"/>
    <x v="1"/>
    <s v="Jefferson Davis"/>
    <s v="DEM"/>
    <n v="767"/>
    <n v="2"/>
    <n v="2"/>
    <n v="2"/>
    <n v="0"/>
    <n v="0"/>
    <n v="0"/>
    <x v="0"/>
    <s v="Executive"/>
    <s v="Mayor"/>
    <n v="2"/>
  </r>
  <r>
    <n v="822"/>
    <x v="821"/>
    <x v="30"/>
    <x v="223"/>
    <s v="Charles Drake"/>
    <x v="1"/>
    <s v="Jefferson Davis"/>
    <s v="DEM"/>
    <n v="718"/>
    <n v="2"/>
    <n v="2"/>
    <n v="2"/>
    <n v="0"/>
    <n v="0"/>
    <n v="0"/>
    <x v="0"/>
    <s v="Executive"/>
    <s v="Mayor"/>
    <n v="2"/>
  </r>
  <r>
    <n v="823"/>
    <x v="822"/>
    <x v="30"/>
    <x v="224"/>
    <s v="Eric Jackson"/>
    <x v="0"/>
    <s v="Iberville"/>
    <s v="DEM"/>
    <n v="148"/>
    <n v="4"/>
    <n v="4"/>
    <n v="3"/>
    <n v="0"/>
    <n v="1"/>
    <n v="0"/>
    <x v="0"/>
    <s v="Executive"/>
    <s v="Mayor"/>
    <n v="4"/>
  </r>
  <r>
    <n v="823"/>
    <x v="822"/>
    <x v="30"/>
    <x v="224"/>
    <s v="Ernest J. &quot;Bay Boy&quot; Allen"/>
    <x v="0"/>
    <s v="Iberville"/>
    <s v="DEM"/>
    <n v="296"/>
    <n v="4"/>
    <n v="4"/>
    <n v="3"/>
    <n v="0"/>
    <n v="1"/>
    <n v="0"/>
    <x v="0"/>
    <s v="Executive"/>
    <s v="Mayor"/>
    <n v="4"/>
  </r>
  <r>
    <n v="823"/>
    <x v="822"/>
    <x v="30"/>
    <x v="224"/>
    <s v="Gerald Jermarr Williams"/>
    <x v="0"/>
    <s v="Iberville"/>
    <s v="DEM"/>
    <n v="472"/>
    <n v="4"/>
    <n v="4"/>
    <n v="3"/>
    <n v="0"/>
    <n v="1"/>
    <n v="0"/>
    <x v="0"/>
    <s v="Executive"/>
    <s v="Mayor"/>
    <n v="4"/>
  </r>
  <r>
    <n v="823"/>
    <x v="822"/>
    <x v="30"/>
    <x v="224"/>
    <s v="June Landry"/>
    <x v="0"/>
    <s v="Iberville"/>
    <s v="NOPTY"/>
    <n v="68"/>
    <n v="4"/>
    <n v="4"/>
    <n v="3"/>
    <n v="0"/>
    <n v="1"/>
    <n v="0"/>
    <x v="0"/>
    <s v="Executive"/>
    <s v="Mayor"/>
    <n v="4"/>
  </r>
  <r>
    <n v="824"/>
    <x v="823"/>
    <x v="30"/>
    <x v="225"/>
    <s v="Leodis Norman"/>
    <x v="0"/>
    <s v="Franklin"/>
    <s v="NOPTY"/>
    <n v="58"/>
    <n v="3"/>
    <n v="3"/>
    <n v="1"/>
    <n v="0"/>
    <n v="2"/>
    <n v="0"/>
    <x v="0"/>
    <s v="Executive"/>
    <s v="Mayor"/>
    <n v="3"/>
  </r>
  <r>
    <n v="824"/>
    <x v="823"/>
    <x v="30"/>
    <x v="225"/>
    <s v="Thomas Lemle"/>
    <x v="0"/>
    <s v="Franklin"/>
    <s v="DEM"/>
    <n v="56"/>
    <n v="3"/>
    <n v="3"/>
    <n v="1"/>
    <n v="0"/>
    <n v="2"/>
    <n v="0"/>
    <x v="0"/>
    <s v="Executive"/>
    <s v="Mayor"/>
    <n v="3"/>
  </r>
  <r>
    <n v="824"/>
    <x v="823"/>
    <x v="30"/>
    <x v="225"/>
    <s v="Thomas Moore"/>
    <x v="0"/>
    <s v="Franklin"/>
    <s v="NOPTY"/>
    <n v="173"/>
    <n v="3"/>
    <n v="3"/>
    <n v="1"/>
    <n v="0"/>
    <n v="2"/>
    <n v="0"/>
    <x v="0"/>
    <s v="Executive"/>
    <s v="Mayor"/>
    <n v="3"/>
  </r>
  <r>
    <n v="825"/>
    <x v="824"/>
    <x v="30"/>
    <x v="600"/>
    <s v="David C. Butler II"/>
    <x v="0"/>
    <s v="Rapides"/>
    <s v="REP"/>
    <n v="462"/>
    <n v="3"/>
    <n v="3"/>
    <n v="1"/>
    <n v="2"/>
    <n v="0"/>
    <n v="0"/>
    <x v="0"/>
    <s v="Executive"/>
    <s v="Mayor"/>
    <n v="3"/>
  </r>
  <r>
    <n v="825"/>
    <x v="824"/>
    <x v="30"/>
    <x v="600"/>
    <s v="Dustin Goynes"/>
    <x v="0"/>
    <s v="Rapides"/>
    <s v="REP"/>
    <n v="247"/>
    <n v="3"/>
    <n v="3"/>
    <n v="1"/>
    <n v="2"/>
    <n v="0"/>
    <n v="0"/>
    <x v="0"/>
    <s v="Executive"/>
    <s v="Mayor"/>
    <n v="3"/>
  </r>
  <r>
    <n v="825"/>
    <x v="824"/>
    <x v="30"/>
    <x v="600"/>
    <s v="Stanley Mathis"/>
    <x v="0"/>
    <s v="Rapides"/>
    <s v="DEM"/>
    <n v="31"/>
    <n v="3"/>
    <n v="3"/>
    <n v="1"/>
    <n v="2"/>
    <n v="0"/>
    <n v="0"/>
    <x v="0"/>
    <s v="Executive"/>
    <s v="Mayor"/>
    <n v="3"/>
  </r>
  <r>
    <n v="826"/>
    <x v="825"/>
    <x v="30"/>
    <x v="228"/>
    <s v="Christi Harrison"/>
    <x v="0"/>
    <s v="Franklin"/>
    <s v="NOPTY"/>
    <n v="34"/>
    <n v="2"/>
    <n v="2"/>
    <n v="0"/>
    <n v="1"/>
    <n v="1"/>
    <n v="0"/>
    <x v="0"/>
    <s v="Executive"/>
    <s v="Mayor"/>
    <n v="2"/>
  </r>
  <r>
    <n v="826"/>
    <x v="825"/>
    <x v="30"/>
    <x v="228"/>
    <s v="Jean Simmons Clark"/>
    <x v="0"/>
    <s v="Franklin"/>
    <s v="REP"/>
    <n v="48"/>
    <n v="2"/>
    <n v="2"/>
    <n v="0"/>
    <n v="1"/>
    <n v="1"/>
    <n v="0"/>
    <x v="0"/>
    <s v="Executive"/>
    <s v="Mayor"/>
    <n v="2"/>
  </r>
  <r>
    <n v="827"/>
    <x v="826"/>
    <x v="30"/>
    <x v="601"/>
    <s v="Edmond &quot;Charlie&quot; Zaunbrecher"/>
    <x v="0"/>
    <s v="Morehouse"/>
    <s v="REP"/>
    <n v="36"/>
    <n v="2"/>
    <n v="2"/>
    <n v="1"/>
    <n v="1"/>
    <n v="0"/>
    <n v="0"/>
    <x v="0"/>
    <s v="Executive"/>
    <s v="Mayor"/>
    <n v="2"/>
  </r>
  <r>
    <n v="827"/>
    <x v="826"/>
    <x v="30"/>
    <x v="601"/>
    <s v="Katha &quot;Kathy&quot; Moses"/>
    <x v="0"/>
    <s v="Morehouse"/>
    <s v="DEM"/>
    <n v="68"/>
    <n v="2"/>
    <n v="2"/>
    <n v="1"/>
    <n v="1"/>
    <n v="0"/>
    <n v="0"/>
    <x v="0"/>
    <s v="Executive"/>
    <s v="Mayor"/>
    <n v="2"/>
  </r>
  <r>
    <n v="828"/>
    <x v="827"/>
    <x v="30"/>
    <x v="602"/>
    <s v="Brandon Gilbreath"/>
    <x v="0"/>
    <s v="Morehouse"/>
    <s v="NOPTY"/>
    <n v="45"/>
    <n v="2"/>
    <n v="2"/>
    <n v="1"/>
    <n v="0"/>
    <n v="1"/>
    <n v="0"/>
    <x v="0"/>
    <s v="Executive"/>
    <s v="Mayor"/>
    <n v="2"/>
  </r>
  <r>
    <n v="828"/>
    <x v="827"/>
    <x v="30"/>
    <x v="602"/>
    <s v="Frank H. Miller"/>
    <x v="0"/>
    <s v="Morehouse"/>
    <s v="DEM"/>
    <n v="69"/>
    <n v="2"/>
    <n v="2"/>
    <n v="1"/>
    <n v="0"/>
    <n v="1"/>
    <n v="0"/>
    <x v="0"/>
    <s v="Executive"/>
    <s v="Mayor"/>
    <n v="2"/>
  </r>
  <r>
    <n v="829"/>
    <x v="828"/>
    <x v="30"/>
    <x v="603"/>
    <s v="Ava Nell McWhorter"/>
    <x v="1"/>
    <s v="Webster"/>
    <s v="OTHER"/>
    <n v="43"/>
    <n v="2"/>
    <n v="2"/>
    <n v="0"/>
    <n v="0"/>
    <n v="1"/>
    <n v="1"/>
    <x v="0"/>
    <s v="Executive"/>
    <s v="Mayor"/>
    <n v="2"/>
  </r>
  <r>
    <n v="829"/>
    <x v="828"/>
    <x v="30"/>
    <x v="603"/>
    <s v="Kay Hallmark-Stratton"/>
    <x v="1"/>
    <s v="Webster"/>
    <s v="NOPTY"/>
    <n v="44"/>
    <n v="2"/>
    <n v="2"/>
    <n v="0"/>
    <n v="0"/>
    <n v="1"/>
    <n v="1"/>
    <x v="0"/>
    <s v="Executive"/>
    <s v="Mayor"/>
    <n v="2"/>
  </r>
  <r>
    <n v="830"/>
    <x v="829"/>
    <x v="30"/>
    <x v="67"/>
    <s v="&quot;Pat&quot; Ashley"/>
    <x v="1"/>
    <s v="Winn"/>
    <s v="NOPTY"/>
    <n v="75"/>
    <n v="4"/>
    <n v="4"/>
    <n v="1"/>
    <n v="0"/>
    <n v="3"/>
    <n v="0"/>
    <x v="0"/>
    <s v="Executive"/>
    <s v="Mayor"/>
    <n v="4"/>
  </r>
  <r>
    <n v="830"/>
    <x v="829"/>
    <x v="30"/>
    <x v="67"/>
    <s v="&quot;Richie&quot; Broomfield"/>
    <x v="1"/>
    <s v="Winn"/>
    <s v="NOPTY"/>
    <n v="59"/>
    <n v="4"/>
    <n v="4"/>
    <n v="1"/>
    <n v="0"/>
    <n v="3"/>
    <n v="0"/>
    <x v="0"/>
    <s v="Executive"/>
    <s v="Mayor"/>
    <n v="4"/>
  </r>
  <r>
    <n v="830"/>
    <x v="829"/>
    <x v="30"/>
    <x v="67"/>
    <s v="Author Hollingsworth"/>
    <x v="1"/>
    <s v="Winn"/>
    <s v="DEM"/>
    <n v="46"/>
    <n v="4"/>
    <n v="4"/>
    <n v="1"/>
    <n v="0"/>
    <n v="3"/>
    <n v="0"/>
    <x v="0"/>
    <s v="Executive"/>
    <s v="Mayor"/>
    <n v="4"/>
  </r>
  <r>
    <n v="830"/>
    <x v="829"/>
    <x v="30"/>
    <x v="67"/>
    <s v="Emily Basso"/>
    <x v="1"/>
    <s v="Winn"/>
    <s v="NOPTY"/>
    <n v="14"/>
    <n v="4"/>
    <n v="4"/>
    <n v="1"/>
    <n v="0"/>
    <n v="3"/>
    <n v="0"/>
    <x v="0"/>
    <s v="Executive"/>
    <s v="Mayor"/>
    <n v="4"/>
  </r>
  <r>
    <n v="831"/>
    <x v="830"/>
    <x v="30"/>
    <x v="604"/>
    <s v="&quot;Vince&quot; Almond"/>
    <x v="1"/>
    <s v="Red River"/>
    <s v="REP"/>
    <n v="76"/>
    <n v="2"/>
    <n v="2"/>
    <n v="1"/>
    <n v="1"/>
    <n v="0"/>
    <n v="0"/>
    <x v="0"/>
    <s v="Executive"/>
    <s v="Mayor"/>
    <n v="2"/>
  </r>
  <r>
    <n v="831"/>
    <x v="830"/>
    <x v="30"/>
    <x v="604"/>
    <s v="Donald Turner"/>
    <x v="1"/>
    <s v="Red River"/>
    <s v="DEM"/>
    <n v="29"/>
    <n v="2"/>
    <n v="2"/>
    <n v="1"/>
    <n v="1"/>
    <n v="0"/>
    <n v="0"/>
    <x v="0"/>
    <s v="Executive"/>
    <s v="Mayor"/>
    <n v="2"/>
  </r>
  <r>
    <n v="832"/>
    <x v="831"/>
    <x v="30"/>
    <x v="233"/>
    <s v="Loretta Green"/>
    <x v="0"/>
    <s v="West Carroll"/>
    <s v="OTHER"/>
    <n v="32"/>
    <n v="3"/>
    <n v="3"/>
    <n v="0"/>
    <n v="0"/>
    <n v="0"/>
    <n v="3"/>
    <x v="0"/>
    <s v="Executive"/>
    <s v="Mayor"/>
    <n v="3"/>
  </r>
  <r>
    <n v="832"/>
    <x v="831"/>
    <x v="30"/>
    <x v="233"/>
    <s v="Roberta P. Simms"/>
    <x v="0"/>
    <s v="West Carroll"/>
    <s v="OTHER"/>
    <n v="63"/>
    <n v="3"/>
    <n v="3"/>
    <n v="0"/>
    <n v="0"/>
    <n v="0"/>
    <n v="3"/>
    <x v="0"/>
    <s v="Executive"/>
    <s v="Mayor"/>
    <n v="3"/>
  </r>
  <r>
    <n v="832"/>
    <x v="831"/>
    <x v="30"/>
    <x v="233"/>
    <s v="Shirley Gibson"/>
    <x v="0"/>
    <s v="West Carroll"/>
    <s v="OTHER"/>
    <n v="80"/>
    <n v="3"/>
    <n v="3"/>
    <n v="0"/>
    <n v="0"/>
    <n v="0"/>
    <n v="3"/>
    <x v="0"/>
    <s v="Executive"/>
    <s v="Mayor"/>
    <n v="3"/>
  </r>
  <r>
    <n v="833"/>
    <x v="832"/>
    <x v="30"/>
    <x v="605"/>
    <s v="Anthony Borill"/>
    <x v="0"/>
    <s v="Acadia"/>
    <s v="DEM"/>
    <n v="212"/>
    <n v="2"/>
    <n v="2"/>
    <n v="1"/>
    <n v="0"/>
    <n v="0"/>
    <n v="1"/>
    <x v="0"/>
    <s v="Executive"/>
    <s v="Mayor"/>
    <n v="2"/>
  </r>
  <r>
    <n v="833"/>
    <x v="832"/>
    <x v="30"/>
    <x v="605"/>
    <s v="Bryan &quot;Rickey&quot; Monceaux"/>
    <x v="0"/>
    <s v="Acadia"/>
    <s v="OTHER"/>
    <n v="57"/>
    <n v="2"/>
    <n v="2"/>
    <n v="1"/>
    <n v="0"/>
    <n v="0"/>
    <n v="1"/>
    <x v="0"/>
    <s v="Executive"/>
    <s v="Mayor"/>
    <n v="2"/>
  </r>
  <r>
    <n v="834"/>
    <x v="833"/>
    <x v="30"/>
    <x v="234"/>
    <s v="Curtis &quot;Red&quot; Dickens, Jr."/>
    <x v="1"/>
    <s v="Jefferson Davis"/>
    <s v="DEM"/>
    <n v="54"/>
    <n v="2"/>
    <n v="2"/>
    <n v="2"/>
    <n v="0"/>
    <n v="0"/>
    <n v="0"/>
    <x v="0"/>
    <s v="Executive"/>
    <s v="Mayor"/>
    <n v="2"/>
  </r>
  <r>
    <n v="834"/>
    <x v="833"/>
    <x v="30"/>
    <x v="234"/>
    <s v="Eddie B. Alfred, Jr."/>
    <x v="1"/>
    <s v="Jefferson Davis"/>
    <s v="DEM"/>
    <n v="134"/>
    <n v="2"/>
    <n v="2"/>
    <n v="2"/>
    <n v="0"/>
    <n v="0"/>
    <n v="0"/>
    <x v="0"/>
    <s v="Executive"/>
    <s v="Mayor"/>
    <n v="2"/>
  </r>
  <r>
    <n v="835"/>
    <x v="834"/>
    <x v="30"/>
    <x v="606"/>
    <s v="&quot;Fritz&quot; Cassidy"/>
    <x v="0"/>
    <s v="St. Tammany"/>
    <s v="REP"/>
    <n v="54"/>
    <n v="3"/>
    <n v="3"/>
    <n v="1"/>
    <n v="2"/>
    <n v="0"/>
    <n v="0"/>
    <x v="0"/>
    <s v="Executive"/>
    <s v="Mayor"/>
    <n v="3"/>
  </r>
  <r>
    <n v="835"/>
    <x v="834"/>
    <x v="30"/>
    <x v="606"/>
    <s v="Bettye Mizell Boggs"/>
    <x v="0"/>
    <s v="St. Tammany"/>
    <s v="REP"/>
    <n v="140"/>
    <n v="3"/>
    <n v="3"/>
    <n v="1"/>
    <n v="2"/>
    <n v="0"/>
    <n v="0"/>
    <x v="0"/>
    <s v="Executive"/>
    <s v="Mayor"/>
    <n v="3"/>
  </r>
  <r>
    <n v="835"/>
    <x v="834"/>
    <x v="30"/>
    <x v="606"/>
    <s v="Donald Burris"/>
    <x v="0"/>
    <s v="St. Tammany"/>
    <s v="DEM"/>
    <n v="101"/>
    <n v="3"/>
    <n v="3"/>
    <n v="1"/>
    <n v="2"/>
    <n v="0"/>
    <n v="0"/>
    <x v="0"/>
    <s v="Executive"/>
    <s v="Mayor"/>
    <n v="3"/>
  </r>
  <r>
    <n v="836"/>
    <x v="835"/>
    <x v="30"/>
    <x v="235"/>
    <s v="&quot;Ann&quot; Jeter"/>
    <x v="0"/>
    <s v="Rapides"/>
    <s v="REP"/>
    <n v="160"/>
    <n v="2"/>
    <n v="2"/>
    <n v="0"/>
    <n v="2"/>
    <n v="0"/>
    <n v="0"/>
    <x v="0"/>
    <s v="Executive"/>
    <s v="Mayor"/>
    <n v="2"/>
  </r>
  <r>
    <n v="836"/>
    <x v="835"/>
    <x v="30"/>
    <x v="235"/>
    <s v="Charles &quot;Chuck&quot; Elliott"/>
    <x v="0"/>
    <s v="Rapides"/>
    <s v="REP"/>
    <n v="88"/>
    <n v="2"/>
    <n v="2"/>
    <n v="0"/>
    <n v="2"/>
    <n v="0"/>
    <n v="0"/>
    <x v="0"/>
    <s v="Executive"/>
    <s v="Mayor"/>
    <n v="2"/>
  </r>
  <r>
    <n v="837"/>
    <x v="836"/>
    <x v="30"/>
    <x v="607"/>
    <s v="&quot;Chris&quot; Saucier"/>
    <x v="1"/>
    <s v="Livingston"/>
    <s v="DEM"/>
    <n v="179"/>
    <n v="2"/>
    <n v="2"/>
    <n v="1"/>
    <n v="1"/>
    <n v="0"/>
    <n v="0"/>
    <x v="0"/>
    <s v="Executive"/>
    <s v="Mayor"/>
    <n v="2"/>
  </r>
  <r>
    <n v="837"/>
    <x v="836"/>
    <x v="30"/>
    <x v="607"/>
    <s v="Toni Guitrau"/>
    <x v="1"/>
    <s v="Livingston"/>
    <s v="REP"/>
    <n v="292"/>
    <n v="2"/>
    <n v="2"/>
    <n v="1"/>
    <n v="1"/>
    <n v="0"/>
    <n v="0"/>
    <x v="0"/>
    <s v="Executive"/>
    <s v="Mayor"/>
    <n v="2"/>
  </r>
  <r>
    <n v="838"/>
    <x v="837"/>
    <x v="30"/>
    <x v="608"/>
    <s v="&quot;Becky Kimbrough&quot; Mize"/>
    <x v="0"/>
    <s v="Catahoula"/>
    <s v="NOPTY"/>
    <n v="76"/>
    <n v="2"/>
    <n v="2"/>
    <n v="0"/>
    <n v="1"/>
    <n v="1"/>
    <n v="0"/>
    <x v="0"/>
    <s v="Executive"/>
    <s v="Mayor"/>
    <n v="2"/>
  </r>
  <r>
    <n v="838"/>
    <x v="837"/>
    <x v="30"/>
    <x v="608"/>
    <s v="&quot;Mike&quot; Tubre"/>
    <x v="0"/>
    <s v="Catahoula"/>
    <s v="REP"/>
    <n v="106"/>
    <n v="2"/>
    <n v="2"/>
    <n v="0"/>
    <n v="1"/>
    <n v="1"/>
    <n v="0"/>
    <x v="0"/>
    <s v="Executive"/>
    <s v="Mayor"/>
    <n v="2"/>
  </r>
  <r>
    <n v="839"/>
    <x v="838"/>
    <x v="30"/>
    <x v="609"/>
    <s v="Freddie Allen Meador"/>
    <x v="0"/>
    <s v="Multi-Parish Race"/>
    <s v="REP"/>
    <n v="27"/>
    <n v="3"/>
    <n v="3"/>
    <n v="1"/>
    <n v="2"/>
    <n v="0"/>
    <n v="0"/>
    <x v="0"/>
    <s v="Executive"/>
    <s v="Mayor"/>
    <n v="3"/>
  </r>
  <r>
    <n v="839"/>
    <x v="838"/>
    <x v="30"/>
    <x v="609"/>
    <s v="Freddie Gibson"/>
    <x v="0"/>
    <s v="Multi-Parish Race"/>
    <s v="DEM"/>
    <n v="31"/>
    <n v="3"/>
    <n v="3"/>
    <n v="1"/>
    <n v="2"/>
    <n v="0"/>
    <n v="0"/>
    <x v="0"/>
    <s v="Executive"/>
    <s v="Mayor"/>
    <n v="3"/>
  </r>
  <r>
    <n v="839"/>
    <x v="838"/>
    <x v="30"/>
    <x v="609"/>
    <s v="Preston Rogers"/>
    <x v="0"/>
    <s v="Multi-Parish Race"/>
    <s v="REP"/>
    <n v="72"/>
    <n v="3"/>
    <n v="3"/>
    <n v="1"/>
    <n v="2"/>
    <n v="0"/>
    <n v="0"/>
    <x v="0"/>
    <s v="Executive"/>
    <s v="Mayor"/>
    <n v="3"/>
  </r>
  <r>
    <n v="840"/>
    <x v="839"/>
    <x v="30"/>
    <x v="609"/>
    <s v="Charles Hogue"/>
    <x v="1"/>
    <s v="Multi-Parish Race"/>
    <s v="OTHER"/>
    <n v="100"/>
    <n v="2"/>
    <n v="2"/>
    <n v="1"/>
    <n v="0"/>
    <n v="0"/>
    <n v="1"/>
    <x v="0"/>
    <s v="Executive"/>
    <s v="Mayor"/>
    <n v="2"/>
  </r>
  <r>
    <n v="840"/>
    <x v="839"/>
    <x v="30"/>
    <x v="609"/>
    <s v="Freddie Gibson"/>
    <x v="1"/>
    <s v="Multi-Parish Race"/>
    <s v="DEM"/>
    <n v="34"/>
    <n v="2"/>
    <n v="2"/>
    <n v="1"/>
    <n v="0"/>
    <n v="0"/>
    <n v="1"/>
    <x v="0"/>
    <s v="Executive"/>
    <s v="Mayor"/>
    <n v="2"/>
  </r>
  <r>
    <n v="841"/>
    <x v="840"/>
    <x v="30"/>
    <x v="610"/>
    <s v="Brad Clifton"/>
    <x v="1"/>
    <s v="Iberia"/>
    <s v="REP"/>
    <n v="258"/>
    <n v="2"/>
    <n v="2"/>
    <n v="1"/>
    <n v="1"/>
    <n v="0"/>
    <n v="0"/>
    <x v="0"/>
    <s v="Executive"/>
    <s v="Mayor"/>
    <n v="2"/>
  </r>
  <r>
    <n v="841"/>
    <x v="840"/>
    <x v="30"/>
    <x v="610"/>
    <s v="Oran Broussard, Sr."/>
    <x v="1"/>
    <s v="Iberia"/>
    <s v="DEM"/>
    <n v="85"/>
    <n v="2"/>
    <n v="2"/>
    <n v="1"/>
    <n v="1"/>
    <n v="0"/>
    <n v="0"/>
    <x v="0"/>
    <s v="Executive"/>
    <s v="Mayor"/>
    <n v="2"/>
  </r>
  <r>
    <n v="842"/>
    <x v="841"/>
    <x v="30"/>
    <x v="611"/>
    <s v="Dovie Faulkenberry"/>
    <x v="0"/>
    <s v="Morehouse"/>
    <s v="DEM"/>
    <n v="40"/>
    <n v="2"/>
    <n v="2"/>
    <n v="2"/>
    <n v="0"/>
    <n v="0"/>
    <n v="0"/>
    <x v="0"/>
    <s v="Executive"/>
    <s v="Mayor"/>
    <n v="2"/>
  </r>
  <r>
    <n v="842"/>
    <x v="841"/>
    <x v="30"/>
    <x v="611"/>
    <s v="John McAdams III"/>
    <x v="0"/>
    <s v="Morehouse"/>
    <s v="DEM"/>
    <n v="170"/>
    <n v="2"/>
    <n v="2"/>
    <n v="2"/>
    <n v="0"/>
    <n v="0"/>
    <n v="0"/>
    <x v="0"/>
    <s v="Executive"/>
    <s v="Mayor"/>
    <n v="2"/>
  </r>
  <r>
    <n v="843"/>
    <x v="842"/>
    <x v="30"/>
    <x v="242"/>
    <s v="Darlene J. Thibodeaux"/>
    <x v="0"/>
    <s v="Acadia"/>
    <s v="DEM"/>
    <n v="76"/>
    <n v="2"/>
    <n v="2"/>
    <n v="2"/>
    <n v="0"/>
    <n v="0"/>
    <n v="0"/>
    <x v="0"/>
    <s v="Executive"/>
    <s v="Mayor"/>
    <n v="2"/>
  </r>
  <r>
    <n v="843"/>
    <x v="842"/>
    <x v="30"/>
    <x v="242"/>
    <s v="Michael Chiasson"/>
    <x v="0"/>
    <s v="Acadia"/>
    <s v="DEM"/>
    <n v="255"/>
    <n v="2"/>
    <n v="2"/>
    <n v="2"/>
    <n v="0"/>
    <n v="0"/>
    <n v="0"/>
    <x v="0"/>
    <s v="Executive"/>
    <s v="Mayor"/>
    <n v="2"/>
  </r>
  <r>
    <n v="844"/>
    <x v="843"/>
    <x v="30"/>
    <x v="243"/>
    <s v="Geraldine Causey"/>
    <x v="0"/>
    <s v="Jackson"/>
    <s v="NOPTY"/>
    <n v="53"/>
    <n v="2"/>
    <n v="2"/>
    <n v="0"/>
    <n v="1"/>
    <n v="1"/>
    <n v="0"/>
    <x v="0"/>
    <s v="Executive"/>
    <s v="Mayor"/>
    <n v="2"/>
  </r>
  <r>
    <n v="844"/>
    <x v="843"/>
    <x v="30"/>
    <x v="243"/>
    <s v="Kathy Robertson"/>
    <x v="0"/>
    <s v="Jackson"/>
    <s v="REP"/>
    <n v="98"/>
    <n v="2"/>
    <n v="2"/>
    <n v="0"/>
    <n v="1"/>
    <n v="1"/>
    <n v="0"/>
    <x v="0"/>
    <s v="Executive"/>
    <s v="Mayor"/>
    <n v="2"/>
  </r>
  <r>
    <n v="845"/>
    <x v="844"/>
    <x v="30"/>
    <x v="612"/>
    <s v="John Dugas"/>
    <x v="0"/>
    <s v="St. Martin"/>
    <s v="DEM"/>
    <n v="216"/>
    <n v="2"/>
    <n v="2"/>
    <n v="2"/>
    <n v="0"/>
    <n v="0"/>
    <n v="0"/>
    <x v="0"/>
    <s v="Executive"/>
    <s v="Mayor"/>
    <n v="2"/>
  </r>
  <r>
    <n v="845"/>
    <x v="844"/>
    <x v="30"/>
    <x v="612"/>
    <s v="Kevin J. Kately"/>
    <x v="0"/>
    <s v="St. Martin"/>
    <s v="DEM"/>
    <n v="232"/>
    <n v="2"/>
    <n v="2"/>
    <n v="2"/>
    <n v="0"/>
    <n v="0"/>
    <n v="0"/>
    <x v="0"/>
    <s v="Executive"/>
    <s v="Mayor"/>
    <n v="2"/>
  </r>
  <r>
    <n v="846"/>
    <x v="845"/>
    <x v="30"/>
    <x v="244"/>
    <s v="Quint West"/>
    <x v="1"/>
    <s v="Evangeline"/>
    <s v="DEM"/>
    <n v="399"/>
    <n v="2"/>
    <n v="2"/>
    <n v="1"/>
    <n v="1"/>
    <n v="0"/>
    <n v="0"/>
    <x v="0"/>
    <s v="Executive"/>
    <s v="Mayor"/>
    <n v="2"/>
  </r>
  <r>
    <n v="846"/>
    <x v="845"/>
    <x v="30"/>
    <x v="244"/>
    <s v="Wade Deshotels, Sr."/>
    <x v="1"/>
    <s v="Evangeline"/>
    <s v="REP"/>
    <n v="25"/>
    <n v="2"/>
    <n v="2"/>
    <n v="1"/>
    <n v="1"/>
    <n v="0"/>
    <n v="0"/>
    <x v="0"/>
    <s v="Executive"/>
    <s v="Mayor"/>
    <n v="2"/>
  </r>
  <r>
    <n v="847"/>
    <x v="846"/>
    <x v="30"/>
    <x v="613"/>
    <s v="&quot;Bill&quot; Thomas"/>
    <x v="1"/>
    <s v="Sabine"/>
    <s v="DEM"/>
    <n v="103"/>
    <n v="2"/>
    <n v="2"/>
    <n v="1"/>
    <n v="0"/>
    <n v="1"/>
    <n v="0"/>
    <x v="0"/>
    <s v="Executive"/>
    <s v="Mayor"/>
    <n v="2"/>
  </r>
  <r>
    <n v="847"/>
    <x v="846"/>
    <x v="30"/>
    <x v="613"/>
    <s v="Barbara T. Campbell"/>
    <x v="1"/>
    <s v="Sabine"/>
    <s v="NOPTY"/>
    <n v="141"/>
    <n v="2"/>
    <n v="2"/>
    <n v="1"/>
    <n v="0"/>
    <n v="1"/>
    <n v="0"/>
    <x v="0"/>
    <s v="Executive"/>
    <s v="Mayor"/>
    <n v="2"/>
  </r>
  <r>
    <n v="848"/>
    <x v="847"/>
    <x v="30"/>
    <x v="245"/>
    <s v="Johnnie Taylor"/>
    <x v="1"/>
    <s v="Natchitoches"/>
    <s v="DEM"/>
    <n v="30"/>
    <n v="2"/>
    <n v="2"/>
    <n v="1"/>
    <n v="0"/>
    <n v="0"/>
    <n v="1"/>
    <x v="0"/>
    <s v="Executive"/>
    <s v="Mayor"/>
    <n v="2"/>
  </r>
  <r>
    <n v="848"/>
    <x v="847"/>
    <x v="30"/>
    <x v="245"/>
    <s v="Robert &quot;Bob&quot; Smith"/>
    <x v="1"/>
    <s v="Natchitoches"/>
    <s v="OTHER"/>
    <n v="26"/>
    <n v="2"/>
    <n v="2"/>
    <n v="1"/>
    <n v="0"/>
    <n v="0"/>
    <n v="1"/>
    <x v="0"/>
    <s v="Executive"/>
    <s v="Mayor"/>
    <n v="2"/>
  </r>
  <r>
    <n v="849"/>
    <x v="848"/>
    <x v="30"/>
    <x v="614"/>
    <s v="Frank D. Prewitt, Jr."/>
    <x v="1"/>
    <s v="Madison"/>
    <s v="REP"/>
    <n v="79"/>
    <n v="2"/>
    <n v="2"/>
    <n v="0"/>
    <n v="2"/>
    <n v="0"/>
    <n v="0"/>
    <x v="0"/>
    <s v="Executive"/>
    <s v="Mayor"/>
    <n v="2"/>
  </r>
  <r>
    <n v="849"/>
    <x v="848"/>
    <x v="30"/>
    <x v="614"/>
    <s v="Olga Butler"/>
    <x v="1"/>
    <s v="Madison"/>
    <s v="REP"/>
    <n v="179"/>
    <n v="2"/>
    <n v="2"/>
    <n v="0"/>
    <n v="2"/>
    <n v="0"/>
    <n v="0"/>
    <x v="0"/>
    <s v="Executive"/>
    <s v="Mayor"/>
    <n v="2"/>
  </r>
  <r>
    <n v="850"/>
    <x v="849"/>
    <x v="30"/>
    <x v="615"/>
    <s v="Bobby A. Behan"/>
    <x v="0"/>
    <s v="Natchitoches"/>
    <s v="DEM"/>
    <n v="51"/>
    <n v="3"/>
    <n v="3"/>
    <n v="1"/>
    <n v="0"/>
    <n v="2"/>
    <n v="0"/>
    <x v="0"/>
    <s v="Executive"/>
    <s v="Mayor"/>
    <n v="3"/>
  </r>
  <r>
    <n v="850"/>
    <x v="849"/>
    <x v="30"/>
    <x v="615"/>
    <s v="Donna Sue Stephens"/>
    <x v="0"/>
    <s v="Natchitoches"/>
    <s v="NOPTY"/>
    <n v="12"/>
    <n v="3"/>
    <n v="3"/>
    <n v="1"/>
    <n v="0"/>
    <n v="2"/>
    <n v="0"/>
    <x v="0"/>
    <s v="Executive"/>
    <s v="Mayor"/>
    <n v="3"/>
  </r>
  <r>
    <n v="850"/>
    <x v="849"/>
    <x v="30"/>
    <x v="615"/>
    <s v="Odell Cobb"/>
    <x v="0"/>
    <s v="Natchitoches"/>
    <s v="NOPTY"/>
    <n v="29"/>
    <n v="3"/>
    <n v="3"/>
    <n v="1"/>
    <n v="0"/>
    <n v="2"/>
    <n v="0"/>
    <x v="0"/>
    <s v="Executive"/>
    <s v="Mayor"/>
    <n v="3"/>
  </r>
  <r>
    <n v="851"/>
    <x v="850"/>
    <x v="30"/>
    <x v="616"/>
    <s v="Jimmy Phillips"/>
    <x v="1"/>
    <s v="Caddo"/>
    <s v="NOPTY"/>
    <n v="27"/>
    <n v="2"/>
    <n v="2"/>
    <n v="0"/>
    <n v="0"/>
    <n v="1"/>
    <n v="1"/>
    <x v="0"/>
    <s v="Executive"/>
    <s v="Mayor"/>
    <n v="2"/>
  </r>
  <r>
    <n v="851"/>
    <x v="850"/>
    <x v="30"/>
    <x v="616"/>
    <s v="Paul Lockard"/>
    <x v="1"/>
    <s v="Caddo"/>
    <s v="OTHER"/>
    <n v="48"/>
    <n v="2"/>
    <n v="2"/>
    <n v="0"/>
    <n v="0"/>
    <n v="1"/>
    <n v="1"/>
    <x v="0"/>
    <s v="Executive"/>
    <s v="Mayor"/>
    <n v="2"/>
  </r>
  <r>
    <n v="852"/>
    <x v="851"/>
    <x v="30"/>
    <x v="617"/>
    <s v="Kevin Gantt"/>
    <x v="1"/>
    <s v="Iberville"/>
    <s v="DEM"/>
    <n v="202"/>
    <n v="2"/>
    <n v="2"/>
    <n v="1"/>
    <n v="0"/>
    <n v="1"/>
    <n v="0"/>
    <x v="0"/>
    <s v="Executive"/>
    <s v="Mayor"/>
    <n v="2"/>
  </r>
  <r>
    <n v="852"/>
    <x v="851"/>
    <x v="30"/>
    <x v="617"/>
    <s v="Riley J. Blanchet"/>
    <x v="1"/>
    <s v="Iberville"/>
    <s v="NOPTY"/>
    <n v="308"/>
    <n v="2"/>
    <n v="2"/>
    <n v="1"/>
    <n v="0"/>
    <n v="1"/>
    <n v="0"/>
    <x v="0"/>
    <s v="Executive"/>
    <s v="Mayor"/>
    <n v="2"/>
  </r>
  <r>
    <n v="853"/>
    <x v="852"/>
    <x v="30"/>
    <x v="618"/>
    <s v="Margie Price"/>
    <x v="0"/>
    <s v="Catahoula"/>
    <s v="DEM"/>
    <n v="89"/>
    <n v="2"/>
    <n v="2"/>
    <n v="2"/>
    <n v="0"/>
    <n v="0"/>
    <n v="0"/>
    <x v="0"/>
    <s v="Executive"/>
    <s v="Mayor"/>
    <n v="2"/>
  </r>
  <r>
    <n v="853"/>
    <x v="852"/>
    <x v="30"/>
    <x v="618"/>
    <s v="Walter &quot;Pot&quot; Krause"/>
    <x v="0"/>
    <s v="Catahoula"/>
    <s v="DEM"/>
    <n v="147"/>
    <n v="2"/>
    <n v="2"/>
    <n v="2"/>
    <n v="0"/>
    <n v="0"/>
    <n v="0"/>
    <x v="0"/>
    <s v="Executive"/>
    <s v="Mayor"/>
    <n v="2"/>
  </r>
  <r>
    <n v="854"/>
    <x v="853"/>
    <x v="30"/>
    <x v="246"/>
    <s v="Sybil Smalling-Foster"/>
    <x v="0"/>
    <s v="Lincoln"/>
    <s v="DEM"/>
    <n v="160"/>
    <n v="2"/>
    <n v="2"/>
    <n v="1"/>
    <n v="1"/>
    <n v="0"/>
    <n v="0"/>
    <x v="0"/>
    <s v="Executive"/>
    <s v="Mayor"/>
    <n v="2"/>
  </r>
  <r>
    <n v="854"/>
    <x v="853"/>
    <x v="30"/>
    <x v="246"/>
    <s v="Willie Hendricks"/>
    <x v="0"/>
    <s v="Lincoln"/>
    <s v="REP"/>
    <n v="117"/>
    <n v="2"/>
    <n v="2"/>
    <n v="1"/>
    <n v="1"/>
    <n v="0"/>
    <n v="0"/>
    <x v="0"/>
    <s v="Executive"/>
    <s v="Mayor"/>
    <n v="2"/>
  </r>
  <r>
    <n v="855"/>
    <x v="854"/>
    <x v="30"/>
    <x v="247"/>
    <s v="&quot;Keysha&quot; Robinson"/>
    <x v="1"/>
    <s v="Tangipahoa"/>
    <s v="DEM"/>
    <n v="119"/>
    <n v="3"/>
    <n v="3"/>
    <n v="3"/>
    <n v="0"/>
    <n v="0"/>
    <n v="0"/>
    <x v="0"/>
    <s v="Executive"/>
    <s v="Mayor"/>
    <n v="3"/>
  </r>
  <r>
    <n v="855"/>
    <x v="854"/>
    <x v="30"/>
    <x v="247"/>
    <s v="Brenda V. Nevels"/>
    <x v="1"/>
    <s v="Tangipahoa"/>
    <s v="DEM"/>
    <n v="107"/>
    <n v="3"/>
    <n v="3"/>
    <n v="3"/>
    <n v="0"/>
    <n v="0"/>
    <n v="0"/>
    <x v="0"/>
    <s v="Executive"/>
    <s v="Mayor"/>
    <n v="3"/>
  </r>
  <r>
    <n v="855"/>
    <x v="854"/>
    <x v="30"/>
    <x v="247"/>
    <s v="Michael Jackson"/>
    <x v="1"/>
    <s v="Tangipahoa"/>
    <s v="DEM"/>
    <n v="127"/>
    <n v="3"/>
    <n v="3"/>
    <n v="3"/>
    <n v="0"/>
    <n v="0"/>
    <n v="0"/>
    <x v="0"/>
    <s v="Executive"/>
    <s v="Mayor"/>
    <n v="3"/>
  </r>
  <r>
    <n v="856"/>
    <x v="855"/>
    <x v="30"/>
    <x v="619"/>
    <s v="Anthony &quot;Tony&quot; Lamonte, Sr."/>
    <x v="0"/>
    <s v="Tangipahoa"/>
    <s v="DEM"/>
    <n v="194"/>
    <n v="2"/>
    <n v="2"/>
    <n v="1"/>
    <n v="0"/>
    <n v="1"/>
    <n v="0"/>
    <x v="0"/>
    <s v="Executive"/>
    <s v="Mayor"/>
    <n v="2"/>
  </r>
  <r>
    <n v="856"/>
    <x v="855"/>
    <x v="30"/>
    <x v="619"/>
    <s v="Jimmy Sparacello"/>
    <x v="0"/>
    <s v="Tangipahoa"/>
    <s v="NOPTY"/>
    <n v="86"/>
    <n v="2"/>
    <n v="2"/>
    <n v="1"/>
    <n v="0"/>
    <n v="1"/>
    <n v="0"/>
    <x v="0"/>
    <s v="Executive"/>
    <s v="Mayor"/>
    <n v="2"/>
  </r>
  <r>
    <n v="857"/>
    <x v="856"/>
    <x v="30"/>
    <x v="620"/>
    <s v="Bert K. Campbell"/>
    <x v="0"/>
    <s v="Evangeline"/>
    <s v="NOPTY"/>
    <n v="110"/>
    <n v="2"/>
    <n v="2"/>
    <n v="0"/>
    <n v="1"/>
    <n v="1"/>
    <n v="0"/>
    <x v="0"/>
    <s v="Executive"/>
    <s v="Mayor"/>
    <n v="2"/>
  </r>
  <r>
    <n v="857"/>
    <x v="856"/>
    <x v="30"/>
    <x v="620"/>
    <s v="Heather Miley Cloud"/>
    <x v="0"/>
    <s v="Evangeline"/>
    <s v="REP"/>
    <n v="106"/>
    <n v="2"/>
    <n v="2"/>
    <n v="0"/>
    <n v="1"/>
    <n v="1"/>
    <n v="0"/>
    <x v="0"/>
    <s v="Executive"/>
    <s v="Mayor"/>
    <n v="2"/>
  </r>
  <r>
    <n v="858"/>
    <x v="857"/>
    <x v="30"/>
    <x v="621"/>
    <s v="Caldwell A. Flood, Jr."/>
    <x v="0"/>
    <s v="Tensas"/>
    <s v="DEM"/>
    <n v="146"/>
    <n v="3"/>
    <n v="3"/>
    <n v="3"/>
    <n v="0"/>
    <n v="0"/>
    <n v="0"/>
    <x v="0"/>
    <s v="Executive"/>
    <s v="Mayor"/>
    <n v="3"/>
  </r>
  <r>
    <n v="858"/>
    <x v="857"/>
    <x v="30"/>
    <x v="621"/>
    <s v="Edna Jean Cooper"/>
    <x v="0"/>
    <s v="Tensas"/>
    <s v="DEM"/>
    <n v="32"/>
    <n v="3"/>
    <n v="3"/>
    <n v="3"/>
    <n v="0"/>
    <n v="0"/>
    <n v="0"/>
    <x v="0"/>
    <s v="Executive"/>
    <s v="Mayor"/>
    <n v="3"/>
  </r>
  <r>
    <n v="858"/>
    <x v="857"/>
    <x v="30"/>
    <x v="621"/>
    <s v="Jarrod Bottley"/>
    <x v="0"/>
    <s v="Tensas"/>
    <s v="DEM"/>
    <n v="110"/>
    <n v="3"/>
    <n v="3"/>
    <n v="3"/>
    <n v="0"/>
    <n v="0"/>
    <n v="0"/>
    <x v="0"/>
    <s v="Executive"/>
    <s v="Mayor"/>
    <n v="3"/>
  </r>
  <r>
    <n v="859"/>
    <x v="858"/>
    <x v="31"/>
    <x v="622"/>
    <s v="&quot;Bodi&quot; White"/>
    <x v="1"/>
    <s v="East Baton Rouge"/>
    <s v="REP"/>
    <n v="56059"/>
    <n v="12"/>
    <n v="12"/>
    <n v="4"/>
    <n v="4"/>
    <n v="1"/>
    <n v="3"/>
    <x v="0"/>
    <s v="Executive"/>
    <s v="Mayor"/>
    <n v="12"/>
  </r>
  <r>
    <n v="859"/>
    <x v="858"/>
    <x v="31"/>
    <x v="622"/>
    <s v="&quot;Greg&quot; LaFleur"/>
    <x v="1"/>
    <s v="East Baton Rouge"/>
    <s v="DEM"/>
    <n v="3498"/>
    <n v="12"/>
    <n v="12"/>
    <n v="4"/>
    <n v="4"/>
    <n v="1"/>
    <n v="3"/>
    <x v="0"/>
    <s v="Executive"/>
    <s v="Mayor"/>
    <n v="12"/>
  </r>
  <r>
    <n v="859"/>
    <x v="858"/>
    <x v="31"/>
    <x v="622"/>
    <s v="&quot;John&quot; Delgado"/>
    <x v="1"/>
    <s v="East Baton Rouge"/>
    <s v="REP"/>
    <n v="16049"/>
    <n v="12"/>
    <n v="12"/>
    <n v="4"/>
    <n v="4"/>
    <n v="1"/>
    <n v="3"/>
    <x v="0"/>
    <s v="Executive"/>
    <s v="Mayor"/>
    <n v="12"/>
  </r>
  <r>
    <n v="859"/>
    <x v="858"/>
    <x v="31"/>
    <x v="622"/>
    <s v="Beverly Amador"/>
    <x v="1"/>
    <s v="East Baton Rouge"/>
    <s v="OTHER"/>
    <n v="843"/>
    <n v="12"/>
    <n v="12"/>
    <n v="4"/>
    <n v="4"/>
    <n v="1"/>
    <n v="3"/>
    <x v="0"/>
    <s v="Executive"/>
    <s v="Mayor"/>
    <n v="12"/>
  </r>
  <r>
    <n v="859"/>
    <x v="858"/>
    <x v="31"/>
    <x v="622"/>
    <s v="Braylon Hyde"/>
    <x v="1"/>
    <s v="East Baton Rouge"/>
    <s v="REP"/>
    <n v="805"/>
    <n v="12"/>
    <n v="12"/>
    <n v="4"/>
    <n v="4"/>
    <n v="1"/>
    <n v="3"/>
    <x v="0"/>
    <s v="Executive"/>
    <s v="Mayor"/>
    <n v="12"/>
  </r>
  <r>
    <n v="859"/>
    <x v="858"/>
    <x v="31"/>
    <x v="622"/>
    <s v="Byron Sharper"/>
    <x v="1"/>
    <s v="East Baton Rouge"/>
    <s v="DEM"/>
    <n v="2484"/>
    <n v="12"/>
    <n v="12"/>
    <n v="4"/>
    <n v="4"/>
    <n v="1"/>
    <n v="3"/>
    <x v="0"/>
    <s v="Executive"/>
    <s v="Mayor"/>
    <n v="12"/>
  </r>
  <r>
    <n v="859"/>
    <x v="858"/>
    <x v="31"/>
    <x v="622"/>
    <s v="C. Denise Marcelle"/>
    <x v="1"/>
    <s v="East Baton Rouge"/>
    <s v="DEM"/>
    <n v="25477"/>
    <n v="12"/>
    <n v="12"/>
    <n v="4"/>
    <n v="4"/>
    <n v="1"/>
    <n v="3"/>
    <x v="0"/>
    <s v="Executive"/>
    <s v="Mayor"/>
    <n v="12"/>
  </r>
  <r>
    <n v="859"/>
    <x v="858"/>
    <x v="31"/>
    <x v="622"/>
    <s v="Cade Williams"/>
    <x v="1"/>
    <s v="East Baton Rouge"/>
    <s v="OTHER"/>
    <n v="410"/>
    <n v="12"/>
    <n v="12"/>
    <n v="4"/>
    <n v="4"/>
    <n v="1"/>
    <n v="3"/>
    <x v="0"/>
    <s v="Executive"/>
    <s v="Mayor"/>
    <n v="12"/>
  </r>
  <r>
    <n v="859"/>
    <x v="858"/>
    <x v="31"/>
    <x v="622"/>
    <s v="Darryl Gissel"/>
    <x v="1"/>
    <s v="East Baton Rouge"/>
    <s v="NOPTY"/>
    <n v="11228"/>
    <n v="12"/>
    <n v="12"/>
    <n v="4"/>
    <n v="4"/>
    <n v="1"/>
    <n v="3"/>
    <x v="0"/>
    <s v="Executive"/>
    <s v="Mayor"/>
    <n v="12"/>
  </r>
  <r>
    <n v="859"/>
    <x v="858"/>
    <x v="31"/>
    <x v="622"/>
    <s v="R. J. &quot;Smokie&quot; Bourgeois"/>
    <x v="1"/>
    <s v="East Baton Rouge"/>
    <s v="REP"/>
    <n v="11710"/>
    <n v="12"/>
    <n v="12"/>
    <n v="4"/>
    <n v="4"/>
    <n v="1"/>
    <n v="3"/>
    <x v="0"/>
    <s v="Executive"/>
    <s v="Mayor"/>
    <n v="12"/>
  </r>
  <r>
    <n v="859"/>
    <x v="858"/>
    <x v="31"/>
    <x v="622"/>
    <s v="Rufus Craig"/>
    <x v="1"/>
    <s v="East Baton Rouge"/>
    <s v="OTHER"/>
    <n v="2002"/>
    <n v="12"/>
    <n v="12"/>
    <n v="4"/>
    <n v="4"/>
    <n v="1"/>
    <n v="3"/>
    <x v="0"/>
    <s v="Executive"/>
    <s v="Mayor"/>
    <n v="12"/>
  </r>
  <r>
    <n v="859"/>
    <x v="858"/>
    <x v="31"/>
    <x v="622"/>
    <s v="Sharon Weston Broome"/>
    <x v="1"/>
    <s v="East Baton Rouge"/>
    <s v="DEM"/>
    <n v="60368"/>
    <n v="12"/>
    <n v="12"/>
    <n v="4"/>
    <n v="4"/>
    <n v="1"/>
    <n v="3"/>
    <x v="0"/>
    <s v="Executive"/>
    <s v="Mayor"/>
    <n v="12"/>
  </r>
  <r>
    <n v="860"/>
    <x v="859"/>
    <x v="32"/>
    <x v="623"/>
    <s v="John L. Barthelemy, Jr."/>
    <x v="0"/>
    <s v="Plaquemines"/>
    <s v="DEM"/>
    <n v="483"/>
    <n v="3"/>
    <n v="3"/>
    <n v="3"/>
    <n v="0"/>
    <n v="0"/>
    <n v="0"/>
    <x v="0"/>
    <s v="Local Government"/>
    <s v="Council Member"/>
    <n v="3"/>
  </r>
  <r>
    <n v="860"/>
    <x v="859"/>
    <x v="32"/>
    <x v="623"/>
    <s v="Michael J. Rodriguez"/>
    <x v="0"/>
    <s v="Plaquemines"/>
    <s v="DEM"/>
    <n v="167"/>
    <n v="3"/>
    <n v="3"/>
    <n v="3"/>
    <n v="0"/>
    <n v="0"/>
    <n v="0"/>
    <x v="0"/>
    <s v="Local Government"/>
    <s v="Council Member"/>
    <n v="3"/>
  </r>
  <r>
    <n v="860"/>
    <x v="859"/>
    <x v="32"/>
    <x v="623"/>
    <s v="Percy &quot;P. V.&quot; Griffin"/>
    <x v="0"/>
    <s v="Plaquemines"/>
    <s v="DEM"/>
    <n v="256"/>
    <n v="3"/>
    <n v="3"/>
    <n v="3"/>
    <n v="0"/>
    <n v="0"/>
    <n v="0"/>
    <x v="0"/>
    <s v="Local Government"/>
    <s v="Council Member"/>
    <n v="3"/>
  </r>
  <r>
    <n v="861"/>
    <x v="860"/>
    <x v="32"/>
    <x v="624"/>
    <s v="Michael &quot;Mike&quot; Dobrowolski"/>
    <x v="0"/>
    <s v="Plaquemines"/>
    <s v="REP"/>
    <n v="389"/>
    <n v="2"/>
    <n v="2"/>
    <n v="0"/>
    <n v="2"/>
    <n v="0"/>
    <n v="0"/>
    <x v="0"/>
    <s v="Local Government"/>
    <s v="Council Member"/>
    <n v="2"/>
  </r>
  <r>
    <n v="861"/>
    <x v="860"/>
    <x v="32"/>
    <x v="624"/>
    <s v="William &quot;Beau&quot; Black"/>
    <x v="0"/>
    <s v="Plaquemines"/>
    <s v="REP"/>
    <n v="764"/>
    <n v="2"/>
    <n v="2"/>
    <n v="0"/>
    <n v="2"/>
    <n v="0"/>
    <n v="0"/>
    <x v="0"/>
    <s v="Local Government"/>
    <s v="Council Member"/>
    <n v="2"/>
  </r>
  <r>
    <n v="862"/>
    <x v="861"/>
    <x v="32"/>
    <x v="625"/>
    <s v="Irvin Juneau, Jr."/>
    <x v="0"/>
    <s v="Plaquemines"/>
    <s v="NOPTY"/>
    <n v="356"/>
    <n v="3"/>
    <n v="3"/>
    <n v="0"/>
    <n v="2"/>
    <n v="1"/>
    <n v="0"/>
    <x v="0"/>
    <s v="Local Government"/>
    <s v="Council Member"/>
    <n v="3"/>
  </r>
  <r>
    <n v="862"/>
    <x v="861"/>
    <x v="32"/>
    <x v="625"/>
    <s v="Mitchell R. &quot;Mitch&quot; Cota"/>
    <x v="0"/>
    <s v="Plaquemines"/>
    <s v="REP"/>
    <n v="150"/>
    <n v="3"/>
    <n v="3"/>
    <n v="0"/>
    <n v="2"/>
    <n v="1"/>
    <n v="0"/>
    <x v="0"/>
    <s v="Local Government"/>
    <s v="Council Member"/>
    <n v="3"/>
  </r>
  <r>
    <n v="862"/>
    <x v="861"/>
    <x v="32"/>
    <x v="625"/>
    <s v="Shelly Chiappetta"/>
    <x v="0"/>
    <s v="Plaquemines"/>
    <s v="REP"/>
    <n v="364"/>
    <n v="3"/>
    <n v="3"/>
    <n v="0"/>
    <n v="2"/>
    <n v="1"/>
    <n v="0"/>
    <x v="0"/>
    <s v="Local Government"/>
    <s v="Council Member"/>
    <n v="3"/>
  </r>
  <r>
    <n v="863"/>
    <x v="862"/>
    <x v="32"/>
    <x v="626"/>
    <s v="Benedict &quot;Benny&quot; Rousselle"/>
    <x v="0"/>
    <s v="Plaquemines"/>
    <s v="OTHER"/>
    <n v="487"/>
    <n v="3"/>
    <n v="3"/>
    <n v="0"/>
    <n v="1"/>
    <n v="0"/>
    <n v="2"/>
    <x v="0"/>
    <s v="Local Government"/>
    <s v="Council Member"/>
    <n v="3"/>
  </r>
  <r>
    <n v="863"/>
    <x v="862"/>
    <x v="32"/>
    <x v="626"/>
    <s v="Christian M. Harris"/>
    <x v="0"/>
    <s v="Plaquemines"/>
    <s v="REP"/>
    <n v="348"/>
    <n v="3"/>
    <n v="3"/>
    <n v="0"/>
    <n v="1"/>
    <n v="0"/>
    <n v="2"/>
    <x v="0"/>
    <s v="Local Government"/>
    <s v="Council Member"/>
    <n v="3"/>
  </r>
  <r>
    <n v="863"/>
    <x v="862"/>
    <x v="32"/>
    <x v="626"/>
    <s v="Richard &quot;Rick&quot; Fremin"/>
    <x v="0"/>
    <s v="Plaquemines"/>
    <s v="OTHER"/>
    <n v="77"/>
    <n v="3"/>
    <n v="3"/>
    <n v="0"/>
    <n v="1"/>
    <n v="0"/>
    <n v="2"/>
    <x v="0"/>
    <s v="Local Government"/>
    <s v="Council Member"/>
    <n v="3"/>
  </r>
  <r>
    <n v="864"/>
    <x v="863"/>
    <x v="32"/>
    <x v="627"/>
    <s v="Charlie Burt"/>
    <x v="0"/>
    <s v="Plaquemines"/>
    <s v="REP"/>
    <n v="416"/>
    <n v="2"/>
    <n v="2"/>
    <n v="1"/>
    <n v="1"/>
    <n v="0"/>
    <n v="0"/>
    <x v="0"/>
    <s v="Local Government"/>
    <s v="Council Member"/>
    <n v="2"/>
  </r>
  <r>
    <n v="864"/>
    <x v="863"/>
    <x v="32"/>
    <x v="627"/>
    <s v="Tammy Bradley"/>
    <x v="0"/>
    <s v="Plaquemines"/>
    <s v="DEM"/>
    <n v="155"/>
    <n v="2"/>
    <n v="2"/>
    <n v="1"/>
    <n v="1"/>
    <n v="0"/>
    <n v="0"/>
    <x v="0"/>
    <s v="Local Government"/>
    <s v="Council Member"/>
    <n v="2"/>
  </r>
  <r>
    <n v="865"/>
    <x v="864"/>
    <x v="32"/>
    <x v="628"/>
    <s v="Audrey Trufant Salvant"/>
    <x v="0"/>
    <s v="Plaquemines"/>
    <s v="DEM"/>
    <n v="607"/>
    <n v="4"/>
    <n v="4"/>
    <n v="4"/>
    <n v="0"/>
    <n v="0"/>
    <n v="0"/>
    <x v="0"/>
    <s v="Local Government"/>
    <s v="Council Member"/>
    <n v="4"/>
  </r>
  <r>
    <n v="865"/>
    <x v="864"/>
    <x v="32"/>
    <x v="628"/>
    <s v="Keith Espadron, Jr."/>
    <x v="0"/>
    <s v="Plaquemines"/>
    <s v="DEM"/>
    <n v="326"/>
    <n v="4"/>
    <n v="4"/>
    <n v="4"/>
    <n v="0"/>
    <n v="0"/>
    <n v="0"/>
    <x v="0"/>
    <s v="Local Government"/>
    <s v="Council Member"/>
    <n v="4"/>
  </r>
  <r>
    <n v="865"/>
    <x v="864"/>
    <x v="32"/>
    <x v="628"/>
    <s v="Ray &quot;C. C.&quot; Gallet"/>
    <x v="0"/>
    <s v="Plaquemines"/>
    <s v="DEM"/>
    <n v="61"/>
    <n v="4"/>
    <n v="4"/>
    <n v="4"/>
    <n v="0"/>
    <n v="0"/>
    <n v="0"/>
    <x v="0"/>
    <s v="Local Government"/>
    <s v="Council Member"/>
    <n v="4"/>
  </r>
  <r>
    <n v="865"/>
    <x v="864"/>
    <x v="32"/>
    <x v="628"/>
    <s v="Warren J. Lawrence"/>
    <x v="0"/>
    <s v="Plaquemines"/>
    <s v="DEM"/>
    <n v="118"/>
    <n v="4"/>
    <n v="4"/>
    <n v="4"/>
    <n v="0"/>
    <n v="0"/>
    <n v="0"/>
    <x v="0"/>
    <s v="Local Government"/>
    <s v="Council Member"/>
    <n v="4"/>
  </r>
  <r>
    <n v="866"/>
    <x v="865"/>
    <x v="32"/>
    <x v="629"/>
    <s v="&quot;Jay&quot; Friedman"/>
    <x v="0"/>
    <s v="Plaquemines"/>
    <s v="OTHER"/>
    <n v="471"/>
    <n v="2"/>
    <n v="2"/>
    <n v="1"/>
    <n v="0"/>
    <n v="0"/>
    <n v="1"/>
    <x v="0"/>
    <s v="Local Government"/>
    <s v="Council Member"/>
    <n v="2"/>
  </r>
  <r>
    <n v="866"/>
    <x v="865"/>
    <x v="32"/>
    <x v="629"/>
    <s v="Jeff Edgecombe"/>
    <x v="0"/>
    <s v="Plaquemines"/>
    <s v="DEM"/>
    <n v="488"/>
    <n v="2"/>
    <n v="2"/>
    <n v="1"/>
    <n v="0"/>
    <n v="0"/>
    <n v="1"/>
    <x v="0"/>
    <s v="Local Government"/>
    <s v="Council Member"/>
    <n v="2"/>
  </r>
  <r>
    <n v="867"/>
    <x v="866"/>
    <x v="32"/>
    <x v="630"/>
    <s v="Byron T. Marinovich"/>
    <x v="0"/>
    <s v="Plaquemines"/>
    <s v="REP"/>
    <n v="269"/>
    <n v="4"/>
    <n v="4"/>
    <n v="2"/>
    <n v="2"/>
    <n v="0"/>
    <n v="0"/>
    <x v="0"/>
    <s v="Local Government"/>
    <s v="Council Member"/>
    <n v="4"/>
  </r>
  <r>
    <n v="867"/>
    <x v="866"/>
    <x v="32"/>
    <x v="630"/>
    <s v="Nicole Smith Williams"/>
    <x v="0"/>
    <s v="Plaquemines"/>
    <s v="DEM"/>
    <n v="299"/>
    <n v="4"/>
    <n v="4"/>
    <n v="2"/>
    <n v="2"/>
    <n v="0"/>
    <n v="0"/>
    <x v="0"/>
    <s v="Local Government"/>
    <s v="Council Member"/>
    <n v="4"/>
  </r>
  <r>
    <n v="867"/>
    <x v="866"/>
    <x v="32"/>
    <x v="630"/>
    <s v="Norma Smith"/>
    <x v="0"/>
    <s v="Plaquemines"/>
    <s v="DEM"/>
    <n v="127"/>
    <n v="4"/>
    <n v="4"/>
    <n v="2"/>
    <n v="2"/>
    <n v="0"/>
    <n v="0"/>
    <x v="0"/>
    <s v="Local Government"/>
    <s v="Council Member"/>
    <n v="4"/>
  </r>
  <r>
    <n v="867"/>
    <x v="866"/>
    <x v="32"/>
    <x v="630"/>
    <s v="Paul Williams"/>
    <x v="0"/>
    <s v="Plaquemines"/>
    <s v="REP"/>
    <n v="46"/>
    <n v="4"/>
    <n v="4"/>
    <n v="2"/>
    <n v="2"/>
    <n v="0"/>
    <n v="0"/>
    <x v="0"/>
    <s v="Local Government"/>
    <s v="Council Member"/>
    <n v="4"/>
  </r>
  <r>
    <n v="868"/>
    <x v="867"/>
    <x v="33"/>
    <x v="631"/>
    <s v="Brian Willis"/>
    <x v="0"/>
    <s v="Iberville"/>
    <s v="DEM"/>
    <n v="3014"/>
    <n v="5"/>
    <n v="5"/>
    <n v="4"/>
    <n v="0"/>
    <n v="0"/>
    <n v="1"/>
    <x v="0"/>
    <s v="Education"/>
    <s v="Member of School Board"/>
    <n v="5"/>
  </r>
  <r>
    <n v="868"/>
    <x v="867"/>
    <x v="33"/>
    <x v="631"/>
    <s v="Darlene M. Ourso"/>
    <x v="0"/>
    <s v="Iberville"/>
    <s v="DEM"/>
    <n v="4061"/>
    <n v="5"/>
    <n v="5"/>
    <n v="4"/>
    <n v="0"/>
    <n v="0"/>
    <n v="1"/>
    <x v="0"/>
    <s v="Education"/>
    <s v="Member of School Board"/>
    <n v="5"/>
  </r>
  <r>
    <n v="868"/>
    <x v="867"/>
    <x v="33"/>
    <x v="631"/>
    <s v="David &quot;Worm&quot; Daigle"/>
    <x v="0"/>
    <s v="Iberville"/>
    <s v="DEM"/>
    <n v="2462"/>
    <n v="5"/>
    <n v="5"/>
    <n v="4"/>
    <n v="0"/>
    <n v="0"/>
    <n v="1"/>
    <x v="0"/>
    <s v="Education"/>
    <s v="Member of School Board"/>
    <n v="5"/>
  </r>
  <r>
    <n v="868"/>
    <x v="867"/>
    <x v="33"/>
    <x v="631"/>
    <s v="Dorothy R. Sansoni"/>
    <x v="0"/>
    <s v="Iberville"/>
    <s v="DEM"/>
    <n v="2743"/>
    <n v="5"/>
    <n v="5"/>
    <n v="4"/>
    <n v="0"/>
    <n v="0"/>
    <n v="1"/>
    <x v="0"/>
    <s v="Education"/>
    <s v="Member of School Board"/>
    <n v="5"/>
  </r>
  <r>
    <n v="868"/>
    <x v="867"/>
    <x v="33"/>
    <x v="631"/>
    <s v="Ferrante &quot;FTD&quot; Dominique"/>
    <x v="0"/>
    <s v="Iberville"/>
    <s v="OTHER"/>
    <n v="947"/>
    <n v="5"/>
    <n v="5"/>
    <n v="4"/>
    <n v="0"/>
    <n v="0"/>
    <n v="1"/>
    <x v="0"/>
    <s v="Education"/>
    <s v="Member of School Board"/>
    <n v="5"/>
  </r>
  <r>
    <n v="869"/>
    <x v="868"/>
    <x v="33"/>
    <x v="632"/>
    <s v="Israel Syria"/>
    <x v="0"/>
    <s v="Acadia"/>
    <s v="DEM"/>
    <n v="1187"/>
    <n v="36"/>
    <n v="2"/>
    <n v="18"/>
    <n v="9"/>
    <n v="6"/>
    <n v="3"/>
    <x v="0"/>
    <s v="Education"/>
    <s v="Member of School Board"/>
    <n v="2"/>
  </r>
  <r>
    <n v="869"/>
    <x v="868"/>
    <x v="33"/>
    <x v="632"/>
    <s v="Jeffrey A. &quot;Jeff&quot; Cavell"/>
    <x v="0"/>
    <s v="Acadia"/>
    <s v="OTHER"/>
    <n v="860"/>
    <n v="36"/>
    <n v="2"/>
    <n v="18"/>
    <n v="9"/>
    <n v="6"/>
    <n v="3"/>
    <x v="0"/>
    <s v="Education"/>
    <s v="Member of School Board"/>
    <n v="2"/>
  </r>
  <r>
    <n v="870"/>
    <x v="869"/>
    <x v="33"/>
    <x v="632"/>
    <s v="Cleopatra Antoine  &quot;Rena&quot; Pete"/>
    <x v="0"/>
    <s v="Allen"/>
    <s v="DEM"/>
    <n v="73"/>
    <n v="36"/>
    <n v="2"/>
    <n v="18"/>
    <n v="9"/>
    <n v="6"/>
    <n v="3"/>
    <x v="0"/>
    <s v="Education"/>
    <s v="Member of School Board"/>
    <n v="2"/>
  </r>
  <r>
    <n v="870"/>
    <x v="869"/>
    <x v="33"/>
    <x v="632"/>
    <s v="Sally Evins Moreaux"/>
    <x v="0"/>
    <s v="Allen"/>
    <s v="DEM"/>
    <n v="293"/>
    <n v="36"/>
    <n v="2"/>
    <n v="18"/>
    <n v="9"/>
    <n v="6"/>
    <n v="3"/>
    <x v="0"/>
    <s v="Education"/>
    <s v="Member of School Board"/>
    <n v="2"/>
  </r>
  <r>
    <n v="871"/>
    <x v="870"/>
    <x v="33"/>
    <x v="632"/>
    <s v="Dwayne &quot;Trendsetter&quot; Thomas"/>
    <x v="0"/>
    <s v="Ascension"/>
    <s v="DEM"/>
    <n v="363"/>
    <n v="36"/>
    <n v="5"/>
    <n v="18"/>
    <n v="9"/>
    <n v="6"/>
    <n v="3"/>
    <x v="0"/>
    <s v="Education"/>
    <s v="Member of School Board"/>
    <n v="5"/>
  </r>
  <r>
    <n v="871"/>
    <x v="870"/>
    <x v="33"/>
    <x v="632"/>
    <s v="Dwayne Bailey"/>
    <x v="0"/>
    <s v="Ascension"/>
    <s v="REP"/>
    <n v="628"/>
    <n v="36"/>
    <n v="5"/>
    <n v="18"/>
    <n v="9"/>
    <n v="6"/>
    <n v="3"/>
    <x v="0"/>
    <s v="Education"/>
    <s v="Member of School Board"/>
    <n v="5"/>
  </r>
  <r>
    <n v="871"/>
    <x v="870"/>
    <x v="33"/>
    <x v="632"/>
    <s v="Jevella Williamson"/>
    <x v="0"/>
    <s v="Ascension"/>
    <s v="DEM"/>
    <n v="645"/>
    <n v="36"/>
    <n v="5"/>
    <n v="18"/>
    <n v="9"/>
    <n v="6"/>
    <n v="3"/>
    <x v="0"/>
    <s v="Education"/>
    <s v="Member of School Board"/>
    <n v="5"/>
  </r>
  <r>
    <n v="871"/>
    <x v="870"/>
    <x v="33"/>
    <x v="632"/>
    <s v="Percy &quot;Coach&quot; Cargo, Sr."/>
    <x v="0"/>
    <s v="Ascension"/>
    <s v="DEM"/>
    <n v="433"/>
    <n v="36"/>
    <n v="5"/>
    <n v="18"/>
    <n v="9"/>
    <n v="6"/>
    <n v="3"/>
    <x v="0"/>
    <s v="Education"/>
    <s v="Member of School Board"/>
    <n v="5"/>
  </r>
  <r>
    <n v="871"/>
    <x v="870"/>
    <x v="33"/>
    <x v="632"/>
    <s v="Robyn Penn Delaney"/>
    <x v="0"/>
    <s v="Ascension"/>
    <s v="DEM"/>
    <n v="1068"/>
    <n v="36"/>
    <n v="5"/>
    <n v="18"/>
    <n v="9"/>
    <n v="6"/>
    <n v="3"/>
    <x v="0"/>
    <s v="Education"/>
    <s v="Member of School Board"/>
    <n v="5"/>
  </r>
  <r>
    <n v="872"/>
    <x v="871"/>
    <x v="33"/>
    <x v="632"/>
    <s v="Claude Lecompte"/>
    <x v="0"/>
    <s v="Beauregard"/>
    <s v="REP"/>
    <n v="244"/>
    <n v="36"/>
    <n v="3"/>
    <n v="18"/>
    <n v="9"/>
    <n v="6"/>
    <n v="3"/>
    <x v="0"/>
    <s v="Education"/>
    <s v="Member of School Board"/>
    <n v="3"/>
  </r>
  <r>
    <n v="872"/>
    <x v="871"/>
    <x v="33"/>
    <x v="632"/>
    <s v="Donna Flack Powell"/>
    <x v="0"/>
    <s v="Beauregard"/>
    <s v="NOPTY"/>
    <n v="142"/>
    <n v="36"/>
    <n v="3"/>
    <n v="18"/>
    <n v="9"/>
    <n v="6"/>
    <n v="3"/>
    <x v="0"/>
    <s v="Education"/>
    <s v="Member of School Board"/>
    <n v="3"/>
  </r>
  <r>
    <n v="872"/>
    <x v="871"/>
    <x v="33"/>
    <x v="632"/>
    <s v="Martha Spears Jackson"/>
    <x v="0"/>
    <s v="Beauregard"/>
    <s v="REP"/>
    <n v="399"/>
    <n v="36"/>
    <n v="3"/>
    <n v="18"/>
    <n v="9"/>
    <n v="6"/>
    <n v="3"/>
    <x v="0"/>
    <s v="Education"/>
    <s v="Member of School Board"/>
    <n v="3"/>
  </r>
  <r>
    <n v="873"/>
    <x v="872"/>
    <x v="33"/>
    <x v="632"/>
    <s v="Aaron Paul Natali"/>
    <x v="0"/>
    <s v="Calcasieu"/>
    <s v="REP"/>
    <n v="2506"/>
    <n v="36"/>
    <n v="2"/>
    <n v="18"/>
    <n v="9"/>
    <n v="6"/>
    <n v="3"/>
    <x v="0"/>
    <s v="Education"/>
    <s v="Member of School Board"/>
    <n v="2"/>
  </r>
  <r>
    <n v="873"/>
    <x v="872"/>
    <x v="33"/>
    <x v="632"/>
    <s v="Brandon Perkins"/>
    <x v="0"/>
    <s v="Calcasieu"/>
    <s v="REP"/>
    <n v="1313"/>
    <n v="36"/>
    <n v="2"/>
    <n v="18"/>
    <n v="9"/>
    <n v="6"/>
    <n v="3"/>
    <x v="0"/>
    <s v="Education"/>
    <s v="Member of School Board"/>
    <n v="2"/>
  </r>
  <r>
    <n v="874"/>
    <x v="873"/>
    <x v="33"/>
    <x v="632"/>
    <s v="Dudley M. Glenn, Jr."/>
    <x v="0"/>
    <s v="De Soto"/>
    <s v="DEM"/>
    <n v="434"/>
    <n v="36"/>
    <n v="2"/>
    <n v="18"/>
    <n v="9"/>
    <n v="6"/>
    <n v="3"/>
    <x v="0"/>
    <s v="Education"/>
    <s v="Member of School Board"/>
    <n v="2"/>
  </r>
  <r>
    <n v="874"/>
    <x v="873"/>
    <x v="33"/>
    <x v="632"/>
    <s v="Sonya Ivey &quot;Nonnie&quot; Young"/>
    <x v="0"/>
    <s v="De Soto"/>
    <s v="REP"/>
    <n v="407"/>
    <n v="36"/>
    <n v="2"/>
    <n v="18"/>
    <n v="9"/>
    <n v="6"/>
    <n v="3"/>
    <x v="0"/>
    <s v="Education"/>
    <s v="Member of School Board"/>
    <n v="2"/>
  </r>
  <r>
    <n v="875"/>
    <x v="874"/>
    <x v="33"/>
    <x v="632"/>
    <s v="Jennifer Andrews"/>
    <x v="0"/>
    <s v="East Baton Rouge"/>
    <s v="DEM"/>
    <n v="4043"/>
    <n v="36"/>
    <n v="3"/>
    <n v="18"/>
    <n v="9"/>
    <n v="6"/>
    <n v="3"/>
    <x v="0"/>
    <s v="Education"/>
    <s v="Member of School Board"/>
    <n v="3"/>
  </r>
  <r>
    <n v="875"/>
    <x v="874"/>
    <x v="33"/>
    <x v="632"/>
    <s v="Mark Bellue"/>
    <x v="0"/>
    <s v="East Baton Rouge"/>
    <s v="REP"/>
    <n v="6229"/>
    <n v="36"/>
    <n v="3"/>
    <n v="18"/>
    <n v="9"/>
    <n v="6"/>
    <n v="3"/>
    <x v="0"/>
    <s v="Education"/>
    <s v="Member of School Board"/>
    <n v="3"/>
  </r>
  <r>
    <n v="875"/>
    <x v="874"/>
    <x v="33"/>
    <x v="632"/>
    <s v="Mary Lynch"/>
    <x v="0"/>
    <s v="East Baton Rouge"/>
    <s v="NOPTY"/>
    <n v="2564"/>
    <n v="36"/>
    <n v="3"/>
    <n v="18"/>
    <n v="9"/>
    <n v="6"/>
    <n v="3"/>
    <x v="0"/>
    <s v="Education"/>
    <s v="Member of School Board"/>
    <n v="3"/>
  </r>
  <r>
    <n v="876"/>
    <x v="875"/>
    <x v="33"/>
    <x v="632"/>
    <s v="&quot;Bill&quot; Wise"/>
    <x v="0"/>
    <s v="East Carroll"/>
    <s v="DEM"/>
    <n v="63"/>
    <n v="36"/>
    <n v="3"/>
    <n v="18"/>
    <n v="9"/>
    <n v="6"/>
    <n v="3"/>
    <x v="0"/>
    <s v="Education"/>
    <s v="Member of School Board"/>
    <n v="3"/>
  </r>
  <r>
    <n v="876"/>
    <x v="875"/>
    <x v="33"/>
    <x v="632"/>
    <s v="Robert Walter Shumate"/>
    <x v="0"/>
    <s v="East Carroll"/>
    <s v="NOPTY"/>
    <n v="94"/>
    <n v="36"/>
    <n v="3"/>
    <n v="18"/>
    <n v="9"/>
    <n v="6"/>
    <n v="3"/>
    <x v="0"/>
    <s v="Education"/>
    <s v="Member of School Board"/>
    <n v="3"/>
  </r>
  <r>
    <n v="876"/>
    <x v="875"/>
    <x v="33"/>
    <x v="632"/>
    <s v="Shirley Fairchild"/>
    <x v="0"/>
    <s v="East Carroll"/>
    <s v="DEM"/>
    <n v="287"/>
    <n v="36"/>
    <n v="3"/>
    <n v="18"/>
    <n v="9"/>
    <n v="6"/>
    <n v="3"/>
    <x v="0"/>
    <s v="Education"/>
    <s v="Member of School Board"/>
    <n v="3"/>
  </r>
  <r>
    <n v="877"/>
    <x v="876"/>
    <x v="33"/>
    <x v="632"/>
    <s v="Anita McCracken"/>
    <x v="0"/>
    <s v="Grant"/>
    <s v="OTHER"/>
    <n v="256"/>
    <n v="36"/>
    <n v="3"/>
    <n v="18"/>
    <n v="9"/>
    <n v="6"/>
    <n v="3"/>
    <x v="0"/>
    <s v="Education"/>
    <s v="Member of School Board"/>
    <n v="3"/>
  </r>
  <r>
    <n v="877"/>
    <x v="876"/>
    <x v="33"/>
    <x v="632"/>
    <s v="Jason A. Chelette"/>
    <x v="0"/>
    <s v="Grant"/>
    <s v="OTHER"/>
    <n v="121"/>
    <n v="36"/>
    <n v="3"/>
    <n v="18"/>
    <n v="9"/>
    <n v="6"/>
    <n v="3"/>
    <x v="0"/>
    <s v="Education"/>
    <s v="Member of School Board"/>
    <n v="3"/>
  </r>
  <r>
    <n v="877"/>
    <x v="876"/>
    <x v="33"/>
    <x v="632"/>
    <s v="Mary E. Bullock"/>
    <x v="0"/>
    <s v="Grant"/>
    <s v="REP"/>
    <n v="394"/>
    <n v="36"/>
    <n v="3"/>
    <n v="18"/>
    <n v="9"/>
    <n v="6"/>
    <n v="3"/>
    <x v="0"/>
    <s v="Education"/>
    <s v="Member of School Board"/>
    <n v="3"/>
  </r>
  <r>
    <n v="878"/>
    <x v="877"/>
    <x v="33"/>
    <x v="632"/>
    <s v="Mattie Harrison"/>
    <x v="0"/>
    <s v="Lincoln"/>
    <s v="DEM"/>
    <n v="278"/>
    <n v="36"/>
    <n v="3"/>
    <n v="18"/>
    <n v="9"/>
    <n v="6"/>
    <n v="3"/>
    <x v="0"/>
    <s v="Education"/>
    <s v="Member of School Board"/>
    <n v="3"/>
  </r>
  <r>
    <n v="878"/>
    <x v="877"/>
    <x v="33"/>
    <x v="632"/>
    <s v="Susan Billups Wiley"/>
    <x v="0"/>
    <s v="Lincoln"/>
    <s v="NOPTY"/>
    <n v="521"/>
    <n v="36"/>
    <n v="3"/>
    <n v="18"/>
    <n v="9"/>
    <n v="6"/>
    <n v="3"/>
    <x v="0"/>
    <s v="Education"/>
    <s v="Member of School Board"/>
    <n v="3"/>
  </r>
  <r>
    <n v="878"/>
    <x v="877"/>
    <x v="33"/>
    <x v="632"/>
    <s v="Veda Emerson"/>
    <x v="0"/>
    <s v="Lincoln"/>
    <s v="DEM"/>
    <n v="90"/>
    <n v="36"/>
    <n v="3"/>
    <n v="18"/>
    <n v="9"/>
    <n v="6"/>
    <n v="3"/>
    <x v="0"/>
    <s v="Education"/>
    <s v="Member of School Board"/>
    <n v="3"/>
  </r>
  <r>
    <n v="879"/>
    <x v="878"/>
    <x v="33"/>
    <x v="632"/>
    <s v="George Rhymes"/>
    <x v="0"/>
    <s v="Natchitoches"/>
    <s v="NOPTY"/>
    <n v="883"/>
    <n v="36"/>
    <n v="2"/>
    <n v="18"/>
    <n v="9"/>
    <n v="6"/>
    <n v="3"/>
    <x v="0"/>
    <s v="Education"/>
    <s v="Member of School Board"/>
    <n v="2"/>
  </r>
  <r>
    <n v="879"/>
    <x v="878"/>
    <x v="33"/>
    <x v="632"/>
    <s v="Kenneth W. Babers II"/>
    <x v="0"/>
    <s v="Natchitoches"/>
    <s v="DEM"/>
    <n v="630"/>
    <n v="36"/>
    <n v="2"/>
    <n v="18"/>
    <n v="9"/>
    <n v="6"/>
    <n v="3"/>
    <x v="0"/>
    <s v="Education"/>
    <s v="Member of School Board"/>
    <n v="2"/>
  </r>
  <r>
    <n v="880"/>
    <x v="879"/>
    <x v="33"/>
    <x v="632"/>
    <s v="Katherine Karcher Lemoine"/>
    <x v="0"/>
    <s v="St. Bernard"/>
    <s v="DEM"/>
    <n v="630"/>
    <n v="36"/>
    <n v="2"/>
    <n v="18"/>
    <n v="9"/>
    <n v="6"/>
    <n v="3"/>
    <x v="0"/>
    <s v="Education"/>
    <s v="Member of School Board"/>
    <n v="2"/>
  </r>
  <r>
    <n v="880"/>
    <x v="879"/>
    <x v="33"/>
    <x v="632"/>
    <s v="Lynette DiFatta"/>
    <x v="0"/>
    <s v="St. Bernard"/>
    <s v="REP"/>
    <n v="472"/>
    <n v="36"/>
    <n v="2"/>
    <n v="18"/>
    <n v="9"/>
    <n v="6"/>
    <n v="3"/>
    <x v="0"/>
    <s v="Education"/>
    <s v="Member of School Board"/>
    <n v="2"/>
  </r>
  <r>
    <n v="881"/>
    <x v="880"/>
    <x v="33"/>
    <x v="632"/>
    <s v="Anthony Standberry"/>
    <x v="0"/>
    <s v="St. Landry"/>
    <s v="DEM"/>
    <n v="1526"/>
    <n v="36"/>
    <n v="2"/>
    <n v="18"/>
    <n v="9"/>
    <n v="6"/>
    <n v="3"/>
    <x v="0"/>
    <s v="Education"/>
    <s v="Member of School Board"/>
    <n v="2"/>
  </r>
  <r>
    <n v="881"/>
    <x v="880"/>
    <x v="33"/>
    <x v="632"/>
    <s v="Armond &quot;Rocky&quot; Declouette"/>
    <x v="0"/>
    <s v="St. Landry"/>
    <s v="DEM"/>
    <n v="401"/>
    <n v="36"/>
    <n v="2"/>
    <n v="18"/>
    <n v="9"/>
    <n v="6"/>
    <n v="3"/>
    <x v="0"/>
    <s v="Education"/>
    <s v="Member of School Board"/>
    <n v="2"/>
  </r>
  <r>
    <n v="882"/>
    <x v="881"/>
    <x v="33"/>
    <x v="632"/>
    <s v="&quot;Liz&quot; King"/>
    <x v="0"/>
    <s v="Washington"/>
    <s v="NOPTY"/>
    <n v="288"/>
    <n v="36"/>
    <n v="2"/>
    <n v="18"/>
    <n v="9"/>
    <n v="6"/>
    <n v="3"/>
    <x v="0"/>
    <s v="Education"/>
    <s v="Member of School Board"/>
    <n v="2"/>
  </r>
  <r>
    <n v="882"/>
    <x v="881"/>
    <x v="33"/>
    <x v="632"/>
    <s v="Daniel &quot;Dan&quot; Slocum"/>
    <x v="0"/>
    <s v="Washington"/>
    <s v="DEM"/>
    <n v="738"/>
    <n v="36"/>
    <n v="2"/>
    <n v="18"/>
    <n v="9"/>
    <n v="6"/>
    <n v="3"/>
    <x v="0"/>
    <s v="Education"/>
    <s v="Member of School Board"/>
    <n v="2"/>
  </r>
  <r>
    <n v="883"/>
    <x v="882"/>
    <x v="33"/>
    <x v="633"/>
    <s v="Elaine G. Davis"/>
    <x v="0"/>
    <s v="East Baton Rouge"/>
    <s v="DEM"/>
    <n v="584"/>
    <n v="2"/>
    <n v="2"/>
    <n v="2"/>
    <n v="0"/>
    <n v="0"/>
    <n v="0"/>
    <x v="0"/>
    <s v="Education"/>
    <s v="Member of School Board"/>
    <n v="2"/>
  </r>
  <r>
    <n v="883"/>
    <x v="882"/>
    <x v="33"/>
    <x v="633"/>
    <s v="Willie Williams, Jr."/>
    <x v="0"/>
    <s v="East Baton Rouge"/>
    <s v="DEM"/>
    <n v="338"/>
    <n v="2"/>
    <n v="2"/>
    <n v="2"/>
    <n v="0"/>
    <n v="0"/>
    <n v="0"/>
    <x v="0"/>
    <s v="Education"/>
    <s v="Member of School Board"/>
    <n v="2"/>
  </r>
  <r>
    <n v="884"/>
    <x v="883"/>
    <x v="33"/>
    <x v="634"/>
    <s v="Catherine &quot;Cathy&quot; Farris"/>
    <x v="0"/>
    <s v="Allen"/>
    <s v="DEM"/>
    <n v="881"/>
    <n v="29"/>
    <n v="2"/>
    <n v="18"/>
    <n v="2"/>
    <n v="6"/>
    <n v="3"/>
    <x v="0"/>
    <s v="Education"/>
    <s v="Member of School Board"/>
    <n v="2"/>
  </r>
  <r>
    <n v="884"/>
    <x v="883"/>
    <x v="33"/>
    <x v="634"/>
    <s v="Christopher &quot;Chris&quot; Paul"/>
    <x v="0"/>
    <s v="Allen"/>
    <s v="NOPTY"/>
    <n v="528"/>
    <n v="29"/>
    <n v="2"/>
    <n v="18"/>
    <n v="2"/>
    <n v="6"/>
    <n v="3"/>
    <x v="0"/>
    <s v="Education"/>
    <s v="Member of School Board"/>
    <n v="2"/>
  </r>
  <r>
    <n v="885"/>
    <x v="884"/>
    <x v="33"/>
    <x v="634"/>
    <s v="Esther Sullivan"/>
    <x v="0"/>
    <s v="Bienville"/>
    <s v="DEM"/>
    <n v="331"/>
    <n v="29"/>
    <n v="2"/>
    <n v="18"/>
    <n v="2"/>
    <n v="6"/>
    <n v="3"/>
    <x v="0"/>
    <s v="Education"/>
    <s v="Member of School Board"/>
    <n v="2"/>
  </r>
  <r>
    <n v="885"/>
    <x v="884"/>
    <x v="33"/>
    <x v="634"/>
    <s v="Mickey Hampton"/>
    <x v="0"/>
    <s v="Bienville"/>
    <s v="DEM"/>
    <n v="457"/>
    <n v="29"/>
    <n v="2"/>
    <n v="18"/>
    <n v="2"/>
    <n v="6"/>
    <n v="3"/>
    <x v="0"/>
    <s v="Education"/>
    <s v="Member of School Board"/>
    <n v="2"/>
  </r>
  <r>
    <n v="886"/>
    <x v="885"/>
    <x v="33"/>
    <x v="634"/>
    <s v="Barbara Johnson Simpson"/>
    <x v="0"/>
    <s v="Caddo"/>
    <s v="DEM"/>
    <n v="1780"/>
    <n v="29"/>
    <n v="3"/>
    <n v="18"/>
    <n v="2"/>
    <n v="6"/>
    <n v="3"/>
    <x v="0"/>
    <s v="Education"/>
    <s v="Member of School Board"/>
    <n v="3"/>
  </r>
  <r>
    <n v="886"/>
    <x v="885"/>
    <x v="33"/>
    <x v="634"/>
    <s v="Jackie Dozier"/>
    <x v="0"/>
    <s v="Caddo"/>
    <s v="DEM"/>
    <n v="1021"/>
    <n v="29"/>
    <n v="3"/>
    <n v="18"/>
    <n v="2"/>
    <n v="6"/>
    <n v="3"/>
    <x v="0"/>
    <s v="Education"/>
    <s v="Member of School Board"/>
    <n v="3"/>
  </r>
  <r>
    <n v="886"/>
    <x v="885"/>
    <x v="33"/>
    <x v="634"/>
    <s v="Jasmine R. Green"/>
    <x v="0"/>
    <s v="Caddo"/>
    <s v="DEM"/>
    <n v="2031"/>
    <n v="29"/>
    <n v="3"/>
    <n v="18"/>
    <n v="2"/>
    <n v="6"/>
    <n v="3"/>
    <x v="0"/>
    <s v="Education"/>
    <s v="Member of School Board"/>
    <n v="3"/>
  </r>
  <r>
    <n v="887"/>
    <x v="886"/>
    <x v="33"/>
    <x v="634"/>
    <s v="Fredman &quot;Fred&quot; Hardy, Jr."/>
    <x v="0"/>
    <s v="Calcasieu"/>
    <s v="DEM"/>
    <n v="2595"/>
    <n v="29"/>
    <n v="2"/>
    <n v="18"/>
    <n v="2"/>
    <n v="6"/>
    <n v="3"/>
    <x v="0"/>
    <s v="Education"/>
    <s v="Member of School Board"/>
    <n v="2"/>
  </r>
  <r>
    <n v="887"/>
    <x v="886"/>
    <x v="33"/>
    <x v="634"/>
    <s v="Jules Menou"/>
    <x v="0"/>
    <s v="Calcasieu"/>
    <s v="OTHER"/>
    <n v="1383"/>
    <n v="29"/>
    <n v="2"/>
    <n v="18"/>
    <n v="2"/>
    <n v="6"/>
    <n v="3"/>
    <x v="0"/>
    <s v="Education"/>
    <s v="Member of School Board"/>
    <n v="2"/>
  </r>
  <r>
    <n v="888"/>
    <x v="887"/>
    <x v="33"/>
    <x v="634"/>
    <s v="Daniel Banguel"/>
    <x v="0"/>
    <s v="East Baton Rouge"/>
    <s v="DEM"/>
    <n v="4040"/>
    <n v="29"/>
    <n v="2"/>
    <n v="18"/>
    <n v="2"/>
    <n v="6"/>
    <n v="3"/>
    <x v="0"/>
    <s v="Education"/>
    <s v="Member of School Board"/>
    <n v="2"/>
  </r>
  <r>
    <n v="888"/>
    <x v="887"/>
    <x v="33"/>
    <x v="634"/>
    <s v="Vereta Lee"/>
    <x v="0"/>
    <s v="East Baton Rouge"/>
    <s v="DEM"/>
    <n v="7672"/>
    <n v="29"/>
    <n v="2"/>
    <n v="18"/>
    <n v="2"/>
    <n v="6"/>
    <n v="3"/>
    <x v="0"/>
    <s v="Education"/>
    <s v="Member of School Board"/>
    <n v="2"/>
  </r>
  <r>
    <n v="889"/>
    <x v="888"/>
    <x v="33"/>
    <x v="634"/>
    <s v="Carolyn Davis Ward"/>
    <x v="0"/>
    <s v="East Carroll"/>
    <s v="NOPTY"/>
    <n v="168"/>
    <n v="29"/>
    <n v="4"/>
    <n v="18"/>
    <n v="2"/>
    <n v="6"/>
    <n v="3"/>
    <x v="0"/>
    <s v="Education"/>
    <s v="Member of School Board"/>
    <n v="4"/>
  </r>
  <r>
    <n v="889"/>
    <x v="888"/>
    <x v="33"/>
    <x v="634"/>
    <s v="Dora Wingate Smith"/>
    <x v="0"/>
    <s v="East Carroll"/>
    <s v="NOPTY"/>
    <n v="64"/>
    <n v="29"/>
    <n v="4"/>
    <n v="18"/>
    <n v="2"/>
    <n v="6"/>
    <n v="3"/>
    <x v="0"/>
    <s v="Education"/>
    <s v="Member of School Board"/>
    <n v="4"/>
  </r>
  <r>
    <n v="889"/>
    <x v="888"/>
    <x v="33"/>
    <x v="634"/>
    <s v="Harriet Bridges"/>
    <x v="0"/>
    <s v="East Carroll"/>
    <s v="DEM"/>
    <n v="48"/>
    <n v="29"/>
    <n v="4"/>
    <n v="18"/>
    <n v="2"/>
    <n v="6"/>
    <n v="3"/>
    <x v="0"/>
    <s v="Education"/>
    <s v="Member of School Board"/>
    <n v="4"/>
  </r>
  <r>
    <n v="889"/>
    <x v="888"/>
    <x v="33"/>
    <x v="634"/>
    <s v="Pamela Harvey"/>
    <x v="0"/>
    <s v="East Carroll"/>
    <s v="DEM"/>
    <n v="264"/>
    <n v="29"/>
    <n v="4"/>
    <n v="18"/>
    <n v="2"/>
    <n v="6"/>
    <n v="3"/>
    <x v="0"/>
    <s v="Education"/>
    <s v="Member of School Board"/>
    <n v="4"/>
  </r>
  <r>
    <n v="890"/>
    <x v="889"/>
    <x v="33"/>
    <x v="634"/>
    <s v="Charlene Anderson"/>
    <x v="0"/>
    <s v="Grant"/>
    <s v="NOPTY"/>
    <n v="522"/>
    <n v="29"/>
    <n v="2"/>
    <n v="18"/>
    <n v="2"/>
    <n v="6"/>
    <n v="3"/>
    <x v="0"/>
    <s v="Education"/>
    <s v="Member of School Board"/>
    <n v="2"/>
  </r>
  <r>
    <n v="890"/>
    <x v="889"/>
    <x v="33"/>
    <x v="634"/>
    <s v="Marvin P. DeLong"/>
    <x v="0"/>
    <s v="Grant"/>
    <s v="OTHER"/>
    <n v="348"/>
    <n v="29"/>
    <n v="2"/>
    <n v="18"/>
    <n v="2"/>
    <n v="6"/>
    <n v="3"/>
    <x v="0"/>
    <s v="Education"/>
    <s v="Member of School Board"/>
    <n v="2"/>
  </r>
  <r>
    <n v="891"/>
    <x v="890"/>
    <x v="33"/>
    <x v="634"/>
    <s v="Calvin &quot;Bart&quot; Waggoner"/>
    <x v="0"/>
    <s v="Jackson"/>
    <s v="DEM"/>
    <n v="513"/>
    <n v="29"/>
    <n v="2"/>
    <n v="18"/>
    <n v="2"/>
    <n v="6"/>
    <n v="3"/>
    <x v="0"/>
    <s v="Education"/>
    <s v="Member of School Board"/>
    <n v="2"/>
  </r>
  <r>
    <n v="891"/>
    <x v="890"/>
    <x v="33"/>
    <x v="634"/>
    <s v="LaKrist LaTre' McGuire"/>
    <x v="0"/>
    <s v="Jackson"/>
    <s v="NOPTY"/>
    <n v="239"/>
    <n v="29"/>
    <n v="2"/>
    <n v="18"/>
    <n v="2"/>
    <n v="6"/>
    <n v="3"/>
    <x v="0"/>
    <s v="Education"/>
    <s v="Member of School Board"/>
    <n v="2"/>
  </r>
  <r>
    <n v="892"/>
    <x v="891"/>
    <x v="33"/>
    <x v="634"/>
    <s v="David Ferguson"/>
    <x v="0"/>
    <s v="Lincoln"/>
    <s v="DEM"/>
    <n v="333"/>
    <n v="29"/>
    <n v="2"/>
    <n v="18"/>
    <n v="2"/>
    <n v="6"/>
    <n v="3"/>
    <x v="0"/>
    <s v="Education"/>
    <s v="Member of School Board"/>
    <n v="2"/>
  </r>
  <r>
    <n v="892"/>
    <x v="891"/>
    <x v="33"/>
    <x v="634"/>
    <s v="Eddie M. Jones"/>
    <x v="0"/>
    <s v="Lincoln"/>
    <s v="DEM"/>
    <n v="208"/>
    <n v="29"/>
    <n v="2"/>
    <n v="18"/>
    <n v="2"/>
    <n v="6"/>
    <n v="3"/>
    <x v="0"/>
    <s v="Education"/>
    <s v="Member of School Board"/>
    <n v="2"/>
  </r>
  <r>
    <n v="893"/>
    <x v="892"/>
    <x v="33"/>
    <x v="634"/>
    <s v="Mary Presley"/>
    <x v="0"/>
    <s v="Madison"/>
    <s v="DEM"/>
    <n v="173"/>
    <n v="29"/>
    <n v="2"/>
    <n v="18"/>
    <n v="2"/>
    <n v="6"/>
    <n v="3"/>
    <x v="0"/>
    <s v="Education"/>
    <s v="Member of School Board"/>
    <n v="2"/>
  </r>
  <r>
    <n v="893"/>
    <x v="892"/>
    <x v="33"/>
    <x v="634"/>
    <s v="Randy Morgan"/>
    <x v="0"/>
    <s v="Madison"/>
    <s v="REP"/>
    <n v="155"/>
    <n v="29"/>
    <n v="2"/>
    <n v="18"/>
    <n v="2"/>
    <n v="6"/>
    <n v="3"/>
    <x v="0"/>
    <s v="Education"/>
    <s v="Member of School Board"/>
    <n v="2"/>
  </r>
  <r>
    <n v="894"/>
    <x v="893"/>
    <x v="33"/>
    <x v="634"/>
    <s v="Bernard &quot;B.J.&quot; Johnson"/>
    <x v="0"/>
    <s v="Natchitoches"/>
    <s v="NOPTY"/>
    <n v="281"/>
    <n v="29"/>
    <n v="2"/>
    <n v="18"/>
    <n v="2"/>
    <n v="6"/>
    <n v="3"/>
    <x v="0"/>
    <s v="Education"/>
    <s v="Member of School Board"/>
    <n v="2"/>
  </r>
  <r>
    <n v="894"/>
    <x v="893"/>
    <x v="33"/>
    <x v="634"/>
    <s v="Harry Douglas Graham"/>
    <x v="0"/>
    <s v="Natchitoches"/>
    <s v="DEM"/>
    <n v="576"/>
    <n v="29"/>
    <n v="2"/>
    <n v="18"/>
    <n v="2"/>
    <n v="6"/>
    <n v="3"/>
    <x v="0"/>
    <s v="Education"/>
    <s v="Member of School Board"/>
    <n v="2"/>
  </r>
  <r>
    <n v="895"/>
    <x v="894"/>
    <x v="33"/>
    <x v="634"/>
    <s v="Daniel Morrill"/>
    <x v="0"/>
    <s v="Plaquemines"/>
    <s v="REP"/>
    <n v="731"/>
    <n v="29"/>
    <n v="2"/>
    <n v="18"/>
    <n v="2"/>
    <n v="6"/>
    <n v="3"/>
    <x v="0"/>
    <s v="Education"/>
    <s v="Member of School Board"/>
    <n v="2"/>
  </r>
  <r>
    <n v="895"/>
    <x v="894"/>
    <x v="33"/>
    <x v="634"/>
    <s v="Nancy LaHaye"/>
    <x v="0"/>
    <s v="Plaquemines"/>
    <s v="DEM"/>
    <n v="416"/>
    <n v="29"/>
    <n v="2"/>
    <n v="18"/>
    <n v="2"/>
    <n v="6"/>
    <n v="3"/>
    <x v="0"/>
    <s v="Education"/>
    <s v="Member of School Board"/>
    <n v="2"/>
  </r>
  <r>
    <n v="896"/>
    <x v="895"/>
    <x v="33"/>
    <x v="634"/>
    <s v="Raymond J. Lee"/>
    <x v="0"/>
    <s v="St. Martin"/>
    <s v="DEM"/>
    <n v="870"/>
    <n v="29"/>
    <n v="2"/>
    <n v="18"/>
    <n v="2"/>
    <n v="6"/>
    <n v="3"/>
    <x v="0"/>
    <s v="Education"/>
    <s v="Member of School Board"/>
    <n v="2"/>
  </r>
  <r>
    <n v="896"/>
    <x v="895"/>
    <x v="33"/>
    <x v="634"/>
    <s v="Wanda Babin"/>
    <x v="0"/>
    <s v="St. Martin"/>
    <s v="OTHER"/>
    <n v="1096"/>
    <n v="29"/>
    <n v="2"/>
    <n v="18"/>
    <n v="2"/>
    <n v="6"/>
    <n v="3"/>
    <x v="0"/>
    <s v="Education"/>
    <s v="Member of School Board"/>
    <n v="2"/>
  </r>
  <r>
    <n v="897"/>
    <x v="896"/>
    <x v="33"/>
    <x v="635"/>
    <s v="Charles Harris III"/>
    <x v="0"/>
    <s v="East Baton Rouge"/>
    <s v="DEM"/>
    <n v="220"/>
    <n v="2"/>
    <n v="2"/>
    <n v="2"/>
    <n v="0"/>
    <n v="0"/>
    <n v="0"/>
    <x v="0"/>
    <s v="Education"/>
    <s v="Member of School Board"/>
    <n v="2"/>
  </r>
  <r>
    <n v="897"/>
    <x v="896"/>
    <x v="33"/>
    <x v="635"/>
    <s v="Dana Carpenter"/>
    <x v="0"/>
    <s v="East Baton Rouge"/>
    <s v="DEM"/>
    <n v="571"/>
    <n v="2"/>
    <n v="2"/>
    <n v="2"/>
    <n v="0"/>
    <n v="0"/>
    <n v="0"/>
    <x v="0"/>
    <s v="Education"/>
    <s v="Member of School Board"/>
    <n v="2"/>
  </r>
  <r>
    <n v="898"/>
    <x v="897"/>
    <x v="33"/>
    <x v="636"/>
    <s v="Brandy Westmoreland"/>
    <x v="0"/>
    <s v="East Baton Rouge"/>
    <s v="NOPTY"/>
    <n v="418"/>
    <n v="2"/>
    <n v="2"/>
    <n v="0"/>
    <n v="1"/>
    <n v="1"/>
    <n v="0"/>
    <x v="0"/>
    <s v="Education"/>
    <s v="Member of School Board"/>
    <n v="2"/>
  </r>
  <r>
    <n v="898"/>
    <x v="897"/>
    <x v="33"/>
    <x v="636"/>
    <s v="Gwen Fuselier"/>
    <x v="0"/>
    <s v="East Baton Rouge"/>
    <s v="REP"/>
    <n v="643"/>
    <n v="2"/>
    <n v="2"/>
    <n v="0"/>
    <n v="1"/>
    <n v="1"/>
    <n v="0"/>
    <x v="0"/>
    <s v="Education"/>
    <s v="Member of School Board"/>
    <n v="2"/>
  </r>
  <r>
    <n v="899"/>
    <x v="898"/>
    <x v="33"/>
    <x v="355"/>
    <s v="Dalton Newman"/>
    <x v="0"/>
    <s v="Acadia"/>
    <s v="DEM"/>
    <n v="817"/>
    <n v="37"/>
    <n v="2"/>
    <n v="26"/>
    <n v="9"/>
    <n v="2"/>
    <n v="0"/>
    <x v="0"/>
    <s v="Education"/>
    <s v="Member of School Board"/>
    <n v="2"/>
  </r>
  <r>
    <n v="899"/>
    <x v="898"/>
    <x v="33"/>
    <x v="355"/>
    <s v="Delo Hebert, Jr."/>
    <x v="0"/>
    <s v="Acadia"/>
    <s v="DEM"/>
    <n v="1331"/>
    <n v="37"/>
    <n v="2"/>
    <n v="26"/>
    <n v="9"/>
    <n v="2"/>
    <n v="0"/>
    <x v="0"/>
    <s v="Education"/>
    <s v="Member of School Board"/>
    <n v="2"/>
  </r>
  <r>
    <n v="900"/>
    <x v="899"/>
    <x v="33"/>
    <x v="355"/>
    <s v="&quot;Hammer&quot; Miller"/>
    <x v="0"/>
    <s v="Allen"/>
    <s v="DEM"/>
    <n v="369"/>
    <n v="37"/>
    <n v="2"/>
    <n v="26"/>
    <n v="9"/>
    <n v="2"/>
    <n v="0"/>
    <x v="0"/>
    <s v="Education"/>
    <s v="Member of School Board"/>
    <n v="2"/>
  </r>
  <r>
    <n v="900"/>
    <x v="899"/>
    <x v="33"/>
    <x v="355"/>
    <s v="Steven Sumbler"/>
    <x v="0"/>
    <s v="Allen"/>
    <s v="DEM"/>
    <n v="718"/>
    <n v="37"/>
    <n v="2"/>
    <n v="26"/>
    <n v="9"/>
    <n v="2"/>
    <n v="0"/>
    <x v="0"/>
    <s v="Education"/>
    <s v="Member of School Board"/>
    <n v="2"/>
  </r>
  <r>
    <n v="901"/>
    <x v="900"/>
    <x v="33"/>
    <x v="355"/>
    <s v="Julie Blouin"/>
    <x v="0"/>
    <s v="Ascension"/>
    <s v="DEM"/>
    <n v="1350"/>
    <n v="37"/>
    <n v="2"/>
    <n v="26"/>
    <n v="9"/>
    <n v="2"/>
    <n v="0"/>
    <x v="0"/>
    <s v="Education"/>
    <s v="Member of School Board"/>
    <n v="2"/>
  </r>
  <r>
    <n v="901"/>
    <x v="900"/>
    <x v="33"/>
    <x v="355"/>
    <s v="Nathaniel &quot;Nat&quot; Stephens"/>
    <x v="0"/>
    <s v="Ascension"/>
    <s v="DEM"/>
    <n v="1229"/>
    <n v="37"/>
    <n v="2"/>
    <n v="26"/>
    <n v="9"/>
    <n v="2"/>
    <n v="0"/>
    <x v="0"/>
    <s v="Education"/>
    <s v="Member of School Board"/>
    <n v="2"/>
  </r>
  <r>
    <n v="902"/>
    <x v="901"/>
    <x v="33"/>
    <x v="355"/>
    <s v="Carlos A. Mayeux, Jr."/>
    <x v="0"/>
    <s v="Avoyelles"/>
    <s v="DEM"/>
    <n v="367"/>
    <n v="37"/>
    <n v="2"/>
    <n v="26"/>
    <n v="9"/>
    <n v="2"/>
    <n v="0"/>
    <x v="0"/>
    <s v="Education"/>
    <s v="Member of School Board"/>
    <n v="2"/>
  </r>
  <r>
    <n v="902"/>
    <x v="901"/>
    <x v="33"/>
    <x v="355"/>
    <s v="Christopher &quot;Chris&quot; Lacour"/>
    <x v="0"/>
    <s v="Avoyelles"/>
    <s v="DEM"/>
    <n v="938"/>
    <n v="37"/>
    <n v="2"/>
    <n v="26"/>
    <n v="9"/>
    <n v="2"/>
    <n v="0"/>
    <x v="0"/>
    <s v="Education"/>
    <s v="Member of School Board"/>
    <n v="2"/>
  </r>
  <r>
    <n v="903"/>
    <x v="902"/>
    <x v="33"/>
    <x v="355"/>
    <s v="Frank Kelly"/>
    <x v="0"/>
    <s v="Bossier"/>
    <s v="REP"/>
    <n v="2123"/>
    <n v="37"/>
    <n v="2"/>
    <n v="26"/>
    <n v="9"/>
    <n v="2"/>
    <n v="0"/>
    <x v="0"/>
    <s v="Education"/>
    <s v="Member of School Board"/>
    <n v="2"/>
  </r>
  <r>
    <n v="903"/>
    <x v="902"/>
    <x v="33"/>
    <x v="355"/>
    <s v="Tammy Armer Smith"/>
    <x v="0"/>
    <s v="Bossier"/>
    <s v="REP"/>
    <n v="2087"/>
    <n v="37"/>
    <n v="2"/>
    <n v="26"/>
    <n v="9"/>
    <n v="2"/>
    <n v="0"/>
    <x v="0"/>
    <s v="Education"/>
    <s v="Member of School Board"/>
    <n v="2"/>
  </r>
  <r>
    <n v="904"/>
    <x v="903"/>
    <x v="33"/>
    <x v="355"/>
    <s v="Carl A. Pierson, Sr."/>
    <x v="0"/>
    <s v="Caddo"/>
    <s v="DEM"/>
    <n v="1845"/>
    <n v="37"/>
    <n v="2"/>
    <n v="26"/>
    <n v="9"/>
    <n v="2"/>
    <n v="0"/>
    <x v="0"/>
    <s v="Education"/>
    <s v="Member of School Board"/>
    <n v="2"/>
  </r>
  <r>
    <n v="904"/>
    <x v="903"/>
    <x v="33"/>
    <x v="355"/>
    <s v="Margaret A. Brown"/>
    <x v="0"/>
    <s v="Caddo"/>
    <s v="DEM"/>
    <n v="1992"/>
    <n v="37"/>
    <n v="2"/>
    <n v="26"/>
    <n v="9"/>
    <n v="2"/>
    <n v="0"/>
    <x v="0"/>
    <s v="Education"/>
    <s v="Member of School Board"/>
    <n v="2"/>
  </r>
  <r>
    <n v="905"/>
    <x v="904"/>
    <x v="33"/>
    <x v="355"/>
    <s v="&quot;Bill&quot; Shearman"/>
    <x v="0"/>
    <s v="Calcasieu"/>
    <s v="DEM"/>
    <n v="1004"/>
    <n v="37"/>
    <n v="3"/>
    <n v="26"/>
    <n v="9"/>
    <n v="2"/>
    <n v="0"/>
    <x v="0"/>
    <s v="Education"/>
    <s v="Member of School Board"/>
    <n v="3"/>
  </r>
  <r>
    <n v="905"/>
    <x v="904"/>
    <x v="33"/>
    <x v="355"/>
    <s v="Edwina Medearis"/>
    <x v="0"/>
    <s v="Calcasieu"/>
    <s v="DEM"/>
    <n v="1215"/>
    <n v="37"/>
    <n v="3"/>
    <n v="26"/>
    <n v="9"/>
    <n v="2"/>
    <n v="0"/>
    <x v="0"/>
    <s v="Education"/>
    <s v="Member of School Board"/>
    <n v="3"/>
  </r>
  <r>
    <n v="905"/>
    <x v="904"/>
    <x v="33"/>
    <x v="355"/>
    <s v="Glenda Gay"/>
    <x v="0"/>
    <s v="Calcasieu"/>
    <s v="DEM"/>
    <n v="1370"/>
    <n v="37"/>
    <n v="3"/>
    <n v="26"/>
    <n v="9"/>
    <n v="2"/>
    <n v="0"/>
    <x v="0"/>
    <s v="Education"/>
    <s v="Member of School Board"/>
    <n v="3"/>
  </r>
  <r>
    <n v="906"/>
    <x v="905"/>
    <x v="33"/>
    <x v="355"/>
    <s v="Jeffrey Dillard"/>
    <x v="0"/>
    <s v="De Soto"/>
    <s v="REP"/>
    <n v="281"/>
    <n v="37"/>
    <n v="3"/>
    <n v="26"/>
    <n v="9"/>
    <n v="2"/>
    <n v="0"/>
    <x v="0"/>
    <s v="Education"/>
    <s v="Member of School Board"/>
    <n v="3"/>
  </r>
  <r>
    <n v="906"/>
    <x v="905"/>
    <x v="33"/>
    <x v="355"/>
    <s v="Kirk Dickson"/>
    <x v="0"/>
    <s v="De Soto"/>
    <s v="REP"/>
    <n v="286"/>
    <n v="37"/>
    <n v="3"/>
    <n v="26"/>
    <n v="9"/>
    <n v="2"/>
    <n v="0"/>
    <x v="0"/>
    <s v="Education"/>
    <s v="Member of School Board"/>
    <n v="3"/>
  </r>
  <r>
    <n v="906"/>
    <x v="905"/>
    <x v="33"/>
    <x v="355"/>
    <s v="Stephen Weindorff"/>
    <x v="0"/>
    <s v="De Soto"/>
    <s v="REP"/>
    <n v="187"/>
    <n v="37"/>
    <n v="3"/>
    <n v="26"/>
    <n v="9"/>
    <n v="2"/>
    <n v="0"/>
    <x v="0"/>
    <s v="Education"/>
    <s v="Member of School Board"/>
    <n v="3"/>
  </r>
  <r>
    <n v="907"/>
    <x v="906"/>
    <x v="33"/>
    <x v="355"/>
    <s v="Cary Burks"/>
    <x v="0"/>
    <s v="East Carroll"/>
    <s v="DEM"/>
    <n v="88"/>
    <n v="37"/>
    <n v="5"/>
    <n v="26"/>
    <n v="9"/>
    <n v="2"/>
    <n v="0"/>
    <x v="0"/>
    <s v="Education"/>
    <s v="Member of School Board"/>
    <n v="5"/>
  </r>
  <r>
    <n v="907"/>
    <x v="906"/>
    <x v="33"/>
    <x v="355"/>
    <s v="Gloria B. Wright"/>
    <x v="0"/>
    <s v="East Carroll"/>
    <s v="DEM"/>
    <n v="91"/>
    <n v="37"/>
    <n v="5"/>
    <n v="26"/>
    <n v="9"/>
    <n v="2"/>
    <n v="0"/>
    <x v="0"/>
    <s v="Education"/>
    <s v="Member of School Board"/>
    <n v="5"/>
  </r>
  <r>
    <n v="907"/>
    <x v="906"/>
    <x v="33"/>
    <x v="355"/>
    <s v="Marion Carraway"/>
    <x v="0"/>
    <s v="East Carroll"/>
    <s v="DEM"/>
    <n v="44"/>
    <n v="37"/>
    <n v="5"/>
    <n v="26"/>
    <n v="9"/>
    <n v="2"/>
    <n v="0"/>
    <x v="0"/>
    <s v="Education"/>
    <s v="Member of School Board"/>
    <n v="5"/>
  </r>
  <r>
    <n v="907"/>
    <x v="906"/>
    <x v="33"/>
    <x v="355"/>
    <s v="Travis Jackson"/>
    <x v="0"/>
    <s v="East Carroll"/>
    <s v="DEM"/>
    <n v="40"/>
    <n v="37"/>
    <n v="5"/>
    <n v="26"/>
    <n v="9"/>
    <n v="2"/>
    <n v="0"/>
    <x v="0"/>
    <s v="Education"/>
    <s v="Member of School Board"/>
    <n v="5"/>
  </r>
  <r>
    <n v="907"/>
    <x v="906"/>
    <x v="33"/>
    <x v="355"/>
    <s v="Wanda &quot;Ladybug&quot; Jackson"/>
    <x v="0"/>
    <s v="East Carroll"/>
    <s v="DEM"/>
    <n v="321"/>
    <n v="37"/>
    <n v="5"/>
    <n v="26"/>
    <n v="9"/>
    <n v="2"/>
    <n v="0"/>
    <x v="0"/>
    <s v="Education"/>
    <s v="Member of School Board"/>
    <n v="5"/>
  </r>
  <r>
    <n v="908"/>
    <x v="907"/>
    <x v="33"/>
    <x v="355"/>
    <s v="Eva Mae Queen Shanklin"/>
    <x v="0"/>
    <s v="Lafourche"/>
    <s v="DEM"/>
    <n v="555"/>
    <n v="37"/>
    <n v="2"/>
    <n v="26"/>
    <n v="9"/>
    <n v="2"/>
    <n v="0"/>
    <x v="0"/>
    <s v="Education"/>
    <s v="Member of School Board"/>
    <n v="2"/>
  </r>
  <r>
    <n v="908"/>
    <x v="907"/>
    <x v="33"/>
    <x v="355"/>
    <s v="Richmond &quot;Rev&quot; Boyd, Jr."/>
    <x v="0"/>
    <s v="Lafourche"/>
    <s v="DEM"/>
    <n v="1039"/>
    <n v="37"/>
    <n v="2"/>
    <n v="26"/>
    <n v="9"/>
    <n v="2"/>
    <n v="0"/>
    <x v="0"/>
    <s v="Education"/>
    <s v="Member of School Board"/>
    <n v="2"/>
  </r>
  <r>
    <n v="909"/>
    <x v="908"/>
    <x v="33"/>
    <x v="355"/>
    <s v="Curtis Dowling"/>
    <x v="0"/>
    <s v="Lincoln"/>
    <s v="REP"/>
    <n v="1123"/>
    <n v="37"/>
    <n v="2"/>
    <n v="26"/>
    <n v="9"/>
    <n v="2"/>
    <n v="0"/>
    <x v="0"/>
    <s v="Education"/>
    <s v="Member of School Board"/>
    <n v="2"/>
  </r>
  <r>
    <n v="909"/>
    <x v="908"/>
    <x v="33"/>
    <x v="355"/>
    <s v="Mary Boden Harris"/>
    <x v="0"/>
    <s v="Lincoln"/>
    <s v="DEM"/>
    <n v="382"/>
    <n v="37"/>
    <n v="2"/>
    <n v="26"/>
    <n v="9"/>
    <n v="2"/>
    <n v="0"/>
    <x v="0"/>
    <s v="Education"/>
    <s v="Member of School Board"/>
    <n v="2"/>
  </r>
  <r>
    <n v="910"/>
    <x v="909"/>
    <x v="33"/>
    <x v="355"/>
    <s v="Eddie Fountain"/>
    <x v="0"/>
    <s v="Madison"/>
    <s v="DEM"/>
    <n v="204"/>
    <n v="37"/>
    <n v="2"/>
    <n v="26"/>
    <n v="9"/>
    <n v="2"/>
    <n v="0"/>
    <x v="0"/>
    <s v="Education"/>
    <s v="Member of School Board"/>
    <n v="2"/>
  </r>
  <r>
    <n v="910"/>
    <x v="909"/>
    <x v="33"/>
    <x v="355"/>
    <s v="Samuel Dixon"/>
    <x v="0"/>
    <s v="Madison"/>
    <s v="DEM"/>
    <n v="242"/>
    <n v="37"/>
    <n v="2"/>
    <n v="26"/>
    <n v="9"/>
    <n v="2"/>
    <n v="0"/>
    <x v="0"/>
    <s v="Education"/>
    <s v="Member of School Board"/>
    <n v="2"/>
  </r>
  <r>
    <n v="911"/>
    <x v="910"/>
    <x v="33"/>
    <x v="355"/>
    <s v="Colby Daniels"/>
    <x v="0"/>
    <s v="Morehouse"/>
    <s v="NOPTY"/>
    <n v="755"/>
    <n v="37"/>
    <n v="2"/>
    <n v="26"/>
    <n v="9"/>
    <n v="2"/>
    <n v="0"/>
    <x v="0"/>
    <s v="Education"/>
    <s v="Member of School Board"/>
    <n v="2"/>
  </r>
  <r>
    <n v="911"/>
    <x v="910"/>
    <x v="33"/>
    <x v="355"/>
    <s v="Patricia Tappin"/>
    <x v="0"/>
    <s v="Morehouse"/>
    <s v="DEM"/>
    <n v="515"/>
    <n v="37"/>
    <n v="2"/>
    <n v="26"/>
    <n v="9"/>
    <n v="2"/>
    <n v="0"/>
    <x v="0"/>
    <s v="Education"/>
    <s v="Member of School Board"/>
    <n v="2"/>
  </r>
  <r>
    <n v="912"/>
    <x v="911"/>
    <x v="33"/>
    <x v="355"/>
    <s v="Carl &quot;Doug&quot; Sias"/>
    <x v="0"/>
    <s v="Natchitoches"/>
    <s v="DEM"/>
    <n v="177"/>
    <n v="37"/>
    <n v="2"/>
    <n v="26"/>
    <n v="9"/>
    <n v="2"/>
    <n v="0"/>
    <x v="0"/>
    <s v="Education"/>
    <s v="Member of School Board"/>
    <n v="2"/>
  </r>
  <r>
    <n v="912"/>
    <x v="911"/>
    <x v="33"/>
    <x v="355"/>
    <s v="Ralph Wilson"/>
    <x v="0"/>
    <s v="Natchitoches"/>
    <s v="DEM"/>
    <n v="597"/>
    <n v="37"/>
    <n v="2"/>
    <n v="26"/>
    <n v="9"/>
    <n v="2"/>
    <n v="0"/>
    <x v="0"/>
    <s v="Education"/>
    <s v="Member of School Board"/>
    <n v="2"/>
  </r>
  <r>
    <n v="913"/>
    <x v="912"/>
    <x v="33"/>
    <x v="355"/>
    <s v="Anthony &quot;Tony&quot; St. Philip"/>
    <x v="0"/>
    <s v="Plaquemines"/>
    <s v="REP"/>
    <n v="239"/>
    <n v="37"/>
    <n v="4"/>
    <n v="26"/>
    <n v="9"/>
    <n v="2"/>
    <n v="0"/>
    <x v="0"/>
    <s v="Education"/>
    <s v="Member of School Board"/>
    <n v="4"/>
  </r>
  <r>
    <n v="913"/>
    <x v="912"/>
    <x v="33"/>
    <x v="355"/>
    <s v="Corey R. Arbourgh"/>
    <x v="0"/>
    <s v="Plaquemines"/>
    <s v="REP"/>
    <n v="752"/>
    <n v="37"/>
    <n v="4"/>
    <n v="26"/>
    <n v="9"/>
    <n v="2"/>
    <n v="0"/>
    <x v="0"/>
    <s v="Education"/>
    <s v="Member of School Board"/>
    <n v="4"/>
  </r>
  <r>
    <n v="913"/>
    <x v="912"/>
    <x v="33"/>
    <x v="355"/>
    <s v="Dominick Williams"/>
    <x v="0"/>
    <s v="Plaquemines"/>
    <s v="NOPTY"/>
    <n v="66"/>
    <n v="37"/>
    <n v="4"/>
    <n v="26"/>
    <n v="9"/>
    <n v="2"/>
    <n v="0"/>
    <x v="0"/>
    <s v="Education"/>
    <s v="Member of School Board"/>
    <n v="4"/>
  </r>
  <r>
    <n v="913"/>
    <x v="912"/>
    <x v="33"/>
    <x v="355"/>
    <s v="Michael &quot;Mike&quot; Mariana"/>
    <x v="0"/>
    <s v="Plaquemines"/>
    <s v="REP"/>
    <n v="206"/>
    <n v="37"/>
    <n v="4"/>
    <n v="26"/>
    <n v="9"/>
    <n v="2"/>
    <n v="0"/>
    <x v="0"/>
    <s v="Education"/>
    <s v="Member of School Board"/>
    <n v="4"/>
  </r>
  <r>
    <n v="914"/>
    <x v="913"/>
    <x v="33"/>
    <x v="637"/>
    <s v="Jarrett Landor"/>
    <x v="0"/>
    <s v="East Baton Rouge"/>
    <s v="DEM"/>
    <n v="66"/>
    <n v="3"/>
    <n v="3"/>
    <n v="3"/>
    <n v="0"/>
    <n v="0"/>
    <n v="0"/>
    <x v="0"/>
    <s v="Education"/>
    <s v="Member of School Board"/>
    <n v="3"/>
  </r>
  <r>
    <n v="914"/>
    <x v="913"/>
    <x v="33"/>
    <x v="637"/>
    <s v="Rosatina Johnson"/>
    <x v="0"/>
    <s v="East Baton Rouge"/>
    <s v="DEM"/>
    <n v="269"/>
    <n v="3"/>
    <n v="3"/>
    <n v="3"/>
    <n v="0"/>
    <n v="0"/>
    <n v="0"/>
    <x v="0"/>
    <s v="Education"/>
    <s v="Member of School Board"/>
    <n v="3"/>
  </r>
  <r>
    <n v="914"/>
    <x v="913"/>
    <x v="33"/>
    <x v="637"/>
    <s v="Troy Watson"/>
    <x v="0"/>
    <s v="East Baton Rouge"/>
    <s v="DEM"/>
    <n v="194"/>
    <n v="3"/>
    <n v="3"/>
    <n v="3"/>
    <n v="0"/>
    <n v="0"/>
    <n v="0"/>
    <x v="0"/>
    <s v="Education"/>
    <s v="Member of School Board"/>
    <n v="3"/>
  </r>
  <r>
    <n v="915"/>
    <x v="914"/>
    <x v="33"/>
    <x v="638"/>
    <s v="&quot;Marty&quot; Hughes"/>
    <x v="0"/>
    <s v="East Baton Rouge"/>
    <s v="NOPTY"/>
    <n v="440"/>
    <n v="2"/>
    <n v="2"/>
    <n v="0"/>
    <n v="1"/>
    <n v="1"/>
    <n v="0"/>
    <x v="0"/>
    <s v="Education"/>
    <s v="Member of School Board"/>
    <n v="2"/>
  </r>
  <r>
    <n v="915"/>
    <x v="914"/>
    <x v="33"/>
    <x v="638"/>
    <s v="Sharon Samuel"/>
    <x v="0"/>
    <s v="East Baton Rouge"/>
    <s v="REP"/>
    <n v="383"/>
    <n v="2"/>
    <n v="2"/>
    <n v="0"/>
    <n v="1"/>
    <n v="1"/>
    <n v="0"/>
    <x v="0"/>
    <s v="Education"/>
    <s v="Member of School Board"/>
    <n v="2"/>
  </r>
  <r>
    <n v="916"/>
    <x v="915"/>
    <x v="33"/>
    <x v="639"/>
    <s v="Brenda Foster March"/>
    <x v="0"/>
    <s v="Beauregard"/>
    <s v="DEM"/>
    <n v="381"/>
    <n v="2"/>
    <n v="2"/>
    <n v="2"/>
    <n v="0"/>
    <n v="0"/>
    <n v="0"/>
    <x v="0"/>
    <s v="Education"/>
    <s v="Member of School Board"/>
    <n v="2"/>
  </r>
  <r>
    <n v="916"/>
    <x v="915"/>
    <x v="33"/>
    <x v="639"/>
    <s v="Kathy Jones Bruner"/>
    <x v="0"/>
    <s v="Beauregard"/>
    <s v="DEM"/>
    <n v="411"/>
    <n v="2"/>
    <n v="2"/>
    <n v="2"/>
    <n v="0"/>
    <n v="0"/>
    <n v="0"/>
    <x v="0"/>
    <s v="Education"/>
    <s v="Member of School Board"/>
    <n v="2"/>
  </r>
  <r>
    <n v="917"/>
    <x v="916"/>
    <x v="33"/>
    <x v="640"/>
    <s v="David Q. Vidrine"/>
    <x v="0"/>
    <s v="Beauregard"/>
    <s v="REP"/>
    <n v="625"/>
    <n v="2"/>
    <n v="2"/>
    <n v="1"/>
    <n v="1"/>
    <n v="0"/>
    <n v="0"/>
    <x v="0"/>
    <s v="Education"/>
    <s v="Member of School Board"/>
    <n v="2"/>
  </r>
  <r>
    <n v="917"/>
    <x v="916"/>
    <x v="33"/>
    <x v="640"/>
    <s v="Thomas N. &quot;Tom&quot; Theaux"/>
    <x v="0"/>
    <s v="Beauregard"/>
    <s v="DEM"/>
    <n v="387"/>
    <n v="2"/>
    <n v="2"/>
    <n v="1"/>
    <n v="1"/>
    <n v="0"/>
    <n v="0"/>
    <x v="0"/>
    <s v="Education"/>
    <s v="Member of School Board"/>
    <n v="2"/>
  </r>
  <r>
    <n v="918"/>
    <x v="917"/>
    <x v="33"/>
    <x v="641"/>
    <s v="Cassie Guidry Henry"/>
    <x v="0"/>
    <s v="Beauregard"/>
    <s v="NOPTY"/>
    <n v="556"/>
    <n v="2"/>
    <n v="2"/>
    <n v="1"/>
    <n v="0"/>
    <n v="1"/>
    <n v="0"/>
    <x v="0"/>
    <s v="Education"/>
    <s v="Member of School Board"/>
    <n v="2"/>
  </r>
  <r>
    <n v="918"/>
    <x v="917"/>
    <x v="33"/>
    <x v="641"/>
    <s v="Shahara Godfrey"/>
    <x v="0"/>
    <s v="Beauregard"/>
    <s v="DEM"/>
    <n v="202"/>
    <n v="2"/>
    <n v="2"/>
    <n v="1"/>
    <n v="0"/>
    <n v="1"/>
    <n v="0"/>
    <x v="0"/>
    <s v="Education"/>
    <s v="Member of School Board"/>
    <n v="2"/>
  </r>
  <r>
    <n v="919"/>
    <x v="918"/>
    <x v="33"/>
    <x v="642"/>
    <s v="Jason Turner"/>
    <x v="0"/>
    <s v="Allen"/>
    <s v="DEM"/>
    <n v="643"/>
    <n v="18"/>
    <n v="2"/>
    <n v="12"/>
    <n v="1"/>
    <n v="4"/>
    <n v="1"/>
    <x v="0"/>
    <s v="Education"/>
    <s v="Member of School Board"/>
    <n v="2"/>
  </r>
  <r>
    <n v="919"/>
    <x v="918"/>
    <x v="33"/>
    <x v="642"/>
    <s v="Linda Thompson"/>
    <x v="0"/>
    <s v="Allen"/>
    <s v="DEM"/>
    <n v="470"/>
    <n v="18"/>
    <n v="2"/>
    <n v="12"/>
    <n v="1"/>
    <n v="4"/>
    <n v="1"/>
    <x v="0"/>
    <s v="Education"/>
    <s v="Member of School Board"/>
    <n v="2"/>
  </r>
  <r>
    <n v="920"/>
    <x v="919"/>
    <x v="33"/>
    <x v="642"/>
    <s v="Elizabeth Roberts Foster"/>
    <x v="0"/>
    <s v="Bossier"/>
    <s v="NOPTY"/>
    <n v="1104"/>
    <n v="18"/>
    <n v="2"/>
    <n v="12"/>
    <n v="1"/>
    <n v="4"/>
    <n v="1"/>
    <x v="0"/>
    <s v="Education"/>
    <s v="Member of School Board"/>
    <n v="2"/>
  </r>
  <r>
    <n v="920"/>
    <x v="919"/>
    <x v="33"/>
    <x v="642"/>
    <s v="William &quot;Bill&quot; Lott"/>
    <x v="0"/>
    <s v="Bossier"/>
    <s v="REP"/>
    <n v="1904"/>
    <n v="18"/>
    <n v="2"/>
    <n v="12"/>
    <n v="1"/>
    <n v="4"/>
    <n v="1"/>
    <x v="0"/>
    <s v="Education"/>
    <s v="Member of School Board"/>
    <n v="2"/>
  </r>
  <r>
    <n v="921"/>
    <x v="920"/>
    <x v="33"/>
    <x v="642"/>
    <s v="Charlotte Crawley"/>
    <x v="0"/>
    <s v="Caddo"/>
    <s v="DEM"/>
    <n v="2462"/>
    <n v="18"/>
    <n v="2"/>
    <n v="12"/>
    <n v="1"/>
    <n v="4"/>
    <n v="1"/>
    <x v="0"/>
    <s v="Education"/>
    <s v="Member of School Board"/>
    <n v="2"/>
  </r>
  <r>
    <n v="921"/>
    <x v="920"/>
    <x v="33"/>
    <x v="642"/>
    <s v="Susannah Walter Poljak"/>
    <x v="0"/>
    <s v="Caddo"/>
    <s v="OTHER"/>
    <n v="3332"/>
    <n v="18"/>
    <n v="2"/>
    <n v="12"/>
    <n v="1"/>
    <n v="4"/>
    <n v="1"/>
    <x v="0"/>
    <s v="Education"/>
    <s v="Member of School Board"/>
    <n v="2"/>
  </r>
  <r>
    <n v="922"/>
    <x v="921"/>
    <x v="33"/>
    <x v="642"/>
    <s v="John Wayne Allbritton"/>
    <x v="0"/>
    <s v="Catahoula"/>
    <s v="DEM"/>
    <n v="405"/>
    <n v="18"/>
    <n v="2"/>
    <n v="12"/>
    <n v="1"/>
    <n v="4"/>
    <n v="1"/>
    <x v="0"/>
    <s v="Education"/>
    <s v="Member of School Board"/>
    <n v="2"/>
  </r>
  <r>
    <n v="922"/>
    <x v="921"/>
    <x v="33"/>
    <x v="642"/>
    <s v="Laura Kiper"/>
    <x v="0"/>
    <s v="Catahoula"/>
    <s v="DEM"/>
    <n v="84"/>
    <n v="18"/>
    <n v="2"/>
    <n v="12"/>
    <n v="1"/>
    <n v="4"/>
    <n v="1"/>
    <x v="0"/>
    <s v="Education"/>
    <s v="Member of School Board"/>
    <n v="2"/>
  </r>
  <r>
    <n v="923"/>
    <x v="922"/>
    <x v="33"/>
    <x v="642"/>
    <s v="Robert Maxie, Sr."/>
    <x v="0"/>
    <s v="East Baton Rouge"/>
    <s v="DEM"/>
    <n v="4190"/>
    <n v="18"/>
    <n v="2"/>
    <n v="12"/>
    <n v="1"/>
    <n v="4"/>
    <n v="1"/>
    <x v="0"/>
    <s v="Education"/>
    <s v="Member of School Board"/>
    <n v="2"/>
  </r>
  <r>
    <n v="923"/>
    <x v="922"/>
    <x v="33"/>
    <x v="642"/>
    <s v="Tarvald Smith"/>
    <x v="0"/>
    <s v="East Baton Rouge"/>
    <s v="DEM"/>
    <n v="6292"/>
    <n v="18"/>
    <n v="2"/>
    <n v="12"/>
    <n v="1"/>
    <n v="4"/>
    <n v="1"/>
    <x v="0"/>
    <s v="Education"/>
    <s v="Member of School Board"/>
    <n v="2"/>
  </r>
  <r>
    <n v="924"/>
    <x v="923"/>
    <x v="33"/>
    <x v="642"/>
    <s v="Arlean Hampton"/>
    <x v="0"/>
    <s v="East Carroll"/>
    <s v="DEM"/>
    <n v="184"/>
    <n v="18"/>
    <n v="2"/>
    <n v="12"/>
    <n v="1"/>
    <n v="4"/>
    <n v="1"/>
    <x v="0"/>
    <s v="Education"/>
    <s v="Member of School Board"/>
    <n v="2"/>
  </r>
  <r>
    <n v="924"/>
    <x v="923"/>
    <x v="33"/>
    <x v="642"/>
    <s v="Jacqueline &quot;Jackie&quot; Folks"/>
    <x v="0"/>
    <s v="East Carroll"/>
    <s v="DEM"/>
    <n v="279"/>
    <n v="18"/>
    <n v="2"/>
    <n v="12"/>
    <n v="1"/>
    <n v="4"/>
    <n v="1"/>
    <x v="0"/>
    <s v="Education"/>
    <s v="Member of School Board"/>
    <n v="2"/>
  </r>
  <r>
    <n v="925"/>
    <x v="924"/>
    <x v="33"/>
    <x v="642"/>
    <s v="Jann Williams-Buchanan"/>
    <x v="0"/>
    <s v="Madison"/>
    <s v="DEM"/>
    <n v="169"/>
    <n v="18"/>
    <n v="4"/>
    <n v="12"/>
    <n v="1"/>
    <n v="4"/>
    <n v="1"/>
    <x v="0"/>
    <s v="Education"/>
    <s v="Member of School Board"/>
    <n v="4"/>
  </r>
  <r>
    <n v="925"/>
    <x v="924"/>
    <x v="33"/>
    <x v="642"/>
    <s v="Karl Williams"/>
    <x v="0"/>
    <s v="Madison"/>
    <s v="NOPTY"/>
    <n v="66"/>
    <n v="18"/>
    <n v="4"/>
    <n v="12"/>
    <n v="1"/>
    <n v="4"/>
    <n v="1"/>
    <x v="0"/>
    <s v="Education"/>
    <s v="Member of School Board"/>
    <n v="4"/>
  </r>
  <r>
    <n v="925"/>
    <x v="924"/>
    <x v="33"/>
    <x v="642"/>
    <s v="Sandra &quot;Sue&quot; Cannon-Scott"/>
    <x v="0"/>
    <s v="Madison"/>
    <s v="DEM"/>
    <n v="79"/>
    <n v="18"/>
    <n v="4"/>
    <n v="12"/>
    <n v="1"/>
    <n v="4"/>
    <n v="1"/>
    <x v="0"/>
    <s v="Education"/>
    <s v="Member of School Board"/>
    <n v="4"/>
  </r>
  <r>
    <n v="925"/>
    <x v="924"/>
    <x v="33"/>
    <x v="642"/>
    <s v="Sharon Jackson"/>
    <x v="0"/>
    <s v="Madison"/>
    <s v="DEM"/>
    <n v="113"/>
    <n v="18"/>
    <n v="4"/>
    <n v="12"/>
    <n v="1"/>
    <n v="4"/>
    <n v="1"/>
    <x v="0"/>
    <s v="Education"/>
    <s v="Member of School Board"/>
    <n v="4"/>
  </r>
  <r>
    <n v="926"/>
    <x v="925"/>
    <x v="33"/>
    <x v="642"/>
    <s v="James Daniel Duck"/>
    <x v="0"/>
    <s v="Webster"/>
    <s v="NOPTY"/>
    <n v="370"/>
    <n v="18"/>
    <n v="2"/>
    <n v="12"/>
    <n v="1"/>
    <n v="4"/>
    <n v="1"/>
    <x v="0"/>
    <s v="Education"/>
    <s v="Member of School Board"/>
    <n v="2"/>
  </r>
  <r>
    <n v="926"/>
    <x v="925"/>
    <x v="33"/>
    <x v="642"/>
    <s v="Jeri &quot;JJ&quot; O'Neal"/>
    <x v="0"/>
    <s v="Webster"/>
    <s v="NOPTY"/>
    <n v="781"/>
    <n v="18"/>
    <n v="2"/>
    <n v="12"/>
    <n v="1"/>
    <n v="4"/>
    <n v="1"/>
    <x v="0"/>
    <s v="Education"/>
    <s v="Member of School Board"/>
    <n v="2"/>
  </r>
  <r>
    <n v="927"/>
    <x v="926"/>
    <x v="33"/>
    <x v="643"/>
    <s v="Philip Michael Ziegler"/>
    <x v="0"/>
    <s v="East Baton Rouge"/>
    <s v="REP"/>
    <n v="680"/>
    <n v="2"/>
    <n v="2"/>
    <n v="0"/>
    <n v="2"/>
    <n v="0"/>
    <n v="0"/>
    <x v="0"/>
    <s v="Education"/>
    <s v="Member of School Board"/>
    <n v="2"/>
  </r>
  <r>
    <n v="927"/>
    <x v="926"/>
    <x v="33"/>
    <x v="643"/>
    <s v="Willard &quot;Will&quot; Easley"/>
    <x v="0"/>
    <s v="East Baton Rouge"/>
    <s v="REP"/>
    <n v="991"/>
    <n v="2"/>
    <n v="2"/>
    <n v="0"/>
    <n v="2"/>
    <n v="0"/>
    <n v="0"/>
    <x v="0"/>
    <s v="Education"/>
    <s v="Member of School Board"/>
    <n v="2"/>
  </r>
  <r>
    <n v="928"/>
    <x v="927"/>
    <x v="33"/>
    <x v="644"/>
    <s v="Chequita Hilliard"/>
    <x v="0"/>
    <s v="East Baton Rouge"/>
    <s v="DEM"/>
    <n v="207"/>
    <n v="3"/>
    <n v="3"/>
    <n v="2"/>
    <n v="1"/>
    <n v="0"/>
    <n v="0"/>
    <x v="0"/>
    <s v="Education"/>
    <s v="Member of School Board"/>
    <n v="3"/>
  </r>
  <r>
    <n v="928"/>
    <x v="927"/>
    <x v="33"/>
    <x v="644"/>
    <s v="Jerrie Davenport Williams"/>
    <x v="0"/>
    <s v="East Baton Rouge"/>
    <s v="REP"/>
    <n v="87"/>
    <n v="3"/>
    <n v="3"/>
    <n v="2"/>
    <n v="1"/>
    <n v="0"/>
    <n v="0"/>
    <x v="0"/>
    <s v="Education"/>
    <s v="Member of School Board"/>
    <n v="3"/>
  </r>
  <r>
    <n v="928"/>
    <x v="927"/>
    <x v="33"/>
    <x v="644"/>
    <s v="Shona Boxie"/>
    <x v="0"/>
    <s v="East Baton Rouge"/>
    <s v="DEM"/>
    <n v="401"/>
    <n v="3"/>
    <n v="3"/>
    <n v="2"/>
    <n v="1"/>
    <n v="0"/>
    <n v="0"/>
    <x v="0"/>
    <s v="Education"/>
    <s v="Member of School Board"/>
    <n v="3"/>
  </r>
  <r>
    <n v="929"/>
    <x v="928"/>
    <x v="33"/>
    <x v="645"/>
    <s v="Kerry Diez"/>
    <x v="0"/>
    <s v="Ascension"/>
    <s v="REP"/>
    <n v="4446"/>
    <n v="3"/>
    <n v="3"/>
    <n v="0"/>
    <n v="1"/>
    <n v="2"/>
    <n v="0"/>
    <x v="0"/>
    <s v="Education"/>
    <s v="Member of School Board"/>
    <n v="3"/>
  </r>
  <r>
    <n v="929"/>
    <x v="928"/>
    <x v="33"/>
    <x v="645"/>
    <s v="Robb Marcus"/>
    <x v="0"/>
    <s v="Ascension"/>
    <s v="NOPTY"/>
    <n v="1195"/>
    <n v="3"/>
    <n v="3"/>
    <n v="0"/>
    <n v="1"/>
    <n v="2"/>
    <n v="0"/>
    <x v="0"/>
    <s v="Education"/>
    <s v="Member of School Board"/>
    <n v="3"/>
  </r>
  <r>
    <n v="929"/>
    <x v="928"/>
    <x v="33"/>
    <x v="645"/>
    <s v="Vickie Tolliver Auguste"/>
    <x v="0"/>
    <s v="Ascension"/>
    <s v="NOPTY"/>
    <n v="1147"/>
    <n v="3"/>
    <n v="3"/>
    <n v="0"/>
    <n v="1"/>
    <n v="2"/>
    <n v="0"/>
    <x v="0"/>
    <s v="Education"/>
    <s v="Member of School Board"/>
    <n v="3"/>
  </r>
  <r>
    <n v="930"/>
    <x v="929"/>
    <x v="33"/>
    <x v="646"/>
    <s v="&quot;Steve&quot; Barrow"/>
    <x v="0"/>
    <s v="Ascension"/>
    <s v="REP"/>
    <n v="2444"/>
    <n v="2"/>
    <n v="2"/>
    <n v="0"/>
    <n v="2"/>
    <n v="0"/>
    <n v="0"/>
    <x v="0"/>
    <s v="Education"/>
    <s v="Member of School Board"/>
    <n v="2"/>
  </r>
  <r>
    <n v="930"/>
    <x v="929"/>
    <x v="33"/>
    <x v="646"/>
    <s v="John D. Murphy"/>
    <x v="0"/>
    <s v="Ascension"/>
    <s v="REP"/>
    <n v="3771"/>
    <n v="2"/>
    <n v="2"/>
    <n v="0"/>
    <n v="2"/>
    <n v="0"/>
    <n v="0"/>
    <x v="0"/>
    <s v="Education"/>
    <s v="Member of School Board"/>
    <n v="2"/>
  </r>
  <r>
    <n v="931"/>
    <x v="930"/>
    <x v="33"/>
    <x v="647"/>
    <s v="Donna Grice"/>
    <x v="0"/>
    <s v="East Baton Rouge"/>
    <s v="REP"/>
    <n v="615"/>
    <n v="2"/>
    <n v="2"/>
    <n v="1"/>
    <n v="1"/>
    <n v="0"/>
    <n v="0"/>
    <x v="0"/>
    <s v="Education"/>
    <s v="Member of School Board"/>
    <n v="2"/>
  </r>
  <r>
    <n v="931"/>
    <x v="930"/>
    <x v="33"/>
    <x v="647"/>
    <s v="Kenneth R. Mackie"/>
    <x v="0"/>
    <s v="East Baton Rouge"/>
    <s v="DEM"/>
    <n v="571"/>
    <n v="2"/>
    <n v="2"/>
    <n v="1"/>
    <n v="1"/>
    <n v="0"/>
    <n v="0"/>
    <x v="0"/>
    <s v="Education"/>
    <s v="Member of School Board"/>
    <n v="2"/>
  </r>
  <r>
    <n v="932"/>
    <x v="931"/>
    <x v="33"/>
    <x v="648"/>
    <s v="&quot;Jack&quot; Gilbert"/>
    <x v="0"/>
    <s v="Beauregard"/>
    <s v="REP"/>
    <n v="607"/>
    <n v="2"/>
    <n v="2"/>
    <n v="1"/>
    <n v="1"/>
    <n v="0"/>
    <n v="0"/>
    <x v="0"/>
    <s v="Education"/>
    <s v="Member of School Board"/>
    <n v="2"/>
  </r>
  <r>
    <n v="932"/>
    <x v="931"/>
    <x v="33"/>
    <x v="648"/>
    <s v="Darrin Manuel"/>
    <x v="0"/>
    <s v="Beauregard"/>
    <s v="DEM"/>
    <n v="669"/>
    <n v="2"/>
    <n v="2"/>
    <n v="1"/>
    <n v="1"/>
    <n v="0"/>
    <n v="0"/>
    <x v="0"/>
    <s v="Education"/>
    <s v="Member of School Board"/>
    <n v="2"/>
  </r>
  <r>
    <n v="933"/>
    <x v="932"/>
    <x v="33"/>
    <x v="649"/>
    <s v="&quot;Ray&quot; Bowman"/>
    <x v="0"/>
    <s v="Beauregard"/>
    <s v="REP"/>
    <n v="882"/>
    <n v="2"/>
    <n v="2"/>
    <n v="1"/>
    <n v="1"/>
    <n v="0"/>
    <n v="0"/>
    <x v="0"/>
    <s v="Education"/>
    <s v="Member of School Board"/>
    <n v="2"/>
  </r>
  <r>
    <n v="933"/>
    <x v="932"/>
    <x v="33"/>
    <x v="649"/>
    <s v="Jerry E. Cooley"/>
    <x v="0"/>
    <s v="Beauregard"/>
    <s v="DEM"/>
    <n v="329"/>
    <n v="2"/>
    <n v="2"/>
    <n v="1"/>
    <n v="1"/>
    <n v="0"/>
    <n v="0"/>
    <x v="0"/>
    <s v="Education"/>
    <s v="Member of School Board"/>
    <n v="2"/>
  </r>
  <r>
    <n v="934"/>
    <x v="933"/>
    <x v="33"/>
    <x v="650"/>
    <s v="Blane Harmon"/>
    <x v="0"/>
    <s v="Acadia"/>
    <s v="NOPTY"/>
    <n v="1102"/>
    <n v="36"/>
    <n v="2"/>
    <n v="16"/>
    <n v="9"/>
    <n v="9"/>
    <n v="2"/>
    <x v="0"/>
    <s v="Education"/>
    <s v="Member of School Board"/>
    <n v="2"/>
  </r>
  <r>
    <n v="934"/>
    <x v="933"/>
    <x v="33"/>
    <x v="650"/>
    <s v="David Lalande"/>
    <x v="0"/>
    <s v="Acadia"/>
    <s v="REP"/>
    <n v="1708"/>
    <n v="36"/>
    <n v="2"/>
    <n v="16"/>
    <n v="9"/>
    <n v="9"/>
    <n v="2"/>
    <x v="0"/>
    <s v="Education"/>
    <s v="Member of School Board"/>
    <n v="2"/>
  </r>
  <r>
    <n v="935"/>
    <x v="934"/>
    <x v="33"/>
    <x v="650"/>
    <s v="Dale Bernard"/>
    <x v="0"/>
    <s v="Calcasieu"/>
    <s v="OTHER"/>
    <n v="1729"/>
    <n v="36"/>
    <n v="2"/>
    <n v="16"/>
    <n v="9"/>
    <n v="9"/>
    <n v="2"/>
    <x v="0"/>
    <s v="Education"/>
    <s v="Member of School Board"/>
    <n v="2"/>
  </r>
  <r>
    <n v="935"/>
    <x v="934"/>
    <x v="33"/>
    <x v="650"/>
    <s v="Ronald &quot;Ron&quot; Hayes"/>
    <x v="0"/>
    <s v="Calcasieu"/>
    <s v="REP"/>
    <n v="2190"/>
    <n v="36"/>
    <n v="2"/>
    <n v="16"/>
    <n v="9"/>
    <n v="9"/>
    <n v="2"/>
    <x v="0"/>
    <s v="Education"/>
    <s v="Member of School Board"/>
    <n v="2"/>
  </r>
  <r>
    <n v="936"/>
    <x v="935"/>
    <x v="33"/>
    <x v="650"/>
    <s v="Alice Hamilton Thomas"/>
    <x v="0"/>
    <s v="De Soto"/>
    <s v="DEM"/>
    <n v="264"/>
    <n v="36"/>
    <n v="4"/>
    <n v="16"/>
    <n v="9"/>
    <n v="9"/>
    <n v="2"/>
    <x v="0"/>
    <s v="Education"/>
    <s v="Member of School Board"/>
    <n v="4"/>
  </r>
  <r>
    <n v="936"/>
    <x v="935"/>
    <x v="33"/>
    <x v="650"/>
    <s v="Gary Burns"/>
    <x v="0"/>
    <s v="De Soto"/>
    <s v="DEM"/>
    <n v="199"/>
    <n v="36"/>
    <n v="4"/>
    <n v="16"/>
    <n v="9"/>
    <n v="9"/>
    <n v="2"/>
    <x v="0"/>
    <s v="Education"/>
    <s v="Member of School Board"/>
    <n v="4"/>
  </r>
  <r>
    <n v="936"/>
    <x v="935"/>
    <x v="33"/>
    <x v="650"/>
    <s v="Steavy Clark"/>
    <x v="0"/>
    <s v="De Soto"/>
    <s v="DEM"/>
    <n v="164"/>
    <n v="36"/>
    <n v="4"/>
    <n v="16"/>
    <n v="9"/>
    <n v="9"/>
    <n v="2"/>
    <x v="0"/>
    <s v="Education"/>
    <s v="Member of School Board"/>
    <n v="4"/>
  </r>
  <r>
    <n v="936"/>
    <x v="935"/>
    <x v="33"/>
    <x v="650"/>
    <s v="Tyler Rambin"/>
    <x v="0"/>
    <s v="De Soto"/>
    <s v="NOPTY"/>
    <n v="216"/>
    <n v="36"/>
    <n v="4"/>
    <n v="16"/>
    <n v="9"/>
    <n v="9"/>
    <n v="2"/>
    <x v="0"/>
    <s v="Education"/>
    <s v="Member of School Board"/>
    <n v="4"/>
  </r>
  <r>
    <n v="937"/>
    <x v="936"/>
    <x v="33"/>
    <x v="650"/>
    <s v="&quot;Jerry&quot; Arbour"/>
    <x v="0"/>
    <s v="East Baton Rouge"/>
    <s v="REP"/>
    <n v="4148"/>
    <n v="36"/>
    <n v="4"/>
    <n v="16"/>
    <n v="9"/>
    <n v="9"/>
    <n v="2"/>
    <x v="0"/>
    <s v="Education"/>
    <s v="Member of School Board"/>
    <n v="4"/>
  </r>
  <r>
    <n v="937"/>
    <x v="936"/>
    <x v="33"/>
    <x v="650"/>
    <s v="Evelyn Ware-Jackson"/>
    <x v="0"/>
    <s v="East Baton Rouge"/>
    <s v="DEM"/>
    <n v="4454"/>
    <n v="36"/>
    <n v="4"/>
    <n v="16"/>
    <n v="9"/>
    <n v="9"/>
    <n v="2"/>
    <x v="0"/>
    <s v="Education"/>
    <s v="Member of School Board"/>
    <n v="4"/>
  </r>
  <r>
    <n v="937"/>
    <x v="936"/>
    <x v="33"/>
    <x v="650"/>
    <s v="Patty Merrick"/>
    <x v="0"/>
    <s v="East Baton Rouge"/>
    <s v="DEM"/>
    <n v="1261"/>
    <n v="36"/>
    <n v="4"/>
    <n v="16"/>
    <n v="9"/>
    <n v="9"/>
    <n v="2"/>
    <x v="0"/>
    <s v="Education"/>
    <s v="Member of School Board"/>
    <n v="4"/>
  </r>
  <r>
    <n v="937"/>
    <x v="936"/>
    <x v="33"/>
    <x v="650"/>
    <s v="W. T. Winfield"/>
    <x v="0"/>
    <s v="East Baton Rouge"/>
    <s v="DEM"/>
    <n v="3301"/>
    <n v="36"/>
    <n v="4"/>
    <n v="16"/>
    <n v="9"/>
    <n v="9"/>
    <n v="2"/>
    <x v="0"/>
    <s v="Education"/>
    <s v="Member of School Board"/>
    <n v="4"/>
  </r>
  <r>
    <n v="938"/>
    <x v="937"/>
    <x v="33"/>
    <x v="650"/>
    <s v="Gene Edmondson"/>
    <x v="0"/>
    <s v="East Carroll"/>
    <s v="OTHER"/>
    <n v="505"/>
    <n v="36"/>
    <n v="2"/>
    <n v="16"/>
    <n v="9"/>
    <n v="9"/>
    <n v="2"/>
    <x v="0"/>
    <s v="Education"/>
    <s v="Member of School Board"/>
    <n v="2"/>
  </r>
  <r>
    <n v="938"/>
    <x v="937"/>
    <x v="33"/>
    <x v="650"/>
    <s v="Roger Shoemaker"/>
    <x v="0"/>
    <s v="East Carroll"/>
    <s v="NOPTY"/>
    <n v="173"/>
    <n v="36"/>
    <n v="2"/>
    <n v="16"/>
    <n v="9"/>
    <n v="9"/>
    <n v="2"/>
    <x v="0"/>
    <s v="Education"/>
    <s v="Member of School Board"/>
    <n v="2"/>
  </r>
  <r>
    <n v="939"/>
    <x v="938"/>
    <x v="33"/>
    <x v="650"/>
    <s v="Eddie Baxley"/>
    <x v="0"/>
    <s v="Grant"/>
    <s v="DEM"/>
    <n v="313"/>
    <n v="36"/>
    <n v="3"/>
    <n v="16"/>
    <n v="9"/>
    <n v="9"/>
    <n v="2"/>
    <x v="0"/>
    <s v="Education"/>
    <s v="Member of School Board"/>
    <n v="3"/>
  </r>
  <r>
    <n v="939"/>
    <x v="938"/>
    <x v="33"/>
    <x v="650"/>
    <s v="Jeffrey Tammen"/>
    <x v="0"/>
    <s v="Grant"/>
    <s v="REP"/>
    <n v="237"/>
    <n v="36"/>
    <n v="3"/>
    <n v="16"/>
    <n v="9"/>
    <n v="9"/>
    <n v="2"/>
    <x v="0"/>
    <s v="Education"/>
    <s v="Member of School Board"/>
    <n v="3"/>
  </r>
  <r>
    <n v="939"/>
    <x v="938"/>
    <x v="33"/>
    <x v="650"/>
    <s v="Lisa Roberts"/>
    <x v="0"/>
    <s v="Grant"/>
    <s v="REP"/>
    <n v="262"/>
    <n v="36"/>
    <n v="3"/>
    <n v="16"/>
    <n v="9"/>
    <n v="9"/>
    <n v="2"/>
    <x v="0"/>
    <s v="Education"/>
    <s v="Member of School Board"/>
    <n v="3"/>
  </r>
  <r>
    <n v="940"/>
    <x v="939"/>
    <x v="33"/>
    <x v="650"/>
    <s v="Gloria Davis"/>
    <x v="0"/>
    <s v="Jackson"/>
    <s v="DEM"/>
    <n v="613"/>
    <n v="36"/>
    <n v="2"/>
    <n v="16"/>
    <n v="9"/>
    <n v="9"/>
    <n v="2"/>
    <x v="0"/>
    <s v="Education"/>
    <s v="Member of School Board"/>
    <n v="2"/>
  </r>
  <r>
    <n v="940"/>
    <x v="939"/>
    <x v="33"/>
    <x v="650"/>
    <s v="Tarneshala &quot;Niki&quot; Cowans"/>
    <x v="0"/>
    <s v="Jackson"/>
    <s v="NOPTY"/>
    <n v="246"/>
    <n v="36"/>
    <n v="2"/>
    <n v="16"/>
    <n v="9"/>
    <n v="9"/>
    <n v="2"/>
    <x v="0"/>
    <s v="Education"/>
    <s v="Member of School Board"/>
    <n v="2"/>
  </r>
  <r>
    <n v="941"/>
    <x v="940"/>
    <x v="33"/>
    <x v="650"/>
    <s v="Darrell D. Sims"/>
    <x v="0"/>
    <s v="Madison"/>
    <s v="NOPTY"/>
    <n v="227"/>
    <n v="36"/>
    <n v="3"/>
    <n v="16"/>
    <n v="9"/>
    <n v="9"/>
    <n v="2"/>
    <x v="0"/>
    <s v="Education"/>
    <s v="Member of School Board"/>
    <n v="3"/>
  </r>
  <r>
    <n v="941"/>
    <x v="940"/>
    <x v="33"/>
    <x v="650"/>
    <s v="Paula Hamilton"/>
    <x v="0"/>
    <s v="Madison"/>
    <s v="NOPTY"/>
    <n v="231"/>
    <n v="36"/>
    <n v="3"/>
    <n v="16"/>
    <n v="9"/>
    <n v="9"/>
    <n v="2"/>
    <x v="0"/>
    <s v="Education"/>
    <s v="Member of School Board"/>
    <n v="3"/>
  </r>
  <r>
    <n v="941"/>
    <x v="940"/>
    <x v="33"/>
    <x v="650"/>
    <s v="Tammy Wilson"/>
    <x v="0"/>
    <s v="Madison"/>
    <s v="NOPTY"/>
    <n v="85"/>
    <n v="36"/>
    <n v="3"/>
    <n v="16"/>
    <n v="9"/>
    <n v="9"/>
    <n v="2"/>
    <x v="0"/>
    <s v="Education"/>
    <s v="Member of School Board"/>
    <n v="3"/>
  </r>
  <r>
    <n v="942"/>
    <x v="941"/>
    <x v="33"/>
    <x v="650"/>
    <s v="Leland &quot;Chip&quot; Rawls II"/>
    <x v="0"/>
    <s v="Morehouse"/>
    <s v="REP"/>
    <n v="569"/>
    <n v="36"/>
    <n v="2"/>
    <n v="16"/>
    <n v="9"/>
    <n v="9"/>
    <n v="2"/>
    <x v="0"/>
    <s v="Education"/>
    <s v="Member of School Board"/>
    <n v="2"/>
  </r>
  <r>
    <n v="942"/>
    <x v="941"/>
    <x v="33"/>
    <x v="650"/>
    <s v="Shonda Thompson Lollie"/>
    <x v="0"/>
    <s v="Morehouse"/>
    <s v="DEM"/>
    <n v="431"/>
    <n v="36"/>
    <n v="2"/>
    <n v="16"/>
    <n v="9"/>
    <n v="9"/>
    <n v="2"/>
    <x v="0"/>
    <s v="Education"/>
    <s v="Member of School Board"/>
    <n v="2"/>
  </r>
  <r>
    <n v="943"/>
    <x v="942"/>
    <x v="33"/>
    <x v="650"/>
    <s v="Joella &quot;June&quot; Wilson"/>
    <x v="0"/>
    <s v="Natchitoches"/>
    <s v="DEM"/>
    <n v="349"/>
    <n v="36"/>
    <n v="2"/>
    <n v="16"/>
    <n v="9"/>
    <n v="9"/>
    <n v="2"/>
    <x v="0"/>
    <s v="Education"/>
    <s v="Member of School Board"/>
    <n v="2"/>
  </r>
  <r>
    <n v="943"/>
    <x v="942"/>
    <x v="33"/>
    <x v="650"/>
    <s v="Ruby Braxton"/>
    <x v="0"/>
    <s v="Natchitoches"/>
    <s v="DEM"/>
    <n v="271"/>
    <n v="36"/>
    <n v="2"/>
    <n v="16"/>
    <n v="9"/>
    <n v="9"/>
    <n v="2"/>
    <x v="0"/>
    <s v="Education"/>
    <s v="Member of School Board"/>
    <n v="2"/>
  </r>
  <r>
    <n v="944"/>
    <x v="943"/>
    <x v="33"/>
    <x v="650"/>
    <s v="Lawrence &quot;Larry&quot; Rousselle"/>
    <x v="0"/>
    <s v="Plaquemines"/>
    <s v="NOPTY"/>
    <n v="256"/>
    <n v="36"/>
    <n v="3"/>
    <n v="16"/>
    <n v="9"/>
    <n v="9"/>
    <n v="2"/>
    <x v="0"/>
    <s v="Education"/>
    <s v="Member of School Board"/>
    <n v="3"/>
  </r>
  <r>
    <n v="944"/>
    <x v="943"/>
    <x v="33"/>
    <x v="650"/>
    <s v="Shayne Meyers"/>
    <x v="0"/>
    <s v="Plaquemines"/>
    <s v="REP"/>
    <n v="433"/>
    <n v="36"/>
    <n v="3"/>
    <n v="16"/>
    <n v="9"/>
    <n v="9"/>
    <n v="2"/>
    <x v="0"/>
    <s v="Education"/>
    <s v="Member of School Board"/>
    <n v="3"/>
  </r>
  <r>
    <n v="944"/>
    <x v="943"/>
    <x v="33"/>
    <x v="650"/>
    <s v="William &quot;Bill&quot; Mertz"/>
    <x v="0"/>
    <s v="Plaquemines"/>
    <s v="REP"/>
    <n v="196"/>
    <n v="36"/>
    <n v="3"/>
    <n v="16"/>
    <n v="9"/>
    <n v="9"/>
    <n v="2"/>
    <x v="0"/>
    <s v="Education"/>
    <s v="Member of School Board"/>
    <n v="3"/>
  </r>
  <r>
    <n v="945"/>
    <x v="944"/>
    <x v="33"/>
    <x v="650"/>
    <s v="Candy B. Gerace"/>
    <x v="0"/>
    <s v="St. Landry"/>
    <s v="DEM"/>
    <n v="1247"/>
    <n v="36"/>
    <n v="2"/>
    <n v="16"/>
    <n v="9"/>
    <n v="9"/>
    <n v="2"/>
    <x v="0"/>
    <s v="Education"/>
    <s v="Member of School Board"/>
    <n v="2"/>
  </r>
  <r>
    <n v="945"/>
    <x v="944"/>
    <x v="33"/>
    <x v="650"/>
    <s v="Darlene Smith-St. Romain"/>
    <x v="0"/>
    <s v="St. Landry"/>
    <s v="DEM"/>
    <n v="1192"/>
    <n v="36"/>
    <n v="2"/>
    <n v="16"/>
    <n v="9"/>
    <n v="9"/>
    <n v="2"/>
    <x v="0"/>
    <s v="Education"/>
    <s v="Member of School Board"/>
    <n v="2"/>
  </r>
  <r>
    <n v="946"/>
    <x v="945"/>
    <x v="33"/>
    <x v="650"/>
    <s v="Mary S. Adams"/>
    <x v="0"/>
    <s v="Washington"/>
    <s v="NOPTY"/>
    <n v="401"/>
    <n v="36"/>
    <n v="2"/>
    <n v="16"/>
    <n v="9"/>
    <n v="9"/>
    <n v="2"/>
    <x v="0"/>
    <s v="Education"/>
    <s v="Member of School Board"/>
    <n v="2"/>
  </r>
  <r>
    <n v="946"/>
    <x v="945"/>
    <x v="33"/>
    <x v="650"/>
    <s v="Robert Boone"/>
    <x v="0"/>
    <s v="Washington"/>
    <s v="DEM"/>
    <n v="677"/>
    <n v="36"/>
    <n v="2"/>
    <n v="16"/>
    <n v="9"/>
    <n v="9"/>
    <n v="2"/>
    <x v="0"/>
    <s v="Education"/>
    <s v="Member of School Board"/>
    <n v="2"/>
  </r>
  <r>
    <n v="947"/>
    <x v="946"/>
    <x v="33"/>
    <x v="650"/>
    <s v="&quot;Ronnie&quot; Rhymes"/>
    <x v="0"/>
    <s v="Webster"/>
    <s v="REP"/>
    <n v="493"/>
    <n v="36"/>
    <n v="3"/>
    <n v="16"/>
    <n v="9"/>
    <n v="9"/>
    <n v="2"/>
    <x v="0"/>
    <s v="Education"/>
    <s v="Member of School Board"/>
    <n v="3"/>
  </r>
  <r>
    <n v="947"/>
    <x v="946"/>
    <x v="33"/>
    <x v="650"/>
    <s v="Chandra &quot;Chan&quot; Parish"/>
    <x v="0"/>
    <s v="Webster"/>
    <s v="DEM"/>
    <n v="254"/>
    <n v="36"/>
    <n v="3"/>
    <n v="16"/>
    <n v="9"/>
    <n v="9"/>
    <n v="2"/>
    <x v="0"/>
    <s v="Education"/>
    <s v="Member of School Board"/>
    <n v="3"/>
  </r>
  <r>
    <n v="947"/>
    <x v="946"/>
    <x v="33"/>
    <x v="650"/>
    <s v="Ouida Cox Garner"/>
    <x v="0"/>
    <s v="Webster"/>
    <s v="DEM"/>
    <n v="235"/>
    <n v="36"/>
    <n v="3"/>
    <n v="16"/>
    <n v="9"/>
    <n v="9"/>
    <n v="2"/>
    <x v="0"/>
    <s v="Education"/>
    <s v="Member of School Board"/>
    <n v="3"/>
  </r>
  <r>
    <n v="948"/>
    <x v="947"/>
    <x v="33"/>
    <x v="651"/>
    <s v="Doris Alexander"/>
    <x v="0"/>
    <s v="East Baton Rouge"/>
    <s v="DEM"/>
    <n v="691"/>
    <n v="2"/>
    <n v="2"/>
    <n v="2"/>
    <n v="0"/>
    <n v="0"/>
    <n v="0"/>
    <x v="0"/>
    <s v="Education"/>
    <s v="Member of School Board"/>
    <n v="2"/>
  </r>
  <r>
    <n v="948"/>
    <x v="947"/>
    <x v="33"/>
    <x v="651"/>
    <s v="Vanessa W. Parker"/>
    <x v="0"/>
    <s v="East Baton Rouge"/>
    <s v="DEM"/>
    <n v="368"/>
    <n v="2"/>
    <n v="2"/>
    <n v="2"/>
    <n v="0"/>
    <n v="0"/>
    <n v="0"/>
    <x v="0"/>
    <s v="Education"/>
    <s v="Member of School Board"/>
    <n v="2"/>
  </r>
  <r>
    <n v="949"/>
    <x v="948"/>
    <x v="33"/>
    <x v="652"/>
    <s v="Candy Leger"/>
    <x v="0"/>
    <s v="Acadia"/>
    <s v="OTHER"/>
    <n v="1241"/>
    <n v="27"/>
    <n v="2"/>
    <n v="11"/>
    <n v="9"/>
    <n v="4"/>
    <n v="3"/>
    <x v="0"/>
    <s v="Education"/>
    <s v="Member of School Board"/>
    <n v="2"/>
  </r>
  <r>
    <n v="949"/>
    <x v="948"/>
    <x v="33"/>
    <x v="652"/>
    <s v="Gene I. Daigle"/>
    <x v="0"/>
    <s v="Acadia"/>
    <s v="DEM"/>
    <n v="1395"/>
    <n v="27"/>
    <n v="2"/>
    <n v="11"/>
    <n v="9"/>
    <n v="4"/>
    <n v="3"/>
    <x v="0"/>
    <s v="Education"/>
    <s v="Member of School Board"/>
    <n v="2"/>
  </r>
  <r>
    <n v="950"/>
    <x v="949"/>
    <x v="33"/>
    <x v="652"/>
    <s v="Brenda Blackman Dawson"/>
    <x v="0"/>
    <s v="Avoyelles"/>
    <s v="DEM"/>
    <n v="450"/>
    <n v="27"/>
    <n v="2"/>
    <n v="11"/>
    <n v="9"/>
    <n v="4"/>
    <n v="3"/>
    <x v="0"/>
    <s v="Education"/>
    <s v="Member of School Board"/>
    <n v="2"/>
  </r>
  <r>
    <n v="950"/>
    <x v="949"/>
    <x v="33"/>
    <x v="652"/>
    <s v="Lizzie &quot;Liz&quot; Ned"/>
    <x v="0"/>
    <s v="Avoyelles"/>
    <s v="DEM"/>
    <n v="621"/>
    <n v="27"/>
    <n v="2"/>
    <n v="11"/>
    <n v="9"/>
    <n v="4"/>
    <n v="3"/>
    <x v="0"/>
    <s v="Education"/>
    <s v="Member of School Board"/>
    <n v="2"/>
  </r>
  <r>
    <n v="951"/>
    <x v="950"/>
    <x v="33"/>
    <x v="652"/>
    <s v="Kade Hay"/>
    <x v="0"/>
    <s v="Bienville"/>
    <s v="NOPTY"/>
    <n v="260"/>
    <n v="27"/>
    <n v="2"/>
    <n v="11"/>
    <n v="9"/>
    <n v="4"/>
    <n v="3"/>
    <x v="0"/>
    <s v="Education"/>
    <s v="Member of School Board"/>
    <n v="2"/>
  </r>
  <r>
    <n v="951"/>
    <x v="950"/>
    <x v="33"/>
    <x v="652"/>
    <s v="Kenneth Larry Knotts"/>
    <x v="0"/>
    <s v="Bienville"/>
    <s v="DEM"/>
    <n v="408"/>
    <n v="27"/>
    <n v="2"/>
    <n v="11"/>
    <n v="9"/>
    <n v="4"/>
    <n v="3"/>
    <x v="0"/>
    <s v="Education"/>
    <s v="Member of School Board"/>
    <n v="2"/>
  </r>
  <r>
    <n v="952"/>
    <x v="951"/>
    <x v="33"/>
    <x v="652"/>
    <s v="Dean Roberts"/>
    <x v="0"/>
    <s v="Calcasieu"/>
    <s v="REP"/>
    <n v="1454"/>
    <n v="27"/>
    <n v="4"/>
    <n v="11"/>
    <n v="9"/>
    <n v="4"/>
    <n v="3"/>
    <x v="0"/>
    <s v="Education"/>
    <s v="Member of School Board"/>
    <n v="4"/>
  </r>
  <r>
    <n v="952"/>
    <x v="951"/>
    <x v="33"/>
    <x v="652"/>
    <s v="Deborah &quot;Debbie&quot; Theriot"/>
    <x v="0"/>
    <s v="Calcasieu"/>
    <s v="REP"/>
    <n v="750"/>
    <n v="27"/>
    <n v="4"/>
    <n v="11"/>
    <n v="9"/>
    <n v="4"/>
    <n v="3"/>
    <x v="0"/>
    <s v="Education"/>
    <s v="Member of School Board"/>
    <n v="4"/>
  </r>
  <r>
    <n v="952"/>
    <x v="951"/>
    <x v="33"/>
    <x v="652"/>
    <s v="Gino Lubrano"/>
    <x v="0"/>
    <s v="Calcasieu"/>
    <s v="DEM"/>
    <n v="1013"/>
    <n v="27"/>
    <n v="4"/>
    <n v="11"/>
    <n v="9"/>
    <n v="4"/>
    <n v="3"/>
    <x v="0"/>
    <s v="Education"/>
    <s v="Member of School Board"/>
    <n v="4"/>
  </r>
  <r>
    <n v="952"/>
    <x v="951"/>
    <x v="33"/>
    <x v="652"/>
    <s v="Teddie &quot;Ted&quot; Atterbery, Jr."/>
    <x v="0"/>
    <s v="Calcasieu"/>
    <s v="NOPTY"/>
    <n v="1173"/>
    <n v="27"/>
    <n v="4"/>
    <n v="11"/>
    <n v="9"/>
    <n v="4"/>
    <n v="3"/>
    <x v="0"/>
    <s v="Education"/>
    <s v="Member of School Board"/>
    <n v="4"/>
  </r>
  <r>
    <n v="953"/>
    <x v="952"/>
    <x v="33"/>
    <x v="652"/>
    <s v="David Landreneau"/>
    <x v="0"/>
    <s v="Evangeline"/>
    <s v="DEM"/>
    <n v="293"/>
    <n v="27"/>
    <n v="2"/>
    <n v="11"/>
    <n v="9"/>
    <n v="4"/>
    <n v="3"/>
    <x v="0"/>
    <s v="Education"/>
    <s v="Member of School Board"/>
    <n v="2"/>
  </r>
  <r>
    <n v="953"/>
    <x v="952"/>
    <x v="33"/>
    <x v="652"/>
    <s v="Micheal Fontenot"/>
    <x v="0"/>
    <s v="Evangeline"/>
    <s v="REP"/>
    <n v="506"/>
    <n v="27"/>
    <n v="2"/>
    <n v="11"/>
    <n v="9"/>
    <n v="4"/>
    <n v="3"/>
    <x v="0"/>
    <s v="Education"/>
    <s v="Member of School Board"/>
    <n v="2"/>
  </r>
  <r>
    <n v="954"/>
    <x v="953"/>
    <x v="33"/>
    <x v="652"/>
    <s v="Paulette Belton"/>
    <x v="0"/>
    <s v="Jackson"/>
    <s v="DEM"/>
    <n v="143"/>
    <n v="27"/>
    <n v="2"/>
    <n v="11"/>
    <n v="9"/>
    <n v="4"/>
    <n v="3"/>
    <x v="0"/>
    <s v="Education"/>
    <s v="Member of School Board"/>
    <n v="2"/>
  </r>
  <r>
    <n v="954"/>
    <x v="953"/>
    <x v="33"/>
    <x v="652"/>
    <s v="Wade McBride"/>
    <x v="0"/>
    <s v="Jackson"/>
    <s v="REP"/>
    <n v="416"/>
    <n v="27"/>
    <n v="2"/>
    <n v="11"/>
    <n v="9"/>
    <n v="4"/>
    <n v="3"/>
    <x v="0"/>
    <s v="Education"/>
    <s v="Member of School Board"/>
    <n v="2"/>
  </r>
  <r>
    <n v="955"/>
    <x v="954"/>
    <x v="33"/>
    <x v="652"/>
    <s v="Brian &quot;T-Jack&quot; Millet"/>
    <x v="0"/>
    <s v="Lafourche"/>
    <s v="OTHER"/>
    <n v="435"/>
    <n v="27"/>
    <n v="3"/>
    <n v="11"/>
    <n v="9"/>
    <n v="4"/>
    <n v="3"/>
    <x v="0"/>
    <s v="Education"/>
    <s v="Member of School Board"/>
    <n v="3"/>
  </r>
  <r>
    <n v="955"/>
    <x v="954"/>
    <x v="33"/>
    <x v="652"/>
    <s v="Gregg P. Stall"/>
    <x v="0"/>
    <s v="Lafourche"/>
    <s v="REP"/>
    <n v="1214"/>
    <n v="27"/>
    <n v="3"/>
    <n v="11"/>
    <n v="9"/>
    <n v="4"/>
    <n v="3"/>
    <x v="0"/>
    <s v="Education"/>
    <s v="Member of School Board"/>
    <n v="3"/>
  </r>
  <r>
    <n v="955"/>
    <x v="954"/>
    <x v="33"/>
    <x v="652"/>
    <s v="Renee O. Morvant"/>
    <x v="0"/>
    <s v="Lafourche"/>
    <s v="NOPTY"/>
    <n v="697"/>
    <n v="27"/>
    <n v="3"/>
    <n v="11"/>
    <n v="9"/>
    <n v="4"/>
    <n v="3"/>
    <x v="0"/>
    <s v="Education"/>
    <s v="Member of School Board"/>
    <n v="3"/>
  </r>
  <r>
    <n v="956"/>
    <x v="955"/>
    <x v="33"/>
    <x v="652"/>
    <s v="Alvin J. &quot;Buddy&quot; Bethard, Jr."/>
    <x v="0"/>
    <s v="Lasalle"/>
    <s v="DEM"/>
    <n v="355"/>
    <n v="27"/>
    <n v="2"/>
    <n v="11"/>
    <n v="9"/>
    <n v="4"/>
    <n v="3"/>
    <x v="0"/>
    <s v="Education"/>
    <s v="Member of School Board"/>
    <n v="2"/>
  </r>
  <r>
    <n v="956"/>
    <x v="955"/>
    <x v="33"/>
    <x v="652"/>
    <s v="Evelyn &quot;Evie&quot; Talley"/>
    <x v="0"/>
    <s v="Lasalle"/>
    <s v="REP"/>
    <n v="160"/>
    <n v="27"/>
    <n v="2"/>
    <n v="11"/>
    <n v="9"/>
    <n v="4"/>
    <n v="3"/>
    <x v="0"/>
    <s v="Education"/>
    <s v="Member of School Board"/>
    <n v="2"/>
  </r>
  <r>
    <n v="957"/>
    <x v="956"/>
    <x v="33"/>
    <x v="652"/>
    <s v="Oscar Hamilton, Jr."/>
    <x v="0"/>
    <s v="Madison"/>
    <s v="DEM"/>
    <n v="282"/>
    <n v="27"/>
    <n v="2"/>
    <n v="11"/>
    <n v="9"/>
    <n v="4"/>
    <n v="3"/>
    <x v="0"/>
    <s v="Education"/>
    <s v="Member of School Board"/>
    <n v="2"/>
  </r>
  <r>
    <n v="957"/>
    <x v="956"/>
    <x v="33"/>
    <x v="652"/>
    <s v="Sylvester Batiste"/>
    <x v="0"/>
    <s v="Madison"/>
    <s v="NOPTY"/>
    <n v="67"/>
    <n v="27"/>
    <n v="2"/>
    <n v="11"/>
    <n v="9"/>
    <n v="4"/>
    <n v="3"/>
    <x v="0"/>
    <s v="Education"/>
    <s v="Member of School Board"/>
    <n v="2"/>
  </r>
  <r>
    <n v="958"/>
    <x v="957"/>
    <x v="33"/>
    <x v="652"/>
    <s v="Chastity Kennedy"/>
    <x v="0"/>
    <s v="Morehouse"/>
    <s v="DEM"/>
    <n v="554"/>
    <n v="27"/>
    <n v="2"/>
    <n v="11"/>
    <n v="9"/>
    <n v="4"/>
    <n v="3"/>
    <x v="0"/>
    <s v="Education"/>
    <s v="Member of School Board"/>
    <n v="2"/>
  </r>
  <r>
    <n v="958"/>
    <x v="957"/>
    <x v="33"/>
    <x v="652"/>
    <s v="Tamika Gray Farrell"/>
    <x v="0"/>
    <s v="Morehouse"/>
    <s v="DEM"/>
    <n v="492"/>
    <n v="27"/>
    <n v="2"/>
    <n v="11"/>
    <n v="9"/>
    <n v="4"/>
    <n v="3"/>
    <x v="0"/>
    <s v="Education"/>
    <s v="Member of School Board"/>
    <n v="2"/>
  </r>
  <r>
    <n v="959"/>
    <x v="958"/>
    <x v="33"/>
    <x v="652"/>
    <s v="Gary Brown"/>
    <x v="0"/>
    <s v="Natchitoches"/>
    <s v="REP"/>
    <n v="485"/>
    <n v="27"/>
    <n v="2"/>
    <n v="11"/>
    <n v="9"/>
    <n v="4"/>
    <n v="3"/>
    <x v="0"/>
    <s v="Education"/>
    <s v="Member of School Board"/>
    <n v="2"/>
  </r>
  <r>
    <n v="959"/>
    <x v="958"/>
    <x v="33"/>
    <x v="652"/>
    <s v="Thomas &quot;Tommy&quot; Melder"/>
    <x v="0"/>
    <s v="Natchitoches"/>
    <s v="OTHER"/>
    <n v="1027"/>
    <n v="27"/>
    <n v="2"/>
    <n v="11"/>
    <n v="9"/>
    <n v="4"/>
    <n v="3"/>
    <x v="0"/>
    <s v="Education"/>
    <s v="Member of School Board"/>
    <n v="2"/>
  </r>
  <r>
    <n v="960"/>
    <x v="959"/>
    <x v="33"/>
    <x v="652"/>
    <s v="John Madden"/>
    <x v="0"/>
    <s v="Webster"/>
    <s v="REP"/>
    <n v="762"/>
    <n v="27"/>
    <n v="2"/>
    <n v="11"/>
    <n v="9"/>
    <n v="4"/>
    <n v="3"/>
    <x v="0"/>
    <s v="Education"/>
    <s v="Member of School Board"/>
    <n v="2"/>
  </r>
  <r>
    <n v="960"/>
    <x v="959"/>
    <x v="33"/>
    <x v="652"/>
    <s v="Robert Holloway"/>
    <x v="0"/>
    <s v="Webster"/>
    <s v="REP"/>
    <n v="671"/>
    <n v="27"/>
    <n v="2"/>
    <n v="11"/>
    <n v="9"/>
    <n v="4"/>
    <n v="3"/>
    <x v="0"/>
    <s v="Education"/>
    <s v="Member of School Board"/>
    <n v="2"/>
  </r>
  <r>
    <n v="961"/>
    <x v="960"/>
    <x v="33"/>
    <x v="652"/>
    <s v="&quot;Mike&quot; Mayeux"/>
    <x v="1"/>
    <s v="Iberia"/>
    <s v="DEM"/>
    <n v="754"/>
    <n v="2"/>
    <n v="2"/>
    <n v="2"/>
    <n v="0"/>
    <n v="0"/>
    <n v="0"/>
    <x v="0"/>
    <s v="Education"/>
    <s v="Member of School Board"/>
    <n v="2"/>
  </r>
  <r>
    <n v="961"/>
    <x v="960"/>
    <x v="33"/>
    <x v="652"/>
    <s v="Kim Eames Lockett"/>
    <x v="1"/>
    <s v="Iberia"/>
    <s v="DEM"/>
    <n v="1149"/>
    <n v="2"/>
    <n v="2"/>
    <n v="2"/>
    <n v="0"/>
    <n v="0"/>
    <n v="0"/>
    <x v="0"/>
    <s v="Education"/>
    <s v="Member of School Board"/>
    <n v="2"/>
  </r>
  <r>
    <n v="962"/>
    <x v="961"/>
    <x v="33"/>
    <x v="653"/>
    <s v="Nicholas &quot;Nick&quot; Carmena"/>
    <x v="0"/>
    <s v="East Baton Rouge"/>
    <s v="NOPTY"/>
    <n v="597"/>
    <n v="2"/>
    <n v="2"/>
    <n v="0"/>
    <n v="1"/>
    <n v="1"/>
    <n v="0"/>
    <x v="0"/>
    <s v="Education"/>
    <s v="Member of School Board"/>
    <n v="2"/>
  </r>
  <r>
    <n v="962"/>
    <x v="961"/>
    <x v="33"/>
    <x v="653"/>
    <s v="Ruby Wallette Foil"/>
    <x v="0"/>
    <s v="East Baton Rouge"/>
    <s v="REP"/>
    <n v="687"/>
    <n v="2"/>
    <n v="2"/>
    <n v="0"/>
    <n v="1"/>
    <n v="1"/>
    <n v="0"/>
    <x v="0"/>
    <s v="Education"/>
    <s v="Member of School Board"/>
    <n v="2"/>
  </r>
  <r>
    <n v="963"/>
    <x v="962"/>
    <x v="33"/>
    <x v="654"/>
    <s v="Denise Bruno"/>
    <x v="0"/>
    <s v="Ascension"/>
    <s v="OTHER"/>
    <n v="1561"/>
    <n v="2"/>
    <n v="2"/>
    <n v="0"/>
    <n v="1"/>
    <n v="0"/>
    <n v="1"/>
    <x v="0"/>
    <s v="Education"/>
    <s v="Member of School Board"/>
    <n v="2"/>
  </r>
  <r>
    <n v="963"/>
    <x v="962"/>
    <x v="33"/>
    <x v="654"/>
    <s v="Lorraine Wimberly"/>
    <x v="0"/>
    <s v="Ascension"/>
    <s v="REP"/>
    <n v="4652"/>
    <n v="2"/>
    <n v="2"/>
    <n v="0"/>
    <n v="1"/>
    <n v="0"/>
    <n v="1"/>
    <x v="0"/>
    <s v="Education"/>
    <s v="Member of School Board"/>
    <n v="2"/>
  </r>
  <r>
    <n v="964"/>
    <x v="963"/>
    <x v="33"/>
    <x v="655"/>
    <s v="&quot;Lee&quot; Russell"/>
    <x v="0"/>
    <s v="East Baton Rouge"/>
    <s v="NOPTY"/>
    <n v="201"/>
    <n v="3"/>
    <n v="3"/>
    <n v="2"/>
    <n v="0"/>
    <n v="1"/>
    <n v="0"/>
    <x v="0"/>
    <s v="Education"/>
    <s v="Member of School Board"/>
    <n v="3"/>
  </r>
  <r>
    <n v="964"/>
    <x v="963"/>
    <x v="33"/>
    <x v="655"/>
    <s v="Elecia Brown &quot;Lisa&quot; Lathon"/>
    <x v="0"/>
    <s v="East Baton Rouge"/>
    <s v="DEM"/>
    <n v="352"/>
    <n v="3"/>
    <n v="3"/>
    <n v="2"/>
    <n v="0"/>
    <n v="1"/>
    <n v="0"/>
    <x v="0"/>
    <s v="Education"/>
    <s v="Member of School Board"/>
    <n v="3"/>
  </r>
  <r>
    <n v="964"/>
    <x v="963"/>
    <x v="33"/>
    <x v="655"/>
    <s v="Heidi N. Vessel"/>
    <x v="0"/>
    <s v="East Baton Rouge"/>
    <s v="DEM"/>
    <n v="341"/>
    <n v="3"/>
    <n v="3"/>
    <n v="2"/>
    <n v="0"/>
    <n v="1"/>
    <n v="0"/>
    <x v="0"/>
    <s v="Education"/>
    <s v="Member of School Board"/>
    <n v="3"/>
  </r>
  <r>
    <n v="965"/>
    <x v="964"/>
    <x v="33"/>
    <x v="656"/>
    <s v="&quot;Susie&quot; Reeves"/>
    <x v="0"/>
    <s v="Allen"/>
    <s v="DEM"/>
    <n v="621"/>
    <n v="27"/>
    <n v="2"/>
    <n v="16"/>
    <n v="3"/>
    <n v="6"/>
    <n v="2"/>
    <x v="0"/>
    <s v="Education"/>
    <s v="Member of School Board"/>
    <n v="2"/>
  </r>
  <r>
    <n v="965"/>
    <x v="964"/>
    <x v="33"/>
    <x v="656"/>
    <s v="Brett J. Fawcett"/>
    <x v="0"/>
    <s v="Allen"/>
    <s v="REP"/>
    <n v="619"/>
    <n v="27"/>
    <n v="2"/>
    <n v="16"/>
    <n v="3"/>
    <n v="6"/>
    <n v="2"/>
    <x v="0"/>
    <s v="Education"/>
    <s v="Member of School Board"/>
    <n v="2"/>
  </r>
  <r>
    <n v="966"/>
    <x v="965"/>
    <x v="33"/>
    <x v="656"/>
    <s v="Donald &quot;Don&quot; Calloway"/>
    <x v="0"/>
    <s v="Bienville"/>
    <s v="NOPTY"/>
    <n v="449"/>
    <n v="27"/>
    <n v="3"/>
    <n v="16"/>
    <n v="3"/>
    <n v="6"/>
    <n v="2"/>
    <x v="0"/>
    <s v="Education"/>
    <s v="Member of School Board"/>
    <n v="3"/>
  </r>
  <r>
    <n v="966"/>
    <x v="965"/>
    <x v="33"/>
    <x v="656"/>
    <s v="Richard A. Walker"/>
    <x v="0"/>
    <s v="Bienville"/>
    <s v="NOPTY"/>
    <n v="272"/>
    <n v="27"/>
    <n v="3"/>
    <n v="16"/>
    <n v="3"/>
    <n v="6"/>
    <n v="2"/>
    <x v="0"/>
    <s v="Education"/>
    <s v="Member of School Board"/>
    <n v="3"/>
  </r>
  <r>
    <n v="966"/>
    <x v="965"/>
    <x v="33"/>
    <x v="656"/>
    <s v="Rose Jackson"/>
    <x v="0"/>
    <s v="Bienville"/>
    <s v="NOPTY"/>
    <n v="159"/>
    <n v="27"/>
    <n v="3"/>
    <n v="16"/>
    <n v="3"/>
    <n v="6"/>
    <n v="2"/>
    <x v="0"/>
    <s v="Education"/>
    <s v="Member of School Board"/>
    <n v="3"/>
  </r>
  <r>
    <n v="967"/>
    <x v="966"/>
    <x v="33"/>
    <x v="656"/>
    <s v="Joy Ellis Walters"/>
    <x v="0"/>
    <s v="Caddo"/>
    <s v="DEM"/>
    <n v="1963"/>
    <n v="27"/>
    <n v="2"/>
    <n v="16"/>
    <n v="3"/>
    <n v="6"/>
    <n v="2"/>
    <x v="0"/>
    <s v="Education"/>
    <s v="Member of School Board"/>
    <n v="2"/>
  </r>
  <r>
    <n v="967"/>
    <x v="966"/>
    <x v="33"/>
    <x v="656"/>
    <s v="Raymond E. Green"/>
    <x v="0"/>
    <s v="Caddo"/>
    <s v="DEM"/>
    <n v="2986"/>
    <n v="27"/>
    <n v="2"/>
    <n v="16"/>
    <n v="3"/>
    <n v="6"/>
    <n v="2"/>
    <x v="0"/>
    <s v="Education"/>
    <s v="Member of School Board"/>
    <n v="2"/>
  </r>
  <r>
    <n v="968"/>
    <x v="967"/>
    <x v="33"/>
    <x v="656"/>
    <s v="Mack Dellafosse, Jr."/>
    <x v="0"/>
    <s v="Calcasieu"/>
    <s v="DEM"/>
    <n v="2579"/>
    <n v="27"/>
    <n v="2"/>
    <n v="16"/>
    <n v="3"/>
    <n v="6"/>
    <n v="2"/>
    <x v="0"/>
    <s v="Education"/>
    <s v="Member of School Board"/>
    <n v="2"/>
  </r>
  <r>
    <n v="968"/>
    <x v="967"/>
    <x v="33"/>
    <x v="656"/>
    <s v="Randy L. Thibodeaux"/>
    <x v="0"/>
    <s v="Calcasieu"/>
    <s v="OTHER"/>
    <n v="885"/>
    <n v="27"/>
    <n v="2"/>
    <n v="16"/>
    <n v="3"/>
    <n v="6"/>
    <n v="2"/>
    <x v="0"/>
    <s v="Education"/>
    <s v="Member of School Board"/>
    <n v="2"/>
  </r>
  <r>
    <n v="969"/>
    <x v="968"/>
    <x v="33"/>
    <x v="656"/>
    <s v="Dale &quot;Coach&quot; Morvan"/>
    <x v="0"/>
    <s v="De Soto"/>
    <s v="DEM"/>
    <n v="393"/>
    <n v="27"/>
    <n v="4"/>
    <n v="16"/>
    <n v="3"/>
    <n v="6"/>
    <n v="2"/>
    <x v="0"/>
    <s v="Education"/>
    <s v="Member of School Board"/>
    <n v="4"/>
  </r>
  <r>
    <n v="969"/>
    <x v="968"/>
    <x v="33"/>
    <x v="656"/>
    <s v="Deborah Roberts"/>
    <x v="0"/>
    <s v="De Soto"/>
    <s v="DEM"/>
    <n v="80"/>
    <n v="27"/>
    <n v="4"/>
    <n v="16"/>
    <n v="3"/>
    <n v="6"/>
    <n v="2"/>
    <x v="0"/>
    <s v="Education"/>
    <s v="Member of School Board"/>
    <n v="4"/>
  </r>
  <r>
    <n v="969"/>
    <x v="968"/>
    <x v="33"/>
    <x v="656"/>
    <s v="Essex Gatlin Wilson"/>
    <x v="0"/>
    <s v="De Soto"/>
    <s v="DEM"/>
    <n v="87"/>
    <n v="27"/>
    <n v="4"/>
    <n v="16"/>
    <n v="3"/>
    <n v="6"/>
    <n v="2"/>
    <x v="0"/>
    <s v="Education"/>
    <s v="Member of School Board"/>
    <n v="4"/>
  </r>
  <r>
    <n v="969"/>
    <x v="968"/>
    <x v="33"/>
    <x v="656"/>
    <s v="Johnny &quot;Coach&quot; Haynes"/>
    <x v="0"/>
    <s v="De Soto"/>
    <s v="DEM"/>
    <n v="208"/>
    <n v="27"/>
    <n v="4"/>
    <n v="16"/>
    <n v="3"/>
    <n v="6"/>
    <n v="2"/>
    <x v="0"/>
    <s v="Education"/>
    <s v="Member of School Board"/>
    <n v="4"/>
  </r>
  <r>
    <n v="970"/>
    <x v="969"/>
    <x v="33"/>
    <x v="656"/>
    <s v="Anthony Nelson"/>
    <x v="0"/>
    <s v="East Baton Rouge"/>
    <s v="DEM"/>
    <n v="2181"/>
    <n v="27"/>
    <n v="2"/>
    <n v="16"/>
    <n v="3"/>
    <n v="6"/>
    <n v="2"/>
    <x v="0"/>
    <s v="Education"/>
    <s v="Member of School Board"/>
    <n v="2"/>
  </r>
  <r>
    <n v="970"/>
    <x v="969"/>
    <x v="33"/>
    <x v="656"/>
    <s v="Barbara Freiberg"/>
    <x v="0"/>
    <s v="East Baton Rouge"/>
    <s v="REP"/>
    <n v="6895"/>
    <n v="27"/>
    <n v="2"/>
    <n v="16"/>
    <n v="3"/>
    <n v="6"/>
    <n v="2"/>
    <x v="0"/>
    <s v="Education"/>
    <s v="Member of School Board"/>
    <n v="2"/>
  </r>
  <r>
    <n v="971"/>
    <x v="970"/>
    <x v="33"/>
    <x v="656"/>
    <s v="Buck Dupuis"/>
    <x v="0"/>
    <s v="Evangeline"/>
    <s v="DEM"/>
    <n v="477"/>
    <n v="27"/>
    <n v="2"/>
    <n v="16"/>
    <n v="3"/>
    <n v="6"/>
    <n v="2"/>
    <x v="0"/>
    <s v="Education"/>
    <s v="Member of School Board"/>
    <n v="2"/>
  </r>
  <r>
    <n v="971"/>
    <x v="970"/>
    <x v="33"/>
    <x v="656"/>
    <s v="Sheila Joseph"/>
    <x v="0"/>
    <s v="Evangeline"/>
    <s v="DEM"/>
    <n v="472"/>
    <n v="27"/>
    <n v="2"/>
    <n v="16"/>
    <n v="3"/>
    <n v="6"/>
    <n v="2"/>
    <x v="0"/>
    <s v="Education"/>
    <s v="Member of School Board"/>
    <n v="2"/>
  </r>
  <r>
    <n v="972"/>
    <x v="971"/>
    <x v="33"/>
    <x v="656"/>
    <s v="Gary Foret"/>
    <x v="0"/>
    <s v="Lafourche"/>
    <s v="DEM"/>
    <n v="909"/>
    <n v="27"/>
    <n v="2"/>
    <n v="16"/>
    <n v="3"/>
    <n v="6"/>
    <n v="2"/>
    <x v="0"/>
    <s v="Education"/>
    <s v="Member of School Board"/>
    <n v="2"/>
  </r>
  <r>
    <n v="972"/>
    <x v="971"/>
    <x v="33"/>
    <x v="656"/>
    <s v="Myra Zeringue Luft"/>
    <x v="0"/>
    <s v="Lafourche"/>
    <s v="NOPTY"/>
    <n v="871"/>
    <n v="27"/>
    <n v="2"/>
    <n v="16"/>
    <n v="3"/>
    <n v="6"/>
    <n v="2"/>
    <x v="0"/>
    <s v="Education"/>
    <s v="Member of School Board"/>
    <n v="2"/>
  </r>
  <r>
    <n v="973"/>
    <x v="972"/>
    <x v="33"/>
    <x v="656"/>
    <s v="&quot;Chuck&quot; Gifford"/>
    <x v="0"/>
    <s v="Lasalle"/>
    <s v="REP"/>
    <n v="162"/>
    <n v="27"/>
    <n v="2"/>
    <n v="16"/>
    <n v="3"/>
    <n v="6"/>
    <n v="2"/>
    <x v="0"/>
    <s v="Education"/>
    <s v="Member of School Board"/>
    <n v="2"/>
  </r>
  <r>
    <n v="973"/>
    <x v="972"/>
    <x v="33"/>
    <x v="656"/>
    <s v="Justin B. Reeves"/>
    <x v="0"/>
    <s v="Lasalle"/>
    <s v="NOPTY"/>
    <n v="367"/>
    <n v="27"/>
    <n v="2"/>
    <n v="16"/>
    <n v="3"/>
    <n v="6"/>
    <n v="2"/>
    <x v="0"/>
    <s v="Education"/>
    <s v="Member of School Board"/>
    <n v="2"/>
  </r>
  <r>
    <n v="974"/>
    <x v="973"/>
    <x v="33"/>
    <x v="656"/>
    <s v="Alvin Bagby"/>
    <x v="0"/>
    <s v="Madison"/>
    <s v="NOPTY"/>
    <n v="86"/>
    <n v="27"/>
    <n v="2"/>
    <n v="16"/>
    <n v="3"/>
    <n v="6"/>
    <n v="2"/>
    <x v="0"/>
    <s v="Education"/>
    <s v="Member of School Board"/>
    <n v="2"/>
  </r>
  <r>
    <n v="974"/>
    <x v="973"/>
    <x v="33"/>
    <x v="656"/>
    <s v="Vera Davis"/>
    <x v="0"/>
    <s v="Madison"/>
    <s v="DEM"/>
    <n v="279"/>
    <n v="27"/>
    <n v="2"/>
    <n v="16"/>
    <n v="3"/>
    <n v="6"/>
    <n v="2"/>
    <x v="0"/>
    <s v="Education"/>
    <s v="Member of School Board"/>
    <n v="2"/>
  </r>
  <r>
    <n v="975"/>
    <x v="974"/>
    <x v="33"/>
    <x v="656"/>
    <s v="Robert  &quot;Squeeze&quot; Fenceroy"/>
    <x v="0"/>
    <s v="Morehouse"/>
    <s v="DEM"/>
    <n v="329"/>
    <n v="27"/>
    <n v="2"/>
    <n v="16"/>
    <n v="3"/>
    <n v="6"/>
    <n v="2"/>
    <x v="0"/>
    <s v="Education"/>
    <s v="Member of School Board"/>
    <n v="2"/>
  </r>
  <r>
    <n v="975"/>
    <x v="974"/>
    <x v="33"/>
    <x v="656"/>
    <s v="Rose Thompson"/>
    <x v="0"/>
    <s v="Morehouse"/>
    <s v="DEM"/>
    <n v="454"/>
    <n v="27"/>
    <n v="2"/>
    <n v="16"/>
    <n v="3"/>
    <n v="6"/>
    <n v="2"/>
    <x v="0"/>
    <s v="Education"/>
    <s v="Member of School Board"/>
    <n v="2"/>
  </r>
  <r>
    <n v="976"/>
    <x v="975"/>
    <x v="33"/>
    <x v="656"/>
    <s v="Eugean Garner"/>
    <x v="0"/>
    <s v="Natchitoches"/>
    <s v="OTHER"/>
    <n v="791"/>
    <n v="27"/>
    <n v="2"/>
    <n v="16"/>
    <n v="3"/>
    <n v="6"/>
    <n v="2"/>
    <x v="0"/>
    <s v="Education"/>
    <s v="Member of School Board"/>
    <n v="2"/>
  </r>
  <r>
    <n v="976"/>
    <x v="975"/>
    <x v="33"/>
    <x v="656"/>
    <s v="Mary Bonier"/>
    <x v="0"/>
    <s v="Natchitoches"/>
    <s v="DEM"/>
    <n v="301"/>
    <n v="27"/>
    <n v="2"/>
    <n v="16"/>
    <n v="3"/>
    <n v="6"/>
    <n v="2"/>
    <x v="0"/>
    <s v="Education"/>
    <s v="Member of School Board"/>
    <n v="2"/>
  </r>
  <r>
    <n v="977"/>
    <x v="976"/>
    <x v="33"/>
    <x v="657"/>
    <s v="Felicia Braud"/>
    <x v="0"/>
    <s v="East Baton Rouge"/>
    <s v="REP"/>
    <n v="416"/>
    <n v="2"/>
    <n v="2"/>
    <n v="0"/>
    <n v="2"/>
    <n v="0"/>
    <n v="0"/>
    <x v="0"/>
    <s v="Education"/>
    <s v="Member of School Board"/>
    <n v="2"/>
  </r>
  <r>
    <n v="977"/>
    <x v="976"/>
    <x v="33"/>
    <x v="657"/>
    <s v="Sharon Watts Browning"/>
    <x v="0"/>
    <s v="East Baton Rouge"/>
    <s v="REP"/>
    <n v="1148"/>
    <n v="2"/>
    <n v="2"/>
    <n v="0"/>
    <n v="2"/>
    <n v="0"/>
    <n v="0"/>
    <x v="0"/>
    <s v="Education"/>
    <s v="Member of School Board"/>
    <n v="2"/>
  </r>
  <r>
    <n v="978"/>
    <x v="977"/>
    <x v="33"/>
    <x v="658"/>
    <s v="Bonita Crawford"/>
    <x v="0"/>
    <s v="Caddo"/>
    <s v="REP"/>
    <n v="2546"/>
    <n v="22"/>
    <n v="4"/>
    <n v="7"/>
    <n v="12"/>
    <n v="1"/>
    <n v="2"/>
    <x v="0"/>
    <s v="Education"/>
    <s v="Member of School Board"/>
    <n v="4"/>
  </r>
  <r>
    <n v="978"/>
    <x v="977"/>
    <x v="33"/>
    <x v="658"/>
    <s v="Denee Locke"/>
    <x v="0"/>
    <s v="Caddo"/>
    <s v="REP"/>
    <n v="3468"/>
    <n v="22"/>
    <n v="4"/>
    <n v="7"/>
    <n v="12"/>
    <n v="1"/>
    <n v="2"/>
    <x v="0"/>
    <s v="Education"/>
    <s v="Member of School Board"/>
    <n v="4"/>
  </r>
  <r>
    <n v="978"/>
    <x v="977"/>
    <x v="33"/>
    <x v="658"/>
    <s v="Emma Luster Shepard"/>
    <x v="0"/>
    <s v="Caddo"/>
    <s v="DEM"/>
    <n v="881"/>
    <n v="22"/>
    <n v="4"/>
    <n v="7"/>
    <n v="12"/>
    <n v="1"/>
    <n v="2"/>
    <x v="0"/>
    <s v="Education"/>
    <s v="Member of School Board"/>
    <n v="4"/>
  </r>
  <r>
    <n v="978"/>
    <x v="977"/>
    <x v="33"/>
    <x v="658"/>
    <s v="Rachel Sexton Penwell"/>
    <x v="0"/>
    <s v="Caddo"/>
    <s v="REP"/>
    <n v="925"/>
    <n v="22"/>
    <n v="4"/>
    <n v="7"/>
    <n v="12"/>
    <n v="1"/>
    <n v="2"/>
    <x v="0"/>
    <s v="Education"/>
    <s v="Member of School Board"/>
    <n v="4"/>
  </r>
  <r>
    <n v="979"/>
    <x v="978"/>
    <x v="33"/>
    <x v="658"/>
    <s v="Eric Tarver"/>
    <x v="0"/>
    <s v="Calcasieu"/>
    <s v="REP"/>
    <n v="2840"/>
    <n v="22"/>
    <n v="2"/>
    <n v="7"/>
    <n v="12"/>
    <n v="1"/>
    <n v="2"/>
    <x v="0"/>
    <s v="Education"/>
    <s v="Member of School Board"/>
    <n v="2"/>
  </r>
  <r>
    <n v="979"/>
    <x v="978"/>
    <x v="33"/>
    <x v="658"/>
    <s v="James &quot;Jim&quot; Schooler"/>
    <x v="0"/>
    <s v="Calcasieu"/>
    <s v="OTHER"/>
    <n v="1298"/>
    <n v="22"/>
    <n v="2"/>
    <n v="7"/>
    <n v="12"/>
    <n v="1"/>
    <n v="2"/>
    <x v="0"/>
    <s v="Education"/>
    <s v="Member of School Board"/>
    <n v="2"/>
  </r>
  <r>
    <n v="980"/>
    <x v="979"/>
    <x v="33"/>
    <x v="658"/>
    <s v="Charles &quot;Obie&quot; O'Brien"/>
    <x v="0"/>
    <s v="East Baton Rouge"/>
    <s v="REP"/>
    <n v="1095"/>
    <n v="22"/>
    <n v="4"/>
    <n v="7"/>
    <n v="12"/>
    <n v="1"/>
    <n v="2"/>
    <x v="0"/>
    <s v="Education"/>
    <s v="Member of School Board"/>
    <n v="4"/>
  </r>
  <r>
    <n v="980"/>
    <x v="979"/>
    <x v="33"/>
    <x v="658"/>
    <s v="Christopher Bailey"/>
    <x v="0"/>
    <s v="East Baton Rouge"/>
    <s v="REP"/>
    <n v="4926"/>
    <n v="22"/>
    <n v="4"/>
    <n v="7"/>
    <n v="12"/>
    <n v="1"/>
    <n v="2"/>
    <x v="0"/>
    <s v="Education"/>
    <s v="Member of School Board"/>
    <n v="4"/>
  </r>
  <r>
    <n v="980"/>
    <x v="979"/>
    <x v="33"/>
    <x v="658"/>
    <s v="Connie Bernard"/>
    <x v="0"/>
    <s v="East Baton Rouge"/>
    <s v="REP"/>
    <n v="6373"/>
    <n v="22"/>
    <n v="4"/>
    <n v="7"/>
    <n v="12"/>
    <n v="1"/>
    <n v="2"/>
    <x v="0"/>
    <s v="Education"/>
    <s v="Member of School Board"/>
    <n v="4"/>
  </r>
  <r>
    <n v="980"/>
    <x v="979"/>
    <x v="33"/>
    <x v="658"/>
    <s v="Joan Wallyn"/>
    <x v="0"/>
    <s v="East Baton Rouge"/>
    <s v="REP"/>
    <n v="1247"/>
    <n v="22"/>
    <n v="4"/>
    <n v="7"/>
    <n v="12"/>
    <n v="1"/>
    <n v="2"/>
    <x v="0"/>
    <s v="Education"/>
    <s v="Member of School Board"/>
    <n v="4"/>
  </r>
  <r>
    <n v="981"/>
    <x v="980"/>
    <x v="33"/>
    <x v="658"/>
    <s v="Jackie &quot;JD&quot; Doucet"/>
    <x v="0"/>
    <s v="Evangeline"/>
    <s v="DEM"/>
    <n v="385"/>
    <n v="22"/>
    <n v="2"/>
    <n v="7"/>
    <n v="12"/>
    <n v="1"/>
    <n v="2"/>
    <x v="0"/>
    <s v="Education"/>
    <s v="Member of School Board"/>
    <n v="2"/>
  </r>
  <r>
    <n v="981"/>
    <x v="980"/>
    <x v="33"/>
    <x v="658"/>
    <s v="Wanda Anderson Skinner"/>
    <x v="0"/>
    <s v="Evangeline"/>
    <s v="DEM"/>
    <n v="519"/>
    <n v="22"/>
    <n v="2"/>
    <n v="7"/>
    <n v="12"/>
    <n v="1"/>
    <n v="2"/>
    <x v="0"/>
    <s v="Education"/>
    <s v="Member of School Board"/>
    <n v="2"/>
  </r>
  <r>
    <n v="982"/>
    <x v="981"/>
    <x v="33"/>
    <x v="658"/>
    <s v="Terry W. Oliver"/>
    <x v="0"/>
    <s v="Grant"/>
    <s v="OTHER"/>
    <n v="318"/>
    <n v="22"/>
    <n v="2"/>
    <n v="7"/>
    <n v="12"/>
    <n v="1"/>
    <n v="2"/>
    <x v="0"/>
    <s v="Education"/>
    <s v="Member of School Board"/>
    <n v="2"/>
  </r>
  <r>
    <n v="982"/>
    <x v="981"/>
    <x v="33"/>
    <x v="658"/>
    <s v="William A. &quot;Bill&quot; Riggs"/>
    <x v="0"/>
    <s v="Grant"/>
    <s v="REP"/>
    <n v="449"/>
    <n v="22"/>
    <n v="2"/>
    <n v="7"/>
    <n v="12"/>
    <n v="1"/>
    <n v="2"/>
    <x v="0"/>
    <s v="Education"/>
    <s v="Member of School Board"/>
    <n v="2"/>
  </r>
  <r>
    <n v="983"/>
    <x v="982"/>
    <x v="33"/>
    <x v="658"/>
    <s v="Dolan Pendarvis"/>
    <x v="0"/>
    <s v="Lasalle"/>
    <s v="REP"/>
    <n v="351"/>
    <n v="22"/>
    <n v="2"/>
    <n v="7"/>
    <n v="12"/>
    <n v="1"/>
    <n v="2"/>
    <x v="0"/>
    <s v="Education"/>
    <s v="Member of School Board"/>
    <n v="2"/>
  </r>
  <r>
    <n v="983"/>
    <x v="982"/>
    <x v="33"/>
    <x v="658"/>
    <s v="James &quot;Jay&quot; Paul"/>
    <x v="0"/>
    <s v="Lasalle"/>
    <s v="REP"/>
    <n v="193"/>
    <n v="22"/>
    <n v="2"/>
    <n v="7"/>
    <n v="12"/>
    <n v="1"/>
    <n v="2"/>
    <x v="0"/>
    <s v="Education"/>
    <s v="Member of School Board"/>
    <n v="2"/>
  </r>
  <r>
    <n v="984"/>
    <x v="983"/>
    <x v="33"/>
    <x v="658"/>
    <s v="Kelvin Brooks"/>
    <x v="0"/>
    <s v="Madison"/>
    <s v="NOPTY"/>
    <n v="228"/>
    <n v="22"/>
    <n v="2"/>
    <n v="7"/>
    <n v="12"/>
    <n v="1"/>
    <n v="2"/>
    <x v="0"/>
    <s v="Education"/>
    <s v="Member of School Board"/>
    <n v="2"/>
  </r>
  <r>
    <n v="984"/>
    <x v="983"/>
    <x v="33"/>
    <x v="658"/>
    <s v="Marguerite &quot;Rita&quot; Hargrave"/>
    <x v="0"/>
    <s v="Madison"/>
    <s v="REP"/>
    <n v="370"/>
    <n v="22"/>
    <n v="2"/>
    <n v="7"/>
    <n v="12"/>
    <n v="1"/>
    <n v="2"/>
    <x v="0"/>
    <s v="Education"/>
    <s v="Member of School Board"/>
    <n v="2"/>
  </r>
  <r>
    <n v="985"/>
    <x v="984"/>
    <x v="33"/>
    <x v="658"/>
    <s v="Carl Means"/>
    <x v="0"/>
    <s v="Natchitoches"/>
    <s v="DEM"/>
    <n v="392"/>
    <n v="22"/>
    <n v="2"/>
    <n v="7"/>
    <n v="12"/>
    <n v="1"/>
    <n v="2"/>
    <x v="0"/>
    <s v="Education"/>
    <s v="Member of School Board"/>
    <n v="2"/>
  </r>
  <r>
    <n v="985"/>
    <x v="984"/>
    <x v="33"/>
    <x v="658"/>
    <s v="Steve &quot;Steven&quot; Harris"/>
    <x v="0"/>
    <s v="Natchitoches"/>
    <s v="DEM"/>
    <n v="591"/>
    <n v="22"/>
    <n v="2"/>
    <n v="7"/>
    <n v="12"/>
    <n v="1"/>
    <n v="2"/>
    <x v="0"/>
    <s v="Education"/>
    <s v="Member of School Board"/>
    <n v="2"/>
  </r>
  <r>
    <n v="986"/>
    <x v="985"/>
    <x v="33"/>
    <x v="658"/>
    <s v="Emma &quot;Lois&quot; Route"/>
    <x v="0"/>
    <s v="Washington"/>
    <s v="DEM"/>
    <n v="404"/>
    <n v="22"/>
    <n v="2"/>
    <n v="7"/>
    <n v="12"/>
    <n v="1"/>
    <n v="2"/>
    <x v="0"/>
    <s v="Education"/>
    <s v="Member of School Board"/>
    <n v="2"/>
  </r>
  <r>
    <n v="986"/>
    <x v="985"/>
    <x v="33"/>
    <x v="658"/>
    <s v="Matthew Tate"/>
    <x v="0"/>
    <s v="Washington"/>
    <s v="DEM"/>
    <n v="504"/>
    <n v="22"/>
    <n v="2"/>
    <n v="7"/>
    <n v="12"/>
    <n v="1"/>
    <n v="2"/>
    <x v="0"/>
    <s v="Education"/>
    <s v="Member of School Board"/>
    <n v="2"/>
  </r>
  <r>
    <n v="987"/>
    <x v="986"/>
    <x v="33"/>
    <x v="659"/>
    <s v="&quot;Ann&quot; Watkins"/>
    <x v="0"/>
    <s v="East Baton Rouge"/>
    <s v="DEM"/>
    <n v="381"/>
    <n v="2"/>
    <n v="2"/>
    <n v="2"/>
    <n v="0"/>
    <n v="0"/>
    <n v="0"/>
    <x v="0"/>
    <s v="Education"/>
    <s v="Member of School Board"/>
    <n v="2"/>
  </r>
  <r>
    <n v="987"/>
    <x v="986"/>
    <x v="33"/>
    <x v="659"/>
    <s v="Dawn Avants"/>
    <x v="0"/>
    <s v="East Baton Rouge"/>
    <s v="DEM"/>
    <n v="230"/>
    <n v="2"/>
    <n v="2"/>
    <n v="2"/>
    <n v="0"/>
    <n v="0"/>
    <n v="0"/>
    <x v="0"/>
    <s v="Education"/>
    <s v="Member of School Board"/>
    <n v="2"/>
  </r>
  <r>
    <n v="988"/>
    <x v="987"/>
    <x v="33"/>
    <x v="660"/>
    <s v="Eddy Ray Presley"/>
    <x v="0"/>
    <s v="Bossier"/>
    <s v="REP"/>
    <n v="587"/>
    <n v="22"/>
    <n v="2"/>
    <n v="6"/>
    <n v="11"/>
    <n v="4"/>
    <n v="1"/>
    <x v="0"/>
    <s v="Education"/>
    <s v="Member of School Board"/>
    <n v="2"/>
  </r>
  <r>
    <n v="988"/>
    <x v="987"/>
    <x v="33"/>
    <x v="660"/>
    <s v="Eric Newman"/>
    <x v="0"/>
    <s v="Bossier"/>
    <s v="REP"/>
    <n v="1277"/>
    <n v="22"/>
    <n v="2"/>
    <n v="6"/>
    <n v="11"/>
    <n v="4"/>
    <n v="1"/>
    <x v="0"/>
    <s v="Education"/>
    <s v="Member of School Board"/>
    <n v="2"/>
  </r>
  <r>
    <n v="989"/>
    <x v="988"/>
    <x v="33"/>
    <x v="660"/>
    <s v="Frank &quot;Coach Max&quot; Caldarera"/>
    <x v="0"/>
    <s v="Calcasieu"/>
    <s v="DEM"/>
    <n v="2485"/>
    <n v="22"/>
    <n v="2"/>
    <n v="6"/>
    <n v="11"/>
    <n v="4"/>
    <n v="1"/>
    <x v="0"/>
    <s v="Education"/>
    <s v="Member of School Board"/>
    <n v="2"/>
  </r>
  <r>
    <n v="989"/>
    <x v="988"/>
    <x v="33"/>
    <x v="660"/>
    <s v="Jason Allan Elliott"/>
    <x v="0"/>
    <s v="Calcasieu"/>
    <s v="REP"/>
    <n v="1678"/>
    <n v="22"/>
    <n v="2"/>
    <n v="6"/>
    <n v="11"/>
    <n v="4"/>
    <n v="1"/>
    <x v="0"/>
    <s v="Education"/>
    <s v="Member of School Board"/>
    <n v="2"/>
  </r>
  <r>
    <n v="990"/>
    <x v="989"/>
    <x v="33"/>
    <x v="660"/>
    <s v="Dick Knadler"/>
    <x v="0"/>
    <s v="De Soto"/>
    <s v="DEM"/>
    <n v="315"/>
    <n v="22"/>
    <n v="2"/>
    <n v="6"/>
    <n v="11"/>
    <n v="4"/>
    <n v="1"/>
    <x v="0"/>
    <s v="Education"/>
    <s v="Member of School Board"/>
    <n v="2"/>
  </r>
  <r>
    <n v="990"/>
    <x v="989"/>
    <x v="33"/>
    <x v="660"/>
    <s v="Thomas &quot;Tommy&quot; Craig, Jr."/>
    <x v="0"/>
    <s v="De Soto"/>
    <s v="REP"/>
    <n v="539"/>
    <n v="22"/>
    <n v="2"/>
    <n v="6"/>
    <n v="11"/>
    <n v="4"/>
    <n v="1"/>
    <x v="0"/>
    <s v="Education"/>
    <s v="Member of School Board"/>
    <n v="2"/>
  </r>
  <r>
    <n v="991"/>
    <x v="990"/>
    <x v="33"/>
    <x v="660"/>
    <s v="Dana Dugas"/>
    <x v="0"/>
    <s v="Iberia"/>
    <s v="REP"/>
    <n v="1199"/>
    <n v="22"/>
    <n v="2"/>
    <n v="6"/>
    <n v="11"/>
    <n v="4"/>
    <n v="1"/>
    <x v="0"/>
    <s v="Education"/>
    <s v="Member of School Board"/>
    <n v="2"/>
  </r>
  <r>
    <n v="991"/>
    <x v="990"/>
    <x v="33"/>
    <x v="660"/>
    <s v="Quinten Adcock"/>
    <x v="0"/>
    <s v="Iberia"/>
    <s v="REP"/>
    <n v="698"/>
    <n v="22"/>
    <n v="2"/>
    <n v="6"/>
    <n v="11"/>
    <n v="4"/>
    <n v="1"/>
    <x v="0"/>
    <s v="Education"/>
    <s v="Member of School Board"/>
    <n v="2"/>
  </r>
  <r>
    <n v="992"/>
    <x v="991"/>
    <x v="33"/>
    <x v="660"/>
    <s v="Charles Bruchhaus"/>
    <x v="0"/>
    <s v="Jefferson Davis"/>
    <s v="DEM"/>
    <n v="656"/>
    <n v="22"/>
    <n v="2"/>
    <n v="6"/>
    <n v="11"/>
    <n v="4"/>
    <n v="1"/>
    <x v="0"/>
    <s v="Education"/>
    <s v="Member of School Board"/>
    <n v="2"/>
  </r>
  <r>
    <n v="992"/>
    <x v="991"/>
    <x v="33"/>
    <x v="660"/>
    <s v="James &quot;Jay&quot; Guillory"/>
    <x v="0"/>
    <s v="Jefferson Davis"/>
    <s v="REP"/>
    <n v="240"/>
    <n v="22"/>
    <n v="2"/>
    <n v="6"/>
    <n v="11"/>
    <n v="4"/>
    <n v="1"/>
    <x v="0"/>
    <s v="Education"/>
    <s v="Member of School Board"/>
    <n v="2"/>
  </r>
  <r>
    <n v="993"/>
    <x v="992"/>
    <x v="33"/>
    <x v="660"/>
    <s v="Charles &quot;Chuck&quot; Soileau"/>
    <x v="0"/>
    <s v="Plaquemines"/>
    <s v="REP"/>
    <n v="464"/>
    <n v="22"/>
    <n v="2"/>
    <n v="6"/>
    <n v="11"/>
    <n v="4"/>
    <n v="1"/>
    <x v="0"/>
    <s v="Education"/>
    <s v="Member of School Board"/>
    <n v="2"/>
  </r>
  <r>
    <n v="993"/>
    <x v="992"/>
    <x v="33"/>
    <x v="660"/>
    <s v="Helen E. Barrois"/>
    <x v="0"/>
    <s v="Plaquemines"/>
    <s v="REP"/>
    <n v="220"/>
    <n v="22"/>
    <n v="2"/>
    <n v="6"/>
    <n v="11"/>
    <n v="4"/>
    <n v="1"/>
    <x v="0"/>
    <s v="Education"/>
    <s v="Member of School Board"/>
    <n v="2"/>
  </r>
  <r>
    <n v="994"/>
    <x v="993"/>
    <x v="33"/>
    <x v="660"/>
    <s v="Henderson Lewis, Jr."/>
    <x v="0"/>
    <s v="St. Bernard"/>
    <s v="DEM"/>
    <n v="807"/>
    <n v="22"/>
    <n v="2"/>
    <n v="6"/>
    <n v="11"/>
    <n v="4"/>
    <n v="1"/>
    <x v="0"/>
    <s v="Education"/>
    <s v="Member of School Board"/>
    <n v="2"/>
  </r>
  <r>
    <n v="994"/>
    <x v="993"/>
    <x v="33"/>
    <x v="660"/>
    <s v="Stacy Riley, Sr."/>
    <x v="0"/>
    <s v="St. Bernard"/>
    <s v="OTHER"/>
    <n v="380"/>
    <n v="22"/>
    <n v="2"/>
    <n v="6"/>
    <n v="11"/>
    <n v="4"/>
    <n v="1"/>
    <x v="0"/>
    <s v="Education"/>
    <s v="Member of School Board"/>
    <n v="2"/>
  </r>
  <r>
    <n v="995"/>
    <x v="994"/>
    <x v="33"/>
    <x v="660"/>
    <s v="Lowell Bacas"/>
    <x v="0"/>
    <s v="St. John The Baptist"/>
    <s v="REP"/>
    <n v="404"/>
    <n v="22"/>
    <n v="2"/>
    <n v="6"/>
    <n v="11"/>
    <n v="4"/>
    <n v="1"/>
    <x v="0"/>
    <s v="Education"/>
    <s v="Member of School Board"/>
    <n v="2"/>
  </r>
  <r>
    <n v="995"/>
    <x v="994"/>
    <x v="33"/>
    <x v="660"/>
    <s v="Shawn Wallace"/>
    <x v="0"/>
    <s v="St. John The Baptist"/>
    <s v="DEM"/>
    <n v="768"/>
    <n v="22"/>
    <n v="2"/>
    <n v="6"/>
    <n v="11"/>
    <n v="4"/>
    <n v="1"/>
    <x v="0"/>
    <s v="Education"/>
    <s v="Member of School Board"/>
    <n v="2"/>
  </r>
  <r>
    <n v="996"/>
    <x v="995"/>
    <x v="33"/>
    <x v="660"/>
    <s v="&quot;Randy&quot; Wagley"/>
    <x v="0"/>
    <s v="St. Landry"/>
    <s v="NOPTY"/>
    <n v="2069"/>
    <n v="22"/>
    <n v="2"/>
    <n v="6"/>
    <n v="11"/>
    <n v="4"/>
    <n v="1"/>
    <x v="0"/>
    <s v="Education"/>
    <s v="Member of School Board"/>
    <n v="2"/>
  </r>
  <r>
    <n v="996"/>
    <x v="995"/>
    <x v="33"/>
    <x v="660"/>
    <s v="Ricky Julien, Sr."/>
    <x v="0"/>
    <s v="St. Landry"/>
    <s v="DEM"/>
    <n v="804"/>
    <n v="22"/>
    <n v="2"/>
    <n v="6"/>
    <n v="11"/>
    <n v="4"/>
    <n v="1"/>
    <x v="0"/>
    <s v="Education"/>
    <s v="Member of School Board"/>
    <n v="2"/>
  </r>
  <r>
    <n v="997"/>
    <x v="996"/>
    <x v="33"/>
    <x v="660"/>
    <s v="&quot;Jeff&quot; Trimm"/>
    <x v="0"/>
    <s v="St. Mary"/>
    <s v="NOPTY"/>
    <n v="700"/>
    <n v="22"/>
    <n v="2"/>
    <n v="6"/>
    <n v="11"/>
    <n v="4"/>
    <n v="1"/>
    <x v="0"/>
    <s v="Education"/>
    <s v="Member of School Board"/>
    <n v="2"/>
  </r>
  <r>
    <n v="997"/>
    <x v="996"/>
    <x v="33"/>
    <x v="660"/>
    <s v="William &quot;Bill&quot; McCarty"/>
    <x v="0"/>
    <s v="St. Mary"/>
    <s v="NOPTY"/>
    <n v="706"/>
    <n v="22"/>
    <n v="2"/>
    <n v="6"/>
    <n v="11"/>
    <n v="4"/>
    <n v="1"/>
    <x v="0"/>
    <s v="Education"/>
    <s v="Member of School Board"/>
    <n v="2"/>
  </r>
  <r>
    <n v="998"/>
    <x v="997"/>
    <x v="33"/>
    <x v="660"/>
    <s v="Shane Hodgson"/>
    <x v="0"/>
    <s v="St. Tammany"/>
    <s v="NOPTY"/>
    <n v="2367"/>
    <n v="22"/>
    <n v="2"/>
    <n v="6"/>
    <n v="11"/>
    <n v="4"/>
    <n v="1"/>
    <x v="0"/>
    <s v="Education"/>
    <s v="Member of School Board"/>
    <n v="2"/>
  </r>
  <r>
    <n v="998"/>
    <x v="997"/>
    <x v="33"/>
    <x v="660"/>
    <s v="Sharon Lo Drucker"/>
    <x v="0"/>
    <s v="St. Tammany"/>
    <s v="REP"/>
    <n v="4297"/>
    <n v="22"/>
    <n v="2"/>
    <n v="6"/>
    <n v="11"/>
    <n v="4"/>
    <n v="1"/>
    <x v="0"/>
    <s v="Education"/>
    <s v="Member of School Board"/>
    <n v="2"/>
  </r>
  <r>
    <n v="999"/>
    <x v="998"/>
    <x v="33"/>
    <x v="661"/>
    <s v="&quot;Dickie&quot; Jackson"/>
    <x v="0"/>
    <s v="Ouachita"/>
    <s v="REP"/>
    <n v="1971"/>
    <n v="2"/>
    <n v="2"/>
    <n v="0"/>
    <n v="2"/>
    <n v="0"/>
    <n v="0"/>
    <x v="0"/>
    <s v="Education"/>
    <s v="Member of School Board"/>
    <n v="2"/>
  </r>
  <r>
    <n v="999"/>
    <x v="998"/>
    <x v="33"/>
    <x v="661"/>
    <s v="Tommy M. Comeaux"/>
    <x v="0"/>
    <s v="Ouachita"/>
    <s v="REP"/>
    <n v="3302"/>
    <n v="2"/>
    <n v="2"/>
    <n v="0"/>
    <n v="2"/>
    <n v="0"/>
    <n v="0"/>
    <x v="0"/>
    <s v="Education"/>
    <s v="Member of School Board"/>
    <n v="2"/>
  </r>
  <r>
    <n v="1000"/>
    <x v="999"/>
    <x v="33"/>
    <x v="662"/>
    <s v="A. R. &quot;Red&quot; Sims"/>
    <x v="0"/>
    <s v="Ouachita"/>
    <s v="DEM"/>
    <n v="3419"/>
    <n v="2"/>
    <n v="2"/>
    <n v="2"/>
    <n v="0"/>
    <n v="0"/>
    <n v="0"/>
    <x v="0"/>
    <s v="Education"/>
    <s v="Member of School Board"/>
    <n v="2"/>
  </r>
  <r>
    <n v="1000"/>
    <x v="999"/>
    <x v="33"/>
    <x v="662"/>
    <s v="Juanita Kay Auttonberry-Cook"/>
    <x v="0"/>
    <s v="Ouachita"/>
    <s v="DEM"/>
    <n v="1263"/>
    <n v="2"/>
    <n v="2"/>
    <n v="2"/>
    <n v="0"/>
    <n v="0"/>
    <n v="0"/>
    <x v="0"/>
    <s v="Education"/>
    <s v="Member of School Board"/>
    <n v="2"/>
  </r>
  <r>
    <n v="1001"/>
    <x v="1000"/>
    <x v="33"/>
    <x v="663"/>
    <s v="John L. Russell"/>
    <x v="0"/>
    <s v="Ouachita"/>
    <s v="DEM"/>
    <n v="2093"/>
    <n v="2"/>
    <n v="2"/>
    <n v="2"/>
    <n v="0"/>
    <n v="0"/>
    <n v="0"/>
    <x v="0"/>
    <s v="Education"/>
    <s v="Member of School Board"/>
    <n v="2"/>
  </r>
  <r>
    <n v="1001"/>
    <x v="1000"/>
    <x v="33"/>
    <x v="663"/>
    <s v="Randall Collins"/>
    <x v="0"/>
    <s v="Ouachita"/>
    <s v="DEM"/>
    <n v="946"/>
    <n v="2"/>
    <n v="2"/>
    <n v="2"/>
    <n v="0"/>
    <n v="0"/>
    <n v="0"/>
    <x v="0"/>
    <s v="Education"/>
    <s v="Member of School Board"/>
    <n v="2"/>
  </r>
  <r>
    <n v="1002"/>
    <x v="1001"/>
    <x v="33"/>
    <x v="664"/>
    <s v="&quot;Greg&quot; Manley"/>
    <x v="0"/>
    <s v="Ouachita"/>
    <s v="REP"/>
    <n v="2768"/>
    <n v="2"/>
    <n v="2"/>
    <n v="0"/>
    <n v="2"/>
    <n v="0"/>
    <n v="0"/>
    <x v="0"/>
    <s v="Education"/>
    <s v="Member of School Board"/>
    <n v="2"/>
  </r>
  <r>
    <n v="1002"/>
    <x v="1001"/>
    <x v="33"/>
    <x v="664"/>
    <s v="Barry Dopson"/>
    <x v="0"/>
    <s v="Ouachita"/>
    <s v="REP"/>
    <n v="1382"/>
    <n v="2"/>
    <n v="2"/>
    <n v="0"/>
    <n v="2"/>
    <n v="0"/>
    <n v="0"/>
    <x v="0"/>
    <s v="Education"/>
    <s v="Member of School Board"/>
    <n v="2"/>
  </r>
  <r>
    <n v="1003"/>
    <x v="1002"/>
    <x v="33"/>
    <x v="623"/>
    <s v="Deaber Allen-Thomas"/>
    <x v="0"/>
    <s v="East Feliciana"/>
    <s v="OTHER"/>
    <n v="308"/>
    <n v="16"/>
    <n v="2"/>
    <n v="10"/>
    <n v="2"/>
    <n v="3"/>
    <n v="1"/>
    <x v="0"/>
    <s v="Education"/>
    <s v="Member of School Board"/>
    <n v="2"/>
  </r>
  <r>
    <n v="1003"/>
    <x v="1002"/>
    <x v="33"/>
    <x v="623"/>
    <s v="J. Curtis Jelks"/>
    <x v="0"/>
    <s v="East Feliciana"/>
    <s v="REP"/>
    <n v="362"/>
    <n v="16"/>
    <n v="2"/>
    <n v="10"/>
    <n v="2"/>
    <n v="3"/>
    <n v="1"/>
    <x v="0"/>
    <s v="Education"/>
    <s v="Member of School Board"/>
    <n v="2"/>
  </r>
  <r>
    <n v="1004"/>
    <x v="1003"/>
    <x v="33"/>
    <x v="623"/>
    <s v="&quot;Coach Don&quot; Gagnard"/>
    <x v="0"/>
    <s v="Lafayette"/>
    <s v="NOPTY"/>
    <n v="2038"/>
    <n v="16"/>
    <n v="3"/>
    <n v="10"/>
    <n v="2"/>
    <n v="3"/>
    <n v="1"/>
    <x v="0"/>
    <s v="Education"/>
    <s v="Member of School Board"/>
    <n v="3"/>
  </r>
  <r>
    <n v="1004"/>
    <x v="1003"/>
    <x v="33"/>
    <x v="623"/>
    <s v="Mary Morrison"/>
    <x v="0"/>
    <s v="Lafayette"/>
    <s v="DEM"/>
    <n v="2485"/>
    <n v="16"/>
    <n v="3"/>
    <n v="10"/>
    <n v="2"/>
    <n v="3"/>
    <n v="1"/>
    <x v="0"/>
    <s v="Education"/>
    <s v="Member of School Board"/>
    <n v="3"/>
  </r>
  <r>
    <n v="1004"/>
    <x v="1003"/>
    <x v="33"/>
    <x v="623"/>
    <s v="Redell Comeaux &quot;Mama&quot; Miller"/>
    <x v="0"/>
    <s v="Lafayette"/>
    <s v="DEM"/>
    <n v="1053"/>
    <n v="16"/>
    <n v="3"/>
    <n v="10"/>
    <n v="2"/>
    <n v="3"/>
    <n v="1"/>
    <x v="0"/>
    <s v="Education"/>
    <s v="Member of School Board"/>
    <n v="3"/>
  </r>
  <r>
    <n v="1005"/>
    <x v="1004"/>
    <x v="33"/>
    <x v="623"/>
    <s v="Daron Chandler"/>
    <x v="0"/>
    <s v="Sabine"/>
    <s v="REP"/>
    <n v="456"/>
    <n v="16"/>
    <n v="3"/>
    <n v="10"/>
    <n v="2"/>
    <n v="3"/>
    <n v="1"/>
    <x v="0"/>
    <s v="Education"/>
    <s v="Member of School Board"/>
    <n v="3"/>
  </r>
  <r>
    <n v="1005"/>
    <x v="1004"/>
    <x v="33"/>
    <x v="623"/>
    <s v="John Sandel"/>
    <x v="0"/>
    <s v="Sabine"/>
    <s v="DEM"/>
    <n v="284"/>
    <n v="16"/>
    <n v="3"/>
    <n v="10"/>
    <n v="2"/>
    <n v="3"/>
    <n v="1"/>
    <x v="0"/>
    <s v="Education"/>
    <s v="Member of School Board"/>
    <n v="3"/>
  </r>
  <r>
    <n v="1005"/>
    <x v="1004"/>
    <x v="33"/>
    <x v="623"/>
    <s v="William &quot;Bill&quot; Townson"/>
    <x v="0"/>
    <s v="Sabine"/>
    <s v="DEM"/>
    <n v="190"/>
    <n v="16"/>
    <n v="3"/>
    <n v="10"/>
    <n v="2"/>
    <n v="3"/>
    <n v="1"/>
    <x v="0"/>
    <s v="Education"/>
    <s v="Member of School Board"/>
    <n v="3"/>
  </r>
  <r>
    <n v="1006"/>
    <x v="1005"/>
    <x v="33"/>
    <x v="623"/>
    <s v="Ellis Alexander, Sr."/>
    <x v="0"/>
    <s v="St. Charles"/>
    <s v="NOPTY"/>
    <n v="1766"/>
    <n v="16"/>
    <n v="2"/>
    <n v="10"/>
    <n v="2"/>
    <n v="3"/>
    <n v="1"/>
    <x v="0"/>
    <s v="Education"/>
    <s v="Member of School Board"/>
    <n v="2"/>
  </r>
  <r>
    <n v="1006"/>
    <x v="1005"/>
    <x v="33"/>
    <x v="623"/>
    <s v="Milton Allemand, Jr."/>
    <x v="0"/>
    <s v="St. Charles"/>
    <s v="NOPTY"/>
    <n v="442"/>
    <n v="16"/>
    <n v="2"/>
    <n v="10"/>
    <n v="2"/>
    <n v="3"/>
    <n v="1"/>
    <x v="0"/>
    <s v="Education"/>
    <s v="Member of School Board"/>
    <n v="2"/>
  </r>
  <r>
    <n v="1007"/>
    <x v="1006"/>
    <x v="33"/>
    <x v="623"/>
    <s v="Darren Brack"/>
    <x v="0"/>
    <s v="St. James"/>
    <s v="DEM"/>
    <n v="382"/>
    <n v="16"/>
    <n v="3"/>
    <n v="10"/>
    <n v="2"/>
    <n v="3"/>
    <n v="1"/>
    <x v="0"/>
    <s v="Education"/>
    <s v="Member of School Board"/>
    <n v="3"/>
  </r>
  <r>
    <n v="1007"/>
    <x v="1006"/>
    <x v="33"/>
    <x v="623"/>
    <s v="Diana B. &quot;Granny&quot; Cantillo"/>
    <x v="0"/>
    <s v="St. James"/>
    <s v="DEM"/>
    <n v="464"/>
    <n v="16"/>
    <n v="3"/>
    <n v="10"/>
    <n v="2"/>
    <n v="3"/>
    <n v="1"/>
    <x v="0"/>
    <s v="Education"/>
    <s v="Member of School Board"/>
    <n v="3"/>
  </r>
  <r>
    <n v="1007"/>
    <x v="1006"/>
    <x v="33"/>
    <x v="623"/>
    <s v="Paul D. Taylor"/>
    <x v="0"/>
    <s v="St. James"/>
    <s v="DEM"/>
    <n v="383"/>
    <n v="16"/>
    <n v="3"/>
    <n v="10"/>
    <n v="2"/>
    <n v="3"/>
    <n v="1"/>
    <x v="0"/>
    <s v="Education"/>
    <s v="Member of School Board"/>
    <n v="3"/>
  </r>
  <r>
    <n v="1008"/>
    <x v="1007"/>
    <x v="33"/>
    <x v="623"/>
    <s v="&quot;Joe&quot; Thompson"/>
    <x v="0"/>
    <s v="Terrebonne"/>
    <s v="DEM"/>
    <n v="774"/>
    <n v="16"/>
    <n v="3"/>
    <n v="10"/>
    <n v="2"/>
    <n v="3"/>
    <n v="1"/>
    <x v="0"/>
    <s v="Education"/>
    <s v="Member of School Board"/>
    <n v="3"/>
  </r>
  <r>
    <n v="1008"/>
    <x v="1007"/>
    <x v="33"/>
    <x v="623"/>
    <s v="David L. Rockward"/>
    <x v="0"/>
    <s v="Terrebonne"/>
    <s v="DEM"/>
    <n v="374"/>
    <n v="16"/>
    <n v="3"/>
    <n v="10"/>
    <n v="2"/>
    <n v="3"/>
    <n v="1"/>
    <x v="0"/>
    <s v="Education"/>
    <s v="Member of School Board"/>
    <n v="3"/>
  </r>
  <r>
    <n v="1008"/>
    <x v="1007"/>
    <x v="33"/>
    <x v="623"/>
    <s v="Roosevelt &quot;Rosey&quot; Thomas"/>
    <x v="0"/>
    <s v="Terrebonne"/>
    <s v="DEM"/>
    <n v="1086"/>
    <n v="16"/>
    <n v="3"/>
    <n v="10"/>
    <n v="2"/>
    <n v="3"/>
    <n v="1"/>
    <x v="0"/>
    <s v="Education"/>
    <s v="Member of School Board"/>
    <n v="3"/>
  </r>
  <r>
    <n v="1009"/>
    <x v="1008"/>
    <x v="33"/>
    <x v="623"/>
    <s v="Ronald Thompson"/>
    <x v="1"/>
    <s v="East Feliciana"/>
    <s v="DEM"/>
    <n v="249"/>
    <n v="2"/>
    <n v="2"/>
    <n v="2"/>
    <n v="0"/>
    <n v="0"/>
    <n v="0"/>
    <x v="0"/>
    <s v="Education"/>
    <s v="Member of School Board"/>
    <n v="2"/>
  </r>
  <r>
    <n v="1009"/>
    <x v="1008"/>
    <x v="33"/>
    <x v="623"/>
    <s v="Rufus &quot;Coach&quot; Nesbitt"/>
    <x v="1"/>
    <s v="East Feliciana"/>
    <s v="DEM"/>
    <n v="454"/>
    <n v="2"/>
    <n v="2"/>
    <n v="2"/>
    <n v="0"/>
    <n v="0"/>
    <n v="0"/>
    <x v="0"/>
    <s v="Education"/>
    <s v="Member of School Board"/>
    <n v="2"/>
  </r>
  <r>
    <n v="1010"/>
    <x v="1009"/>
    <x v="33"/>
    <x v="665"/>
    <s v="&quot;Becky B.&quot; Grove"/>
    <x v="0"/>
    <s v="Calcasieu"/>
    <s v="DEM"/>
    <n v="1563"/>
    <n v="17"/>
    <n v="3"/>
    <n v="12"/>
    <n v="3"/>
    <n v="1"/>
    <n v="1"/>
    <x v="0"/>
    <s v="Education"/>
    <s v="Member of School Board"/>
    <n v="3"/>
  </r>
  <r>
    <n v="1010"/>
    <x v="1009"/>
    <x v="33"/>
    <x v="665"/>
    <s v="Alvin Dale Smith"/>
    <x v="0"/>
    <s v="Calcasieu"/>
    <s v="REP"/>
    <n v="1113"/>
    <n v="17"/>
    <n v="3"/>
    <n v="12"/>
    <n v="3"/>
    <n v="1"/>
    <n v="1"/>
    <x v="0"/>
    <s v="Education"/>
    <s v="Member of School Board"/>
    <n v="3"/>
  </r>
  <r>
    <n v="1010"/>
    <x v="1009"/>
    <x v="33"/>
    <x v="665"/>
    <s v="Anthony &quot;Tony&quot; O'Banion"/>
    <x v="0"/>
    <s v="Calcasieu"/>
    <s v="REP"/>
    <n v="1066"/>
    <n v="17"/>
    <n v="3"/>
    <n v="12"/>
    <n v="3"/>
    <n v="1"/>
    <n v="1"/>
    <x v="0"/>
    <s v="Education"/>
    <s v="Member of School Board"/>
    <n v="3"/>
  </r>
  <r>
    <n v="1011"/>
    <x v="1010"/>
    <x v="33"/>
    <x v="665"/>
    <s v="B. Stewart Griffin"/>
    <x v="0"/>
    <s v="Claiborne"/>
    <s v="OTHER"/>
    <n v="246"/>
    <n v="17"/>
    <n v="2"/>
    <n v="12"/>
    <n v="3"/>
    <n v="1"/>
    <n v="1"/>
    <x v="0"/>
    <s v="Education"/>
    <s v="Member of School Board"/>
    <n v="2"/>
  </r>
  <r>
    <n v="1011"/>
    <x v="1010"/>
    <x v="33"/>
    <x v="665"/>
    <s v="Terry R. Willis"/>
    <x v="0"/>
    <s v="Claiborne"/>
    <s v="NOPTY"/>
    <n v="126"/>
    <n v="17"/>
    <n v="2"/>
    <n v="12"/>
    <n v="3"/>
    <n v="1"/>
    <n v="1"/>
    <x v="0"/>
    <s v="Education"/>
    <s v="Member of School Board"/>
    <n v="2"/>
  </r>
  <r>
    <n v="1012"/>
    <x v="1011"/>
    <x v="33"/>
    <x v="665"/>
    <s v="Bobby Boyd"/>
    <x v="0"/>
    <s v="De Soto"/>
    <s v="DEM"/>
    <n v="379"/>
    <n v="17"/>
    <n v="4"/>
    <n v="12"/>
    <n v="3"/>
    <n v="1"/>
    <n v="1"/>
    <x v="0"/>
    <s v="Education"/>
    <s v="Member of School Board"/>
    <n v="4"/>
  </r>
  <r>
    <n v="1012"/>
    <x v="1011"/>
    <x v="33"/>
    <x v="665"/>
    <s v="Carroll &quot;Verdia&quot; Whitaker"/>
    <x v="0"/>
    <s v="De Soto"/>
    <s v="DEM"/>
    <n v="58"/>
    <n v="17"/>
    <n v="4"/>
    <n v="12"/>
    <n v="3"/>
    <n v="1"/>
    <n v="1"/>
    <x v="0"/>
    <s v="Education"/>
    <s v="Member of School Board"/>
    <n v="4"/>
  </r>
  <r>
    <n v="1012"/>
    <x v="1011"/>
    <x v="33"/>
    <x v="665"/>
    <s v="Garland &quot;Coach&quot; Spivey"/>
    <x v="0"/>
    <s v="De Soto"/>
    <s v="DEM"/>
    <n v="247"/>
    <n v="17"/>
    <n v="4"/>
    <n v="12"/>
    <n v="3"/>
    <n v="1"/>
    <n v="1"/>
    <x v="0"/>
    <s v="Education"/>
    <s v="Member of School Board"/>
    <n v="4"/>
  </r>
  <r>
    <n v="1012"/>
    <x v="1011"/>
    <x v="33"/>
    <x v="665"/>
    <s v="Timothy L. Fuller"/>
    <x v="0"/>
    <s v="De Soto"/>
    <s v="DEM"/>
    <n v="316"/>
    <n v="17"/>
    <n v="4"/>
    <n v="12"/>
    <n v="3"/>
    <n v="1"/>
    <n v="1"/>
    <x v="0"/>
    <s v="Education"/>
    <s v="Member of School Board"/>
    <n v="4"/>
  </r>
  <r>
    <n v="1013"/>
    <x v="1012"/>
    <x v="33"/>
    <x v="665"/>
    <s v="&quot;Russ&quot; Danzy"/>
    <x v="0"/>
    <s v="Natchitoches"/>
    <s v="DEM"/>
    <n v="589"/>
    <n v="17"/>
    <n v="3"/>
    <n v="12"/>
    <n v="3"/>
    <n v="1"/>
    <n v="1"/>
    <x v="0"/>
    <s v="Education"/>
    <s v="Member of School Board"/>
    <n v="3"/>
  </r>
  <r>
    <n v="1013"/>
    <x v="1012"/>
    <x v="33"/>
    <x v="665"/>
    <s v="Derek Toro"/>
    <x v="0"/>
    <s v="Natchitoches"/>
    <s v="REP"/>
    <n v="429"/>
    <n v="17"/>
    <n v="3"/>
    <n v="12"/>
    <n v="3"/>
    <n v="1"/>
    <n v="1"/>
    <x v="0"/>
    <s v="Education"/>
    <s v="Member of School Board"/>
    <n v="3"/>
  </r>
  <r>
    <n v="1013"/>
    <x v="1012"/>
    <x v="33"/>
    <x v="665"/>
    <s v="Rodney Irchirl"/>
    <x v="0"/>
    <s v="Natchitoches"/>
    <s v="DEM"/>
    <n v="187"/>
    <n v="17"/>
    <n v="3"/>
    <n v="12"/>
    <n v="3"/>
    <n v="1"/>
    <n v="1"/>
    <x v="0"/>
    <s v="Education"/>
    <s v="Member of School Board"/>
    <n v="3"/>
  </r>
  <r>
    <n v="1014"/>
    <x v="1013"/>
    <x v="33"/>
    <x v="665"/>
    <s v="Matthew Ory"/>
    <x v="0"/>
    <s v="St. John The Baptist"/>
    <s v="DEM"/>
    <n v="566"/>
    <n v="17"/>
    <n v="2"/>
    <n v="12"/>
    <n v="3"/>
    <n v="1"/>
    <n v="1"/>
    <x v="0"/>
    <s v="Education"/>
    <s v="Member of School Board"/>
    <n v="2"/>
  </r>
  <r>
    <n v="1014"/>
    <x v="1013"/>
    <x v="33"/>
    <x v="665"/>
    <s v="Rodney B. Nicholas"/>
    <x v="0"/>
    <s v="St. John The Baptist"/>
    <s v="DEM"/>
    <n v="743"/>
    <n v="17"/>
    <n v="2"/>
    <n v="12"/>
    <n v="3"/>
    <n v="1"/>
    <n v="1"/>
    <x v="0"/>
    <s v="Education"/>
    <s v="Member of School Board"/>
    <n v="2"/>
  </r>
  <r>
    <n v="1015"/>
    <x v="1014"/>
    <x v="33"/>
    <x v="665"/>
    <s v="Ceasar Veazie, Jr."/>
    <x v="0"/>
    <s v="St. Landry"/>
    <s v="DEM"/>
    <n v="552"/>
    <n v="17"/>
    <n v="3"/>
    <n v="12"/>
    <n v="3"/>
    <n v="1"/>
    <n v="1"/>
    <x v="0"/>
    <s v="Education"/>
    <s v="Member of School Board"/>
    <n v="3"/>
  </r>
  <r>
    <n v="1015"/>
    <x v="1014"/>
    <x v="33"/>
    <x v="665"/>
    <s v="Hazel McCrea-Sias"/>
    <x v="0"/>
    <s v="St. Landry"/>
    <s v="DEM"/>
    <n v="1128"/>
    <n v="17"/>
    <n v="3"/>
    <n v="12"/>
    <n v="3"/>
    <n v="1"/>
    <n v="1"/>
    <x v="0"/>
    <s v="Education"/>
    <s v="Member of School Board"/>
    <n v="3"/>
  </r>
  <r>
    <n v="1015"/>
    <x v="1014"/>
    <x v="33"/>
    <x v="665"/>
    <s v="Matthew &quot;Smiley&quot; Washington"/>
    <x v="0"/>
    <s v="St. Landry"/>
    <s v="DEM"/>
    <n v="484"/>
    <n v="17"/>
    <n v="3"/>
    <n v="12"/>
    <n v="3"/>
    <n v="1"/>
    <n v="1"/>
    <x v="0"/>
    <s v="Education"/>
    <s v="Member of School Board"/>
    <n v="3"/>
  </r>
  <r>
    <n v="1016"/>
    <x v="1015"/>
    <x v="33"/>
    <x v="665"/>
    <s v="Carl Gaines, Jr."/>
    <x v="1"/>
    <s v="St. Bernard"/>
    <s v="DEM"/>
    <n v="663"/>
    <n v="2"/>
    <n v="2"/>
    <n v="1"/>
    <n v="0"/>
    <n v="1"/>
    <n v="0"/>
    <x v="0"/>
    <s v="Education"/>
    <s v="Member of School Board"/>
    <n v="2"/>
  </r>
  <r>
    <n v="1016"/>
    <x v="1015"/>
    <x v="33"/>
    <x v="665"/>
    <s v="Domingo DeLosReyes"/>
    <x v="1"/>
    <s v="St. Bernard"/>
    <s v="NOPTY"/>
    <n v="647"/>
    <n v="2"/>
    <n v="2"/>
    <n v="1"/>
    <n v="0"/>
    <n v="1"/>
    <n v="0"/>
    <x v="0"/>
    <s v="Education"/>
    <s v="Member of School Board"/>
    <n v="2"/>
  </r>
  <r>
    <n v="1017"/>
    <x v="1016"/>
    <x v="33"/>
    <x v="666"/>
    <s v="&quot;Ginger&quot; Armstrong"/>
    <x v="0"/>
    <s v="Caddo"/>
    <s v="REP"/>
    <n v="2736"/>
    <n v="10"/>
    <n v="3"/>
    <n v="5"/>
    <n v="4"/>
    <n v="0"/>
    <n v="1"/>
    <x v="0"/>
    <s v="Education"/>
    <s v="Member of School Board"/>
    <n v="3"/>
  </r>
  <r>
    <n v="1017"/>
    <x v="1016"/>
    <x v="33"/>
    <x v="666"/>
    <s v="Kacee Hargrave Kirschvink"/>
    <x v="0"/>
    <s v="Caddo"/>
    <s v="REP"/>
    <n v="3082"/>
    <n v="10"/>
    <n v="3"/>
    <n v="5"/>
    <n v="4"/>
    <n v="0"/>
    <n v="1"/>
    <x v="0"/>
    <s v="Education"/>
    <s v="Member of School Board"/>
    <n v="3"/>
  </r>
  <r>
    <n v="1017"/>
    <x v="1016"/>
    <x v="33"/>
    <x v="666"/>
    <s v="Parker G. Ward"/>
    <x v="0"/>
    <s v="Caddo"/>
    <s v="REP"/>
    <n v="615"/>
    <n v="10"/>
    <n v="3"/>
    <n v="5"/>
    <n v="4"/>
    <n v="0"/>
    <n v="1"/>
    <x v="0"/>
    <s v="Education"/>
    <s v="Member of School Board"/>
    <n v="3"/>
  </r>
  <r>
    <n v="1018"/>
    <x v="1017"/>
    <x v="33"/>
    <x v="666"/>
    <s v="L. J. Mayweather, Jr."/>
    <x v="0"/>
    <s v="De Soto"/>
    <s v="DEM"/>
    <n v="402"/>
    <n v="10"/>
    <n v="3"/>
    <n v="5"/>
    <n v="4"/>
    <n v="0"/>
    <n v="1"/>
    <x v="0"/>
    <s v="Education"/>
    <s v="Member of School Board"/>
    <n v="3"/>
  </r>
  <r>
    <n v="1018"/>
    <x v="1017"/>
    <x v="33"/>
    <x v="666"/>
    <s v="LaJuana Vanzant"/>
    <x v="0"/>
    <s v="De Soto"/>
    <s v="DEM"/>
    <n v="96"/>
    <n v="10"/>
    <n v="3"/>
    <n v="5"/>
    <n v="4"/>
    <n v="0"/>
    <n v="1"/>
    <x v="0"/>
    <s v="Education"/>
    <s v="Member of School Board"/>
    <n v="3"/>
  </r>
  <r>
    <n v="1018"/>
    <x v="1017"/>
    <x v="33"/>
    <x v="666"/>
    <s v="Larry Heard"/>
    <x v="0"/>
    <s v="De Soto"/>
    <s v="DEM"/>
    <n v="305"/>
    <n v="10"/>
    <n v="3"/>
    <n v="5"/>
    <n v="4"/>
    <n v="0"/>
    <n v="1"/>
    <x v="0"/>
    <s v="Education"/>
    <s v="Member of School Board"/>
    <n v="3"/>
  </r>
  <r>
    <n v="1019"/>
    <x v="1018"/>
    <x v="33"/>
    <x v="666"/>
    <s v="David Troutman"/>
    <x v="0"/>
    <s v="Jefferson Davis"/>
    <s v="REP"/>
    <n v="508"/>
    <n v="10"/>
    <n v="2"/>
    <n v="5"/>
    <n v="4"/>
    <n v="0"/>
    <n v="1"/>
    <x v="0"/>
    <s v="Education"/>
    <s v="Member of School Board"/>
    <n v="2"/>
  </r>
  <r>
    <n v="1019"/>
    <x v="1018"/>
    <x v="33"/>
    <x v="666"/>
    <s v="Mark Boudreaux, Sr."/>
    <x v="0"/>
    <s v="Jefferson Davis"/>
    <s v="OTHER"/>
    <n v="372"/>
    <n v="10"/>
    <n v="2"/>
    <n v="5"/>
    <n v="4"/>
    <n v="0"/>
    <n v="1"/>
    <x v="0"/>
    <s v="Education"/>
    <s v="Member of School Board"/>
    <n v="2"/>
  </r>
  <r>
    <n v="1020"/>
    <x v="1019"/>
    <x v="33"/>
    <x v="666"/>
    <s v="Donna M. Masson"/>
    <x v="0"/>
    <s v="Natchitoches"/>
    <s v="DEM"/>
    <n v="582"/>
    <n v="10"/>
    <n v="2"/>
    <n v="5"/>
    <n v="4"/>
    <n v="0"/>
    <n v="1"/>
    <x v="0"/>
    <s v="Education"/>
    <s v="Member of School Board"/>
    <n v="2"/>
  </r>
  <r>
    <n v="1020"/>
    <x v="1019"/>
    <x v="33"/>
    <x v="666"/>
    <s v="Emile E. Metoyer"/>
    <x v="0"/>
    <s v="Natchitoches"/>
    <s v="DEM"/>
    <n v="693"/>
    <n v="10"/>
    <n v="2"/>
    <n v="5"/>
    <n v="4"/>
    <n v="0"/>
    <n v="1"/>
    <x v="0"/>
    <s v="Education"/>
    <s v="Member of School Board"/>
    <n v="2"/>
  </r>
  <r>
    <n v="1021"/>
    <x v="1020"/>
    <x v="33"/>
    <x v="667"/>
    <s v="Annetta Garner"/>
    <x v="0"/>
    <s v="Caddo"/>
    <s v="DEM"/>
    <n v="2361"/>
    <n v="6"/>
    <n v="2"/>
    <n v="5"/>
    <n v="1"/>
    <n v="0"/>
    <n v="0"/>
    <x v="0"/>
    <s v="Education"/>
    <s v="Member of School Board"/>
    <n v="2"/>
  </r>
  <r>
    <n v="1021"/>
    <x v="1020"/>
    <x v="33"/>
    <x v="667"/>
    <s v="Dottie H. Bell"/>
    <x v="0"/>
    <s v="Caddo"/>
    <s v="DEM"/>
    <n v="3908"/>
    <n v="6"/>
    <n v="2"/>
    <n v="5"/>
    <n v="1"/>
    <n v="0"/>
    <n v="0"/>
    <x v="0"/>
    <s v="Education"/>
    <s v="Member of School Board"/>
    <n v="2"/>
  </r>
  <r>
    <n v="1022"/>
    <x v="1021"/>
    <x v="33"/>
    <x v="667"/>
    <s v="Albert &quot;Al&quot; Hayes, Jr."/>
    <x v="0"/>
    <s v="St. Landry"/>
    <s v="DEM"/>
    <n v="689"/>
    <n v="6"/>
    <n v="4"/>
    <n v="5"/>
    <n v="1"/>
    <n v="0"/>
    <n v="0"/>
    <x v="0"/>
    <s v="Education"/>
    <s v="Member of School Board"/>
    <n v="4"/>
  </r>
  <r>
    <n v="1022"/>
    <x v="1021"/>
    <x v="33"/>
    <x v="667"/>
    <s v="Donna Baltakis"/>
    <x v="0"/>
    <s v="St. Landry"/>
    <s v="DEM"/>
    <n v="316"/>
    <n v="6"/>
    <n v="4"/>
    <n v="5"/>
    <n v="1"/>
    <n v="0"/>
    <n v="0"/>
    <x v="0"/>
    <s v="Education"/>
    <s v="Member of School Board"/>
    <n v="4"/>
  </r>
  <r>
    <n v="1022"/>
    <x v="1021"/>
    <x v="33"/>
    <x v="667"/>
    <s v="Roland Miller"/>
    <x v="0"/>
    <s v="St. Landry"/>
    <s v="REP"/>
    <n v="689"/>
    <n v="6"/>
    <n v="4"/>
    <n v="5"/>
    <n v="1"/>
    <n v="0"/>
    <n v="0"/>
    <x v="0"/>
    <s v="Education"/>
    <s v="Member of School Board"/>
    <n v="4"/>
  </r>
  <r>
    <n v="1022"/>
    <x v="1021"/>
    <x v="33"/>
    <x v="667"/>
    <s v="Will &quot;La Will&quot; Stevens"/>
    <x v="0"/>
    <s v="St. Landry"/>
    <s v="DEM"/>
    <n v="398"/>
    <n v="6"/>
    <n v="4"/>
    <n v="5"/>
    <n v="1"/>
    <n v="0"/>
    <n v="0"/>
    <x v="0"/>
    <s v="Education"/>
    <s v="Member of School Board"/>
    <n v="4"/>
  </r>
  <r>
    <n v="1023"/>
    <x v="1022"/>
    <x v="33"/>
    <x v="668"/>
    <s v="Jesse N. Fontenot"/>
    <x v="0"/>
    <s v="Calcasieu"/>
    <s v="DEM"/>
    <n v="504"/>
    <n v="5"/>
    <n v="3"/>
    <n v="4"/>
    <n v="1"/>
    <n v="0"/>
    <n v="0"/>
    <x v="0"/>
    <s v="Education"/>
    <s v="Member of School Board"/>
    <n v="3"/>
  </r>
  <r>
    <n v="1023"/>
    <x v="1022"/>
    <x v="33"/>
    <x v="668"/>
    <s v="Joy J. Abshire"/>
    <x v="0"/>
    <s v="Calcasieu"/>
    <s v="DEM"/>
    <n v="1386"/>
    <n v="5"/>
    <n v="3"/>
    <n v="4"/>
    <n v="1"/>
    <n v="0"/>
    <n v="0"/>
    <x v="0"/>
    <s v="Education"/>
    <s v="Member of School Board"/>
    <n v="3"/>
  </r>
  <r>
    <n v="1023"/>
    <x v="1022"/>
    <x v="33"/>
    <x v="668"/>
    <s v="William &quot;Billy&quot; Breaux"/>
    <x v="0"/>
    <s v="Calcasieu"/>
    <s v="REP"/>
    <n v="2208"/>
    <n v="5"/>
    <n v="3"/>
    <n v="4"/>
    <n v="1"/>
    <n v="0"/>
    <n v="0"/>
    <x v="0"/>
    <s v="Education"/>
    <s v="Member of School Board"/>
    <n v="3"/>
  </r>
  <r>
    <n v="1024"/>
    <x v="1023"/>
    <x v="33"/>
    <x v="668"/>
    <s v="Harry B. Fruge"/>
    <x v="0"/>
    <s v="St. Landry"/>
    <s v="DEM"/>
    <n v="862"/>
    <n v="5"/>
    <n v="2"/>
    <n v="4"/>
    <n v="1"/>
    <n v="0"/>
    <n v="0"/>
    <x v="0"/>
    <s v="Education"/>
    <s v="Member of School Board"/>
    <n v="2"/>
  </r>
  <r>
    <n v="1024"/>
    <x v="1023"/>
    <x v="33"/>
    <x v="668"/>
    <s v="Mary Ellen Donatto"/>
    <x v="0"/>
    <s v="St. Landry"/>
    <s v="DEM"/>
    <n v="1221"/>
    <n v="5"/>
    <n v="2"/>
    <n v="4"/>
    <n v="1"/>
    <n v="0"/>
    <n v="0"/>
    <x v="0"/>
    <s v="Education"/>
    <s v="Member of School Board"/>
    <n v="2"/>
  </r>
  <r>
    <n v="1025"/>
    <x v="1024"/>
    <x v="33"/>
    <x v="669"/>
    <s v="John Duhon"/>
    <x v="0"/>
    <s v="Calcasieu"/>
    <s v="REP"/>
    <n v="3289"/>
    <n v="4"/>
    <n v="2"/>
    <n v="3"/>
    <n v="1"/>
    <n v="0"/>
    <n v="0"/>
    <x v="0"/>
    <s v="Education"/>
    <s v="Member of School Board"/>
    <n v="2"/>
  </r>
  <r>
    <n v="1025"/>
    <x v="1024"/>
    <x v="33"/>
    <x v="669"/>
    <s v="Tammie Pettis"/>
    <x v="0"/>
    <s v="Calcasieu"/>
    <s v="DEM"/>
    <n v="1306"/>
    <n v="4"/>
    <n v="2"/>
    <n v="3"/>
    <n v="1"/>
    <n v="0"/>
    <n v="0"/>
    <x v="0"/>
    <s v="Education"/>
    <s v="Member of School Board"/>
    <n v="2"/>
  </r>
  <r>
    <n v="1026"/>
    <x v="1025"/>
    <x v="33"/>
    <x v="669"/>
    <s v="Calvin Duet"/>
    <x v="0"/>
    <s v="Lafourche"/>
    <s v="DEM"/>
    <n v="1166"/>
    <n v="4"/>
    <n v="2"/>
    <n v="3"/>
    <n v="1"/>
    <n v="0"/>
    <n v="0"/>
    <x v="0"/>
    <s v="Education"/>
    <s v="Member of School Board"/>
    <n v="2"/>
  </r>
  <r>
    <n v="1026"/>
    <x v="1025"/>
    <x v="33"/>
    <x v="669"/>
    <s v="Lawrence Mounic"/>
    <x v="0"/>
    <s v="Lafourche"/>
    <s v="DEM"/>
    <n v="512"/>
    <n v="4"/>
    <n v="2"/>
    <n v="3"/>
    <n v="1"/>
    <n v="0"/>
    <n v="0"/>
    <x v="0"/>
    <s v="Education"/>
    <s v="Member of School Board"/>
    <n v="2"/>
  </r>
  <r>
    <n v="1027"/>
    <x v="1026"/>
    <x v="33"/>
    <x v="624"/>
    <s v="April Williams"/>
    <x v="0"/>
    <s v="Jefferson"/>
    <s v="DEM"/>
    <n v="2887"/>
    <n v="16"/>
    <n v="3"/>
    <n v="12"/>
    <n v="0"/>
    <n v="4"/>
    <n v="0"/>
    <x v="0"/>
    <s v="Education"/>
    <s v="Member of School Board"/>
    <n v="3"/>
  </r>
  <r>
    <n v="1027"/>
    <x v="1026"/>
    <x v="33"/>
    <x v="624"/>
    <s v="Rickeem Jackson"/>
    <x v="0"/>
    <s v="Jefferson"/>
    <s v="DEM"/>
    <n v="3572"/>
    <n v="16"/>
    <n v="3"/>
    <n v="12"/>
    <n v="0"/>
    <n v="4"/>
    <n v="0"/>
    <x v="0"/>
    <s v="Education"/>
    <s v="Member of School Board"/>
    <n v="3"/>
  </r>
  <r>
    <n v="1027"/>
    <x v="1026"/>
    <x v="33"/>
    <x v="624"/>
    <s v="Ricky Johnson"/>
    <x v="0"/>
    <s v="Jefferson"/>
    <s v="DEM"/>
    <n v="3979"/>
    <n v="16"/>
    <n v="3"/>
    <n v="12"/>
    <n v="0"/>
    <n v="4"/>
    <n v="0"/>
    <x v="0"/>
    <s v="Education"/>
    <s v="Member of School Board"/>
    <n v="3"/>
  </r>
  <r>
    <n v="1028"/>
    <x v="1027"/>
    <x v="33"/>
    <x v="624"/>
    <s v="James A. Chavis"/>
    <x v="0"/>
    <s v="Lafayette"/>
    <s v="DEM"/>
    <n v="1170"/>
    <n v="16"/>
    <n v="3"/>
    <n v="12"/>
    <n v="0"/>
    <n v="4"/>
    <n v="0"/>
    <x v="0"/>
    <s v="Education"/>
    <s v="Member of School Board"/>
    <n v="3"/>
  </r>
  <r>
    <n v="1028"/>
    <x v="1027"/>
    <x v="33"/>
    <x v="624"/>
    <s v="Simon Mahan"/>
    <x v="0"/>
    <s v="Lafayette"/>
    <s v="NOPTY"/>
    <n v="1543"/>
    <n v="16"/>
    <n v="3"/>
    <n v="12"/>
    <n v="0"/>
    <n v="4"/>
    <n v="0"/>
    <x v="0"/>
    <s v="Education"/>
    <s v="Member of School Board"/>
    <n v="3"/>
  </r>
  <r>
    <n v="1028"/>
    <x v="1027"/>
    <x v="33"/>
    <x v="624"/>
    <s v="Tommy Angelle"/>
    <x v="0"/>
    <s v="Lafayette"/>
    <s v="DEM"/>
    <n v="5355"/>
    <n v="16"/>
    <n v="3"/>
    <n v="12"/>
    <n v="0"/>
    <n v="4"/>
    <n v="0"/>
    <x v="0"/>
    <s v="Education"/>
    <s v="Member of School Board"/>
    <n v="3"/>
  </r>
  <r>
    <n v="1029"/>
    <x v="1028"/>
    <x v="33"/>
    <x v="624"/>
    <s v="Eugene Young, Jr."/>
    <x v="0"/>
    <s v="Richland"/>
    <s v="DEM"/>
    <n v="461"/>
    <n v="16"/>
    <n v="2"/>
    <n v="12"/>
    <n v="0"/>
    <n v="4"/>
    <n v="0"/>
    <x v="0"/>
    <s v="Education"/>
    <s v="Member of School Board"/>
    <n v="2"/>
  </r>
  <r>
    <n v="1029"/>
    <x v="1028"/>
    <x v="33"/>
    <x v="624"/>
    <s v="Leonard Guine, Jr."/>
    <x v="0"/>
    <s v="Richland"/>
    <s v="DEM"/>
    <n v="418"/>
    <n v="16"/>
    <n v="2"/>
    <n v="12"/>
    <n v="0"/>
    <n v="4"/>
    <n v="0"/>
    <x v="0"/>
    <s v="Education"/>
    <s v="Member of School Board"/>
    <n v="2"/>
  </r>
  <r>
    <n v="1030"/>
    <x v="1029"/>
    <x v="33"/>
    <x v="624"/>
    <s v="Alfloyd Muse"/>
    <x v="0"/>
    <s v="St. Helena"/>
    <s v="DEM"/>
    <n v="258"/>
    <n v="16"/>
    <n v="3"/>
    <n v="12"/>
    <n v="0"/>
    <n v="4"/>
    <n v="0"/>
    <x v="0"/>
    <s v="Education"/>
    <s v="Member of School Board"/>
    <n v="3"/>
  </r>
  <r>
    <n v="1030"/>
    <x v="1029"/>
    <x v="33"/>
    <x v="624"/>
    <s v="Byron &quot;Chad&quot; Hurst"/>
    <x v="0"/>
    <s v="St. Helena"/>
    <s v="DEM"/>
    <n v="361"/>
    <n v="16"/>
    <n v="3"/>
    <n v="12"/>
    <n v="0"/>
    <n v="4"/>
    <n v="0"/>
    <x v="0"/>
    <s v="Education"/>
    <s v="Member of School Board"/>
    <n v="3"/>
  </r>
  <r>
    <n v="1030"/>
    <x v="1029"/>
    <x v="33"/>
    <x v="624"/>
    <s v="E. Anthony &quot;Scott&quot; Galmon"/>
    <x v="0"/>
    <s v="St. Helena"/>
    <s v="DEM"/>
    <n v="273"/>
    <n v="16"/>
    <n v="3"/>
    <n v="12"/>
    <n v="0"/>
    <n v="4"/>
    <n v="0"/>
    <x v="0"/>
    <s v="Education"/>
    <s v="Member of School Board"/>
    <n v="3"/>
  </r>
  <r>
    <n v="1031"/>
    <x v="1030"/>
    <x v="33"/>
    <x v="624"/>
    <s v="Kenneth J. &quot;Wop&quot; Foret"/>
    <x v="0"/>
    <s v="St. James"/>
    <s v="DEM"/>
    <n v="922"/>
    <n v="16"/>
    <n v="2"/>
    <n v="12"/>
    <n v="0"/>
    <n v="4"/>
    <n v="0"/>
    <x v="0"/>
    <s v="Education"/>
    <s v="Member of School Board"/>
    <n v="2"/>
  </r>
  <r>
    <n v="1031"/>
    <x v="1030"/>
    <x v="33"/>
    <x v="624"/>
    <s v="Peggy Richard"/>
    <x v="0"/>
    <s v="St. James"/>
    <s v="DEM"/>
    <n v="612"/>
    <n v="16"/>
    <n v="2"/>
    <n v="12"/>
    <n v="0"/>
    <n v="4"/>
    <n v="0"/>
    <x v="0"/>
    <s v="Education"/>
    <s v="Member of School Board"/>
    <n v="2"/>
  </r>
  <r>
    <n v="1032"/>
    <x v="1031"/>
    <x v="33"/>
    <x v="624"/>
    <s v="Danny A. Smith"/>
    <x v="0"/>
    <s v="Union"/>
    <s v="NOPTY"/>
    <n v="432"/>
    <n v="16"/>
    <n v="3"/>
    <n v="12"/>
    <n v="0"/>
    <n v="4"/>
    <n v="0"/>
    <x v="0"/>
    <s v="Education"/>
    <s v="Member of School Board"/>
    <n v="3"/>
  </r>
  <r>
    <n v="1032"/>
    <x v="1031"/>
    <x v="33"/>
    <x v="624"/>
    <s v="Jimmy Hollis"/>
    <x v="0"/>
    <s v="Union"/>
    <s v="NOPTY"/>
    <n v="158"/>
    <n v="16"/>
    <n v="3"/>
    <n v="12"/>
    <n v="0"/>
    <n v="4"/>
    <n v="0"/>
    <x v="0"/>
    <s v="Education"/>
    <s v="Member of School Board"/>
    <n v="3"/>
  </r>
  <r>
    <n v="1032"/>
    <x v="1031"/>
    <x v="33"/>
    <x v="624"/>
    <s v="Roger Reeves, Jr."/>
    <x v="0"/>
    <s v="Union"/>
    <s v="NOPTY"/>
    <n v="313"/>
    <n v="16"/>
    <n v="3"/>
    <n v="12"/>
    <n v="0"/>
    <n v="4"/>
    <n v="0"/>
    <x v="0"/>
    <s v="Education"/>
    <s v="Member of School Board"/>
    <n v="3"/>
  </r>
  <r>
    <n v="1033"/>
    <x v="1032"/>
    <x v="33"/>
    <x v="670"/>
    <s v="Melvin L. Hollins"/>
    <x v="0"/>
    <s v="East Feliciana"/>
    <s v="DEM"/>
    <n v="573"/>
    <n v="2"/>
    <n v="2"/>
    <n v="2"/>
    <n v="0"/>
    <n v="0"/>
    <n v="0"/>
    <x v="0"/>
    <s v="Education"/>
    <s v="Member of School Board"/>
    <n v="2"/>
  </r>
  <r>
    <n v="1033"/>
    <x v="1032"/>
    <x v="33"/>
    <x v="670"/>
    <s v="Rufus &quot;Coach&quot; Nesbitt"/>
    <x v="0"/>
    <s v="East Feliciana"/>
    <s v="DEM"/>
    <n v="570"/>
    <n v="2"/>
    <n v="2"/>
    <n v="2"/>
    <n v="0"/>
    <n v="0"/>
    <n v="0"/>
    <x v="0"/>
    <s v="Education"/>
    <s v="Member of School Board"/>
    <n v="2"/>
  </r>
  <r>
    <n v="1034"/>
    <x v="1033"/>
    <x v="33"/>
    <x v="671"/>
    <s v="Raymond &quot;Ray&quot; Griffin, Jr."/>
    <x v="0"/>
    <s v="Jefferson"/>
    <s v="REP"/>
    <n v="4105"/>
    <n v="15"/>
    <n v="2"/>
    <n v="10"/>
    <n v="5"/>
    <n v="0"/>
    <n v="0"/>
    <x v="0"/>
    <s v="Education"/>
    <s v="Member of School Board"/>
    <n v="2"/>
  </r>
  <r>
    <n v="1034"/>
    <x v="1033"/>
    <x v="33"/>
    <x v="671"/>
    <s v="Raymond &quot;Ray&quot; St. Pierre"/>
    <x v="0"/>
    <s v="Jefferson"/>
    <s v="REP"/>
    <n v="7529"/>
    <n v="15"/>
    <n v="2"/>
    <n v="10"/>
    <n v="5"/>
    <n v="0"/>
    <n v="0"/>
    <x v="0"/>
    <s v="Education"/>
    <s v="Member of School Board"/>
    <n v="2"/>
  </r>
  <r>
    <n v="1035"/>
    <x v="1034"/>
    <x v="33"/>
    <x v="671"/>
    <s v="Elroy Broussard"/>
    <x v="0"/>
    <s v="Lafayette"/>
    <s v="DEM"/>
    <n v="2642"/>
    <n v="15"/>
    <n v="2"/>
    <n v="10"/>
    <n v="5"/>
    <n v="0"/>
    <n v="0"/>
    <x v="0"/>
    <s v="Education"/>
    <s v="Member of School Board"/>
    <n v="2"/>
  </r>
  <r>
    <n v="1035"/>
    <x v="1034"/>
    <x v="33"/>
    <x v="671"/>
    <s v="Shelton J. Cobb"/>
    <x v="0"/>
    <s v="Lafayette"/>
    <s v="DEM"/>
    <n v="2579"/>
    <n v="15"/>
    <n v="2"/>
    <n v="10"/>
    <n v="5"/>
    <n v="0"/>
    <n v="0"/>
    <x v="0"/>
    <s v="Education"/>
    <s v="Member of School Board"/>
    <n v="2"/>
  </r>
  <r>
    <n v="1036"/>
    <x v="1035"/>
    <x v="33"/>
    <x v="671"/>
    <s v="Gary Giddens"/>
    <x v="0"/>
    <s v="Red River"/>
    <s v="REP"/>
    <n v="303"/>
    <n v="15"/>
    <n v="2"/>
    <n v="10"/>
    <n v="5"/>
    <n v="0"/>
    <n v="0"/>
    <x v="0"/>
    <s v="Education"/>
    <s v="Member of School Board"/>
    <n v="2"/>
  </r>
  <r>
    <n v="1036"/>
    <x v="1035"/>
    <x v="33"/>
    <x v="671"/>
    <s v="John Lindsey"/>
    <x v="0"/>
    <s v="Red River"/>
    <s v="DEM"/>
    <n v="187"/>
    <n v="15"/>
    <n v="2"/>
    <n v="10"/>
    <n v="5"/>
    <n v="0"/>
    <n v="0"/>
    <x v="0"/>
    <s v="Education"/>
    <s v="Member of School Board"/>
    <n v="2"/>
  </r>
  <r>
    <n v="1037"/>
    <x v="1036"/>
    <x v="33"/>
    <x v="671"/>
    <s v="&quot;Fran&quot; Krier"/>
    <x v="0"/>
    <s v="Richland"/>
    <s v="REP"/>
    <n v="162"/>
    <n v="15"/>
    <n v="3"/>
    <n v="10"/>
    <n v="5"/>
    <n v="0"/>
    <n v="0"/>
    <x v="0"/>
    <s v="Education"/>
    <s v="Member of School Board"/>
    <n v="3"/>
  </r>
  <r>
    <n v="1037"/>
    <x v="1036"/>
    <x v="33"/>
    <x v="671"/>
    <s v="Latricia Kyle"/>
    <x v="0"/>
    <s v="Richland"/>
    <s v="DEM"/>
    <n v="161"/>
    <n v="15"/>
    <n v="3"/>
    <n v="10"/>
    <n v="5"/>
    <n v="0"/>
    <n v="0"/>
    <x v="0"/>
    <s v="Education"/>
    <s v="Member of School Board"/>
    <n v="3"/>
  </r>
  <r>
    <n v="1037"/>
    <x v="1036"/>
    <x v="33"/>
    <x v="671"/>
    <s v="Moses &quot;DeJohn&quot; Wilkins"/>
    <x v="0"/>
    <s v="Richland"/>
    <s v="DEM"/>
    <n v="247"/>
    <n v="15"/>
    <n v="3"/>
    <n v="10"/>
    <n v="5"/>
    <n v="0"/>
    <n v="0"/>
    <x v="0"/>
    <s v="Education"/>
    <s v="Member of School Board"/>
    <n v="3"/>
  </r>
  <r>
    <n v="1038"/>
    <x v="1037"/>
    <x v="33"/>
    <x v="671"/>
    <s v="Carol C. Lambert"/>
    <x v="0"/>
    <s v="St. James"/>
    <s v="DEM"/>
    <n v="644"/>
    <n v="15"/>
    <n v="2"/>
    <n v="10"/>
    <n v="5"/>
    <n v="0"/>
    <n v="0"/>
    <x v="0"/>
    <s v="Education"/>
    <s v="Member of School Board"/>
    <n v="2"/>
  </r>
  <r>
    <n v="1038"/>
    <x v="1037"/>
    <x v="33"/>
    <x v="671"/>
    <s v="Sue Bienvenu Beier"/>
    <x v="0"/>
    <s v="St. James"/>
    <s v="DEM"/>
    <n v="961"/>
    <n v="15"/>
    <n v="2"/>
    <n v="10"/>
    <n v="5"/>
    <n v="0"/>
    <n v="0"/>
    <x v="0"/>
    <s v="Education"/>
    <s v="Member of School Board"/>
    <n v="2"/>
  </r>
  <r>
    <n v="1039"/>
    <x v="1038"/>
    <x v="33"/>
    <x v="671"/>
    <s v="Frankie Futch"/>
    <x v="0"/>
    <s v="Union"/>
    <s v="DEM"/>
    <n v="624"/>
    <n v="15"/>
    <n v="2"/>
    <n v="10"/>
    <n v="5"/>
    <n v="0"/>
    <n v="0"/>
    <x v="0"/>
    <s v="Education"/>
    <s v="Member of School Board"/>
    <n v="2"/>
  </r>
  <r>
    <n v="1039"/>
    <x v="1038"/>
    <x v="33"/>
    <x v="671"/>
    <s v="Jackuline &quot;Jackie&quot; Hill"/>
    <x v="0"/>
    <s v="Union"/>
    <s v="DEM"/>
    <n v="405"/>
    <n v="15"/>
    <n v="2"/>
    <n v="10"/>
    <n v="5"/>
    <n v="0"/>
    <n v="0"/>
    <x v="0"/>
    <s v="Education"/>
    <s v="Member of School Board"/>
    <n v="2"/>
  </r>
  <r>
    <n v="1040"/>
    <x v="1039"/>
    <x v="33"/>
    <x v="671"/>
    <s v="&quot;T. D.&quot; Holcomb"/>
    <x v="0"/>
    <s v="Vernon"/>
    <s v="DEM"/>
    <n v="414"/>
    <n v="15"/>
    <n v="2"/>
    <n v="10"/>
    <n v="5"/>
    <n v="0"/>
    <n v="0"/>
    <x v="0"/>
    <s v="Education"/>
    <s v="Member of School Board"/>
    <n v="2"/>
  </r>
  <r>
    <n v="1040"/>
    <x v="1039"/>
    <x v="33"/>
    <x v="671"/>
    <s v="David J. Detz"/>
    <x v="0"/>
    <s v="Vernon"/>
    <s v="REP"/>
    <n v="895"/>
    <n v="15"/>
    <n v="2"/>
    <n v="10"/>
    <n v="5"/>
    <n v="0"/>
    <n v="0"/>
    <x v="0"/>
    <s v="Education"/>
    <s v="Member of School Board"/>
    <n v="2"/>
  </r>
  <r>
    <n v="1041"/>
    <x v="1040"/>
    <x v="33"/>
    <x v="672"/>
    <s v="&quot;Bill&quot; Willson"/>
    <x v="0"/>
    <s v="Ouachita"/>
    <s v="REP"/>
    <n v="1643"/>
    <n v="2"/>
    <n v="2"/>
    <n v="1"/>
    <n v="1"/>
    <n v="0"/>
    <n v="0"/>
    <x v="0"/>
    <s v="Education"/>
    <s v="Member of School Board"/>
    <n v="2"/>
  </r>
  <r>
    <n v="1041"/>
    <x v="1040"/>
    <x v="33"/>
    <x v="672"/>
    <s v="Mark Johnston"/>
    <x v="0"/>
    <s v="Ouachita"/>
    <s v="DEM"/>
    <n v="725"/>
    <n v="2"/>
    <n v="2"/>
    <n v="1"/>
    <n v="1"/>
    <n v="0"/>
    <n v="0"/>
    <x v="0"/>
    <s v="Education"/>
    <s v="Member of School Board"/>
    <n v="2"/>
  </r>
  <r>
    <n v="1042"/>
    <x v="1041"/>
    <x v="33"/>
    <x v="673"/>
    <s v="Dianne Jackson Wilson"/>
    <x v="0"/>
    <s v="East Feliciana"/>
    <s v="DEM"/>
    <n v="557"/>
    <n v="2"/>
    <n v="2"/>
    <n v="2"/>
    <n v="0"/>
    <n v="0"/>
    <n v="0"/>
    <x v="0"/>
    <s v="Education"/>
    <s v="Member of School Board"/>
    <n v="2"/>
  </r>
  <r>
    <n v="1042"/>
    <x v="1041"/>
    <x v="33"/>
    <x v="673"/>
    <s v="Rhonda Matthews"/>
    <x v="0"/>
    <s v="East Feliciana"/>
    <s v="DEM"/>
    <n v="871"/>
    <n v="2"/>
    <n v="2"/>
    <n v="2"/>
    <n v="0"/>
    <n v="0"/>
    <n v="0"/>
    <x v="0"/>
    <s v="Education"/>
    <s v="Member of School Board"/>
    <n v="2"/>
  </r>
  <r>
    <n v="1043"/>
    <x v="1042"/>
    <x v="33"/>
    <x v="674"/>
    <s v="Damon Knapp"/>
    <x v="0"/>
    <s v="Concordia"/>
    <s v="REP"/>
    <n v="692"/>
    <n v="2"/>
    <n v="2"/>
    <n v="0"/>
    <n v="1"/>
    <n v="1"/>
    <n v="0"/>
    <x v="0"/>
    <s v="Education"/>
    <s v="Member of School Board"/>
    <n v="2"/>
  </r>
  <r>
    <n v="1043"/>
    <x v="1042"/>
    <x v="33"/>
    <x v="674"/>
    <s v="Ricky Lee Raven, Sr."/>
    <x v="0"/>
    <s v="Concordia"/>
    <s v="NOPTY"/>
    <n v="847"/>
    <n v="2"/>
    <n v="2"/>
    <n v="0"/>
    <n v="1"/>
    <n v="1"/>
    <n v="0"/>
    <x v="0"/>
    <s v="Education"/>
    <s v="Member of School Board"/>
    <n v="2"/>
  </r>
  <r>
    <n v="1044"/>
    <x v="1043"/>
    <x v="33"/>
    <x v="625"/>
    <s v="Dorothy &quot;Dot&quot; Theriot"/>
    <x v="0"/>
    <s v="Cameron"/>
    <s v="NOPTY"/>
    <n v="105"/>
    <n v="16"/>
    <n v="2"/>
    <n v="8"/>
    <n v="7"/>
    <n v="1"/>
    <n v="0"/>
    <x v="0"/>
    <s v="Education"/>
    <s v="Member of School Board"/>
    <n v="2"/>
  </r>
  <r>
    <n v="1044"/>
    <x v="1043"/>
    <x v="33"/>
    <x v="625"/>
    <s v="Sheila Wainwright Miller"/>
    <x v="0"/>
    <s v="Cameron"/>
    <s v="DEM"/>
    <n v="260"/>
    <n v="16"/>
    <n v="2"/>
    <n v="8"/>
    <n v="7"/>
    <n v="1"/>
    <n v="0"/>
    <x v="0"/>
    <s v="Education"/>
    <s v="Member of School Board"/>
    <n v="2"/>
  </r>
  <r>
    <n v="1045"/>
    <x v="1044"/>
    <x v="33"/>
    <x v="625"/>
    <s v="Glenn Mayeaux"/>
    <x v="0"/>
    <s v="Jefferson"/>
    <s v="REP"/>
    <n v="4876"/>
    <n v="16"/>
    <n v="2"/>
    <n v="8"/>
    <n v="7"/>
    <n v="1"/>
    <n v="0"/>
    <x v="0"/>
    <s v="Education"/>
    <s v="Member of School Board"/>
    <n v="2"/>
  </r>
  <r>
    <n v="1045"/>
    <x v="1044"/>
    <x v="33"/>
    <x v="625"/>
    <s v="Melinda Bourgeois"/>
    <x v="0"/>
    <s v="Jefferson"/>
    <s v="REP"/>
    <n v="8513"/>
    <n v="16"/>
    <n v="2"/>
    <n v="8"/>
    <n v="7"/>
    <n v="1"/>
    <n v="0"/>
    <x v="0"/>
    <s v="Education"/>
    <s v="Member of School Board"/>
    <n v="2"/>
  </r>
  <r>
    <n v="1046"/>
    <x v="1045"/>
    <x v="33"/>
    <x v="625"/>
    <s v="Erica Williams"/>
    <x v="0"/>
    <s v="Lafayette"/>
    <s v="DEM"/>
    <n v="2813"/>
    <n v="16"/>
    <n v="2"/>
    <n v="8"/>
    <n v="7"/>
    <n v="1"/>
    <n v="0"/>
    <x v="0"/>
    <s v="Education"/>
    <s v="Member of School Board"/>
    <n v="2"/>
  </r>
  <r>
    <n v="1046"/>
    <x v="1045"/>
    <x v="33"/>
    <x v="625"/>
    <s v="Tehmi Chassion"/>
    <x v="0"/>
    <s v="Lafayette"/>
    <s v="DEM"/>
    <n v="3753"/>
    <n v="16"/>
    <n v="2"/>
    <n v="8"/>
    <n v="7"/>
    <n v="1"/>
    <n v="0"/>
    <x v="0"/>
    <s v="Education"/>
    <s v="Member of School Board"/>
    <n v="2"/>
  </r>
  <r>
    <n v="1047"/>
    <x v="1046"/>
    <x v="33"/>
    <x v="625"/>
    <s v="Arthur Farmer"/>
    <x v="0"/>
    <s v="Richland"/>
    <s v="DEM"/>
    <n v="277"/>
    <n v="16"/>
    <n v="3"/>
    <n v="8"/>
    <n v="7"/>
    <n v="1"/>
    <n v="0"/>
    <x v="0"/>
    <s v="Education"/>
    <s v="Member of School Board"/>
    <n v="3"/>
  </r>
  <r>
    <n v="1047"/>
    <x v="1046"/>
    <x v="33"/>
    <x v="625"/>
    <s v="Catherine Estis"/>
    <x v="0"/>
    <s v="Richland"/>
    <s v="REP"/>
    <n v="178"/>
    <n v="16"/>
    <n v="3"/>
    <n v="8"/>
    <n v="7"/>
    <n v="1"/>
    <n v="0"/>
    <x v="0"/>
    <s v="Education"/>
    <s v="Member of School Board"/>
    <n v="3"/>
  </r>
  <r>
    <n v="1047"/>
    <x v="1046"/>
    <x v="33"/>
    <x v="625"/>
    <s v="Connie Dove"/>
    <x v="0"/>
    <s v="Richland"/>
    <s v="REP"/>
    <n v="334"/>
    <n v="16"/>
    <n v="3"/>
    <n v="8"/>
    <n v="7"/>
    <n v="1"/>
    <n v="0"/>
    <x v="0"/>
    <s v="Education"/>
    <s v="Member of School Board"/>
    <n v="3"/>
  </r>
  <r>
    <n v="1048"/>
    <x v="1047"/>
    <x v="33"/>
    <x v="625"/>
    <s v="Barbara Whitley"/>
    <x v="0"/>
    <s v="St. Helena"/>
    <s v="DEM"/>
    <n v="440"/>
    <n v="16"/>
    <n v="2"/>
    <n v="8"/>
    <n v="7"/>
    <n v="1"/>
    <n v="0"/>
    <x v="0"/>
    <s v="Education"/>
    <s v="Member of School Board"/>
    <n v="2"/>
  </r>
  <r>
    <n v="1048"/>
    <x v="1047"/>
    <x v="33"/>
    <x v="625"/>
    <s v="Willie G. Lee"/>
    <x v="0"/>
    <s v="St. Helena"/>
    <s v="DEM"/>
    <n v="333"/>
    <n v="16"/>
    <n v="2"/>
    <n v="8"/>
    <n v="7"/>
    <n v="1"/>
    <n v="0"/>
    <x v="0"/>
    <s v="Education"/>
    <s v="Member of School Board"/>
    <n v="2"/>
  </r>
  <r>
    <n v="1049"/>
    <x v="1048"/>
    <x v="33"/>
    <x v="625"/>
    <s v="George Nassar, Jr."/>
    <x v="0"/>
    <s v="St. James"/>
    <s v="DEM"/>
    <n v="748"/>
    <n v="16"/>
    <n v="3"/>
    <n v="8"/>
    <n v="7"/>
    <n v="1"/>
    <n v="0"/>
    <x v="0"/>
    <s v="Education"/>
    <s v="Member of School Board"/>
    <n v="3"/>
  </r>
  <r>
    <n v="1049"/>
    <x v="1048"/>
    <x v="33"/>
    <x v="625"/>
    <s v="Jared P. Amato"/>
    <x v="0"/>
    <s v="St. James"/>
    <s v="REP"/>
    <n v="239"/>
    <n v="16"/>
    <n v="3"/>
    <n v="8"/>
    <n v="7"/>
    <n v="1"/>
    <n v="0"/>
    <x v="0"/>
    <s v="Education"/>
    <s v="Member of School Board"/>
    <n v="3"/>
  </r>
  <r>
    <n v="1049"/>
    <x v="1048"/>
    <x v="33"/>
    <x v="625"/>
    <s v="Michael Green"/>
    <x v="0"/>
    <s v="St. James"/>
    <s v="DEM"/>
    <n v="185"/>
    <n v="16"/>
    <n v="3"/>
    <n v="8"/>
    <n v="7"/>
    <n v="1"/>
    <n v="0"/>
    <x v="0"/>
    <s v="Education"/>
    <s v="Member of School Board"/>
    <n v="3"/>
  </r>
  <r>
    <n v="1050"/>
    <x v="1049"/>
    <x v="33"/>
    <x v="625"/>
    <s v="J. Kelly Coleman"/>
    <x v="0"/>
    <s v="West Carroll"/>
    <s v="REP"/>
    <n v="387"/>
    <n v="16"/>
    <n v="2"/>
    <n v="8"/>
    <n v="7"/>
    <n v="1"/>
    <n v="0"/>
    <x v="0"/>
    <s v="Education"/>
    <s v="Member of School Board"/>
    <n v="2"/>
  </r>
  <r>
    <n v="1050"/>
    <x v="1049"/>
    <x v="33"/>
    <x v="625"/>
    <s v="Vendal Fairchild"/>
    <x v="0"/>
    <s v="West Carroll"/>
    <s v="REP"/>
    <n v="122"/>
    <n v="16"/>
    <n v="2"/>
    <n v="8"/>
    <n v="7"/>
    <n v="1"/>
    <n v="0"/>
    <x v="0"/>
    <s v="Education"/>
    <s v="Member of School Board"/>
    <n v="2"/>
  </r>
  <r>
    <n v="1051"/>
    <x v="1050"/>
    <x v="33"/>
    <x v="625"/>
    <s v="Leslie Ellison"/>
    <x v="1"/>
    <s v="Orleans"/>
    <s v="DEM"/>
    <n v="11980"/>
    <n v="3"/>
    <n v="3"/>
    <n v="3"/>
    <n v="0"/>
    <n v="0"/>
    <n v="0"/>
    <x v="0"/>
    <s v="Education"/>
    <s v="Member of School Board"/>
    <n v="3"/>
  </r>
  <r>
    <n v="1051"/>
    <x v="1050"/>
    <x v="33"/>
    <x v="625"/>
    <s v="Morris &quot;Moe&quot; Reed, Jr."/>
    <x v="1"/>
    <s v="Orleans"/>
    <s v="DEM"/>
    <n v="3247"/>
    <n v="3"/>
    <n v="3"/>
    <n v="3"/>
    <n v="0"/>
    <n v="0"/>
    <n v="0"/>
    <x v="0"/>
    <s v="Education"/>
    <s v="Member of School Board"/>
    <n v="3"/>
  </r>
  <r>
    <n v="1051"/>
    <x v="1050"/>
    <x v="33"/>
    <x v="625"/>
    <s v="Walter Perique Umrani"/>
    <x v="1"/>
    <s v="Orleans"/>
    <s v="DEM"/>
    <n v="2315"/>
    <n v="3"/>
    <n v="3"/>
    <n v="3"/>
    <n v="0"/>
    <n v="0"/>
    <n v="0"/>
    <x v="0"/>
    <s v="Education"/>
    <s v="Member of School Board"/>
    <n v="3"/>
  </r>
  <r>
    <n v="1052"/>
    <x v="1051"/>
    <x v="33"/>
    <x v="675"/>
    <s v="Adam B. Kemp"/>
    <x v="0"/>
    <s v="Washington"/>
    <s v="REP"/>
    <n v="650"/>
    <n v="2"/>
    <n v="2"/>
    <n v="0"/>
    <n v="1"/>
    <n v="1"/>
    <n v="0"/>
    <x v="0"/>
    <s v="Education"/>
    <s v="Member of School Board"/>
    <n v="2"/>
  </r>
  <r>
    <n v="1052"/>
    <x v="1051"/>
    <x v="33"/>
    <x v="675"/>
    <s v="Patricia Holmes"/>
    <x v="0"/>
    <s v="Washington"/>
    <s v="NOPTY"/>
    <n v="162"/>
    <n v="2"/>
    <n v="2"/>
    <n v="0"/>
    <n v="1"/>
    <n v="1"/>
    <n v="0"/>
    <x v="0"/>
    <s v="Education"/>
    <s v="Member of School Board"/>
    <n v="2"/>
  </r>
  <r>
    <n v="1053"/>
    <x v="1052"/>
    <x v="33"/>
    <x v="676"/>
    <s v="Clarence Sharp"/>
    <x v="0"/>
    <s v="Ouachita"/>
    <s v="DEM"/>
    <n v="781"/>
    <n v="2"/>
    <n v="2"/>
    <n v="2"/>
    <n v="0"/>
    <n v="0"/>
    <n v="0"/>
    <x v="0"/>
    <s v="Education"/>
    <s v="Member of School Board"/>
    <n v="2"/>
  </r>
  <r>
    <n v="1053"/>
    <x v="1052"/>
    <x v="33"/>
    <x v="676"/>
    <s v="Daryll Berry"/>
    <x v="0"/>
    <s v="Ouachita"/>
    <s v="DEM"/>
    <n v="940"/>
    <n v="2"/>
    <n v="2"/>
    <n v="2"/>
    <n v="0"/>
    <n v="0"/>
    <n v="0"/>
    <x v="0"/>
    <s v="Education"/>
    <s v="Member of School Board"/>
    <n v="2"/>
  </r>
  <r>
    <n v="1054"/>
    <x v="1053"/>
    <x v="33"/>
    <x v="677"/>
    <s v="Ron Walter"/>
    <x v="0"/>
    <s v="Concordia"/>
    <s v="DEM"/>
    <n v="464"/>
    <n v="2"/>
    <n v="2"/>
    <n v="1"/>
    <n v="1"/>
    <n v="0"/>
    <n v="0"/>
    <x v="0"/>
    <s v="Education"/>
    <s v="Member of School Board"/>
    <n v="2"/>
  </r>
  <r>
    <n v="1054"/>
    <x v="1053"/>
    <x v="33"/>
    <x v="677"/>
    <s v="Ronnie Bradford"/>
    <x v="0"/>
    <s v="Concordia"/>
    <s v="REP"/>
    <n v="694"/>
    <n v="2"/>
    <n v="2"/>
    <n v="1"/>
    <n v="1"/>
    <n v="0"/>
    <n v="0"/>
    <x v="0"/>
    <s v="Education"/>
    <s v="Member of School Board"/>
    <n v="2"/>
  </r>
  <r>
    <n v="1055"/>
    <x v="1054"/>
    <x v="33"/>
    <x v="626"/>
    <s v="John F. Canik"/>
    <x v="0"/>
    <s v="Cameron"/>
    <s v="NOPTY"/>
    <n v="223"/>
    <n v="20"/>
    <n v="2"/>
    <n v="12"/>
    <n v="5"/>
    <n v="3"/>
    <n v="0"/>
    <x v="0"/>
    <s v="Education"/>
    <s v="Member of School Board"/>
    <n v="2"/>
  </r>
  <r>
    <n v="1055"/>
    <x v="1054"/>
    <x v="33"/>
    <x v="626"/>
    <s v="Tracy Carter"/>
    <x v="0"/>
    <s v="Cameron"/>
    <s v="REP"/>
    <n v="182"/>
    <n v="20"/>
    <n v="2"/>
    <n v="12"/>
    <n v="5"/>
    <n v="3"/>
    <n v="0"/>
    <x v="0"/>
    <s v="Education"/>
    <s v="Member of School Board"/>
    <n v="2"/>
  </r>
  <r>
    <n v="1056"/>
    <x v="1055"/>
    <x v="33"/>
    <x v="626"/>
    <s v="Derald Spears, Sr."/>
    <x v="0"/>
    <s v="East Feliciana"/>
    <s v="NOPTY"/>
    <n v="354"/>
    <n v="20"/>
    <n v="2"/>
    <n v="12"/>
    <n v="5"/>
    <n v="3"/>
    <n v="0"/>
    <x v="0"/>
    <s v="Education"/>
    <s v="Member of School Board"/>
    <n v="2"/>
  </r>
  <r>
    <n v="1056"/>
    <x v="1055"/>
    <x v="33"/>
    <x v="626"/>
    <s v="Olivia Harris"/>
    <x v="0"/>
    <s v="East Feliciana"/>
    <s v="DEM"/>
    <n v="321"/>
    <n v="20"/>
    <n v="2"/>
    <n v="12"/>
    <n v="5"/>
    <n v="3"/>
    <n v="0"/>
    <x v="0"/>
    <s v="Education"/>
    <s v="Member of School Board"/>
    <n v="2"/>
  </r>
  <r>
    <n v="1057"/>
    <x v="1056"/>
    <x v="33"/>
    <x v="626"/>
    <s v="Cedric Floyd"/>
    <x v="0"/>
    <s v="Jefferson"/>
    <s v="DEM"/>
    <n v="6788"/>
    <n v="20"/>
    <n v="3"/>
    <n v="12"/>
    <n v="5"/>
    <n v="3"/>
    <n v="0"/>
    <x v="0"/>
    <s v="Education"/>
    <s v="Member of School Board"/>
    <n v="3"/>
  </r>
  <r>
    <n v="1057"/>
    <x v="1056"/>
    <x v="33"/>
    <x v="626"/>
    <s v="Karen M. Barnes"/>
    <x v="0"/>
    <s v="Jefferson"/>
    <s v="DEM"/>
    <n v="2563"/>
    <n v="20"/>
    <n v="3"/>
    <n v="12"/>
    <n v="5"/>
    <n v="3"/>
    <n v="0"/>
    <x v="0"/>
    <s v="Education"/>
    <s v="Member of School Board"/>
    <n v="3"/>
  </r>
  <r>
    <n v="1057"/>
    <x v="1056"/>
    <x v="33"/>
    <x v="626"/>
    <s v="Sharlayne Jackson-Prevost"/>
    <x v="0"/>
    <s v="Jefferson"/>
    <s v="DEM"/>
    <n v="2869"/>
    <n v="20"/>
    <n v="3"/>
    <n v="12"/>
    <n v="5"/>
    <n v="3"/>
    <n v="0"/>
    <x v="0"/>
    <s v="Education"/>
    <s v="Member of School Board"/>
    <n v="3"/>
  </r>
  <r>
    <n v="1058"/>
    <x v="1057"/>
    <x v="33"/>
    <x v="626"/>
    <s v="Britt Latiolais"/>
    <x v="0"/>
    <s v="Lafayette"/>
    <s v="REP"/>
    <n v="4548"/>
    <n v="20"/>
    <n v="2"/>
    <n v="12"/>
    <n v="5"/>
    <n v="3"/>
    <n v="0"/>
    <x v="0"/>
    <s v="Education"/>
    <s v="Member of School Board"/>
    <n v="2"/>
  </r>
  <r>
    <n v="1058"/>
    <x v="1057"/>
    <x v="33"/>
    <x v="626"/>
    <s v="Kermit J. Bouillion"/>
    <x v="0"/>
    <s v="Lafayette"/>
    <s v="REP"/>
    <n v="2968"/>
    <n v="20"/>
    <n v="2"/>
    <n v="12"/>
    <n v="5"/>
    <n v="3"/>
    <n v="0"/>
    <x v="0"/>
    <s v="Education"/>
    <s v="Member of School Board"/>
    <n v="2"/>
  </r>
  <r>
    <n v="1059"/>
    <x v="1058"/>
    <x v="33"/>
    <x v="626"/>
    <s v="Dianne Spencer"/>
    <x v="0"/>
    <s v="St. James"/>
    <s v="DEM"/>
    <n v="716"/>
    <n v="20"/>
    <n v="2"/>
    <n v="12"/>
    <n v="5"/>
    <n v="3"/>
    <n v="0"/>
    <x v="0"/>
    <s v="Education"/>
    <s v="Member of School Board"/>
    <n v="2"/>
  </r>
  <r>
    <n v="1059"/>
    <x v="1058"/>
    <x v="33"/>
    <x v="626"/>
    <s v="Patricia Heary &quot;Ducy&quot; Schexnayder"/>
    <x v="0"/>
    <s v="St. James"/>
    <s v="DEM"/>
    <n v="682"/>
    <n v="20"/>
    <n v="2"/>
    <n v="12"/>
    <n v="5"/>
    <n v="3"/>
    <n v="0"/>
    <x v="0"/>
    <s v="Education"/>
    <s v="Member of School Board"/>
    <n v="2"/>
  </r>
  <r>
    <n v="1060"/>
    <x v="1059"/>
    <x v="33"/>
    <x v="626"/>
    <s v="Brenda Leroux Babin"/>
    <x v="0"/>
    <s v="Terrebonne"/>
    <s v="DEM"/>
    <n v="1639"/>
    <n v="20"/>
    <n v="2"/>
    <n v="12"/>
    <n v="5"/>
    <n v="3"/>
    <n v="0"/>
    <x v="0"/>
    <s v="Education"/>
    <s v="Member of School Board"/>
    <n v="2"/>
  </r>
  <r>
    <n v="1060"/>
    <x v="1059"/>
    <x v="33"/>
    <x v="626"/>
    <s v="William &quot;Bill&quot; Simmons"/>
    <x v="0"/>
    <s v="Terrebonne"/>
    <s v="DEM"/>
    <n v="1240"/>
    <n v="20"/>
    <n v="2"/>
    <n v="12"/>
    <n v="5"/>
    <n v="3"/>
    <n v="0"/>
    <x v="0"/>
    <s v="Education"/>
    <s v="Member of School Board"/>
    <n v="2"/>
  </r>
  <r>
    <n v="1061"/>
    <x v="1060"/>
    <x v="33"/>
    <x v="626"/>
    <s v="Kenneth &quot;Ken&quot; Smith"/>
    <x v="0"/>
    <s v="Union"/>
    <s v="REP"/>
    <n v="420"/>
    <n v="20"/>
    <n v="2"/>
    <n v="12"/>
    <n v="5"/>
    <n v="3"/>
    <n v="0"/>
    <x v="0"/>
    <s v="Education"/>
    <s v="Member of School Board"/>
    <n v="2"/>
  </r>
  <r>
    <n v="1061"/>
    <x v="1060"/>
    <x v="33"/>
    <x v="626"/>
    <s v="Shannon Johnston Barkley"/>
    <x v="0"/>
    <s v="Union"/>
    <s v="REP"/>
    <n v="592"/>
    <n v="20"/>
    <n v="2"/>
    <n v="12"/>
    <n v="5"/>
    <n v="3"/>
    <n v="0"/>
    <x v="0"/>
    <s v="Education"/>
    <s v="Member of School Board"/>
    <n v="2"/>
  </r>
  <r>
    <n v="1062"/>
    <x v="1061"/>
    <x v="33"/>
    <x v="626"/>
    <s v="&quot;Mike&quot; Perkins"/>
    <x v="0"/>
    <s v="Vernon"/>
    <s v="NOPTY"/>
    <n v="753"/>
    <n v="20"/>
    <n v="3"/>
    <n v="12"/>
    <n v="5"/>
    <n v="3"/>
    <n v="0"/>
    <x v="0"/>
    <s v="Education"/>
    <s v="Member of School Board"/>
    <n v="3"/>
  </r>
  <r>
    <n v="1062"/>
    <x v="1061"/>
    <x v="33"/>
    <x v="626"/>
    <s v="James &quot;PeeWee&quot; McKee, Jr."/>
    <x v="0"/>
    <s v="Vernon"/>
    <s v="DEM"/>
    <n v="74"/>
    <n v="20"/>
    <n v="3"/>
    <n v="12"/>
    <n v="5"/>
    <n v="3"/>
    <n v="0"/>
    <x v="0"/>
    <s v="Education"/>
    <s v="Member of School Board"/>
    <n v="3"/>
  </r>
  <r>
    <n v="1062"/>
    <x v="1061"/>
    <x v="33"/>
    <x v="626"/>
    <s v="Jesse Lentz"/>
    <x v="0"/>
    <s v="Vernon"/>
    <s v="DEM"/>
    <n v="300"/>
    <n v="20"/>
    <n v="3"/>
    <n v="12"/>
    <n v="5"/>
    <n v="3"/>
    <n v="0"/>
    <x v="0"/>
    <s v="Education"/>
    <s v="Member of School Board"/>
    <n v="3"/>
  </r>
  <r>
    <n v="1063"/>
    <x v="1062"/>
    <x v="33"/>
    <x v="626"/>
    <s v="James C. Burrell"/>
    <x v="0"/>
    <s v="West Carroll"/>
    <s v="DEM"/>
    <n v="263"/>
    <n v="20"/>
    <n v="2"/>
    <n v="12"/>
    <n v="5"/>
    <n v="3"/>
    <n v="0"/>
    <x v="0"/>
    <s v="Education"/>
    <s v="Member of School Board"/>
    <n v="2"/>
  </r>
  <r>
    <n v="1063"/>
    <x v="1062"/>
    <x v="33"/>
    <x v="626"/>
    <s v="James E. &quot;Jimmy&quot; Melton, Jr."/>
    <x v="0"/>
    <s v="West Carroll"/>
    <s v="DEM"/>
    <n v="171"/>
    <n v="20"/>
    <n v="2"/>
    <n v="12"/>
    <n v="5"/>
    <n v="3"/>
    <n v="0"/>
    <x v="0"/>
    <s v="Education"/>
    <s v="Member of School Board"/>
    <n v="2"/>
  </r>
  <r>
    <n v="1064"/>
    <x v="1063"/>
    <x v="33"/>
    <x v="626"/>
    <s v="Jamey J. Johnson"/>
    <x v="1"/>
    <s v="Vernon"/>
    <s v="DEM"/>
    <n v="544"/>
    <n v="2"/>
    <n v="2"/>
    <n v="1"/>
    <n v="1"/>
    <n v="0"/>
    <n v="0"/>
    <x v="0"/>
    <s v="Education"/>
    <s v="Member of School Board"/>
    <n v="2"/>
  </r>
  <r>
    <n v="1064"/>
    <x v="1063"/>
    <x v="33"/>
    <x v="626"/>
    <s v="Shad Stewart"/>
    <x v="1"/>
    <s v="Vernon"/>
    <s v="REP"/>
    <n v="920"/>
    <n v="2"/>
    <n v="2"/>
    <n v="1"/>
    <n v="1"/>
    <n v="0"/>
    <n v="0"/>
    <x v="0"/>
    <s v="Education"/>
    <s v="Member of School Board"/>
    <n v="2"/>
  </r>
  <r>
    <n v="1065"/>
    <x v="1064"/>
    <x v="33"/>
    <x v="678"/>
    <s v="Anna Reed"/>
    <x v="0"/>
    <s v="Ouachita"/>
    <s v="DEM"/>
    <n v="599"/>
    <n v="2"/>
    <n v="2"/>
    <n v="2"/>
    <n v="0"/>
    <n v="0"/>
    <n v="0"/>
    <x v="0"/>
    <s v="Education"/>
    <s v="Member of School Board"/>
    <n v="2"/>
  </r>
  <r>
    <n v="1065"/>
    <x v="1064"/>
    <x v="33"/>
    <x v="678"/>
    <s v="Rodney McFarland, Sr."/>
    <x v="0"/>
    <s v="Ouachita"/>
    <s v="DEM"/>
    <n v="1311"/>
    <n v="2"/>
    <n v="2"/>
    <n v="2"/>
    <n v="0"/>
    <n v="0"/>
    <n v="0"/>
    <x v="0"/>
    <s v="Education"/>
    <s v="Member of School Board"/>
    <n v="2"/>
  </r>
  <r>
    <n v="1066"/>
    <x v="1065"/>
    <x v="33"/>
    <x v="627"/>
    <s v="Larry Dale"/>
    <x v="0"/>
    <s v="Jefferson"/>
    <s v="REP"/>
    <n v="6980"/>
    <n v="14"/>
    <n v="2"/>
    <n v="8"/>
    <n v="4"/>
    <n v="2"/>
    <n v="0"/>
    <x v="0"/>
    <s v="Education"/>
    <s v="Member of School Board"/>
    <n v="2"/>
  </r>
  <r>
    <n v="1066"/>
    <x v="1065"/>
    <x v="33"/>
    <x v="627"/>
    <s v="Meladie Munch"/>
    <x v="0"/>
    <s v="Jefferson"/>
    <s v="DEM"/>
    <n v="5354"/>
    <n v="14"/>
    <n v="2"/>
    <n v="8"/>
    <n v="4"/>
    <n v="2"/>
    <n v="0"/>
    <x v="0"/>
    <s v="Education"/>
    <s v="Member of School Board"/>
    <n v="2"/>
  </r>
  <r>
    <n v="1067"/>
    <x v="1066"/>
    <x v="33"/>
    <x v="627"/>
    <s v="Justin Centanni"/>
    <x v="0"/>
    <s v="Lafayette"/>
    <s v="REP"/>
    <n v="4206"/>
    <n v="14"/>
    <n v="2"/>
    <n v="8"/>
    <n v="4"/>
    <n v="2"/>
    <n v="0"/>
    <x v="0"/>
    <s v="Education"/>
    <s v="Member of School Board"/>
    <n v="2"/>
  </r>
  <r>
    <n v="1067"/>
    <x v="1066"/>
    <x v="33"/>
    <x v="627"/>
    <s v="Kathleen Schott Espinoza"/>
    <x v="0"/>
    <s v="Lafayette"/>
    <s v="NOPTY"/>
    <n v="3973"/>
    <n v="14"/>
    <n v="2"/>
    <n v="8"/>
    <n v="4"/>
    <n v="2"/>
    <n v="0"/>
    <x v="0"/>
    <s v="Education"/>
    <s v="Member of School Board"/>
    <n v="2"/>
  </r>
  <r>
    <n v="1068"/>
    <x v="1067"/>
    <x v="33"/>
    <x v="627"/>
    <s v="Allen &quot;Mr. E.&quot; Ebarb"/>
    <x v="0"/>
    <s v="Sabine"/>
    <s v="DEM"/>
    <n v="423"/>
    <n v="14"/>
    <n v="2"/>
    <n v="8"/>
    <n v="4"/>
    <n v="2"/>
    <n v="0"/>
    <x v="0"/>
    <s v="Education"/>
    <s v="Member of School Board"/>
    <n v="2"/>
  </r>
  <r>
    <n v="1068"/>
    <x v="1067"/>
    <x v="33"/>
    <x v="627"/>
    <s v="Donald Garcie"/>
    <x v="0"/>
    <s v="Sabine"/>
    <s v="DEM"/>
    <n v="503"/>
    <n v="14"/>
    <n v="2"/>
    <n v="8"/>
    <n v="4"/>
    <n v="2"/>
    <n v="0"/>
    <x v="0"/>
    <s v="Education"/>
    <s v="Member of School Board"/>
    <n v="2"/>
  </r>
  <r>
    <n v="1069"/>
    <x v="1068"/>
    <x v="33"/>
    <x v="627"/>
    <s v="Frieda W. Boughton"/>
    <x v="0"/>
    <s v="St. James"/>
    <s v="DEM"/>
    <n v="676"/>
    <n v="14"/>
    <n v="2"/>
    <n v="8"/>
    <n v="4"/>
    <n v="2"/>
    <n v="0"/>
    <x v="0"/>
    <s v="Education"/>
    <s v="Member of School Board"/>
    <n v="2"/>
  </r>
  <r>
    <n v="1069"/>
    <x v="1068"/>
    <x v="33"/>
    <x v="627"/>
    <s v="Tyler Jasmin"/>
    <x v="0"/>
    <s v="St. James"/>
    <s v="NOPTY"/>
    <n v="756"/>
    <n v="14"/>
    <n v="2"/>
    <n v="8"/>
    <n v="4"/>
    <n v="2"/>
    <n v="0"/>
    <x v="0"/>
    <s v="Education"/>
    <s v="Member of School Board"/>
    <n v="2"/>
  </r>
  <r>
    <n v="1070"/>
    <x v="1069"/>
    <x v="33"/>
    <x v="627"/>
    <s v="&quot;L. P.&quot; Bordelon III"/>
    <x v="0"/>
    <s v="Terrebonne"/>
    <s v="REP"/>
    <n v="3194"/>
    <n v="14"/>
    <n v="2"/>
    <n v="8"/>
    <n v="4"/>
    <n v="2"/>
    <n v="0"/>
    <x v="0"/>
    <s v="Education"/>
    <s v="Member of School Board"/>
    <n v="2"/>
  </r>
  <r>
    <n v="1070"/>
    <x v="1069"/>
    <x v="33"/>
    <x v="627"/>
    <s v="Clyde F. Hamner"/>
    <x v="0"/>
    <s v="Terrebonne"/>
    <s v="DEM"/>
    <n v="2246"/>
    <n v="14"/>
    <n v="2"/>
    <n v="8"/>
    <n v="4"/>
    <n v="2"/>
    <n v="0"/>
    <x v="0"/>
    <s v="Education"/>
    <s v="Member of School Board"/>
    <n v="2"/>
  </r>
  <r>
    <n v="1071"/>
    <x v="1070"/>
    <x v="33"/>
    <x v="627"/>
    <s v="Robert B. Blow"/>
    <x v="0"/>
    <s v="Vernon"/>
    <s v="DEM"/>
    <n v="302"/>
    <n v="14"/>
    <n v="2"/>
    <n v="8"/>
    <n v="4"/>
    <n v="2"/>
    <n v="0"/>
    <x v="0"/>
    <s v="Education"/>
    <s v="Member of School Board"/>
    <n v="2"/>
  </r>
  <r>
    <n v="1071"/>
    <x v="1070"/>
    <x v="33"/>
    <x v="627"/>
    <s v="Vernon Travis, Jr."/>
    <x v="0"/>
    <s v="Vernon"/>
    <s v="DEM"/>
    <n v="582"/>
    <n v="14"/>
    <n v="2"/>
    <n v="8"/>
    <n v="4"/>
    <n v="2"/>
    <n v="0"/>
    <x v="0"/>
    <s v="Education"/>
    <s v="Member of School Board"/>
    <n v="2"/>
  </r>
  <r>
    <n v="1072"/>
    <x v="1071"/>
    <x v="33"/>
    <x v="627"/>
    <s v="Irma Bendily"/>
    <x v="0"/>
    <s v="West Feliciana"/>
    <s v="DEM"/>
    <n v="253"/>
    <n v="14"/>
    <n v="2"/>
    <n v="8"/>
    <n v="4"/>
    <n v="2"/>
    <n v="0"/>
    <x v="0"/>
    <s v="Education"/>
    <s v="Member of School Board"/>
    <n v="2"/>
  </r>
  <r>
    <n v="1072"/>
    <x v="1071"/>
    <x v="33"/>
    <x v="627"/>
    <s v="Kelly O'Brien"/>
    <x v="0"/>
    <s v="West Feliciana"/>
    <s v="REP"/>
    <n v="525"/>
    <n v="14"/>
    <n v="2"/>
    <n v="8"/>
    <n v="4"/>
    <n v="2"/>
    <n v="0"/>
    <x v="0"/>
    <s v="Education"/>
    <s v="Member of School Board"/>
    <n v="2"/>
  </r>
  <r>
    <n v="1073"/>
    <x v="1072"/>
    <x v="33"/>
    <x v="627"/>
    <s v="David Alvarez"/>
    <x v="1"/>
    <s v="Orleans"/>
    <s v="DEM"/>
    <n v="9101"/>
    <n v="2"/>
    <n v="2"/>
    <n v="2"/>
    <n v="0"/>
    <n v="0"/>
    <n v="0"/>
    <x v="0"/>
    <s v="Education"/>
    <s v="Member of School Board"/>
    <n v="2"/>
  </r>
  <r>
    <n v="1073"/>
    <x v="1072"/>
    <x v="33"/>
    <x v="627"/>
    <s v="Woody Koppel"/>
    <x v="1"/>
    <s v="Orleans"/>
    <s v="DEM"/>
    <n v="10422"/>
    <n v="2"/>
    <n v="2"/>
    <n v="2"/>
    <n v="0"/>
    <n v="0"/>
    <n v="0"/>
    <x v="0"/>
    <s v="Education"/>
    <s v="Member of School Board"/>
    <n v="2"/>
  </r>
  <r>
    <n v="1074"/>
    <x v="1073"/>
    <x v="33"/>
    <x v="679"/>
    <s v="Brandon &quot;B.J.&quot; Johnson"/>
    <x v="0"/>
    <s v="Ouachita"/>
    <s v="DEM"/>
    <n v="895"/>
    <n v="2"/>
    <n v="2"/>
    <n v="2"/>
    <n v="0"/>
    <n v="0"/>
    <n v="0"/>
    <x v="0"/>
    <s v="Education"/>
    <s v="Member of School Board"/>
    <n v="2"/>
  </r>
  <r>
    <n v="1074"/>
    <x v="1073"/>
    <x v="33"/>
    <x v="679"/>
    <s v="Verbon R. Muhammad, Sr."/>
    <x v="0"/>
    <s v="Ouachita"/>
    <s v="DEM"/>
    <n v="505"/>
    <n v="2"/>
    <n v="2"/>
    <n v="2"/>
    <n v="0"/>
    <n v="0"/>
    <n v="0"/>
    <x v="0"/>
    <s v="Education"/>
    <s v="Member of School Board"/>
    <n v="2"/>
  </r>
  <r>
    <n v="1075"/>
    <x v="1074"/>
    <x v="33"/>
    <x v="680"/>
    <s v="Debra Spurlock Haynes"/>
    <x v="0"/>
    <s v="East Feliciana"/>
    <s v="DEM"/>
    <n v="983"/>
    <n v="2"/>
    <n v="2"/>
    <n v="2"/>
    <n v="0"/>
    <n v="0"/>
    <n v="0"/>
    <x v="0"/>
    <s v="Education"/>
    <s v="Member of School Board"/>
    <n v="2"/>
  </r>
  <r>
    <n v="1075"/>
    <x v="1074"/>
    <x v="33"/>
    <x v="680"/>
    <s v="Joyce A. Kent"/>
    <x v="0"/>
    <s v="East Feliciana"/>
    <s v="DEM"/>
    <n v="1192"/>
    <n v="2"/>
    <n v="2"/>
    <n v="2"/>
    <n v="0"/>
    <n v="0"/>
    <n v="0"/>
    <x v="0"/>
    <s v="Education"/>
    <s v="Member of School Board"/>
    <n v="2"/>
  </r>
  <r>
    <n v="1076"/>
    <x v="1075"/>
    <x v="33"/>
    <x v="681"/>
    <s v="&quot;Chris&quot; Rouchon"/>
    <x v="0"/>
    <s v="East Feliciana"/>
    <s v="REP"/>
    <n v="977"/>
    <n v="3"/>
    <n v="3"/>
    <n v="2"/>
    <n v="1"/>
    <n v="0"/>
    <n v="0"/>
    <x v="0"/>
    <s v="Education"/>
    <s v="Member of School Board"/>
    <n v="3"/>
  </r>
  <r>
    <n v="1076"/>
    <x v="1075"/>
    <x v="33"/>
    <x v="681"/>
    <s v="Janice Betrece"/>
    <x v="0"/>
    <s v="East Feliciana"/>
    <s v="DEM"/>
    <n v="434"/>
    <n v="3"/>
    <n v="3"/>
    <n v="2"/>
    <n v="1"/>
    <n v="0"/>
    <n v="0"/>
    <x v="0"/>
    <s v="Education"/>
    <s v="Member of School Board"/>
    <n v="3"/>
  </r>
  <r>
    <n v="1076"/>
    <x v="1075"/>
    <x v="33"/>
    <x v="681"/>
    <s v="Michael Ray Bradford"/>
    <x v="0"/>
    <s v="East Feliciana"/>
    <s v="DEM"/>
    <n v="864"/>
    <n v="3"/>
    <n v="3"/>
    <n v="2"/>
    <n v="1"/>
    <n v="0"/>
    <n v="0"/>
    <x v="0"/>
    <s v="Education"/>
    <s v="Member of School Board"/>
    <n v="3"/>
  </r>
  <r>
    <n v="1077"/>
    <x v="1076"/>
    <x v="33"/>
    <x v="628"/>
    <s v="Carl Granger"/>
    <x v="0"/>
    <s v="Cameron"/>
    <s v="REP"/>
    <n v="73"/>
    <n v="17"/>
    <n v="3"/>
    <n v="4"/>
    <n v="8"/>
    <n v="2"/>
    <n v="3"/>
    <x v="0"/>
    <s v="Education"/>
    <s v="Member of School Board"/>
    <n v="3"/>
  </r>
  <r>
    <n v="1077"/>
    <x v="1076"/>
    <x v="33"/>
    <x v="628"/>
    <s v="Joseph M. Delcambre"/>
    <x v="0"/>
    <s v="Cameron"/>
    <s v="REP"/>
    <n v="96"/>
    <n v="17"/>
    <n v="3"/>
    <n v="4"/>
    <n v="8"/>
    <n v="2"/>
    <n v="3"/>
    <x v="0"/>
    <s v="Education"/>
    <s v="Member of School Board"/>
    <n v="3"/>
  </r>
  <r>
    <n v="1077"/>
    <x v="1076"/>
    <x v="33"/>
    <x v="628"/>
    <s v="Karen F. Nunez"/>
    <x v="0"/>
    <s v="Cameron"/>
    <s v="NOPTY"/>
    <n v="117"/>
    <n v="17"/>
    <n v="3"/>
    <n v="4"/>
    <n v="8"/>
    <n v="2"/>
    <n v="3"/>
    <x v="0"/>
    <s v="Education"/>
    <s v="Member of School Board"/>
    <n v="3"/>
  </r>
  <r>
    <n v="1078"/>
    <x v="1077"/>
    <x v="33"/>
    <x v="628"/>
    <s v="Anthony &quot;Tony&quot; Rouchon"/>
    <x v="0"/>
    <s v="East Feliciana"/>
    <s v="OTHER"/>
    <n v="245"/>
    <n v="17"/>
    <n v="2"/>
    <n v="4"/>
    <n v="8"/>
    <n v="2"/>
    <n v="3"/>
    <x v="0"/>
    <s v="Education"/>
    <s v="Member of School Board"/>
    <n v="2"/>
  </r>
  <r>
    <n v="1078"/>
    <x v="1077"/>
    <x v="33"/>
    <x v="628"/>
    <s v="Paul Kent"/>
    <x v="0"/>
    <s v="East Feliciana"/>
    <s v="OTHER"/>
    <n v="435"/>
    <n v="17"/>
    <n v="2"/>
    <n v="4"/>
    <n v="8"/>
    <n v="2"/>
    <n v="3"/>
    <x v="0"/>
    <s v="Education"/>
    <s v="Member of School Board"/>
    <n v="2"/>
  </r>
  <r>
    <n v="1079"/>
    <x v="1078"/>
    <x v="33"/>
    <x v="628"/>
    <s v="Jo Ann Scott"/>
    <x v="0"/>
    <s v="Jefferson"/>
    <s v="OTHER"/>
    <n v="1758"/>
    <n v="17"/>
    <n v="3"/>
    <n v="4"/>
    <n v="8"/>
    <n v="2"/>
    <n v="3"/>
    <x v="0"/>
    <s v="Education"/>
    <s v="Member of School Board"/>
    <n v="3"/>
  </r>
  <r>
    <n v="1079"/>
    <x v="1078"/>
    <x v="33"/>
    <x v="628"/>
    <s v="Mark Jacobs"/>
    <x v="0"/>
    <s v="Jefferson"/>
    <s v="REP"/>
    <n v="6276"/>
    <n v="17"/>
    <n v="3"/>
    <n v="4"/>
    <n v="8"/>
    <n v="2"/>
    <n v="3"/>
    <x v="0"/>
    <s v="Education"/>
    <s v="Member of School Board"/>
    <n v="3"/>
  </r>
  <r>
    <n v="1079"/>
    <x v="1078"/>
    <x v="33"/>
    <x v="628"/>
    <s v="Melinda Doucet"/>
    <x v="0"/>
    <s v="Jefferson"/>
    <s v="REP"/>
    <n v="6731"/>
    <n v="17"/>
    <n v="3"/>
    <n v="4"/>
    <n v="8"/>
    <n v="2"/>
    <n v="3"/>
    <x v="0"/>
    <s v="Education"/>
    <s v="Member of School Board"/>
    <n v="3"/>
  </r>
  <r>
    <n v="1080"/>
    <x v="1079"/>
    <x v="33"/>
    <x v="628"/>
    <s v="Dawn Morris"/>
    <x v="0"/>
    <s v="Lafayette"/>
    <s v="REP"/>
    <n v="3996"/>
    <n v="17"/>
    <n v="2"/>
    <n v="4"/>
    <n v="8"/>
    <n v="2"/>
    <n v="3"/>
    <x v="0"/>
    <s v="Education"/>
    <s v="Member of School Board"/>
    <n v="2"/>
  </r>
  <r>
    <n v="1080"/>
    <x v="1079"/>
    <x v="33"/>
    <x v="628"/>
    <s v="Mark Cockerham"/>
    <x v="0"/>
    <s v="Lafayette"/>
    <s v="REP"/>
    <n v="3675"/>
    <n v="17"/>
    <n v="2"/>
    <n v="4"/>
    <n v="8"/>
    <n v="2"/>
    <n v="3"/>
    <x v="0"/>
    <s v="Education"/>
    <s v="Member of School Board"/>
    <n v="2"/>
  </r>
  <r>
    <n v="1081"/>
    <x v="1080"/>
    <x v="33"/>
    <x v="628"/>
    <s v="Carlos R. Charles"/>
    <x v="0"/>
    <s v="St. James"/>
    <s v="DEM"/>
    <n v="44"/>
    <n v="17"/>
    <n v="3"/>
    <n v="4"/>
    <n v="8"/>
    <n v="2"/>
    <n v="3"/>
    <x v="0"/>
    <s v="Education"/>
    <s v="Member of School Board"/>
    <n v="3"/>
  </r>
  <r>
    <n v="1081"/>
    <x v="1080"/>
    <x v="33"/>
    <x v="628"/>
    <s v="Raymond L. Gros, Jr."/>
    <x v="0"/>
    <s v="St. James"/>
    <s v="DEM"/>
    <n v="959"/>
    <n v="17"/>
    <n v="3"/>
    <n v="4"/>
    <n v="8"/>
    <n v="2"/>
    <n v="3"/>
    <x v="0"/>
    <s v="Education"/>
    <s v="Member of School Board"/>
    <n v="3"/>
  </r>
  <r>
    <n v="1081"/>
    <x v="1080"/>
    <x v="33"/>
    <x v="628"/>
    <s v="Richard &quot;Ricky&quot; Reulet"/>
    <x v="0"/>
    <s v="St. James"/>
    <s v="DEM"/>
    <n v="442"/>
    <n v="17"/>
    <n v="3"/>
    <n v="4"/>
    <n v="8"/>
    <n v="2"/>
    <n v="3"/>
    <x v="0"/>
    <s v="Education"/>
    <s v="Member of School Board"/>
    <n v="3"/>
  </r>
  <r>
    <n v="1082"/>
    <x v="1081"/>
    <x v="33"/>
    <x v="628"/>
    <s v="Roger Dale DeHart"/>
    <x v="0"/>
    <s v="Terrebonne"/>
    <s v="DEM"/>
    <n v="1531"/>
    <n v="17"/>
    <n v="2"/>
    <n v="4"/>
    <n v="8"/>
    <n v="2"/>
    <n v="3"/>
    <x v="0"/>
    <s v="Education"/>
    <s v="Member of School Board"/>
    <n v="2"/>
  </r>
  <r>
    <n v="1082"/>
    <x v="1081"/>
    <x v="33"/>
    <x v="628"/>
    <s v="Wendy Wilson Billiot"/>
    <x v="0"/>
    <s v="Terrebonne"/>
    <s v="REP"/>
    <n v="1445"/>
    <n v="17"/>
    <n v="2"/>
    <n v="4"/>
    <n v="8"/>
    <n v="2"/>
    <n v="3"/>
    <x v="0"/>
    <s v="Education"/>
    <s v="Member of School Board"/>
    <n v="2"/>
  </r>
  <r>
    <n v="1083"/>
    <x v="1082"/>
    <x v="33"/>
    <x v="628"/>
    <s v="Roy Brown"/>
    <x v="0"/>
    <s v="West Carroll"/>
    <s v="REP"/>
    <n v="196"/>
    <n v="17"/>
    <n v="2"/>
    <n v="4"/>
    <n v="8"/>
    <n v="2"/>
    <n v="3"/>
    <x v="0"/>
    <s v="Education"/>
    <s v="Member of School Board"/>
    <n v="2"/>
  </r>
  <r>
    <n v="1083"/>
    <x v="1082"/>
    <x v="33"/>
    <x v="628"/>
    <s v="Samuel Ashley"/>
    <x v="0"/>
    <s v="West Carroll"/>
    <s v="NOPTY"/>
    <n v="292"/>
    <n v="17"/>
    <n v="2"/>
    <n v="4"/>
    <n v="8"/>
    <n v="2"/>
    <n v="3"/>
    <x v="0"/>
    <s v="Education"/>
    <s v="Member of School Board"/>
    <n v="2"/>
  </r>
  <r>
    <n v="1084"/>
    <x v="1083"/>
    <x v="33"/>
    <x v="628"/>
    <s v="Alvin R. Crusto, Jr."/>
    <x v="1"/>
    <s v="Orleans"/>
    <s v="DEM"/>
    <n v="3515"/>
    <n v="3"/>
    <n v="3"/>
    <n v="3"/>
    <n v="0"/>
    <n v="0"/>
    <n v="0"/>
    <x v="0"/>
    <s v="Education"/>
    <s v="Member of School Board"/>
    <n v="3"/>
  </r>
  <r>
    <n v="1084"/>
    <x v="1083"/>
    <x v="33"/>
    <x v="628"/>
    <s v="Kwame A. Smith"/>
    <x v="1"/>
    <s v="Orleans"/>
    <s v="DEM"/>
    <n v="4728"/>
    <n v="3"/>
    <n v="3"/>
    <n v="3"/>
    <n v="0"/>
    <n v="0"/>
    <n v="0"/>
    <x v="0"/>
    <s v="Education"/>
    <s v="Member of School Board"/>
    <n v="3"/>
  </r>
  <r>
    <n v="1084"/>
    <x v="1083"/>
    <x v="33"/>
    <x v="628"/>
    <s v="Nolan Marshall, Jr."/>
    <x v="1"/>
    <s v="Orleans"/>
    <s v="DEM"/>
    <n v="9830"/>
    <n v="3"/>
    <n v="3"/>
    <n v="3"/>
    <n v="0"/>
    <n v="0"/>
    <n v="0"/>
    <x v="0"/>
    <s v="Education"/>
    <s v="Member of School Board"/>
    <n v="3"/>
  </r>
  <r>
    <n v="1085"/>
    <x v="1084"/>
    <x v="33"/>
    <x v="682"/>
    <s v="Brenda Shelling"/>
    <x v="0"/>
    <s v="Ouachita"/>
    <s v="NOPTY"/>
    <n v="793"/>
    <n v="3"/>
    <n v="3"/>
    <n v="2"/>
    <n v="0"/>
    <n v="1"/>
    <n v="0"/>
    <x v="0"/>
    <s v="Education"/>
    <s v="Member of School Board"/>
    <n v="3"/>
  </r>
  <r>
    <n v="1085"/>
    <x v="1084"/>
    <x v="33"/>
    <x v="682"/>
    <s v="Glynn O. Ludley"/>
    <x v="0"/>
    <s v="Ouachita"/>
    <s v="DEM"/>
    <n v="338"/>
    <n v="3"/>
    <n v="3"/>
    <n v="2"/>
    <n v="0"/>
    <n v="1"/>
    <n v="0"/>
    <x v="0"/>
    <s v="Education"/>
    <s v="Member of School Board"/>
    <n v="3"/>
  </r>
  <r>
    <n v="1085"/>
    <x v="1084"/>
    <x v="33"/>
    <x v="682"/>
    <s v="Louis Bradley"/>
    <x v="0"/>
    <s v="Ouachita"/>
    <s v="DEM"/>
    <n v="279"/>
    <n v="3"/>
    <n v="3"/>
    <n v="2"/>
    <n v="0"/>
    <n v="1"/>
    <n v="0"/>
    <x v="0"/>
    <s v="Education"/>
    <s v="Member of School Board"/>
    <n v="3"/>
  </r>
  <r>
    <n v="1086"/>
    <x v="1085"/>
    <x v="33"/>
    <x v="629"/>
    <s v="Marion &quot;Coach&quot; Bonura"/>
    <x v="0"/>
    <s v="Jefferson"/>
    <s v="REP"/>
    <n v="7707"/>
    <n v="10"/>
    <n v="2"/>
    <n v="2"/>
    <n v="6"/>
    <n v="1"/>
    <n v="1"/>
    <x v="0"/>
    <s v="Education"/>
    <s v="Member of School Board"/>
    <n v="2"/>
  </r>
  <r>
    <n v="1086"/>
    <x v="1085"/>
    <x v="33"/>
    <x v="629"/>
    <s v="Michael Delesdernier"/>
    <x v="0"/>
    <s v="Jefferson"/>
    <s v="REP"/>
    <n v="6231"/>
    <n v="10"/>
    <n v="2"/>
    <n v="2"/>
    <n v="6"/>
    <n v="1"/>
    <n v="1"/>
    <x v="0"/>
    <s v="Education"/>
    <s v="Member of School Board"/>
    <n v="2"/>
  </r>
  <r>
    <n v="1087"/>
    <x v="1086"/>
    <x v="33"/>
    <x v="629"/>
    <s v="Erick Knezek"/>
    <x v="0"/>
    <s v="Lafayette"/>
    <s v="REP"/>
    <n v="8012"/>
    <n v="10"/>
    <n v="2"/>
    <n v="2"/>
    <n v="6"/>
    <n v="1"/>
    <n v="1"/>
    <x v="0"/>
    <s v="Education"/>
    <s v="Member of School Board"/>
    <n v="2"/>
  </r>
  <r>
    <n v="1087"/>
    <x v="1086"/>
    <x v="33"/>
    <x v="629"/>
    <s v="Hunter Beasley"/>
    <x v="0"/>
    <s v="Lafayette"/>
    <s v="OTHER"/>
    <n v="2635"/>
    <n v="10"/>
    <n v="2"/>
    <n v="2"/>
    <n v="6"/>
    <n v="1"/>
    <n v="1"/>
    <x v="0"/>
    <s v="Education"/>
    <s v="Member of School Board"/>
    <n v="2"/>
  </r>
  <r>
    <n v="1088"/>
    <x v="1087"/>
    <x v="33"/>
    <x v="629"/>
    <s v="David Hoover"/>
    <x v="0"/>
    <s v="Livingston"/>
    <s v="DEM"/>
    <n v="1634"/>
    <n v="10"/>
    <n v="2"/>
    <n v="2"/>
    <n v="6"/>
    <n v="1"/>
    <n v="1"/>
    <x v="0"/>
    <s v="Education"/>
    <s v="Member of School Board"/>
    <n v="2"/>
  </r>
  <r>
    <n v="1088"/>
    <x v="1087"/>
    <x v="33"/>
    <x v="629"/>
    <s v="James &quot;Jim&quot; Richardson"/>
    <x v="0"/>
    <s v="Livingston"/>
    <s v="NOPTY"/>
    <n v="3193"/>
    <n v="10"/>
    <n v="2"/>
    <n v="2"/>
    <n v="6"/>
    <n v="1"/>
    <n v="1"/>
    <x v="0"/>
    <s v="Education"/>
    <s v="Member of School Board"/>
    <n v="2"/>
  </r>
  <r>
    <n v="1089"/>
    <x v="1088"/>
    <x v="33"/>
    <x v="629"/>
    <s v="Challana Ray Dean"/>
    <x v="0"/>
    <s v="Union"/>
    <s v="REP"/>
    <n v="498"/>
    <n v="10"/>
    <n v="2"/>
    <n v="2"/>
    <n v="6"/>
    <n v="1"/>
    <n v="1"/>
    <x v="0"/>
    <s v="Education"/>
    <s v="Member of School Board"/>
    <n v="2"/>
  </r>
  <r>
    <n v="1089"/>
    <x v="1088"/>
    <x v="33"/>
    <x v="629"/>
    <s v="Danny J. George"/>
    <x v="0"/>
    <s v="Union"/>
    <s v="REP"/>
    <n v="481"/>
    <n v="10"/>
    <n v="2"/>
    <n v="2"/>
    <n v="6"/>
    <n v="1"/>
    <n v="1"/>
    <x v="0"/>
    <s v="Education"/>
    <s v="Member of School Board"/>
    <n v="2"/>
  </r>
  <r>
    <n v="1090"/>
    <x v="1089"/>
    <x v="33"/>
    <x v="629"/>
    <s v="Gerald Cooley"/>
    <x v="0"/>
    <s v="Vernon"/>
    <s v="REP"/>
    <n v="789"/>
    <n v="10"/>
    <n v="2"/>
    <n v="2"/>
    <n v="6"/>
    <n v="1"/>
    <n v="1"/>
    <x v="0"/>
    <s v="Education"/>
    <s v="Member of School Board"/>
    <n v="2"/>
  </r>
  <r>
    <n v="1090"/>
    <x v="1089"/>
    <x v="33"/>
    <x v="629"/>
    <s v="Jeremy Goodwin"/>
    <x v="0"/>
    <s v="Vernon"/>
    <s v="DEM"/>
    <n v="600"/>
    <n v="10"/>
    <n v="2"/>
    <n v="2"/>
    <n v="6"/>
    <n v="1"/>
    <n v="1"/>
    <x v="0"/>
    <s v="Education"/>
    <s v="Member of School Board"/>
    <n v="2"/>
  </r>
  <r>
    <n v="1091"/>
    <x v="1090"/>
    <x v="33"/>
    <x v="630"/>
    <s v="&quot;Sandy&quot; Denapolis-Bosarge"/>
    <x v="0"/>
    <s v="Jefferson"/>
    <s v="REP"/>
    <n v="5897"/>
    <n v="9"/>
    <n v="2"/>
    <n v="3"/>
    <n v="5"/>
    <n v="1"/>
    <n v="0"/>
    <x v="0"/>
    <s v="Education"/>
    <s v="Member of School Board"/>
    <n v="2"/>
  </r>
  <r>
    <n v="1091"/>
    <x v="1090"/>
    <x v="33"/>
    <x v="630"/>
    <s v="Eugene &quot;Gene&quot; Katsanis"/>
    <x v="0"/>
    <s v="Jefferson"/>
    <s v="REP"/>
    <n v="4722"/>
    <n v="9"/>
    <n v="2"/>
    <n v="3"/>
    <n v="5"/>
    <n v="1"/>
    <n v="0"/>
    <x v="0"/>
    <s v="Education"/>
    <s v="Member of School Board"/>
    <n v="2"/>
  </r>
  <r>
    <n v="1092"/>
    <x v="1091"/>
    <x v="33"/>
    <x v="630"/>
    <s v="Brian West"/>
    <x v="0"/>
    <s v="Lafayette"/>
    <s v="REP"/>
    <n v="3759"/>
    <n v="9"/>
    <n v="2"/>
    <n v="3"/>
    <n v="5"/>
    <n v="1"/>
    <n v="0"/>
    <x v="0"/>
    <s v="Education"/>
    <s v="Member of School Board"/>
    <n v="2"/>
  </r>
  <r>
    <n v="1092"/>
    <x v="1091"/>
    <x v="33"/>
    <x v="630"/>
    <s v="Jeremy Hidalgo"/>
    <x v="0"/>
    <s v="Lafayette"/>
    <s v="REP"/>
    <n v="5935"/>
    <n v="9"/>
    <n v="2"/>
    <n v="3"/>
    <n v="5"/>
    <n v="1"/>
    <n v="0"/>
    <x v="0"/>
    <s v="Education"/>
    <s v="Member of School Board"/>
    <n v="2"/>
  </r>
  <r>
    <n v="1093"/>
    <x v="1092"/>
    <x v="33"/>
    <x v="630"/>
    <s v="Dale Skinner"/>
    <x v="0"/>
    <s v="Sabine"/>
    <s v="DEM"/>
    <n v="492"/>
    <n v="9"/>
    <n v="2"/>
    <n v="3"/>
    <n v="5"/>
    <n v="1"/>
    <n v="0"/>
    <x v="0"/>
    <s v="Education"/>
    <s v="Member of School Board"/>
    <n v="2"/>
  </r>
  <r>
    <n v="1093"/>
    <x v="1092"/>
    <x v="33"/>
    <x v="630"/>
    <s v="Gloria Sanders"/>
    <x v="0"/>
    <s v="Sabine"/>
    <s v="DEM"/>
    <n v="207"/>
    <n v="9"/>
    <n v="2"/>
    <n v="3"/>
    <n v="5"/>
    <n v="1"/>
    <n v="0"/>
    <x v="0"/>
    <s v="Education"/>
    <s v="Member of School Board"/>
    <n v="2"/>
  </r>
  <r>
    <n v="1094"/>
    <x v="1093"/>
    <x v="33"/>
    <x v="630"/>
    <s v="Cally Yelverton Trosclair"/>
    <x v="0"/>
    <s v="Terrebonne"/>
    <s v="NOPTY"/>
    <n v="862"/>
    <n v="9"/>
    <n v="3"/>
    <n v="3"/>
    <n v="5"/>
    <n v="1"/>
    <n v="0"/>
    <x v="0"/>
    <s v="Education"/>
    <s v="Member of School Board"/>
    <n v="3"/>
  </r>
  <r>
    <n v="1094"/>
    <x v="1093"/>
    <x v="33"/>
    <x v="630"/>
    <s v="Hayes Badeaux"/>
    <x v="0"/>
    <s v="Terrebonne"/>
    <s v="DEM"/>
    <n v="936"/>
    <n v="9"/>
    <n v="3"/>
    <n v="3"/>
    <n v="5"/>
    <n v="1"/>
    <n v="0"/>
    <x v="0"/>
    <s v="Education"/>
    <s v="Member of School Board"/>
    <n v="3"/>
  </r>
  <r>
    <n v="1094"/>
    <x v="1093"/>
    <x v="33"/>
    <x v="630"/>
    <s v="Vicki Bonvillain"/>
    <x v="0"/>
    <s v="Terrebonne"/>
    <s v="REP"/>
    <n v="1291"/>
    <n v="9"/>
    <n v="3"/>
    <n v="3"/>
    <n v="5"/>
    <n v="1"/>
    <n v="0"/>
    <x v="0"/>
    <s v="Education"/>
    <s v="Member of School Board"/>
    <n v="3"/>
  </r>
  <r>
    <n v="1095"/>
    <x v="1094"/>
    <x v="33"/>
    <x v="683"/>
    <s v="Kristie Mascarella"/>
    <x v="0"/>
    <s v="Iberville"/>
    <s v="REP"/>
    <n v="120"/>
    <n v="11"/>
    <n v="4"/>
    <n v="8"/>
    <n v="3"/>
    <n v="0"/>
    <n v="0"/>
    <x v="0"/>
    <s v="Education"/>
    <s v="Member of School Board"/>
    <n v="4"/>
  </r>
  <r>
    <n v="1095"/>
    <x v="1094"/>
    <x v="33"/>
    <x v="683"/>
    <s v="Lawrence &quot;Larry&quot; Rouse"/>
    <x v="0"/>
    <s v="Iberville"/>
    <s v="DEM"/>
    <n v="195"/>
    <n v="11"/>
    <n v="4"/>
    <n v="8"/>
    <n v="3"/>
    <n v="0"/>
    <n v="0"/>
    <x v="0"/>
    <s v="Education"/>
    <s v="Member of School Board"/>
    <n v="4"/>
  </r>
  <r>
    <n v="1095"/>
    <x v="1094"/>
    <x v="33"/>
    <x v="683"/>
    <s v="Theresa White Roy"/>
    <x v="0"/>
    <s v="Iberville"/>
    <s v="REP"/>
    <n v="364"/>
    <n v="11"/>
    <n v="4"/>
    <n v="8"/>
    <n v="3"/>
    <n v="0"/>
    <n v="0"/>
    <x v="0"/>
    <s v="Education"/>
    <s v="Member of School Board"/>
    <n v="4"/>
  </r>
  <r>
    <n v="1095"/>
    <x v="1094"/>
    <x v="33"/>
    <x v="683"/>
    <s v="Tressy Gleason"/>
    <x v="0"/>
    <s v="Iberville"/>
    <s v="REP"/>
    <n v="354"/>
    <n v="11"/>
    <n v="4"/>
    <n v="8"/>
    <n v="3"/>
    <n v="0"/>
    <n v="0"/>
    <x v="0"/>
    <s v="Education"/>
    <s v="Member of School Board"/>
    <n v="4"/>
  </r>
  <r>
    <n v="1096"/>
    <x v="1095"/>
    <x v="33"/>
    <x v="683"/>
    <s v="Alfreda &quot;Freda&quot; Williams"/>
    <x v="0"/>
    <s v="Pointe Coupee"/>
    <s v="DEM"/>
    <n v="342"/>
    <n v="11"/>
    <n v="2"/>
    <n v="8"/>
    <n v="3"/>
    <n v="0"/>
    <n v="0"/>
    <x v="0"/>
    <s v="Education"/>
    <s v="Member of School Board"/>
    <n v="2"/>
  </r>
  <r>
    <n v="1096"/>
    <x v="1095"/>
    <x v="33"/>
    <x v="683"/>
    <s v="Leslie &quot;Les Ann&quot; Grezaffi"/>
    <x v="0"/>
    <s v="Pointe Coupee"/>
    <s v="DEM"/>
    <n v="527"/>
    <n v="11"/>
    <n v="2"/>
    <n v="8"/>
    <n v="3"/>
    <n v="0"/>
    <n v="0"/>
    <x v="0"/>
    <s v="Education"/>
    <s v="Member of School Board"/>
    <n v="2"/>
  </r>
  <r>
    <n v="1097"/>
    <x v="1096"/>
    <x v="33"/>
    <x v="683"/>
    <s v="Eric Brumfield"/>
    <x v="0"/>
    <s v="Tangipahoa"/>
    <s v="DEM"/>
    <n v="1287"/>
    <n v="11"/>
    <n v="3"/>
    <n v="8"/>
    <n v="3"/>
    <n v="0"/>
    <n v="0"/>
    <x v="0"/>
    <s v="Education"/>
    <s v="Member of School Board"/>
    <n v="3"/>
  </r>
  <r>
    <n v="1097"/>
    <x v="1096"/>
    <x v="33"/>
    <x v="683"/>
    <s v="Jimmy Richardson"/>
    <x v="0"/>
    <s v="Tangipahoa"/>
    <s v="DEM"/>
    <n v="1073"/>
    <n v="11"/>
    <n v="3"/>
    <n v="8"/>
    <n v="3"/>
    <n v="0"/>
    <n v="0"/>
    <x v="0"/>
    <s v="Education"/>
    <s v="Member of School Board"/>
    <n v="3"/>
  </r>
  <r>
    <n v="1097"/>
    <x v="1096"/>
    <x v="33"/>
    <x v="683"/>
    <s v="Walter Daniels"/>
    <x v="0"/>
    <s v="Tangipahoa"/>
    <s v="DEM"/>
    <n v="1720"/>
    <n v="11"/>
    <n v="3"/>
    <n v="8"/>
    <n v="3"/>
    <n v="0"/>
    <n v="0"/>
    <x v="0"/>
    <s v="Education"/>
    <s v="Member of School Board"/>
    <n v="3"/>
  </r>
  <r>
    <n v="1098"/>
    <x v="1097"/>
    <x v="33"/>
    <x v="683"/>
    <s v="&quot;Skip&quot; Gardiner"/>
    <x v="0"/>
    <s v="Vermilion"/>
    <s v="DEM"/>
    <n v="949"/>
    <n v="11"/>
    <n v="2"/>
    <n v="8"/>
    <n v="3"/>
    <n v="0"/>
    <n v="0"/>
    <x v="0"/>
    <s v="Education"/>
    <s v="Member of School Board"/>
    <n v="2"/>
  </r>
  <r>
    <n v="1098"/>
    <x v="1097"/>
    <x v="33"/>
    <x v="683"/>
    <s v="Luddy Herpin"/>
    <x v="0"/>
    <s v="Vermilion"/>
    <s v="DEM"/>
    <n v="1341"/>
    <n v="11"/>
    <n v="2"/>
    <n v="8"/>
    <n v="3"/>
    <n v="0"/>
    <n v="0"/>
    <x v="0"/>
    <s v="Education"/>
    <s v="Member of School Board"/>
    <n v="2"/>
  </r>
  <r>
    <n v="1099"/>
    <x v="1098"/>
    <x v="33"/>
    <x v="684"/>
    <s v="Brandon Bergeron"/>
    <x v="0"/>
    <s v="Pointe Coupee"/>
    <s v="REP"/>
    <n v="639"/>
    <n v="4"/>
    <n v="2"/>
    <n v="1"/>
    <n v="3"/>
    <n v="0"/>
    <n v="0"/>
    <x v="0"/>
    <s v="Education"/>
    <s v="Member of School Board"/>
    <n v="2"/>
  </r>
  <r>
    <n v="1099"/>
    <x v="1098"/>
    <x v="33"/>
    <x v="684"/>
    <s v="Kevin S. Bridgewater"/>
    <x v="0"/>
    <s v="Pointe Coupee"/>
    <s v="DEM"/>
    <n v="405"/>
    <n v="4"/>
    <n v="2"/>
    <n v="1"/>
    <n v="3"/>
    <n v="0"/>
    <n v="0"/>
    <x v="0"/>
    <s v="Education"/>
    <s v="Member of School Board"/>
    <n v="2"/>
  </r>
  <r>
    <n v="1100"/>
    <x v="1099"/>
    <x v="33"/>
    <x v="684"/>
    <s v="Dudley Settoon"/>
    <x v="0"/>
    <s v="Tangipahoa"/>
    <s v="REP"/>
    <n v="1458"/>
    <n v="4"/>
    <n v="2"/>
    <n v="1"/>
    <n v="3"/>
    <n v="0"/>
    <n v="0"/>
    <x v="0"/>
    <s v="Education"/>
    <s v="Member of School Board"/>
    <n v="2"/>
  </r>
  <r>
    <n v="1100"/>
    <x v="1099"/>
    <x v="33"/>
    <x v="684"/>
    <s v="Gail Pittman-McDaniel"/>
    <x v="0"/>
    <s v="Tangipahoa"/>
    <s v="REP"/>
    <n v="2538"/>
    <n v="4"/>
    <n v="2"/>
    <n v="1"/>
    <n v="3"/>
    <n v="0"/>
    <n v="0"/>
    <x v="0"/>
    <s v="Education"/>
    <s v="Member of School Board"/>
    <n v="2"/>
  </r>
  <r>
    <n v="1101"/>
    <x v="1100"/>
    <x v="33"/>
    <x v="685"/>
    <s v="Karen &quot;Kay&quot; Jewell"/>
    <x v="0"/>
    <s v="Iberville"/>
    <s v="DEM"/>
    <n v="709"/>
    <n v="8"/>
    <n v="4"/>
    <n v="5"/>
    <n v="0"/>
    <n v="1"/>
    <n v="2"/>
    <x v="0"/>
    <s v="Education"/>
    <s v="Member of School Board"/>
    <n v="4"/>
  </r>
  <r>
    <n v="1101"/>
    <x v="1100"/>
    <x v="33"/>
    <x v="685"/>
    <s v="Michelle James"/>
    <x v="0"/>
    <s v="Iberville"/>
    <s v="DEM"/>
    <n v="157"/>
    <n v="8"/>
    <n v="4"/>
    <n v="5"/>
    <n v="0"/>
    <n v="1"/>
    <n v="2"/>
    <x v="0"/>
    <s v="Education"/>
    <s v="Member of School Board"/>
    <n v="4"/>
  </r>
  <r>
    <n v="1101"/>
    <x v="1100"/>
    <x v="33"/>
    <x v="685"/>
    <s v="Pamela &quot;Pam&quot; George"/>
    <x v="0"/>
    <s v="Iberville"/>
    <s v="DEM"/>
    <n v="1009"/>
    <n v="8"/>
    <n v="4"/>
    <n v="5"/>
    <n v="0"/>
    <n v="1"/>
    <n v="2"/>
    <x v="0"/>
    <s v="Education"/>
    <s v="Member of School Board"/>
    <n v="4"/>
  </r>
  <r>
    <n v="1101"/>
    <x v="1100"/>
    <x v="33"/>
    <x v="685"/>
    <s v="Rudolph &quot;DeWitt&quot; Toussant, Sr."/>
    <x v="0"/>
    <s v="Iberville"/>
    <s v="NOPTY"/>
    <n v="237"/>
    <n v="8"/>
    <n v="4"/>
    <n v="5"/>
    <n v="0"/>
    <n v="1"/>
    <n v="2"/>
    <x v="0"/>
    <s v="Education"/>
    <s v="Member of School Board"/>
    <n v="4"/>
  </r>
  <r>
    <n v="1102"/>
    <x v="1101"/>
    <x v="33"/>
    <x v="685"/>
    <s v="Gail M. Hurst"/>
    <x v="0"/>
    <s v="Pointe Coupee"/>
    <s v="OTHER"/>
    <n v="236"/>
    <n v="8"/>
    <n v="2"/>
    <n v="5"/>
    <n v="0"/>
    <n v="1"/>
    <n v="2"/>
    <x v="0"/>
    <s v="Education"/>
    <s v="Member of School Board"/>
    <n v="2"/>
  </r>
  <r>
    <n v="1102"/>
    <x v="1101"/>
    <x v="33"/>
    <x v="685"/>
    <s v="Thomas &quot;Tom&quot; Nelson"/>
    <x v="0"/>
    <s v="Pointe Coupee"/>
    <s v="DEM"/>
    <n v="616"/>
    <n v="8"/>
    <n v="2"/>
    <n v="5"/>
    <n v="0"/>
    <n v="1"/>
    <n v="2"/>
    <x v="0"/>
    <s v="Education"/>
    <s v="Member of School Board"/>
    <n v="2"/>
  </r>
  <r>
    <n v="1103"/>
    <x v="1102"/>
    <x v="33"/>
    <x v="685"/>
    <s v="Dexter J. Callahan"/>
    <x v="0"/>
    <s v="Vermilion"/>
    <s v="DEM"/>
    <n v="1141"/>
    <n v="8"/>
    <n v="2"/>
    <n v="5"/>
    <n v="0"/>
    <n v="1"/>
    <n v="2"/>
    <x v="0"/>
    <s v="Education"/>
    <s v="Member of School Board"/>
    <n v="2"/>
  </r>
  <r>
    <n v="1103"/>
    <x v="1102"/>
    <x v="33"/>
    <x v="685"/>
    <s v="Laura Hebert LeBeouf"/>
    <x v="0"/>
    <s v="Vermilion"/>
    <s v="OTHER"/>
    <n v="1311"/>
    <n v="8"/>
    <n v="2"/>
    <n v="5"/>
    <n v="0"/>
    <n v="1"/>
    <n v="2"/>
    <x v="0"/>
    <s v="Education"/>
    <s v="Member of School Board"/>
    <n v="2"/>
  </r>
  <r>
    <n v="1104"/>
    <x v="1103"/>
    <x v="33"/>
    <x v="686"/>
    <s v="Brittany Lopez Whittenberg"/>
    <x v="0"/>
    <s v="Iberville"/>
    <s v="REP"/>
    <n v="536"/>
    <n v="6"/>
    <n v="2"/>
    <n v="3"/>
    <n v="2"/>
    <n v="0"/>
    <n v="1"/>
    <x v="0"/>
    <s v="Education"/>
    <s v="Member of School Board"/>
    <n v="2"/>
  </r>
  <r>
    <n v="1104"/>
    <x v="1103"/>
    <x v="33"/>
    <x v="686"/>
    <s v="Glyna Mendoza Kelley"/>
    <x v="0"/>
    <s v="Iberville"/>
    <s v="DEM"/>
    <n v="1050"/>
    <n v="6"/>
    <n v="2"/>
    <n v="3"/>
    <n v="2"/>
    <n v="0"/>
    <n v="1"/>
    <x v="0"/>
    <s v="Education"/>
    <s v="Member of School Board"/>
    <n v="2"/>
  </r>
  <r>
    <n v="1105"/>
    <x v="1104"/>
    <x v="33"/>
    <x v="686"/>
    <s v="Jennifer Atwood"/>
    <x v="0"/>
    <s v="Rapides"/>
    <s v="REP"/>
    <n v="684"/>
    <n v="6"/>
    <n v="2"/>
    <n v="3"/>
    <n v="2"/>
    <n v="0"/>
    <n v="1"/>
    <x v="0"/>
    <s v="Education"/>
    <s v="Member of School Board"/>
    <n v="2"/>
  </r>
  <r>
    <n v="1105"/>
    <x v="1104"/>
    <x v="33"/>
    <x v="686"/>
    <s v="Willard McCall"/>
    <x v="0"/>
    <s v="Rapides"/>
    <s v="DEM"/>
    <n v="1311"/>
    <n v="6"/>
    <n v="2"/>
    <n v="3"/>
    <n v="2"/>
    <n v="0"/>
    <n v="1"/>
    <x v="0"/>
    <s v="Education"/>
    <s v="Member of School Board"/>
    <n v="2"/>
  </r>
  <r>
    <n v="1106"/>
    <x v="1105"/>
    <x v="33"/>
    <x v="686"/>
    <s v="Mark Camelo"/>
    <x v="0"/>
    <s v="Tangipahoa"/>
    <s v="DEM"/>
    <n v="1568"/>
    <n v="6"/>
    <n v="2"/>
    <n v="3"/>
    <n v="2"/>
    <n v="0"/>
    <n v="1"/>
    <x v="0"/>
    <s v="Education"/>
    <s v="Member of School Board"/>
    <n v="2"/>
  </r>
  <r>
    <n v="1106"/>
    <x v="1105"/>
    <x v="33"/>
    <x v="686"/>
    <s v="Therese P. Domiano"/>
    <x v="0"/>
    <s v="Tangipahoa"/>
    <s v="OTHER"/>
    <n v="1640"/>
    <n v="6"/>
    <n v="2"/>
    <n v="3"/>
    <n v="2"/>
    <n v="0"/>
    <n v="1"/>
    <x v="0"/>
    <s v="Education"/>
    <s v="Member of School Board"/>
    <n v="2"/>
  </r>
  <r>
    <n v="1107"/>
    <x v="1106"/>
    <x v="33"/>
    <x v="687"/>
    <s v="Debbie Jenkins Georgetown"/>
    <x v="0"/>
    <s v="Iberville"/>
    <s v="DEM"/>
    <n v="585"/>
    <n v="2"/>
    <n v="2"/>
    <n v="1"/>
    <n v="0"/>
    <n v="0"/>
    <n v="1"/>
    <x v="0"/>
    <s v="Education"/>
    <s v="Member of School Board"/>
    <n v="2"/>
  </r>
  <r>
    <n v="1107"/>
    <x v="1106"/>
    <x v="33"/>
    <x v="687"/>
    <s v="Pauline D. &quot;Polly&quot; Higdon"/>
    <x v="0"/>
    <s v="Iberville"/>
    <s v="OTHER"/>
    <n v="1118"/>
    <n v="2"/>
    <n v="2"/>
    <n v="1"/>
    <n v="0"/>
    <n v="0"/>
    <n v="1"/>
    <x v="0"/>
    <s v="Education"/>
    <s v="Member of School Board"/>
    <n v="2"/>
  </r>
  <r>
    <n v="1108"/>
    <x v="1107"/>
    <x v="33"/>
    <x v="688"/>
    <s v="&quot;Mike&quot; Whitlow"/>
    <x v="0"/>
    <s v="Tangipahoa"/>
    <s v="REP"/>
    <n v="3074"/>
    <n v="2"/>
    <n v="2"/>
    <n v="0"/>
    <n v="2"/>
    <n v="0"/>
    <n v="0"/>
    <x v="0"/>
    <s v="Education"/>
    <s v="Member of School Board"/>
    <n v="2"/>
  </r>
  <r>
    <n v="1108"/>
    <x v="1107"/>
    <x v="33"/>
    <x v="688"/>
    <s v="Joyce Young"/>
    <x v="0"/>
    <s v="Tangipahoa"/>
    <s v="REP"/>
    <n v="1554"/>
    <n v="2"/>
    <n v="2"/>
    <n v="0"/>
    <n v="2"/>
    <n v="0"/>
    <n v="0"/>
    <x v="0"/>
    <s v="Education"/>
    <s v="Member of School Board"/>
    <n v="2"/>
  </r>
  <r>
    <n v="1109"/>
    <x v="1108"/>
    <x v="33"/>
    <x v="689"/>
    <s v="Christopher &quot;Chris&quot; Daigle"/>
    <x v="0"/>
    <s v="Iberville"/>
    <s v="DEM"/>
    <n v="1140"/>
    <n v="10"/>
    <n v="4"/>
    <n v="6"/>
    <n v="2"/>
    <n v="2"/>
    <n v="0"/>
    <x v="0"/>
    <s v="Education"/>
    <s v="Member of School Board"/>
    <n v="4"/>
  </r>
  <r>
    <n v="1109"/>
    <x v="1108"/>
    <x v="33"/>
    <x v="689"/>
    <s v="Freddie &quot;Sam&quot; Molden III"/>
    <x v="0"/>
    <s v="Iberville"/>
    <s v="DEM"/>
    <n v="328"/>
    <n v="10"/>
    <n v="4"/>
    <n v="6"/>
    <n v="2"/>
    <n v="2"/>
    <n v="0"/>
    <x v="0"/>
    <s v="Education"/>
    <s v="Member of School Board"/>
    <n v="4"/>
  </r>
  <r>
    <n v="1109"/>
    <x v="1108"/>
    <x v="33"/>
    <x v="689"/>
    <s v="John Morris III"/>
    <x v="0"/>
    <s v="Iberville"/>
    <s v="DEM"/>
    <n v="537"/>
    <n v="10"/>
    <n v="4"/>
    <n v="6"/>
    <n v="2"/>
    <n v="2"/>
    <n v="0"/>
    <x v="0"/>
    <s v="Education"/>
    <s v="Member of School Board"/>
    <n v="4"/>
  </r>
  <r>
    <n v="1109"/>
    <x v="1108"/>
    <x v="33"/>
    <x v="689"/>
    <s v="Raymond Jeroid Dennis"/>
    <x v="0"/>
    <s v="Iberville"/>
    <s v="DEM"/>
    <n v="220"/>
    <n v="10"/>
    <n v="4"/>
    <n v="6"/>
    <n v="2"/>
    <n v="2"/>
    <n v="0"/>
    <x v="0"/>
    <s v="Education"/>
    <s v="Member of School Board"/>
    <n v="4"/>
  </r>
  <r>
    <n v="1110"/>
    <x v="1109"/>
    <x v="33"/>
    <x v="689"/>
    <s v="Bobby Jarreau"/>
    <x v="0"/>
    <s v="Pointe Coupee"/>
    <s v="REP"/>
    <n v="1015"/>
    <n v="10"/>
    <n v="2"/>
    <n v="6"/>
    <n v="2"/>
    <n v="2"/>
    <n v="0"/>
    <x v="0"/>
    <s v="Education"/>
    <s v="Member of School Board"/>
    <n v="2"/>
  </r>
  <r>
    <n v="1110"/>
    <x v="1109"/>
    <x v="33"/>
    <x v="689"/>
    <s v="Cleotha Johnigan, Jr."/>
    <x v="0"/>
    <s v="Pointe Coupee"/>
    <s v="NOPTY"/>
    <n v="258"/>
    <n v="10"/>
    <n v="2"/>
    <n v="6"/>
    <n v="2"/>
    <n v="2"/>
    <n v="0"/>
    <x v="0"/>
    <s v="Education"/>
    <s v="Member of School Board"/>
    <n v="2"/>
  </r>
  <r>
    <n v="1111"/>
    <x v="1110"/>
    <x v="33"/>
    <x v="689"/>
    <s v="Eric Dangerfield"/>
    <x v="0"/>
    <s v="Tangipahoa"/>
    <s v="DEM"/>
    <n v="1848"/>
    <n v="10"/>
    <n v="2"/>
    <n v="6"/>
    <n v="2"/>
    <n v="2"/>
    <n v="0"/>
    <x v="0"/>
    <s v="Education"/>
    <s v="Member of School Board"/>
    <n v="2"/>
  </r>
  <r>
    <n v="1111"/>
    <x v="1110"/>
    <x v="33"/>
    <x v="689"/>
    <s v="Tara Hudgins"/>
    <x v="0"/>
    <s v="Tangipahoa"/>
    <s v="REP"/>
    <n v="1003"/>
    <n v="10"/>
    <n v="2"/>
    <n v="6"/>
    <n v="2"/>
    <n v="2"/>
    <n v="0"/>
    <x v="0"/>
    <s v="Education"/>
    <s v="Member of School Board"/>
    <n v="2"/>
  </r>
  <r>
    <n v="1112"/>
    <x v="1111"/>
    <x v="33"/>
    <x v="689"/>
    <s v="Carroll &quot;Bubba&quot; LeBlanc"/>
    <x v="0"/>
    <s v="Vermilion"/>
    <s v="DEM"/>
    <n v="839"/>
    <n v="10"/>
    <n v="2"/>
    <n v="6"/>
    <n v="2"/>
    <n v="2"/>
    <n v="0"/>
    <x v="0"/>
    <s v="Education"/>
    <s v="Member of School Board"/>
    <n v="2"/>
  </r>
  <r>
    <n v="1112"/>
    <x v="1111"/>
    <x v="33"/>
    <x v="689"/>
    <s v="Sara Bourgeois Duplechain"/>
    <x v="0"/>
    <s v="Vermilion"/>
    <s v="NOPTY"/>
    <n v="1268"/>
    <n v="10"/>
    <n v="2"/>
    <n v="6"/>
    <n v="2"/>
    <n v="2"/>
    <n v="0"/>
    <x v="0"/>
    <s v="Education"/>
    <s v="Member of School Board"/>
    <n v="2"/>
  </r>
  <r>
    <n v="1113"/>
    <x v="1112"/>
    <x v="33"/>
    <x v="690"/>
    <s v="Carrie Thistlethwaite Booksh"/>
    <x v="0"/>
    <s v="Iberville"/>
    <s v="REP"/>
    <n v="715"/>
    <n v="9"/>
    <n v="3"/>
    <n v="5"/>
    <n v="3"/>
    <n v="0"/>
    <n v="1"/>
    <x v="0"/>
    <s v="Education"/>
    <s v="Member of School Board"/>
    <n v="3"/>
  </r>
  <r>
    <n v="1113"/>
    <x v="1112"/>
    <x v="33"/>
    <x v="690"/>
    <s v="Michael J. Hebert, Jr."/>
    <x v="0"/>
    <s v="Iberville"/>
    <s v="DEM"/>
    <n v="794"/>
    <n v="9"/>
    <n v="3"/>
    <n v="5"/>
    <n v="3"/>
    <n v="0"/>
    <n v="1"/>
    <x v="0"/>
    <s v="Education"/>
    <s v="Member of School Board"/>
    <n v="3"/>
  </r>
  <r>
    <n v="1113"/>
    <x v="1112"/>
    <x v="33"/>
    <x v="690"/>
    <s v="Monica Georgetown Edmond"/>
    <x v="0"/>
    <s v="Iberville"/>
    <s v="DEM"/>
    <n v="512"/>
    <n v="9"/>
    <n v="3"/>
    <n v="5"/>
    <n v="3"/>
    <n v="0"/>
    <n v="1"/>
    <x v="0"/>
    <s v="Education"/>
    <s v="Member of School Board"/>
    <n v="3"/>
  </r>
  <r>
    <n v="1114"/>
    <x v="1113"/>
    <x v="33"/>
    <x v="690"/>
    <s v="Cynthia Darlene Cashio"/>
    <x v="0"/>
    <s v="Pointe Coupee"/>
    <s v="OTHER"/>
    <n v="496"/>
    <n v="9"/>
    <n v="2"/>
    <n v="5"/>
    <n v="3"/>
    <n v="0"/>
    <n v="1"/>
    <x v="0"/>
    <s v="Education"/>
    <s v="Member of School Board"/>
    <n v="2"/>
  </r>
  <r>
    <n v="1114"/>
    <x v="1113"/>
    <x v="33"/>
    <x v="690"/>
    <s v="James &quot;Bado&quot; Cline"/>
    <x v="0"/>
    <s v="Pointe Coupee"/>
    <s v="DEM"/>
    <n v="779"/>
    <n v="9"/>
    <n v="2"/>
    <n v="5"/>
    <n v="3"/>
    <n v="0"/>
    <n v="1"/>
    <x v="0"/>
    <s v="Education"/>
    <s v="Member of School Board"/>
    <n v="2"/>
  </r>
  <r>
    <n v="1115"/>
    <x v="1114"/>
    <x v="33"/>
    <x v="690"/>
    <s v="&quot;Al&quot; Davis"/>
    <x v="0"/>
    <s v="Rapides"/>
    <s v="DEM"/>
    <n v="2397"/>
    <n v="9"/>
    <n v="2"/>
    <n v="5"/>
    <n v="3"/>
    <n v="0"/>
    <n v="1"/>
    <x v="0"/>
    <s v="Education"/>
    <s v="Member of School Board"/>
    <n v="2"/>
  </r>
  <r>
    <n v="1115"/>
    <x v="1114"/>
    <x v="33"/>
    <x v="690"/>
    <s v="Darrell Rodriguez"/>
    <x v="0"/>
    <s v="Rapides"/>
    <s v="DEM"/>
    <n v="2485"/>
    <n v="9"/>
    <n v="2"/>
    <n v="5"/>
    <n v="3"/>
    <n v="0"/>
    <n v="1"/>
    <x v="0"/>
    <s v="Education"/>
    <s v="Member of School Board"/>
    <n v="2"/>
  </r>
  <r>
    <n v="1116"/>
    <x v="1115"/>
    <x v="33"/>
    <x v="690"/>
    <s v="Roy Hutchinson"/>
    <x v="0"/>
    <s v="Tangipahoa"/>
    <s v="REP"/>
    <n v="1464"/>
    <n v="9"/>
    <n v="2"/>
    <n v="5"/>
    <n v="3"/>
    <n v="0"/>
    <n v="1"/>
    <x v="0"/>
    <s v="Education"/>
    <s v="Member of School Board"/>
    <n v="2"/>
  </r>
  <r>
    <n v="1116"/>
    <x v="1115"/>
    <x v="33"/>
    <x v="690"/>
    <s v="Sandra Bailey-Simmons"/>
    <x v="0"/>
    <s v="Tangipahoa"/>
    <s v="REP"/>
    <n v="2728"/>
    <n v="9"/>
    <n v="2"/>
    <n v="5"/>
    <n v="3"/>
    <n v="0"/>
    <n v="1"/>
    <x v="0"/>
    <s v="Education"/>
    <s v="Member of School Board"/>
    <n v="2"/>
  </r>
  <r>
    <n v="1117"/>
    <x v="1116"/>
    <x v="33"/>
    <x v="690"/>
    <s v="&quot;Chris&quot; Hebert"/>
    <x v="1"/>
    <s v="Vermilion"/>
    <s v="DEM"/>
    <n v="1652"/>
    <n v="2"/>
    <n v="2"/>
    <n v="1"/>
    <n v="0"/>
    <n v="1"/>
    <n v="0"/>
    <x v="0"/>
    <s v="Education"/>
    <s v="Member of School Board"/>
    <n v="2"/>
  </r>
  <r>
    <n v="1117"/>
    <x v="1116"/>
    <x v="33"/>
    <x v="690"/>
    <s v="Kristy Hebert"/>
    <x v="1"/>
    <s v="Vermilion"/>
    <s v="NOPTY"/>
    <n v="1562"/>
    <n v="2"/>
    <n v="2"/>
    <n v="1"/>
    <n v="0"/>
    <n v="1"/>
    <n v="0"/>
    <x v="0"/>
    <s v="Education"/>
    <s v="Member of School Board"/>
    <n v="2"/>
  </r>
  <r>
    <n v="1118"/>
    <x v="1117"/>
    <x v="33"/>
    <x v="691"/>
    <s v="&quot;Beth&quot; Davis"/>
    <x v="0"/>
    <s v="Tangipahoa"/>
    <s v="REP"/>
    <n v="1620"/>
    <n v="2"/>
    <n v="2"/>
    <n v="0"/>
    <n v="2"/>
    <n v="0"/>
    <n v="0"/>
    <x v="0"/>
    <s v="Education"/>
    <s v="Member of School Board"/>
    <n v="2"/>
  </r>
  <r>
    <n v="1118"/>
    <x v="1117"/>
    <x v="33"/>
    <x v="691"/>
    <s v="Rose Quave Dominguez"/>
    <x v="0"/>
    <s v="Tangipahoa"/>
    <s v="REP"/>
    <n v="2790"/>
    <n v="2"/>
    <n v="2"/>
    <n v="0"/>
    <n v="2"/>
    <n v="0"/>
    <n v="0"/>
    <x v="0"/>
    <s v="Education"/>
    <s v="Member of School Board"/>
    <n v="2"/>
  </r>
  <r>
    <n v="1119"/>
    <x v="1118"/>
    <x v="33"/>
    <x v="692"/>
    <s v="Andrea A. &quot;Peaches&quot; Johnson"/>
    <x v="0"/>
    <s v="Assumption"/>
    <s v="DEM"/>
    <n v="333"/>
    <n v="2"/>
    <n v="2"/>
    <n v="2"/>
    <n v="0"/>
    <n v="0"/>
    <n v="0"/>
    <x v="0"/>
    <s v="Education"/>
    <s v="Member of School Board"/>
    <n v="2"/>
  </r>
  <r>
    <n v="1119"/>
    <x v="1118"/>
    <x v="33"/>
    <x v="692"/>
    <s v="Honoray &quot;Lew&quot; Lewis"/>
    <x v="0"/>
    <s v="Assumption"/>
    <s v="DEM"/>
    <n v="712"/>
    <n v="2"/>
    <n v="2"/>
    <n v="2"/>
    <n v="0"/>
    <n v="0"/>
    <n v="0"/>
    <x v="0"/>
    <s v="Education"/>
    <s v="Member of School Board"/>
    <n v="2"/>
  </r>
  <r>
    <n v="1120"/>
    <x v="1119"/>
    <x v="33"/>
    <x v="693"/>
    <s v="Jesse Robertson"/>
    <x v="0"/>
    <s v="Assumption"/>
    <s v="DEM"/>
    <n v="447"/>
    <n v="2"/>
    <n v="2"/>
    <n v="2"/>
    <n v="0"/>
    <n v="0"/>
    <n v="0"/>
    <x v="0"/>
    <s v="Education"/>
    <s v="Member of School Board"/>
    <n v="2"/>
  </r>
  <r>
    <n v="1120"/>
    <x v="1119"/>
    <x v="33"/>
    <x v="693"/>
    <s v="Lawrence &quot;Larry&quot; Howell"/>
    <x v="0"/>
    <s v="Assumption"/>
    <s v="DEM"/>
    <n v="556"/>
    <n v="2"/>
    <n v="2"/>
    <n v="2"/>
    <n v="0"/>
    <n v="0"/>
    <n v="0"/>
    <x v="0"/>
    <s v="Education"/>
    <s v="Member of School Board"/>
    <n v="2"/>
  </r>
  <r>
    <n v="1121"/>
    <x v="1120"/>
    <x v="33"/>
    <x v="694"/>
    <s v="Daniel &quot;Jack&quot; Washington"/>
    <x v="0"/>
    <s v="Assumption"/>
    <s v="DEM"/>
    <n v="666"/>
    <n v="2"/>
    <n v="2"/>
    <n v="2"/>
    <n v="0"/>
    <n v="0"/>
    <n v="0"/>
    <x v="0"/>
    <s v="Education"/>
    <s v="Member of School Board"/>
    <n v="2"/>
  </r>
  <r>
    <n v="1121"/>
    <x v="1120"/>
    <x v="33"/>
    <x v="694"/>
    <s v="Rodney Rhodes"/>
    <x v="0"/>
    <s v="Assumption"/>
    <s v="DEM"/>
    <n v="400"/>
    <n v="2"/>
    <n v="2"/>
    <n v="2"/>
    <n v="0"/>
    <n v="0"/>
    <n v="0"/>
    <x v="0"/>
    <s v="Education"/>
    <s v="Member of School Board"/>
    <n v="2"/>
  </r>
  <r>
    <n v="1122"/>
    <x v="1121"/>
    <x v="34"/>
    <x v="695"/>
    <s v="&quot;Doug&quot; Brandon"/>
    <x v="0"/>
    <s v="Vernon"/>
    <s v="REP"/>
    <n v="1694"/>
    <n v="8"/>
    <n v="8"/>
    <n v="3"/>
    <n v="2"/>
    <n v="3"/>
    <n v="0"/>
    <x v="0"/>
    <s v="Education"/>
    <s v="Member of School Board"/>
    <n v="1.6"/>
  </r>
  <r>
    <n v="1122"/>
    <x v="1121"/>
    <x v="34"/>
    <x v="695"/>
    <s v="&quot;Jim&quot; Seaman"/>
    <x v="0"/>
    <s v="Vernon"/>
    <s v="NOPTY"/>
    <n v="1376"/>
    <n v="8"/>
    <n v="8"/>
    <n v="3"/>
    <n v="2"/>
    <n v="3"/>
    <n v="0"/>
    <x v="0"/>
    <s v="Education"/>
    <s v="Member of School Board"/>
    <n v="1.6"/>
  </r>
  <r>
    <n v="1122"/>
    <x v="1121"/>
    <x v="34"/>
    <x v="695"/>
    <s v="&quot;Steve&quot; Woods"/>
    <x v="0"/>
    <s v="Vernon"/>
    <s v="NOPTY"/>
    <n v="1833"/>
    <n v="8"/>
    <n v="8"/>
    <n v="3"/>
    <n v="2"/>
    <n v="3"/>
    <n v="0"/>
    <x v="0"/>
    <s v="Education"/>
    <s v="Member of School Board"/>
    <n v="1.6"/>
  </r>
  <r>
    <n v="1122"/>
    <x v="1121"/>
    <x v="34"/>
    <x v="695"/>
    <s v="John J. Driscoll"/>
    <x v="0"/>
    <s v="Vernon"/>
    <s v="NOPTY"/>
    <n v="1247"/>
    <n v="8"/>
    <n v="8"/>
    <n v="3"/>
    <n v="2"/>
    <n v="3"/>
    <n v="0"/>
    <x v="0"/>
    <s v="Education"/>
    <s v="Member of School Board"/>
    <n v="1.6"/>
  </r>
  <r>
    <n v="1122"/>
    <x v="1121"/>
    <x v="34"/>
    <x v="695"/>
    <s v="Mel Harris"/>
    <x v="0"/>
    <s v="Vernon"/>
    <s v="DEM"/>
    <n v="956"/>
    <n v="8"/>
    <n v="8"/>
    <n v="3"/>
    <n v="2"/>
    <n v="3"/>
    <n v="0"/>
    <x v="0"/>
    <s v="Education"/>
    <s v="Member of School Board"/>
    <n v="1.6"/>
  </r>
  <r>
    <n v="1122"/>
    <x v="1121"/>
    <x v="34"/>
    <x v="695"/>
    <s v="Randi Schamerhorn Gleason"/>
    <x v="0"/>
    <s v="Vernon"/>
    <s v="REP"/>
    <n v="1844"/>
    <n v="8"/>
    <n v="8"/>
    <n v="3"/>
    <n v="2"/>
    <n v="3"/>
    <n v="0"/>
    <x v="0"/>
    <s v="Education"/>
    <s v="Member of School Board"/>
    <n v="1.6"/>
  </r>
  <r>
    <n v="1122"/>
    <x v="1121"/>
    <x v="34"/>
    <x v="695"/>
    <s v="Robert Pynes, Jr."/>
    <x v="0"/>
    <s v="Vernon"/>
    <s v="DEM"/>
    <n v="1453"/>
    <n v="8"/>
    <n v="8"/>
    <n v="3"/>
    <n v="2"/>
    <n v="3"/>
    <n v="0"/>
    <x v="0"/>
    <s v="Education"/>
    <s v="Member of School Board"/>
    <n v="1.6"/>
  </r>
  <r>
    <n v="1122"/>
    <x v="1121"/>
    <x v="34"/>
    <x v="695"/>
    <s v="Sam Fulton"/>
    <x v="0"/>
    <s v="Vernon"/>
    <s v="DEM"/>
    <n v="1205"/>
    <n v="8"/>
    <n v="8"/>
    <n v="3"/>
    <n v="2"/>
    <n v="3"/>
    <n v="0"/>
    <x v="0"/>
    <s v="Education"/>
    <s v="Member of School Board"/>
    <n v="1.6"/>
  </r>
  <r>
    <n v="1123"/>
    <x v="1122"/>
    <x v="35"/>
    <x v="169"/>
    <s v="Amos Cormier, Jr."/>
    <x v="0"/>
    <s v="Plaquemines"/>
    <s v="REP"/>
    <n v="2091"/>
    <n v="5"/>
    <n v="5"/>
    <n v="2"/>
    <n v="3"/>
    <n v="0"/>
    <n v="0"/>
    <x v="0"/>
    <s v="Executive"/>
    <s v="Parish President"/>
    <n v="5"/>
  </r>
  <r>
    <n v="1123"/>
    <x v="1122"/>
    <x v="35"/>
    <x v="169"/>
    <s v="Burghart Turner"/>
    <x v="0"/>
    <s v="Plaquemines"/>
    <s v="DEM"/>
    <n v="1677"/>
    <n v="5"/>
    <n v="5"/>
    <n v="2"/>
    <n v="3"/>
    <n v="0"/>
    <n v="0"/>
    <x v="0"/>
    <s v="Executive"/>
    <s v="Parish President"/>
    <n v="5"/>
  </r>
  <r>
    <n v="1123"/>
    <x v="1122"/>
    <x v="35"/>
    <x v="169"/>
    <s v="Byron Williams, Jr."/>
    <x v="0"/>
    <s v="Plaquemines"/>
    <s v="DEM"/>
    <n v="1618"/>
    <n v="5"/>
    <n v="5"/>
    <n v="2"/>
    <n v="3"/>
    <n v="0"/>
    <n v="0"/>
    <x v="0"/>
    <s v="Executive"/>
    <s v="Parish President"/>
    <n v="5"/>
  </r>
  <r>
    <n v="1123"/>
    <x v="1122"/>
    <x v="35"/>
    <x v="169"/>
    <s v="Jerry Hodnett"/>
    <x v="0"/>
    <s v="Plaquemines"/>
    <s v="REP"/>
    <n v="2851"/>
    <n v="5"/>
    <n v="5"/>
    <n v="2"/>
    <n v="3"/>
    <n v="0"/>
    <n v="0"/>
    <x v="0"/>
    <s v="Executive"/>
    <s v="Parish President"/>
    <n v="5"/>
  </r>
  <r>
    <n v="1123"/>
    <x v="1122"/>
    <x v="35"/>
    <x v="169"/>
    <s v="Lane Greco"/>
    <x v="0"/>
    <s v="Plaquemines"/>
    <s v="REP"/>
    <n v="516"/>
    <n v="5"/>
    <n v="5"/>
    <n v="2"/>
    <n v="3"/>
    <n v="0"/>
    <n v="0"/>
    <x v="0"/>
    <s v="Executive"/>
    <s v="Parish President"/>
    <n v="5"/>
  </r>
  <r>
    <n v="1124"/>
    <x v="1123"/>
    <x v="35"/>
    <x v="169"/>
    <s v="Amos Cormier"/>
    <x v="1"/>
    <s v="Plaquemines"/>
    <s v="REP"/>
    <n v="2731"/>
    <n v="5"/>
    <n v="5"/>
    <n v="2"/>
    <n v="2"/>
    <n v="0"/>
    <n v="1"/>
    <x v="0"/>
    <s v="Executive"/>
    <s v="Parish President"/>
    <n v="5"/>
  </r>
  <r>
    <n v="1124"/>
    <x v="1123"/>
    <x v="35"/>
    <x v="169"/>
    <s v="Benedict &quot;Benny&quot; Rousselle"/>
    <x v="1"/>
    <s v="Plaquemines"/>
    <s v="OTHER"/>
    <n v="1709"/>
    <n v="5"/>
    <n v="5"/>
    <n v="2"/>
    <n v="2"/>
    <n v="0"/>
    <n v="1"/>
    <x v="0"/>
    <s v="Executive"/>
    <s v="Parish President"/>
    <n v="5"/>
  </r>
  <r>
    <n v="1124"/>
    <x v="1123"/>
    <x v="35"/>
    <x v="169"/>
    <s v="Burghart H. Turner"/>
    <x v="1"/>
    <s v="Plaquemines"/>
    <s v="DEM"/>
    <n v="2333"/>
    <n v="5"/>
    <n v="5"/>
    <n v="2"/>
    <n v="2"/>
    <n v="0"/>
    <n v="1"/>
    <x v="0"/>
    <s v="Executive"/>
    <s v="Parish President"/>
    <n v="5"/>
  </r>
  <r>
    <n v="1124"/>
    <x v="1123"/>
    <x v="35"/>
    <x v="169"/>
    <s v="Kirk Lepine"/>
    <x v="1"/>
    <s v="Plaquemines"/>
    <s v="REP"/>
    <n v="3266"/>
    <n v="5"/>
    <n v="5"/>
    <n v="2"/>
    <n v="2"/>
    <n v="0"/>
    <n v="1"/>
    <x v="0"/>
    <s v="Executive"/>
    <s v="Parish President"/>
    <n v="5"/>
  </r>
  <r>
    <n v="1124"/>
    <x v="1123"/>
    <x v="35"/>
    <x v="169"/>
    <s v="Sharon Branan"/>
    <x v="1"/>
    <s v="Plaquemines"/>
    <s v="DEM"/>
    <n v="398"/>
    <n v="5"/>
    <n v="5"/>
    <n v="2"/>
    <n v="2"/>
    <n v="0"/>
    <n v="1"/>
    <x v="0"/>
    <s v="Executive"/>
    <s v="Parish President"/>
    <n v="5"/>
  </r>
  <r>
    <n v="1125"/>
    <x v="1124"/>
    <x v="36"/>
    <x v="632"/>
    <s v="James Laird"/>
    <x v="1"/>
    <s v="Claiborne"/>
    <s v="OTHER"/>
    <n v="279"/>
    <n v="2"/>
    <n v="2"/>
    <n v="0"/>
    <n v="0"/>
    <n v="0"/>
    <n v="2"/>
    <x v="0"/>
    <s v="Local Government"/>
    <s v="Police Juror"/>
    <n v="2"/>
  </r>
  <r>
    <n v="1125"/>
    <x v="1124"/>
    <x v="36"/>
    <x v="632"/>
    <s v="Ronald Keith &quot;Skipper&quot; Brown"/>
    <x v="1"/>
    <s v="Claiborne"/>
    <s v="OTHER"/>
    <n v="273"/>
    <n v="2"/>
    <n v="2"/>
    <n v="0"/>
    <n v="0"/>
    <n v="0"/>
    <n v="2"/>
    <x v="0"/>
    <s v="Local Government"/>
    <s v="Police Juror"/>
    <n v="2"/>
  </r>
  <r>
    <n v="1126"/>
    <x v="1125"/>
    <x v="36"/>
    <x v="666"/>
    <s v="Edward &quot;Coach&quot; Cormier"/>
    <x v="0"/>
    <s v="Jefferson Davis"/>
    <s v="DEM"/>
    <n v="474"/>
    <n v="2"/>
    <n v="2"/>
    <n v="2"/>
    <n v="0"/>
    <n v="0"/>
    <n v="0"/>
    <x v="0"/>
    <s v="Local Government"/>
    <s v="Police Juror"/>
    <n v="2"/>
  </r>
  <r>
    <n v="1126"/>
    <x v="1125"/>
    <x v="36"/>
    <x v="666"/>
    <s v="James &quot;Jim&quot; Wright"/>
    <x v="0"/>
    <s v="Jefferson Davis"/>
    <s v="DEM"/>
    <n v="415"/>
    <n v="2"/>
    <n v="2"/>
    <n v="2"/>
    <n v="0"/>
    <n v="0"/>
    <n v="0"/>
    <x v="0"/>
    <s v="Local Government"/>
    <s v="Police Juror"/>
    <n v="2"/>
  </r>
  <r>
    <n v="1127"/>
    <x v="1126"/>
    <x v="36"/>
    <x v="625"/>
    <s v="Kevin Martin"/>
    <x v="1"/>
    <s v="Caldwell"/>
    <s v="REP"/>
    <n v="277"/>
    <n v="2"/>
    <n v="2"/>
    <n v="1"/>
    <n v="1"/>
    <n v="0"/>
    <n v="0"/>
    <x v="0"/>
    <s v="Local Government"/>
    <s v="Police Juror"/>
    <n v="2"/>
  </r>
  <r>
    <n v="1127"/>
    <x v="1126"/>
    <x v="36"/>
    <x v="625"/>
    <s v="Tamela King Hutchinson"/>
    <x v="1"/>
    <s v="Caldwell"/>
    <s v="DEM"/>
    <n v="179"/>
    <n v="2"/>
    <n v="2"/>
    <n v="1"/>
    <n v="1"/>
    <n v="0"/>
    <n v="0"/>
    <x v="0"/>
    <s v="Local Government"/>
    <s v="Police Juror"/>
    <n v="2"/>
  </r>
  <r>
    <n v="1128"/>
    <x v="1127"/>
    <x v="37"/>
    <x v="169"/>
    <s v="Alyson Kennedy, Osborne Hart Socialist Workers Party"/>
    <x v="1"/>
    <s v="Multi-Parish Race"/>
    <s v="OTHER"/>
    <n v="480"/>
    <n v="13"/>
    <n v="13"/>
    <n v="1"/>
    <n v="1"/>
    <n v="0"/>
    <n v="11"/>
    <x v="2"/>
    <s v="Executive"/>
    <s v="Presidential Electors"/>
    <n v="13"/>
  </r>
  <r>
    <n v="1128"/>
    <x v="1127"/>
    <x v="37"/>
    <x v="169"/>
    <s v="Chris Keniston, Deacon Taylor Veterans Party"/>
    <x v="1"/>
    <s v="Multi-Parish Race"/>
    <s v="OTHER"/>
    <n v="1881"/>
    <n v="13"/>
    <n v="13"/>
    <n v="1"/>
    <n v="1"/>
    <n v="0"/>
    <n v="11"/>
    <x v="2"/>
    <s v="Executive"/>
    <s v="Presidential Electors"/>
    <n v="13"/>
  </r>
  <r>
    <n v="1128"/>
    <x v="1127"/>
    <x v="37"/>
    <x v="169"/>
    <s v="Darrell Castle, Scott Bradley Constitution Party Nominee"/>
    <x v="1"/>
    <s v="Multi-Parish Race"/>
    <s v="OTHER"/>
    <n v="3129"/>
    <n v="13"/>
    <n v="13"/>
    <n v="1"/>
    <n v="1"/>
    <n v="0"/>
    <n v="11"/>
    <x v="2"/>
    <s v="Executive"/>
    <s v="Presidential Electors"/>
    <n v="13"/>
  </r>
  <r>
    <n v="1128"/>
    <x v="1127"/>
    <x v="37"/>
    <x v="169"/>
    <s v="Donald Trump, Michael Pence Republican"/>
    <x v="1"/>
    <s v="Multi-Parish Race"/>
    <s v="REP"/>
    <n v="1178638"/>
    <n v="13"/>
    <n v="13"/>
    <n v="1"/>
    <n v="1"/>
    <n v="0"/>
    <n v="11"/>
    <x v="2"/>
    <s v="Executive"/>
    <s v="Presidential Electors"/>
    <n v="13"/>
  </r>
  <r>
    <n v="1128"/>
    <x v="1127"/>
    <x v="37"/>
    <x v="169"/>
    <s v="Evan McMullin, Nathan Johnson Courage Character Service"/>
    <x v="1"/>
    <s v="Multi-Parish Race"/>
    <s v="OTHER"/>
    <n v="8547"/>
    <n v="13"/>
    <n v="13"/>
    <n v="1"/>
    <n v="1"/>
    <n v="0"/>
    <n v="11"/>
    <x v="2"/>
    <s v="Executive"/>
    <s v="Presidential Electors"/>
    <n v="13"/>
  </r>
  <r>
    <n v="1128"/>
    <x v="1127"/>
    <x v="37"/>
    <x v="169"/>
    <s v="Gary Johnson, Bill Weld Libertarian"/>
    <x v="1"/>
    <s v="Multi-Parish Race"/>
    <s v="OTHER"/>
    <n v="37978"/>
    <n v="13"/>
    <n v="13"/>
    <n v="1"/>
    <n v="1"/>
    <n v="0"/>
    <n v="11"/>
    <x v="2"/>
    <s v="Executive"/>
    <s v="Presidential Electors"/>
    <n v="13"/>
  </r>
  <r>
    <n v="1128"/>
    <x v="1127"/>
    <x v="37"/>
    <x v="169"/>
    <s v="Gloria La Riva, Eugene Puryear Socialism and Liberation"/>
    <x v="1"/>
    <s v="Multi-Parish Race"/>
    <s v="OTHER"/>
    <n v="446"/>
    <n v="13"/>
    <n v="13"/>
    <n v="1"/>
    <n v="1"/>
    <n v="0"/>
    <n v="11"/>
    <x v="2"/>
    <s v="Executive"/>
    <s v="Presidential Electors"/>
    <n v="13"/>
  </r>
  <r>
    <n v="1128"/>
    <x v="1127"/>
    <x v="37"/>
    <x v="169"/>
    <s v="Hillary Clinton, Timothy Kaine Democratic"/>
    <x v="1"/>
    <s v="Multi-Parish Race"/>
    <s v="DEM"/>
    <n v="780154"/>
    <n v="13"/>
    <n v="13"/>
    <n v="1"/>
    <n v="1"/>
    <n v="0"/>
    <n v="11"/>
    <x v="2"/>
    <s v="Executive"/>
    <s v="Presidential Electors"/>
    <n v="13"/>
  </r>
  <r>
    <n v="1128"/>
    <x v="1127"/>
    <x v="37"/>
    <x v="169"/>
    <s v="Jerry White, Niles Niemuth Socialism Equality Anti-War"/>
    <x v="1"/>
    <s v="Multi-Parish Race"/>
    <s v="OTHER"/>
    <n v="370"/>
    <n v="13"/>
    <n v="13"/>
    <n v="1"/>
    <n v="1"/>
    <n v="0"/>
    <n v="11"/>
    <x v="2"/>
    <s v="Executive"/>
    <s v="Presidential Electors"/>
    <n v="13"/>
  </r>
  <r>
    <n v="1128"/>
    <x v="1127"/>
    <x v="37"/>
    <x v="169"/>
    <s v="Jill Stein, Ajamu Baraka Green"/>
    <x v="1"/>
    <s v="Multi-Parish Race"/>
    <s v="OTHER"/>
    <n v="14031"/>
    <n v="13"/>
    <n v="13"/>
    <n v="1"/>
    <n v="1"/>
    <n v="0"/>
    <n v="11"/>
    <x v="2"/>
    <s v="Executive"/>
    <s v="Presidential Electors"/>
    <n v="13"/>
  </r>
  <r>
    <n v="1128"/>
    <x v="1127"/>
    <x v="37"/>
    <x v="169"/>
    <s v="Laurence Kotlikoff, Edward Lea It's Our Children"/>
    <x v="1"/>
    <s v="Multi-Parish Race"/>
    <s v="OTHER"/>
    <n v="1048"/>
    <n v="13"/>
    <n v="13"/>
    <n v="1"/>
    <n v="1"/>
    <n v="0"/>
    <n v="11"/>
    <x v="2"/>
    <s v="Executive"/>
    <s v="Presidential Electors"/>
    <n v="13"/>
  </r>
  <r>
    <n v="1128"/>
    <x v="1127"/>
    <x v="37"/>
    <x v="169"/>
    <s v="Princess Jacob, Milton Fambro Loyal Trustworthy Compassion"/>
    <x v="1"/>
    <s v="Multi-Parish Race"/>
    <s v="OTHER"/>
    <n v="749"/>
    <n v="13"/>
    <n v="13"/>
    <n v="1"/>
    <n v="1"/>
    <n v="0"/>
    <n v="11"/>
    <x v="2"/>
    <s v="Executive"/>
    <s v="Presidential Electors"/>
    <n v="13"/>
  </r>
  <r>
    <n v="1128"/>
    <x v="1127"/>
    <x v="37"/>
    <x v="169"/>
    <s v="Tom Hoefling, Steve Schulin Life, Family, Constitution"/>
    <x v="1"/>
    <s v="Multi-Parish Race"/>
    <s v="OTHER"/>
    <n v="1581"/>
    <n v="13"/>
    <n v="13"/>
    <n v="1"/>
    <n v="1"/>
    <n v="0"/>
    <n v="11"/>
    <x v="2"/>
    <s v="Executive"/>
    <s v="Presidential Electors"/>
    <n v="13"/>
  </r>
  <r>
    <n v="1129"/>
    <x v="1128"/>
    <x v="38"/>
    <x v="623"/>
    <s v="Allen &quot;Al&quot; Leone"/>
    <x v="0"/>
    <s v="Multi-Parish Race"/>
    <s v="REP"/>
    <n v="63622"/>
    <n v="3"/>
    <n v="3"/>
    <n v="0"/>
    <n v="3"/>
    <n v="0"/>
    <n v="0"/>
    <x v="1"/>
    <s v="Executive"/>
    <s v="PSC"/>
    <n v="3"/>
  </r>
  <r>
    <n v="1129"/>
    <x v="1128"/>
    <x v="38"/>
    <x v="623"/>
    <s v="Eric Skrmetta"/>
    <x v="0"/>
    <s v="Multi-Parish Race"/>
    <s v="REP"/>
    <n v="95742"/>
    <n v="3"/>
    <n v="3"/>
    <n v="0"/>
    <n v="3"/>
    <n v="0"/>
    <n v="0"/>
    <x v="1"/>
    <s v="Executive"/>
    <s v="PSC"/>
    <n v="3"/>
  </r>
  <r>
    <n v="1129"/>
    <x v="1128"/>
    <x v="38"/>
    <x v="623"/>
    <s v="Forest Bradley Wright"/>
    <x v="0"/>
    <s v="Multi-Parish Race"/>
    <s v="REP"/>
    <n v="99515"/>
    <n v="3"/>
    <n v="3"/>
    <n v="0"/>
    <n v="3"/>
    <n v="0"/>
    <n v="0"/>
    <x v="1"/>
    <s v="Executive"/>
    <s v="PSC"/>
    <n v="3"/>
  </r>
  <r>
    <n v="1130"/>
    <x v="1129"/>
    <x v="38"/>
    <x v="625"/>
    <s v="&quot;Mike&quot; Francis"/>
    <x v="1"/>
    <s v="Multi-Parish Race"/>
    <s v="REP"/>
    <n v="175274"/>
    <n v="3"/>
    <n v="3"/>
    <n v="1"/>
    <n v="2"/>
    <n v="0"/>
    <n v="0"/>
    <x v="1"/>
    <s v="Executive"/>
    <s v="PSC"/>
    <n v="3"/>
  </r>
  <r>
    <n v="1130"/>
    <x v="1129"/>
    <x v="38"/>
    <x v="625"/>
    <s v="Mary Werner"/>
    <x v="1"/>
    <s v="Multi-Parish Race"/>
    <s v="DEM"/>
    <n v="108243"/>
    <n v="3"/>
    <n v="3"/>
    <n v="1"/>
    <n v="2"/>
    <n v="0"/>
    <n v="0"/>
    <x v="1"/>
    <s v="Executive"/>
    <s v="PSC"/>
    <n v="3"/>
  </r>
  <r>
    <n v="1130"/>
    <x v="1129"/>
    <x v="38"/>
    <x v="625"/>
    <s v="Reldon Owens"/>
    <x v="1"/>
    <s v="Multi-Parish Race"/>
    <s v="REP"/>
    <n v="43106"/>
    <n v="3"/>
    <n v="3"/>
    <n v="1"/>
    <n v="2"/>
    <n v="0"/>
    <n v="0"/>
    <x v="1"/>
    <s v="Executive"/>
    <s v="PSC"/>
    <n v="3"/>
  </r>
  <r>
    <n v="1131"/>
    <x v="1130"/>
    <x v="38"/>
    <x v="626"/>
    <s v="Foster Campbell"/>
    <x v="0"/>
    <s v="Multi-Parish Race"/>
    <s v="DEM"/>
    <n v="169098"/>
    <n v="2"/>
    <n v="2"/>
    <n v="1"/>
    <n v="1"/>
    <n v="0"/>
    <n v="0"/>
    <x v="1"/>
    <s v="Executive"/>
    <s v="PSC"/>
    <n v="2"/>
  </r>
  <r>
    <n v="1131"/>
    <x v="1130"/>
    <x v="38"/>
    <x v="626"/>
    <s v="Keith Gates"/>
    <x v="0"/>
    <s v="Multi-Parish Race"/>
    <s v="REP"/>
    <n v="105918"/>
    <n v="2"/>
    <n v="2"/>
    <n v="1"/>
    <n v="1"/>
    <n v="0"/>
    <n v="0"/>
    <x v="1"/>
    <s v="Executive"/>
    <s v="PSC"/>
    <n v="2"/>
  </r>
  <r>
    <n v="1132"/>
    <x v="1131"/>
    <x v="39"/>
    <x v="696"/>
    <s v="Azzie Stevenson Olds"/>
    <x v="0"/>
    <s v="Claiborne"/>
    <s v="OTHER"/>
    <n v="86"/>
    <n v="3"/>
    <n v="3"/>
    <n v="0"/>
    <n v="0"/>
    <n v="0"/>
    <n v="3"/>
    <x v="0"/>
    <s v="Local Government"/>
    <s v="Selectman"/>
    <n v="3"/>
  </r>
  <r>
    <n v="1132"/>
    <x v="1131"/>
    <x v="39"/>
    <x v="696"/>
    <s v="Billy Adams"/>
    <x v="0"/>
    <s v="Claiborne"/>
    <s v="OTHER"/>
    <n v="28"/>
    <n v="3"/>
    <n v="3"/>
    <n v="0"/>
    <n v="0"/>
    <n v="0"/>
    <n v="3"/>
    <x v="0"/>
    <s v="Local Government"/>
    <s v="Selectman"/>
    <n v="3"/>
  </r>
  <r>
    <n v="1132"/>
    <x v="1131"/>
    <x v="39"/>
    <x v="696"/>
    <s v="Willie &quot;Hog Head&quot; Curry"/>
    <x v="0"/>
    <s v="Claiborne"/>
    <s v="OTHER"/>
    <n v="98"/>
    <n v="3"/>
    <n v="3"/>
    <n v="0"/>
    <n v="0"/>
    <n v="0"/>
    <n v="3"/>
    <x v="0"/>
    <s v="Local Government"/>
    <s v="Selectman"/>
    <n v="3"/>
  </r>
  <r>
    <n v="1133"/>
    <x v="1132"/>
    <x v="39"/>
    <x v="697"/>
    <s v="&quot;Billy&quot; Kirk"/>
    <x v="0"/>
    <s v="Claiborne"/>
    <s v="DEM"/>
    <n v="115"/>
    <n v="2"/>
    <n v="2"/>
    <n v="1"/>
    <n v="0"/>
    <n v="1"/>
    <n v="0"/>
    <x v="0"/>
    <s v="Local Government"/>
    <s v="Selectman"/>
    <n v="2"/>
  </r>
  <r>
    <n v="1133"/>
    <x v="1132"/>
    <x v="39"/>
    <x v="697"/>
    <s v="Johnny West"/>
    <x v="0"/>
    <s v="Claiborne"/>
    <s v="NOPTY"/>
    <n v="71"/>
    <n v="2"/>
    <n v="2"/>
    <n v="1"/>
    <n v="0"/>
    <n v="1"/>
    <n v="0"/>
    <x v="0"/>
    <s v="Local Government"/>
    <s v="Selectman"/>
    <n v="2"/>
  </r>
  <r>
    <n v="1134"/>
    <x v="1133"/>
    <x v="39"/>
    <x v="698"/>
    <s v="Don McCalman"/>
    <x v="0"/>
    <s v="Claiborne"/>
    <s v="OTHER"/>
    <n v="80"/>
    <n v="2"/>
    <n v="2"/>
    <n v="1"/>
    <n v="0"/>
    <n v="0"/>
    <n v="1"/>
    <x v="0"/>
    <s v="Local Government"/>
    <s v="Selectman"/>
    <n v="2"/>
  </r>
  <r>
    <n v="1134"/>
    <x v="1133"/>
    <x v="39"/>
    <x v="698"/>
    <s v="Keldron Lane Johnston"/>
    <x v="0"/>
    <s v="Claiborne"/>
    <s v="DEM"/>
    <n v="164"/>
    <n v="2"/>
    <n v="2"/>
    <n v="1"/>
    <n v="0"/>
    <n v="0"/>
    <n v="1"/>
    <x v="0"/>
    <s v="Local Government"/>
    <s v="Selectman"/>
    <n v="2"/>
  </r>
  <r>
    <n v="1135"/>
    <x v="1134"/>
    <x v="39"/>
    <x v="699"/>
    <s v="&quot;Jim&quot; Norcross"/>
    <x v="0"/>
    <s v="Claiborne"/>
    <s v="OTHER"/>
    <n v="75"/>
    <n v="3"/>
    <n v="3"/>
    <n v="0"/>
    <n v="2"/>
    <n v="0"/>
    <n v="1"/>
    <x v="0"/>
    <s v="Local Government"/>
    <s v="Selectman"/>
    <n v="3"/>
  </r>
  <r>
    <n v="1135"/>
    <x v="1134"/>
    <x v="39"/>
    <x v="699"/>
    <s v="Brandon Rich"/>
    <x v="0"/>
    <s v="Claiborne"/>
    <s v="REP"/>
    <n v="89"/>
    <n v="3"/>
    <n v="3"/>
    <n v="0"/>
    <n v="2"/>
    <n v="0"/>
    <n v="1"/>
    <x v="0"/>
    <s v="Local Government"/>
    <s v="Selectman"/>
    <n v="3"/>
  </r>
  <r>
    <n v="1135"/>
    <x v="1134"/>
    <x v="39"/>
    <x v="699"/>
    <s v="Lawson A. Wilder III"/>
    <x v="0"/>
    <s v="Claiborne"/>
    <s v="REP"/>
    <n v="48"/>
    <n v="3"/>
    <n v="3"/>
    <n v="0"/>
    <n v="2"/>
    <n v="0"/>
    <n v="1"/>
    <x v="0"/>
    <s v="Local Government"/>
    <s v="Selectman"/>
    <n v="3"/>
  </r>
  <r>
    <n v="1136"/>
    <x v="1135"/>
    <x v="39"/>
    <x v="700"/>
    <s v="Jessie J. Ford"/>
    <x v="0"/>
    <s v="Claiborne"/>
    <s v="DEM"/>
    <n v="87"/>
    <n v="2"/>
    <n v="2"/>
    <n v="1"/>
    <n v="0"/>
    <n v="1"/>
    <n v="0"/>
    <x v="0"/>
    <s v="Local Government"/>
    <s v="Selectman"/>
    <n v="2"/>
  </r>
  <r>
    <n v="1136"/>
    <x v="1135"/>
    <x v="39"/>
    <x v="700"/>
    <s v="Willie Knowles"/>
    <x v="0"/>
    <s v="Claiborne"/>
    <s v="NOPTY"/>
    <n v="93"/>
    <n v="2"/>
    <n v="2"/>
    <n v="1"/>
    <n v="0"/>
    <n v="1"/>
    <n v="0"/>
    <x v="0"/>
    <s v="Local Government"/>
    <s v="Selectman"/>
    <n v="2"/>
  </r>
  <r>
    <n v="1137"/>
    <x v="1136"/>
    <x v="39"/>
    <x v="701"/>
    <s v="Herbert Jefferson"/>
    <x v="1"/>
    <s v="Iberville"/>
    <s v="DEM"/>
    <n v="182"/>
    <n v="2"/>
    <n v="2"/>
    <n v="2"/>
    <n v="0"/>
    <n v="0"/>
    <n v="0"/>
    <x v="0"/>
    <s v="Local Government"/>
    <s v="Selectman"/>
    <n v="2"/>
  </r>
  <r>
    <n v="1137"/>
    <x v="1136"/>
    <x v="39"/>
    <x v="701"/>
    <s v="Ralph Stassi, Jr."/>
    <x v="1"/>
    <s v="Iberville"/>
    <s v="DEM"/>
    <n v="377"/>
    <n v="2"/>
    <n v="2"/>
    <n v="2"/>
    <n v="0"/>
    <n v="0"/>
    <n v="0"/>
    <x v="0"/>
    <s v="Local Government"/>
    <s v="Selectman"/>
    <n v="2"/>
  </r>
  <r>
    <n v="1138"/>
    <x v="1137"/>
    <x v="39"/>
    <x v="702"/>
    <s v="Joseph &quot;Joe&quot; Crawford"/>
    <x v="1"/>
    <s v="Iberville"/>
    <s v="NOPTY"/>
    <n v="69"/>
    <n v="2"/>
    <n v="2"/>
    <n v="1"/>
    <n v="0"/>
    <n v="1"/>
    <n v="0"/>
    <x v="0"/>
    <s v="Local Government"/>
    <s v="Selectman"/>
    <n v="2"/>
  </r>
  <r>
    <n v="1138"/>
    <x v="1137"/>
    <x v="39"/>
    <x v="702"/>
    <s v="Michael &quot;Mickey&quot; Rivet"/>
    <x v="1"/>
    <s v="Iberville"/>
    <s v="DEM"/>
    <n v="448"/>
    <n v="2"/>
    <n v="2"/>
    <n v="1"/>
    <n v="0"/>
    <n v="1"/>
    <n v="0"/>
    <x v="0"/>
    <s v="Local Government"/>
    <s v="Selectman"/>
    <n v="2"/>
  </r>
  <r>
    <n v="1139"/>
    <x v="1138"/>
    <x v="39"/>
    <x v="703"/>
    <s v="Christopher &quot;Gupper&quot; Sims"/>
    <x v="1"/>
    <s v="Iberville"/>
    <s v="DEM"/>
    <n v="262"/>
    <n v="2"/>
    <n v="2"/>
    <n v="2"/>
    <n v="0"/>
    <n v="0"/>
    <n v="0"/>
    <x v="0"/>
    <s v="Local Government"/>
    <s v="Selectman"/>
    <n v="2"/>
  </r>
  <r>
    <n v="1139"/>
    <x v="1138"/>
    <x v="39"/>
    <x v="703"/>
    <s v="Jimmie &quot;Fat Boy&quot; Randle"/>
    <x v="1"/>
    <s v="Iberville"/>
    <s v="DEM"/>
    <n v="412"/>
    <n v="2"/>
    <n v="2"/>
    <n v="2"/>
    <n v="0"/>
    <n v="0"/>
    <n v="0"/>
    <x v="0"/>
    <s v="Local Government"/>
    <s v="Selectman"/>
    <n v="2"/>
  </r>
  <r>
    <n v="1140"/>
    <x v="1139"/>
    <x v="40"/>
    <x v="704"/>
    <s v="Jeffry &quot;Jeff&quot; Sanford"/>
    <x v="0"/>
    <s v="Multi-Parish Race"/>
    <s v="OTHER"/>
    <n v="8707"/>
    <n v="4"/>
    <n v="4"/>
    <n v="2"/>
    <n v="1"/>
    <n v="0"/>
    <n v="1"/>
    <x v="2"/>
    <s v="Legislative"/>
    <s v="U. S. Representative"/>
    <n v="4"/>
  </r>
  <r>
    <n v="1140"/>
    <x v="1139"/>
    <x v="40"/>
    <x v="704"/>
    <s v="Lee A. Dugas"/>
    <x v="0"/>
    <s v="Multi-Parish Race"/>
    <s v="DEM"/>
    <n v="21286"/>
    <n v="4"/>
    <n v="4"/>
    <n v="2"/>
    <n v="1"/>
    <n v="0"/>
    <n v="1"/>
    <x v="2"/>
    <s v="Legislative"/>
    <s v="U. S. Representative"/>
    <n v="4"/>
  </r>
  <r>
    <n v="1140"/>
    <x v="1139"/>
    <x v="40"/>
    <x v="704"/>
    <s v="M. V. &quot;Vinny&quot; Mendoza"/>
    <x v="0"/>
    <s v="Multi-Parish Race"/>
    <s v="DEM"/>
    <n v="24761"/>
    <n v="4"/>
    <n v="4"/>
    <n v="2"/>
    <n v="1"/>
    <n v="0"/>
    <n v="1"/>
    <x v="2"/>
    <s v="Legislative"/>
    <s v="U. S. Representative"/>
    <n v="4"/>
  </r>
  <r>
    <n v="1140"/>
    <x v="1139"/>
    <x v="40"/>
    <x v="704"/>
    <s v="Steve Scalise"/>
    <x v="0"/>
    <s v="Multi-Parish Race"/>
    <s v="REP"/>
    <n v="189250"/>
    <n v="4"/>
    <n v="4"/>
    <n v="2"/>
    <n v="1"/>
    <n v="0"/>
    <n v="1"/>
    <x v="2"/>
    <s v="Legislative"/>
    <s v="U. S. Representative"/>
    <n v="4"/>
  </r>
  <r>
    <n v="1141"/>
    <x v="1140"/>
    <x v="40"/>
    <x v="704"/>
    <s v="Chuemai Yang"/>
    <x v="1"/>
    <s v="Multi-Parish Race"/>
    <s v="NOPTY"/>
    <n v="3236"/>
    <n v="7"/>
    <n v="7"/>
    <n v="3"/>
    <n v="1"/>
    <n v="1"/>
    <n v="2"/>
    <x v="2"/>
    <s v="Legislative"/>
    <s v="U. S. Representative"/>
    <n v="7"/>
  </r>
  <r>
    <n v="1141"/>
    <x v="1140"/>
    <x v="40"/>
    <x v="704"/>
    <s v="Danil Ezekiel Faust"/>
    <x v="1"/>
    <s v="Multi-Parish Race"/>
    <s v="DEM"/>
    <n v="12708"/>
    <n v="7"/>
    <n v="7"/>
    <n v="3"/>
    <n v="1"/>
    <n v="1"/>
    <n v="2"/>
    <x v="2"/>
    <s v="Legislative"/>
    <s v="U. S. Representative"/>
    <n v="7"/>
  </r>
  <r>
    <n v="1141"/>
    <x v="1140"/>
    <x v="40"/>
    <x v="704"/>
    <s v="Eliot Barron"/>
    <x v="1"/>
    <s v="Multi-Parish Race"/>
    <s v="OTHER"/>
    <n v="6717"/>
    <n v="7"/>
    <n v="7"/>
    <n v="3"/>
    <n v="1"/>
    <n v="1"/>
    <n v="2"/>
    <x v="2"/>
    <s v="Legislative"/>
    <s v="U. S. Representative"/>
    <n v="7"/>
  </r>
  <r>
    <n v="1141"/>
    <x v="1140"/>
    <x v="40"/>
    <x v="704"/>
    <s v="Howard Kearney"/>
    <x v="1"/>
    <s v="Multi-Parish Race"/>
    <s v="OTHER"/>
    <n v="9405"/>
    <n v="7"/>
    <n v="7"/>
    <n v="3"/>
    <n v="1"/>
    <n v="1"/>
    <n v="2"/>
    <x v="2"/>
    <s v="Legislative"/>
    <s v="U. S. Representative"/>
    <n v="7"/>
  </r>
  <r>
    <n v="1141"/>
    <x v="1140"/>
    <x v="40"/>
    <x v="704"/>
    <s v="Joseph &quot;Joe&quot; Swider"/>
    <x v="1"/>
    <s v="Multi-Parish Race"/>
    <s v="DEM"/>
    <n v="9237"/>
    <n v="7"/>
    <n v="7"/>
    <n v="3"/>
    <n v="1"/>
    <n v="1"/>
    <n v="2"/>
    <x v="2"/>
    <s v="Legislative"/>
    <s v="U. S. Representative"/>
    <n v="7"/>
  </r>
  <r>
    <n v="1141"/>
    <x v="1140"/>
    <x v="40"/>
    <x v="704"/>
    <s v="Lee Ann Dugas"/>
    <x v="1"/>
    <s v="Multi-Parish Race"/>
    <s v="DEM"/>
    <n v="41840"/>
    <n v="7"/>
    <n v="7"/>
    <n v="3"/>
    <n v="1"/>
    <n v="1"/>
    <n v="2"/>
    <x v="2"/>
    <s v="Legislative"/>
    <s v="U. S. Representative"/>
    <n v="7"/>
  </r>
  <r>
    <n v="1141"/>
    <x v="1140"/>
    <x v="40"/>
    <x v="704"/>
    <s v="Steve Scalise"/>
    <x v="1"/>
    <s v="Multi-Parish Race"/>
    <s v="REP"/>
    <n v="243645"/>
    <n v="7"/>
    <n v="7"/>
    <n v="3"/>
    <n v="1"/>
    <n v="1"/>
    <n v="2"/>
    <x v="2"/>
    <s v="Legislative"/>
    <s v="U. S. Representative"/>
    <n v="7"/>
  </r>
  <r>
    <n v="1142"/>
    <x v="1141"/>
    <x v="40"/>
    <x v="705"/>
    <s v="Cedric Richmond"/>
    <x v="0"/>
    <s v="Multi-Parish Race"/>
    <s v="DEM"/>
    <n v="152201"/>
    <n v="4"/>
    <n v="4"/>
    <n v="2"/>
    <n v="0"/>
    <n v="1"/>
    <n v="1"/>
    <x v="2"/>
    <s v="Legislative"/>
    <s v="U. S. Representative"/>
    <n v="4"/>
  </r>
  <r>
    <n v="1142"/>
    <x v="1141"/>
    <x v="40"/>
    <x v="705"/>
    <s v="David Brooks"/>
    <x v="0"/>
    <s v="Multi-Parish Race"/>
    <s v="NOPTY"/>
    <n v="16327"/>
    <n v="4"/>
    <n v="4"/>
    <n v="2"/>
    <n v="0"/>
    <n v="1"/>
    <n v="1"/>
    <x v="2"/>
    <s v="Legislative"/>
    <s v="U. S. Representative"/>
    <n v="4"/>
  </r>
  <r>
    <n v="1142"/>
    <x v="1141"/>
    <x v="40"/>
    <x v="705"/>
    <s v="Gary Landrieu"/>
    <x v="0"/>
    <s v="Multi-Parish Race"/>
    <s v="DEM"/>
    <n v="37805"/>
    <n v="4"/>
    <n v="4"/>
    <n v="2"/>
    <n v="0"/>
    <n v="1"/>
    <n v="1"/>
    <x v="2"/>
    <s v="Legislative"/>
    <s v="U. S. Representative"/>
    <n v="4"/>
  </r>
  <r>
    <n v="1142"/>
    <x v="1141"/>
    <x v="40"/>
    <x v="705"/>
    <s v="Samuel Davenport"/>
    <x v="0"/>
    <s v="Multi-Parish Race"/>
    <s v="OTHER"/>
    <n v="15237"/>
    <n v="4"/>
    <n v="4"/>
    <n v="2"/>
    <n v="0"/>
    <n v="1"/>
    <n v="1"/>
    <x v="2"/>
    <s v="Legislative"/>
    <s v="U. S. Representative"/>
    <n v="4"/>
  </r>
  <r>
    <n v="1143"/>
    <x v="1142"/>
    <x v="40"/>
    <x v="705"/>
    <s v="Cedric Richmond"/>
    <x v="1"/>
    <s v="Multi-Parish Race"/>
    <s v="DEM"/>
    <n v="198289"/>
    <n v="3"/>
    <n v="3"/>
    <n v="3"/>
    <n v="0"/>
    <n v="0"/>
    <n v="0"/>
    <x v="2"/>
    <s v="Legislative"/>
    <s v="U. S. Representative"/>
    <n v="3"/>
  </r>
  <r>
    <n v="1143"/>
    <x v="1142"/>
    <x v="40"/>
    <x v="705"/>
    <s v="Kenneth Cutno"/>
    <x v="1"/>
    <s v="Multi-Parish Race"/>
    <s v="DEM"/>
    <n v="28855"/>
    <n v="3"/>
    <n v="3"/>
    <n v="3"/>
    <n v="0"/>
    <n v="0"/>
    <n v="0"/>
    <x v="2"/>
    <s v="Legislative"/>
    <s v="U. S. Representative"/>
    <n v="3"/>
  </r>
  <r>
    <n v="1143"/>
    <x v="1142"/>
    <x v="40"/>
    <x v="705"/>
    <s v="Melvin L. &quot;Kip&quot; Holden"/>
    <x v="1"/>
    <s v="Multi-Parish Race"/>
    <s v="DEM"/>
    <n v="57125"/>
    <n v="3"/>
    <n v="3"/>
    <n v="3"/>
    <n v="0"/>
    <n v="0"/>
    <n v="0"/>
    <x v="2"/>
    <s v="Legislative"/>
    <s v="U. S. Representative"/>
    <n v="3"/>
  </r>
  <r>
    <n v="1144"/>
    <x v="1143"/>
    <x v="40"/>
    <x v="706"/>
    <s v="Bryan Barrilleaux"/>
    <x v="0"/>
    <s v="Multi-Parish Race"/>
    <s v="REP"/>
    <n v="22059"/>
    <n v="3"/>
    <n v="3"/>
    <n v="0"/>
    <n v="2"/>
    <n v="1"/>
    <n v="0"/>
    <x v="2"/>
    <s v="Legislative"/>
    <s v="U. S. Representative"/>
    <n v="3"/>
  </r>
  <r>
    <n v="1144"/>
    <x v="1143"/>
    <x v="40"/>
    <x v="706"/>
    <s v="Charles W. Boustany, Jr."/>
    <x v="0"/>
    <s v="Multi-Parish Race"/>
    <s v="REP"/>
    <n v="185867"/>
    <n v="3"/>
    <n v="3"/>
    <n v="0"/>
    <n v="2"/>
    <n v="1"/>
    <n v="0"/>
    <x v="2"/>
    <s v="Legislative"/>
    <s v="U. S. Representative"/>
    <n v="3"/>
  </r>
  <r>
    <n v="1144"/>
    <x v="1143"/>
    <x v="40"/>
    <x v="706"/>
    <s v="Russell Richard"/>
    <x v="0"/>
    <s v="Multi-Parish Race"/>
    <s v="NOPTY"/>
    <n v="28342"/>
    <n v="3"/>
    <n v="3"/>
    <n v="0"/>
    <n v="2"/>
    <n v="1"/>
    <n v="0"/>
    <x v="2"/>
    <s v="Legislative"/>
    <s v="U. S. Representative"/>
    <n v="3"/>
  </r>
  <r>
    <n v="1145"/>
    <x v="1144"/>
    <x v="40"/>
    <x v="706"/>
    <s v="&quot;Greg&quot; Ellison"/>
    <x v="1"/>
    <s v="Multi-Parish Race"/>
    <s v="REP"/>
    <n v="24882"/>
    <n v="12"/>
    <n v="12"/>
    <n v="2"/>
    <n v="8"/>
    <n v="1"/>
    <n v="1"/>
    <x v="2"/>
    <s v="Legislative"/>
    <s v="U. S. Representative"/>
    <n v="12"/>
  </r>
  <r>
    <n v="1145"/>
    <x v="1144"/>
    <x v="40"/>
    <x v="706"/>
    <s v="&quot;Gus&quot; Rantz"/>
    <x v="1"/>
    <s v="Multi-Parish Race"/>
    <s v="REP"/>
    <n v="25662"/>
    <n v="12"/>
    <n v="12"/>
    <n v="2"/>
    <n v="8"/>
    <n v="1"/>
    <n v="1"/>
    <x v="2"/>
    <s v="Legislative"/>
    <s v="U. S. Representative"/>
    <n v="12"/>
  </r>
  <r>
    <n v="1145"/>
    <x v="1144"/>
    <x v="40"/>
    <x v="706"/>
    <s v="Brett Geymann"/>
    <x v="1"/>
    <s v="Multi-Parish Race"/>
    <s v="REP"/>
    <n v="21607"/>
    <n v="12"/>
    <n v="12"/>
    <n v="2"/>
    <n v="8"/>
    <n v="1"/>
    <n v="1"/>
    <x v="2"/>
    <s v="Legislative"/>
    <s v="U. S. Representative"/>
    <n v="12"/>
  </r>
  <r>
    <n v="1145"/>
    <x v="1144"/>
    <x v="40"/>
    <x v="706"/>
    <s v="Bryan Barrilleaux"/>
    <x v="1"/>
    <s v="Multi-Parish Race"/>
    <s v="REP"/>
    <n v="6223"/>
    <n v="12"/>
    <n v="12"/>
    <n v="2"/>
    <n v="8"/>
    <n v="1"/>
    <n v="1"/>
    <x v="2"/>
    <s v="Legislative"/>
    <s v="U. S. Representative"/>
    <n v="12"/>
  </r>
  <r>
    <n v="1145"/>
    <x v="1144"/>
    <x v="40"/>
    <x v="706"/>
    <s v="Clay Higgins"/>
    <x v="1"/>
    <s v="Multi-Parish Race"/>
    <s v="REP"/>
    <n v="84912"/>
    <n v="12"/>
    <n v="12"/>
    <n v="2"/>
    <n v="8"/>
    <n v="1"/>
    <n v="1"/>
    <x v="2"/>
    <s v="Legislative"/>
    <s v="U. S. Representative"/>
    <n v="12"/>
  </r>
  <r>
    <n v="1145"/>
    <x v="1144"/>
    <x v="40"/>
    <x v="706"/>
    <s v="Grover Joseph Rees"/>
    <x v="1"/>
    <s v="Multi-Parish Race"/>
    <s v="REP"/>
    <n v="2457"/>
    <n v="12"/>
    <n v="12"/>
    <n v="2"/>
    <n v="8"/>
    <n v="1"/>
    <n v="1"/>
    <x v="2"/>
    <s v="Legislative"/>
    <s v="U. S. Representative"/>
    <n v="12"/>
  </r>
  <r>
    <n v="1145"/>
    <x v="1144"/>
    <x v="40"/>
    <x v="706"/>
    <s v="Guy McLendon"/>
    <x v="1"/>
    <s v="Multi-Parish Race"/>
    <s v="OTHER"/>
    <n v="2937"/>
    <n v="12"/>
    <n v="12"/>
    <n v="2"/>
    <n v="8"/>
    <n v="1"/>
    <n v="1"/>
    <x v="2"/>
    <s v="Legislative"/>
    <s v="U. S. Representative"/>
    <n v="12"/>
  </r>
  <r>
    <n v="1145"/>
    <x v="1144"/>
    <x v="40"/>
    <x v="706"/>
    <s v="Herman L. Vidrine"/>
    <x v="1"/>
    <s v="Multi-Parish Race"/>
    <s v="REP"/>
    <n v="1357"/>
    <n v="12"/>
    <n v="12"/>
    <n v="2"/>
    <n v="8"/>
    <n v="1"/>
    <n v="1"/>
    <x v="2"/>
    <s v="Legislative"/>
    <s v="U. S. Representative"/>
    <n v="12"/>
  </r>
  <r>
    <n v="1145"/>
    <x v="1144"/>
    <x v="40"/>
    <x v="706"/>
    <s v="Jacob &quot;Dorian Phibian&quot; Hebert"/>
    <x v="1"/>
    <s v="Multi-Parish Race"/>
    <s v="DEM"/>
    <n v="28385"/>
    <n v="12"/>
    <n v="12"/>
    <n v="2"/>
    <n v="8"/>
    <n v="1"/>
    <n v="1"/>
    <x v="2"/>
    <s v="Legislative"/>
    <s v="U. S. Representative"/>
    <n v="12"/>
  </r>
  <r>
    <n v="1145"/>
    <x v="1144"/>
    <x v="40"/>
    <x v="706"/>
    <s v="Kenny P. Scelfo, Sr."/>
    <x v="1"/>
    <s v="Multi-Parish Race"/>
    <s v="NOPTY"/>
    <n v="2670"/>
    <n v="12"/>
    <n v="12"/>
    <n v="2"/>
    <n v="8"/>
    <n v="1"/>
    <n v="1"/>
    <x v="2"/>
    <s v="Legislative"/>
    <s v="U. S. Representative"/>
    <n v="12"/>
  </r>
  <r>
    <n v="1145"/>
    <x v="1144"/>
    <x v="40"/>
    <x v="706"/>
    <s v="Larry Rader"/>
    <x v="1"/>
    <s v="Multi-Parish Race"/>
    <s v="DEM"/>
    <n v="27830"/>
    <n v="12"/>
    <n v="12"/>
    <n v="2"/>
    <n v="8"/>
    <n v="1"/>
    <n v="1"/>
    <x v="2"/>
    <s v="Legislative"/>
    <s v="U. S. Representative"/>
    <n v="12"/>
  </r>
  <r>
    <n v="1145"/>
    <x v="1144"/>
    <x v="40"/>
    <x v="706"/>
    <s v="Scott A. Angelle"/>
    <x v="1"/>
    <s v="Multi-Parish Race"/>
    <s v="REP"/>
    <n v="91532"/>
    <n v="12"/>
    <n v="12"/>
    <n v="2"/>
    <n v="8"/>
    <n v="1"/>
    <n v="1"/>
    <x v="2"/>
    <s v="Legislative"/>
    <s v="U. S. Representative"/>
    <n v="12"/>
  </r>
  <r>
    <n v="1146"/>
    <x v="1145"/>
    <x v="40"/>
    <x v="707"/>
    <s v="John Fleming"/>
    <x v="0"/>
    <s v="Multi-Parish Race"/>
    <s v="REP"/>
    <n v="152683"/>
    <n v="2"/>
    <n v="2"/>
    <n v="0"/>
    <n v="1"/>
    <n v="0"/>
    <n v="1"/>
    <x v="2"/>
    <s v="Legislative"/>
    <s v="U. S. Representative"/>
    <n v="2"/>
  </r>
  <r>
    <n v="1146"/>
    <x v="1145"/>
    <x v="40"/>
    <x v="707"/>
    <s v="Randall Lord"/>
    <x v="0"/>
    <s v="Multi-Parish Race"/>
    <s v="OTHER"/>
    <n v="55236"/>
    <n v="2"/>
    <n v="2"/>
    <n v="0"/>
    <n v="1"/>
    <n v="0"/>
    <n v="1"/>
    <x v="2"/>
    <s v="Legislative"/>
    <s v="U. S. Representative"/>
    <n v="2"/>
  </r>
  <r>
    <n v="1147"/>
    <x v="1146"/>
    <x v="40"/>
    <x v="707"/>
    <s v="&quot;Mike&quot; Johnson"/>
    <x v="1"/>
    <s v="Multi-Parish Race"/>
    <s v="REP"/>
    <n v="70580"/>
    <n v="8"/>
    <n v="8"/>
    <n v="1"/>
    <n v="5"/>
    <n v="2"/>
    <n v="0"/>
    <x v="2"/>
    <s v="Legislative"/>
    <s v="U. S. Representative"/>
    <n v="8"/>
  </r>
  <r>
    <n v="1147"/>
    <x v="1146"/>
    <x v="40"/>
    <x v="707"/>
    <s v="&quot;Rick&quot; John"/>
    <x v="1"/>
    <s v="Multi-Parish Race"/>
    <s v="REP"/>
    <n v="13220"/>
    <n v="8"/>
    <n v="8"/>
    <n v="1"/>
    <n v="5"/>
    <n v="2"/>
    <n v="0"/>
    <x v="2"/>
    <s v="Legislative"/>
    <s v="U. S. Representative"/>
    <n v="8"/>
  </r>
  <r>
    <n v="1147"/>
    <x v="1146"/>
    <x v="40"/>
    <x v="707"/>
    <s v="Elbert Guillory"/>
    <x v="1"/>
    <s v="Multi-Parish Race"/>
    <s v="REP"/>
    <n v="21017"/>
    <n v="8"/>
    <n v="8"/>
    <n v="1"/>
    <n v="5"/>
    <n v="2"/>
    <n v="0"/>
    <x v="2"/>
    <s v="Legislative"/>
    <s v="U. S. Representative"/>
    <n v="8"/>
  </r>
  <r>
    <n v="1147"/>
    <x v="1146"/>
    <x v="40"/>
    <x v="707"/>
    <s v="Kenneth J. Krefft"/>
    <x v="1"/>
    <s v="Multi-Parish Race"/>
    <s v="NOPTY"/>
    <n v="2493"/>
    <n v="8"/>
    <n v="8"/>
    <n v="1"/>
    <n v="5"/>
    <n v="2"/>
    <n v="0"/>
    <x v="2"/>
    <s v="Legislative"/>
    <s v="U. S. Representative"/>
    <n v="8"/>
  </r>
  <r>
    <n v="1147"/>
    <x v="1146"/>
    <x v="40"/>
    <x v="707"/>
    <s v="Mark David Halverson"/>
    <x v="1"/>
    <s v="Multi-Parish Race"/>
    <s v="NOPTY"/>
    <n v="3149"/>
    <n v="8"/>
    <n v="8"/>
    <n v="1"/>
    <n v="5"/>
    <n v="2"/>
    <n v="0"/>
    <x v="2"/>
    <s v="Legislative"/>
    <s v="U. S. Representative"/>
    <n v="8"/>
  </r>
  <r>
    <n v="1147"/>
    <x v="1146"/>
    <x v="40"/>
    <x v="707"/>
    <s v="Marshall Jones"/>
    <x v="1"/>
    <s v="Multi-Parish Race"/>
    <s v="DEM"/>
    <n v="80593"/>
    <n v="8"/>
    <n v="8"/>
    <n v="1"/>
    <n v="5"/>
    <n v="2"/>
    <n v="0"/>
    <x v="2"/>
    <s v="Legislative"/>
    <s v="U. S. Representative"/>
    <n v="8"/>
  </r>
  <r>
    <n v="1147"/>
    <x v="1146"/>
    <x v="40"/>
    <x v="707"/>
    <s v="Oliver Jenkins"/>
    <x v="1"/>
    <s v="Multi-Parish Race"/>
    <s v="REP"/>
    <n v="44521"/>
    <n v="8"/>
    <n v="8"/>
    <n v="1"/>
    <n v="5"/>
    <n v="2"/>
    <n v="0"/>
    <x v="2"/>
    <s v="Legislative"/>
    <s v="U. S. Representative"/>
    <n v="8"/>
  </r>
  <r>
    <n v="1147"/>
    <x v="1146"/>
    <x v="40"/>
    <x v="707"/>
    <s v="Ralph &quot;Trey&quot; Baucum"/>
    <x v="1"/>
    <s v="Multi-Parish Race"/>
    <s v="REP"/>
    <n v="50412"/>
    <n v="8"/>
    <n v="8"/>
    <n v="1"/>
    <n v="5"/>
    <n v="2"/>
    <n v="0"/>
    <x v="2"/>
    <s v="Legislative"/>
    <s v="U. S. Representative"/>
    <n v="8"/>
  </r>
  <r>
    <n v="1148"/>
    <x v="1147"/>
    <x v="40"/>
    <x v="708"/>
    <s v="&quot;Ed&quot; Tarpley"/>
    <x v="0"/>
    <s v="Multi-Parish Race"/>
    <s v="REP"/>
    <n v="4594"/>
    <n v="9"/>
    <n v="9"/>
    <n v="1"/>
    <n v="6"/>
    <n v="0"/>
    <n v="2"/>
    <x v="2"/>
    <s v="Legislative"/>
    <s v="U. S. Representative"/>
    <n v="9"/>
  </r>
  <r>
    <n v="1148"/>
    <x v="1147"/>
    <x v="40"/>
    <x v="708"/>
    <s v="&quot;Jamie&quot; Mayo"/>
    <x v="0"/>
    <s v="Multi-Parish Race"/>
    <s v="DEM"/>
    <n v="67611"/>
    <n v="9"/>
    <n v="9"/>
    <n v="1"/>
    <n v="6"/>
    <n v="0"/>
    <n v="2"/>
    <x v="2"/>
    <s v="Legislative"/>
    <s v="U. S. Representative"/>
    <n v="9"/>
  </r>
  <r>
    <n v="1148"/>
    <x v="1147"/>
    <x v="40"/>
    <x v="708"/>
    <s v="&quot;Zach&quot; Dasher"/>
    <x v="0"/>
    <s v="Multi-Parish Race"/>
    <s v="REP"/>
    <n v="53628"/>
    <n v="9"/>
    <n v="9"/>
    <n v="1"/>
    <n v="6"/>
    <n v="0"/>
    <n v="2"/>
    <x v="2"/>
    <s v="Legislative"/>
    <s v="U. S. Representative"/>
    <n v="9"/>
  </r>
  <r>
    <n v="1148"/>
    <x v="1147"/>
    <x v="40"/>
    <x v="708"/>
    <s v="Charles Saucier"/>
    <x v="0"/>
    <s v="Multi-Parish Race"/>
    <s v="OTHER"/>
    <n v="2201"/>
    <n v="9"/>
    <n v="9"/>
    <n v="1"/>
    <n v="6"/>
    <n v="0"/>
    <n v="2"/>
    <x v="2"/>
    <s v="Legislative"/>
    <s v="U. S. Representative"/>
    <n v="9"/>
  </r>
  <r>
    <n v="1148"/>
    <x v="1147"/>
    <x v="40"/>
    <x v="708"/>
    <s v="Clyde C. Holloway"/>
    <x v="0"/>
    <s v="Multi-Parish Race"/>
    <s v="REP"/>
    <n v="17877"/>
    <n v="9"/>
    <n v="9"/>
    <n v="1"/>
    <n v="6"/>
    <n v="0"/>
    <n v="2"/>
    <x v="2"/>
    <s v="Legislative"/>
    <s v="U. S. Representative"/>
    <n v="9"/>
  </r>
  <r>
    <n v="1148"/>
    <x v="1147"/>
    <x v="40"/>
    <x v="708"/>
    <s v="Eliot S. Barron"/>
    <x v="0"/>
    <s v="Multi-Parish Race"/>
    <s v="OTHER"/>
    <n v="1655"/>
    <n v="9"/>
    <n v="9"/>
    <n v="1"/>
    <n v="6"/>
    <n v="0"/>
    <n v="2"/>
    <x v="2"/>
    <s v="Legislative"/>
    <s v="U. S. Representative"/>
    <n v="9"/>
  </r>
  <r>
    <n v="1148"/>
    <x v="1147"/>
    <x v="40"/>
    <x v="708"/>
    <s v="Harris Brown"/>
    <x v="0"/>
    <s v="Multi-Parish Race"/>
    <s v="REP"/>
    <n v="9890"/>
    <n v="9"/>
    <n v="9"/>
    <n v="1"/>
    <n v="6"/>
    <n v="0"/>
    <n v="2"/>
    <x v="2"/>
    <s v="Legislative"/>
    <s v="U. S. Representative"/>
    <n v="9"/>
  </r>
  <r>
    <n v="1148"/>
    <x v="1147"/>
    <x v="40"/>
    <x v="708"/>
    <s v="Ralph Lee Abraham"/>
    <x v="0"/>
    <s v="Multi-Parish Race"/>
    <s v="REP"/>
    <n v="55489"/>
    <n v="9"/>
    <n v="9"/>
    <n v="1"/>
    <n v="6"/>
    <n v="0"/>
    <n v="2"/>
    <x v="2"/>
    <s v="Legislative"/>
    <s v="U. S. Representative"/>
    <n v="9"/>
  </r>
  <r>
    <n v="1148"/>
    <x v="1147"/>
    <x v="40"/>
    <x v="708"/>
    <s v="Vance M. McAllister"/>
    <x v="0"/>
    <s v="Multi-Parish Race"/>
    <s v="REP"/>
    <n v="26606"/>
    <n v="9"/>
    <n v="9"/>
    <n v="1"/>
    <n v="6"/>
    <n v="0"/>
    <n v="2"/>
    <x v="2"/>
    <s v="Legislative"/>
    <s v="U. S. Representative"/>
    <n v="9"/>
  </r>
  <r>
    <n v="1149"/>
    <x v="1148"/>
    <x v="40"/>
    <x v="708"/>
    <s v="Billy Burkette"/>
    <x v="1"/>
    <s v="Multi-Parish Race"/>
    <s v="REP"/>
    <n v="47117"/>
    <n v="2"/>
    <n v="2"/>
    <n v="0"/>
    <n v="2"/>
    <n v="0"/>
    <n v="0"/>
    <x v="2"/>
    <s v="Legislative"/>
    <s v="U. S. Representative"/>
    <n v="2"/>
  </r>
  <r>
    <n v="1149"/>
    <x v="1148"/>
    <x v="40"/>
    <x v="708"/>
    <s v="Ralph Abraham, Jr."/>
    <x v="1"/>
    <s v="Multi-Parish Race"/>
    <s v="REP"/>
    <n v="208545"/>
    <n v="2"/>
    <n v="2"/>
    <n v="0"/>
    <n v="2"/>
    <n v="0"/>
    <n v="0"/>
    <x v="2"/>
    <s v="Legislative"/>
    <s v="U. S. Representative"/>
    <n v="2"/>
  </r>
  <r>
    <n v="1150"/>
    <x v="1149"/>
    <x v="40"/>
    <x v="709"/>
    <s v="&quot;Dan&quot; Claitor"/>
    <x v="0"/>
    <s v="Multi-Parish Race"/>
    <s v="REP"/>
    <n v="26524"/>
    <n v="12"/>
    <n v="12"/>
    <n v="3"/>
    <n v="8"/>
    <n v="0"/>
    <n v="1"/>
    <x v="2"/>
    <s v="Legislative"/>
    <s v="U. S. Representative"/>
    <n v="12"/>
  </r>
  <r>
    <n v="1150"/>
    <x v="1149"/>
    <x v="40"/>
    <x v="709"/>
    <s v="&quot;Trey&quot; Thomas"/>
    <x v="0"/>
    <s v="Multi-Parish Race"/>
    <s v="REP"/>
    <n v="1447"/>
    <n v="12"/>
    <n v="12"/>
    <n v="3"/>
    <n v="8"/>
    <n v="0"/>
    <n v="1"/>
    <x v="2"/>
    <s v="Legislative"/>
    <s v="U. S. Representative"/>
    <n v="12"/>
  </r>
  <r>
    <n v="1150"/>
    <x v="1149"/>
    <x v="40"/>
    <x v="709"/>
    <s v="Craig McCulloch"/>
    <x v="0"/>
    <s v="Multi-Parish Race"/>
    <s v="REP"/>
    <n v="5815"/>
    <n v="12"/>
    <n v="12"/>
    <n v="3"/>
    <n v="8"/>
    <n v="0"/>
    <n v="1"/>
    <x v="2"/>
    <s v="Legislative"/>
    <s v="U. S. Representative"/>
    <n v="12"/>
  </r>
  <r>
    <n v="1150"/>
    <x v="1149"/>
    <x v="40"/>
    <x v="709"/>
    <s v="Edwin Edwards"/>
    <x v="0"/>
    <s v="Multi-Parish Race"/>
    <s v="DEM"/>
    <n v="77866"/>
    <n v="12"/>
    <n v="12"/>
    <n v="3"/>
    <n v="8"/>
    <n v="0"/>
    <n v="1"/>
    <x v="2"/>
    <s v="Legislative"/>
    <s v="U. S. Representative"/>
    <n v="12"/>
  </r>
  <r>
    <n v="1150"/>
    <x v="1149"/>
    <x v="40"/>
    <x v="709"/>
    <s v="Garret Graves"/>
    <x v="0"/>
    <s v="Multi-Parish Race"/>
    <s v="REP"/>
    <n v="70715"/>
    <n v="12"/>
    <n v="12"/>
    <n v="3"/>
    <n v="8"/>
    <n v="0"/>
    <n v="1"/>
    <x v="2"/>
    <s v="Legislative"/>
    <s v="U. S. Representative"/>
    <n v="12"/>
  </r>
  <r>
    <n v="1150"/>
    <x v="1149"/>
    <x v="40"/>
    <x v="709"/>
    <s v="Lenar Whitney"/>
    <x v="0"/>
    <s v="Multi-Parish Race"/>
    <s v="REP"/>
    <n v="19151"/>
    <n v="12"/>
    <n v="12"/>
    <n v="3"/>
    <n v="8"/>
    <n v="0"/>
    <n v="1"/>
    <x v="2"/>
    <s v="Legislative"/>
    <s v="U. S. Representative"/>
    <n v="12"/>
  </r>
  <r>
    <n v="1150"/>
    <x v="1149"/>
    <x v="40"/>
    <x v="709"/>
    <s v="Norman &quot;Norm&quot; Clark"/>
    <x v="0"/>
    <s v="Multi-Parish Race"/>
    <s v="REP"/>
    <n v="1848"/>
    <n v="12"/>
    <n v="12"/>
    <n v="3"/>
    <n v="8"/>
    <n v="0"/>
    <n v="1"/>
    <x v="2"/>
    <s v="Legislative"/>
    <s v="U. S. Representative"/>
    <n v="12"/>
  </r>
  <r>
    <n v="1150"/>
    <x v="1149"/>
    <x v="40"/>
    <x v="709"/>
    <s v="Paul Dietzel II"/>
    <x v="0"/>
    <s v="Multi-Parish Race"/>
    <s v="REP"/>
    <n v="35024"/>
    <n v="12"/>
    <n v="12"/>
    <n v="3"/>
    <n v="8"/>
    <n v="0"/>
    <n v="1"/>
    <x v="2"/>
    <s v="Legislative"/>
    <s v="U. S. Representative"/>
    <n v="12"/>
  </r>
  <r>
    <n v="1150"/>
    <x v="1149"/>
    <x v="40"/>
    <x v="709"/>
    <s v="Peter Williams"/>
    <x v="0"/>
    <s v="Multi-Parish Race"/>
    <s v="DEM"/>
    <n v="4037"/>
    <n v="12"/>
    <n v="12"/>
    <n v="3"/>
    <n v="8"/>
    <n v="0"/>
    <n v="1"/>
    <x v="2"/>
    <s v="Legislative"/>
    <s v="U. S. Representative"/>
    <n v="12"/>
  </r>
  <r>
    <n v="1150"/>
    <x v="1149"/>
    <x v="40"/>
    <x v="709"/>
    <s v="Richard Lieberman"/>
    <x v="0"/>
    <s v="Multi-Parish Race"/>
    <s v="DEM"/>
    <n v="7309"/>
    <n v="12"/>
    <n v="12"/>
    <n v="3"/>
    <n v="8"/>
    <n v="0"/>
    <n v="1"/>
    <x v="2"/>
    <s v="Legislative"/>
    <s v="U. S. Representative"/>
    <n v="12"/>
  </r>
  <r>
    <n v="1150"/>
    <x v="1149"/>
    <x v="40"/>
    <x v="709"/>
    <s v="Robert Lamar &quot;Bob&quot; Bell"/>
    <x v="0"/>
    <s v="Multi-Parish Race"/>
    <s v="REP"/>
    <n v="5182"/>
    <n v="12"/>
    <n v="12"/>
    <n v="3"/>
    <n v="8"/>
    <n v="0"/>
    <n v="1"/>
    <x v="2"/>
    <s v="Legislative"/>
    <s v="U. S. Representative"/>
    <n v="12"/>
  </r>
  <r>
    <n v="1150"/>
    <x v="1149"/>
    <x v="40"/>
    <x v="709"/>
    <s v="Rufus Holt Craig, Jr."/>
    <x v="0"/>
    <s v="Multi-Parish Race"/>
    <s v="OTHER"/>
    <n v="3561"/>
    <n v="12"/>
    <n v="12"/>
    <n v="3"/>
    <n v="8"/>
    <n v="0"/>
    <n v="1"/>
    <x v="2"/>
    <s v="Legislative"/>
    <s v="U. S. Representative"/>
    <n v="12"/>
  </r>
  <r>
    <n v="1151"/>
    <x v="1150"/>
    <x v="40"/>
    <x v="709"/>
    <s v="Devin Lance Graham"/>
    <x v="1"/>
    <s v="Multi-Parish Race"/>
    <s v="OTHER"/>
    <n v="3218"/>
    <n v="6"/>
    <n v="6"/>
    <n v="2"/>
    <n v="2"/>
    <n v="0"/>
    <n v="2"/>
    <x v="2"/>
    <s v="Legislative"/>
    <s v="U. S. Representative"/>
    <n v="6"/>
  </r>
  <r>
    <n v="1151"/>
    <x v="1150"/>
    <x v="40"/>
    <x v="709"/>
    <s v="Garret Graves"/>
    <x v="1"/>
    <s v="Multi-Parish Race"/>
    <s v="REP"/>
    <n v="207483"/>
    <n v="6"/>
    <n v="6"/>
    <n v="2"/>
    <n v="2"/>
    <n v="0"/>
    <n v="2"/>
    <x v="2"/>
    <s v="Legislative"/>
    <s v="U. S. Representative"/>
    <n v="6"/>
  </r>
  <r>
    <n v="1151"/>
    <x v="1150"/>
    <x v="40"/>
    <x v="709"/>
    <s v="Jermaine Sampson"/>
    <x v="1"/>
    <s v="Multi-Parish Race"/>
    <s v="DEM"/>
    <n v="29822"/>
    <n v="6"/>
    <n v="6"/>
    <n v="2"/>
    <n v="2"/>
    <n v="0"/>
    <n v="2"/>
    <x v="2"/>
    <s v="Legislative"/>
    <s v="U. S. Representative"/>
    <n v="6"/>
  </r>
  <r>
    <n v="1151"/>
    <x v="1150"/>
    <x v="40"/>
    <x v="709"/>
    <s v="Richard Lieberman"/>
    <x v="1"/>
    <s v="Multi-Parish Race"/>
    <s v="DEM"/>
    <n v="49380"/>
    <n v="6"/>
    <n v="6"/>
    <n v="2"/>
    <n v="2"/>
    <n v="0"/>
    <n v="2"/>
    <x v="2"/>
    <s v="Legislative"/>
    <s v="U. S. Representative"/>
    <n v="6"/>
  </r>
  <r>
    <n v="1151"/>
    <x v="1150"/>
    <x v="40"/>
    <x v="709"/>
    <s v="Richard M. Fontanesi"/>
    <x v="1"/>
    <s v="Multi-Parish Race"/>
    <s v="OTHER"/>
    <n v="7603"/>
    <n v="6"/>
    <n v="6"/>
    <n v="2"/>
    <n v="2"/>
    <n v="0"/>
    <n v="2"/>
    <x v="2"/>
    <s v="Legislative"/>
    <s v="U. S. Representative"/>
    <n v="6"/>
  </r>
  <r>
    <n v="1151"/>
    <x v="1150"/>
    <x v="40"/>
    <x v="709"/>
    <s v="Robert Lamar &quot;Bob&quot; Bell"/>
    <x v="1"/>
    <s v="Multi-Parish Race"/>
    <s v="REP"/>
    <n v="33592"/>
    <n v="6"/>
    <n v="6"/>
    <n v="2"/>
    <n v="2"/>
    <n v="0"/>
    <n v="2"/>
    <x v="2"/>
    <s v="Legislative"/>
    <s v="U. S. Representative"/>
    <n v="6"/>
  </r>
  <r>
    <n v="1152"/>
    <x v="1151"/>
    <x v="41"/>
    <x v="169"/>
    <s v="&quot;Bill&quot; Cassidy"/>
    <x v="0"/>
    <s v="Multi-Parish Race"/>
    <s v="REP"/>
    <n v="603048"/>
    <n v="8"/>
    <n v="8"/>
    <n v="4"/>
    <n v="3"/>
    <n v="0"/>
    <n v="1"/>
    <x v="2"/>
    <s v="Legislative"/>
    <s v="U. S. Senator"/>
    <n v="8"/>
  </r>
  <r>
    <n v="1152"/>
    <x v="1151"/>
    <x v="41"/>
    <x v="169"/>
    <s v="&quot;Rob&quot; Maness"/>
    <x v="0"/>
    <s v="Multi-Parish Race"/>
    <s v="REP"/>
    <n v="202556"/>
    <n v="8"/>
    <n v="8"/>
    <n v="4"/>
    <n v="3"/>
    <n v="0"/>
    <n v="1"/>
    <x v="2"/>
    <s v="Legislative"/>
    <s v="U. S. Senator"/>
    <n v="8"/>
  </r>
  <r>
    <n v="1152"/>
    <x v="1151"/>
    <x v="41"/>
    <x v="169"/>
    <s v="Brannon Lee McMorris"/>
    <x v="0"/>
    <s v="Multi-Parish Race"/>
    <s v="OTHER"/>
    <n v="13034"/>
    <n v="8"/>
    <n v="8"/>
    <n v="4"/>
    <n v="3"/>
    <n v="0"/>
    <n v="1"/>
    <x v="2"/>
    <s v="Legislative"/>
    <s v="U. S. Senator"/>
    <n v="8"/>
  </r>
  <r>
    <n v="1152"/>
    <x v="1151"/>
    <x v="41"/>
    <x v="169"/>
    <s v="Mary L. Landrieu"/>
    <x v="0"/>
    <s v="Multi-Parish Race"/>
    <s v="DEM"/>
    <n v="619402"/>
    <n v="8"/>
    <n v="8"/>
    <n v="4"/>
    <n v="3"/>
    <n v="0"/>
    <n v="1"/>
    <x v="2"/>
    <s v="Legislative"/>
    <s v="U. S. Senator"/>
    <n v="8"/>
  </r>
  <r>
    <n v="1152"/>
    <x v="1151"/>
    <x v="41"/>
    <x v="169"/>
    <s v="Thomas Clements"/>
    <x v="0"/>
    <s v="Multi-Parish Race"/>
    <s v="REP"/>
    <n v="14173"/>
    <n v="8"/>
    <n v="8"/>
    <n v="4"/>
    <n v="3"/>
    <n v="0"/>
    <n v="1"/>
    <x v="2"/>
    <s v="Legislative"/>
    <s v="U. S. Senator"/>
    <n v="8"/>
  </r>
  <r>
    <n v="1152"/>
    <x v="1151"/>
    <x v="41"/>
    <x v="169"/>
    <s v="Vallian Senegal"/>
    <x v="0"/>
    <s v="Multi-Parish Race"/>
    <s v="DEM"/>
    <n v="3835"/>
    <n v="8"/>
    <n v="8"/>
    <n v="4"/>
    <n v="3"/>
    <n v="0"/>
    <n v="1"/>
    <x v="2"/>
    <s v="Legislative"/>
    <s v="U. S. Senator"/>
    <n v="8"/>
  </r>
  <r>
    <n v="1152"/>
    <x v="1151"/>
    <x v="41"/>
    <x v="169"/>
    <s v="Wayne Ables"/>
    <x v="0"/>
    <s v="Multi-Parish Race"/>
    <s v="DEM"/>
    <n v="11323"/>
    <n v="8"/>
    <n v="8"/>
    <n v="4"/>
    <n v="3"/>
    <n v="0"/>
    <n v="1"/>
    <x v="2"/>
    <s v="Legislative"/>
    <s v="U. S. Senator"/>
    <n v="8"/>
  </r>
  <r>
    <n v="1152"/>
    <x v="1151"/>
    <x v="41"/>
    <x v="169"/>
    <s v="William P. Waymire, Jr."/>
    <x v="0"/>
    <s v="Multi-Parish Race"/>
    <s v="DEM"/>
    <n v="4673"/>
    <n v="8"/>
    <n v="8"/>
    <n v="4"/>
    <n v="3"/>
    <n v="0"/>
    <n v="1"/>
    <x v="2"/>
    <s v="Legislative"/>
    <s v="U. S. Senator"/>
    <n v="8"/>
  </r>
  <r>
    <n v="1153"/>
    <x v="1152"/>
    <x v="41"/>
    <x v="169"/>
    <s v="&quot;Joseph&quot; Cao"/>
    <x v="1"/>
    <s v="Multi-Parish Race"/>
    <s v="REP"/>
    <n v="21019"/>
    <n v="24"/>
    <n v="24"/>
    <n v="7"/>
    <n v="9"/>
    <n v="4"/>
    <n v="4"/>
    <x v="2"/>
    <s v="Legislative"/>
    <s v="U. S. Senator"/>
    <n v="24"/>
  </r>
  <r>
    <n v="1153"/>
    <x v="1152"/>
    <x v="41"/>
    <x v="169"/>
    <s v="&quot;Rob&quot; Maness"/>
    <x v="1"/>
    <s v="Multi-Parish Race"/>
    <s v="REP"/>
    <n v="90856"/>
    <n v="24"/>
    <n v="24"/>
    <n v="7"/>
    <n v="9"/>
    <n v="4"/>
    <n v="4"/>
    <x v="2"/>
    <s v="Legislative"/>
    <s v="U. S. Senator"/>
    <n v="24"/>
  </r>
  <r>
    <n v="1153"/>
    <x v="1152"/>
    <x v="41"/>
    <x v="169"/>
    <s v="Abhay Patel"/>
    <x v="1"/>
    <s v="Multi-Parish Race"/>
    <s v="REP"/>
    <n v="1576"/>
    <n v="24"/>
    <n v="24"/>
    <n v="7"/>
    <n v="9"/>
    <n v="4"/>
    <n v="4"/>
    <x v="2"/>
    <s v="Legislative"/>
    <s v="U. S. Senator"/>
    <n v="24"/>
  </r>
  <r>
    <n v="1153"/>
    <x v="1152"/>
    <x v="41"/>
    <x v="169"/>
    <s v="Arden Wells"/>
    <x v="1"/>
    <s v="Multi-Parish Race"/>
    <s v="NOPTY"/>
    <n v="1483"/>
    <n v="24"/>
    <n v="24"/>
    <n v="7"/>
    <n v="9"/>
    <n v="4"/>
    <n v="4"/>
    <x v="2"/>
    <s v="Legislative"/>
    <s v="U. S. Senator"/>
    <n v="24"/>
  </r>
  <r>
    <n v="1153"/>
    <x v="1152"/>
    <x v="41"/>
    <x v="169"/>
    <s v="Beryl Billiot"/>
    <x v="1"/>
    <s v="Multi-Parish Race"/>
    <s v="NOPTY"/>
    <n v="19352"/>
    <n v="24"/>
    <n v="24"/>
    <n v="7"/>
    <n v="9"/>
    <n v="4"/>
    <n v="4"/>
    <x v="2"/>
    <s v="Legislative"/>
    <s v="U. S. Senator"/>
    <n v="24"/>
  </r>
  <r>
    <n v="1153"/>
    <x v="1152"/>
    <x v="41"/>
    <x v="169"/>
    <s v="Caroline Fayard"/>
    <x v="1"/>
    <s v="Multi-Parish Race"/>
    <s v="DEM"/>
    <n v="240917"/>
    <n v="24"/>
    <n v="24"/>
    <n v="7"/>
    <n v="9"/>
    <n v="4"/>
    <n v="4"/>
    <x v="2"/>
    <s v="Legislative"/>
    <s v="U. S. Senator"/>
    <n v="24"/>
  </r>
  <r>
    <n v="1153"/>
    <x v="1152"/>
    <x v="41"/>
    <x v="169"/>
    <s v="Charles Boustany"/>
    <x v="1"/>
    <s v="Multi-Parish Race"/>
    <s v="REP"/>
    <n v="298008"/>
    <n v="24"/>
    <n v="24"/>
    <n v="7"/>
    <n v="9"/>
    <n v="4"/>
    <n v="4"/>
    <x v="2"/>
    <s v="Legislative"/>
    <s v="U. S. Senator"/>
    <n v="24"/>
  </r>
  <r>
    <n v="1153"/>
    <x v="1152"/>
    <x v="41"/>
    <x v="169"/>
    <s v="Charles Marsala"/>
    <x v="1"/>
    <s v="Multi-Parish Race"/>
    <s v="REP"/>
    <n v="3684"/>
    <n v="24"/>
    <n v="24"/>
    <n v="7"/>
    <n v="9"/>
    <n v="4"/>
    <n v="4"/>
    <x v="2"/>
    <s v="Legislative"/>
    <s v="U. S. Senator"/>
    <n v="24"/>
  </r>
  <r>
    <n v="1153"/>
    <x v="1152"/>
    <x v="41"/>
    <x v="169"/>
    <s v="David Duke"/>
    <x v="1"/>
    <s v="Multi-Parish Race"/>
    <s v="REP"/>
    <n v="58606"/>
    <n v="24"/>
    <n v="24"/>
    <n v="7"/>
    <n v="9"/>
    <n v="4"/>
    <n v="4"/>
    <x v="2"/>
    <s v="Legislative"/>
    <s v="U. S. Senator"/>
    <n v="24"/>
  </r>
  <r>
    <n v="1153"/>
    <x v="1152"/>
    <x v="41"/>
    <x v="169"/>
    <s v="Derrick Edwards"/>
    <x v="1"/>
    <s v="Multi-Parish Race"/>
    <s v="DEM"/>
    <n v="51774"/>
    <n v="24"/>
    <n v="24"/>
    <n v="7"/>
    <n v="9"/>
    <n v="4"/>
    <n v="4"/>
    <x v="2"/>
    <s v="Legislative"/>
    <s v="U. S. Senator"/>
    <n v="24"/>
  </r>
  <r>
    <n v="1153"/>
    <x v="1152"/>
    <x v="41"/>
    <x v="169"/>
    <s v="Donald &quot;Crawdaddy&quot; Crawford"/>
    <x v="1"/>
    <s v="Multi-Parish Race"/>
    <s v="REP"/>
    <n v="25523"/>
    <n v="24"/>
    <n v="24"/>
    <n v="7"/>
    <n v="9"/>
    <n v="4"/>
    <n v="4"/>
    <x v="2"/>
    <s v="Legislative"/>
    <s v="U. S. Senator"/>
    <n v="24"/>
  </r>
  <r>
    <n v="1153"/>
    <x v="1152"/>
    <x v="41"/>
    <x v="169"/>
    <s v="Foster Campbell"/>
    <x v="1"/>
    <s v="Multi-Parish Race"/>
    <s v="DEM"/>
    <n v="337833"/>
    <n v="24"/>
    <n v="24"/>
    <n v="7"/>
    <n v="9"/>
    <n v="4"/>
    <n v="4"/>
    <x v="2"/>
    <s v="Legislative"/>
    <s v="U. S. Senator"/>
    <n v="24"/>
  </r>
  <r>
    <n v="1153"/>
    <x v="1152"/>
    <x v="41"/>
    <x v="169"/>
    <s v="Gary Landrieu"/>
    <x v="1"/>
    <s v="Multi-Parish Race"/>
    <s v="DEM"/>
    <n v="45587"/>
    <n v="24"/>
    <n v="24"/>
    <n v="7"/>
    <n v="9"/>
    <n v="4"/>
    <n v="4"/>
    <x v="2"/>
    <s v="Legislative"/>
    <s v="U. S. Senator"/>
    <n v="24"/>
  </r>
  <r>
    <n v="1153"/>
    <x v="1152"/>
    <x v="41"/>
    <x v="169"/>
    <s v="Gregory Taylor, Jr."/>
    <x v="1"/>
    <s v="Multi-Parish Race"/>
    <s v="OTHER"/>
    <n v="1151"/>
    <n v="24"/>
    <n v="24"/>
    <n v="7"/>
    <n v="9"/>
    <n v="4"/>
    <n v="4"/>
    <x v="2"/>
    <s v="Legislative"/>
    <s v="U. S. Senator"/>
    <n v="24"/>
  </r>
  <r>
    <n v="1153"/>
    <x v="1152"/>
    <x v="41"/>
    <x v="169"/>
    <s v="John Fleming"/>
    <x v="1"/>
    <s v="Multi-Parish Race"/>
    <s v="REP"/>
    <n v="204026"/>
    <n v="24"/>
    <n v="24"/>
    <n v="7"/>
    <n v="9"/>
    <n v="4"/>
    <n v="4"/>
    <x v="2"/>
    <s v="Legislative"/>
    <s v="U. S. Senator"/>
    <n v="24"/>
  </r>
  <r>
    <n v="1153"/>
    <x v="1152"/>
    <x v="41"/>
    <x v="169"/>
    <s v="John Kennedy"/>
    <x v="1"/>
    <s v="Multi-Parish Race"/>
    <s v="REP"/>
    <n v="482591"/>
    <n v="24"/>
    <n v="24"/>
    <n v="7"/>
    <n v="9"/>
    <n v="4"/>
    <n v="4"/>
    <x v="2"/>
    <s v="Legislative"/>
    <s v="U. S. Senator"/>
    <n v="24"/>
  </r>
  <r>
    <n v="1153"/>
    <x v="1152"/>
    <x v="41"/>
    <x v="169"/>
    <s v="Joshua Pellerin"/>
    <x v="1"/>
    <s v="Multi-Parish Race"/>
    <s v="DEM"/>
    <n v="7395"/>
    <n v="24"/>
    <n v="24"/>
    <n v="7"/>
    <n v="9"/>
    <n v="4"/>
    <n v="4"/>
    <x v="2"/>
    <s v="Legislative"/>
    <s v="U. S. Senator"/>
    <n v="24"/>
  </r>
  <r>
    <n v="1153"/>
    <x v="1152"/>
    <x v="41"/>
    <x v="169"/>
    <s v="Kaitlin Marone"/>
    <x v="1"/>
    <s v="Multi-Parish Race"/>
    <s v="NOPTY"/>
    <n v="4108"/>
    <n v="24"/>
    <n v="24"/>
    <n v="7"/>
    <n v="9"/>
    <n v="4"/>
    <n v="4"/>
    <x v="2"/>
    <s v="Legislative"/>
    <s v="U. S. Senator"/>
    <n v="24"/>
  </r>
  <r>
    <n v="1153"/>
    <x v="1152"/>
    <x v="41"/>
    <x v="169"/>
    <s v="Le Roy Gillam"/>
    <x v="1"/>
    <s v="Multi-Parish Race"/>
    <s v="OTHER"/>
    <n v="4067"/>
    <n v="24"/>
    <n v="24"/>
    <n v="7"/>
    <n v="9"/>
    <n v="4"/>
    <n v="4"/>
    <x v="2"/>
    <s v="Legislative"/>
    <s v="U. S. Senator"/>
    <n v="24"/>
  </r>
  <r>
    <n v="1153"/>
    <x v="1152"/>
    <x v="41"/>
    <x v="169"/>
    <s v="MV &quot;Vinny&quot; Mendoza"/>
    <x v="1"/>
    <s v="Multi-Parish Race"/>
    <s v="DEM"/>
    <n v="4927"/>
    <n v="24"/>
    <n v="24"/>
    <n v="7"/>
    <n v="9"/>
    <n v="4"/>
    <n v="4"/>
    <x v="2"/>
    <s v="Legislative"/>
    <s v="U. S. Senator"/>
    <n v="24"/>
  </r>
  <r>
    <n v="1153"/>
    <x v="1152"/>
    <x v="41"/>
    <x v="169"/>
    <s v="Peter Williams"/>
    <x v="1"/>
    <s v="Multi-Parish Race"/>
    <s v="DEM"/>
    <n v="6855"/>
    <n v="24"/>
    <n v="24"/>
    <n v="7"/>
    <n v="9"/>
    <n v="4"/>
    <n v="4"/>
    <x v="2"/>
    <s v="Legislative"/>
    <s v="U. S. Senator"/>
    <n v="24"/>
  </r>
  <r>
    <n v="1153"/>
    <x v="1152"/>
    <x v="41"/>
    <x v="169"/>
    <s v="Thomas P. Clements"/>
    <x v="1"/>
    <s v="Multi-Parish Race"/>
    <s v="OTHER"/>
    <n v="11370"/>
    <n v="24"/>
    <n v="24"/>
    <n v="7"/>
    <n v="9"/>
    <n v="4"/>
    <n v="4"/>
    <x v="2"/>
    <s v="Legislative"/>
    <s v="U. S. Senator"/>
    <n v="24"/>
  </r>
  <r>
    <n v="1153"/>
    <x v="1152"/>
    <x v="41"/>
    <x v="169"/>
    <s v="Troy Hebert"/>
    <x v="1"/>
    <s v="Multi-Parish Race"/>
    <s v="NOPTY"/>
    <n v="9503"/>
    <n v="24"/>
    <n v="24"/>
    <n v="7"/>
    <n v="9"/>
    <n v="4"/>
    <n v="4"/>
    <x v="2"/>
    <s v="Legislative"/>
    <s v="U. S. Senator"/>
    <n v="24"/>
  </r>
  <r>
    <n v="1153"/>
    <x v="1152"/>
    <x v="41"/>
    <x v="169"/>
    <s v="William Robert &quot;Bob&quot; Lang, Jr."/>
    <x v="1"/>
    <s v="Multi-Parish Race"/>
    <s v="OTHER"/>
    <n v="1424"/>
    <n v="24"/>
    <n v="24"/>
    <n v="7"/>
    <n v="9"/>
    <n v="4"/>
    <n v="4"/>
    <x v="2"/>
    <s v="Legislative"/>
    <s v="U. S. Senator"/>
    <n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02">
  <r>
    <n v="1"/>
    <x v="0"/>
    <s v="Alderman"/>
    <s v="District  1, Town of Oberlin"/>
    <s v="Carey Marcantel"/>
    <n v="2014"/>
    <s v="Allen"/>
    <s v="REP"/>
    <n v="136"/>
    <n v="2"/>
    <n v="2"/>
    <n v="1"/>
    <n v="1"/>
    <n v="0"/>
    <n v="0"/>
    <x v="0"/>
    <x v="0"/>
    <x v="0"/>
    <n v="2"/>
    <n v="25619"/>
  </r>
  <r>
    <n v="1"/>
    <x v="0"/>
    <s v="Alderman"/>
    <s v="District  1, Town of Oberlin"/>
    <s v="Wallace Bellard, Jr."/>
    <n v="2014"/>
    <s v="Allen"/>
    <s v="DEM"/>
    <n v="37"/>
    <n v="2"/>
    <n v="2"/>
    <n v="1"/>
    <n v="1"/>
    <n v="0"/>
    <n v="0"/>
    <x v="0"/>
    <x v="0"/>
    <x v="0"/>
    <n v="2"/>
    <n v="25619"/>
  </r>
  <r>
    <n v="2"/>
    <x v="1"/>
    <s v="Alderman"/>
    <s v="District  2, Town of Oberlin"/>
    <s v="Philip &quot;Phil&quot; Beard"/>
    <n v="2014"/>
    <s v="Allen"/>
    <s v="DEM"/>
    <n v="82"/>
    <n v="2"/>
    <n v="2"/>
    <n v="2"/>
    <n v="0"/>
    <n v="0"/>
    <n v="0"/>
    <x v="0"/>
    <x v="0"/>
    <x v="0"/>
    <n v="2"/>
    <n v="25619"/>
  </r>
  <r>
    <n v="2"/>
    <x v="1"/>
    <s v="Alderman"/>
    <s v="District  2, Town of Oberlin"/>
    <s v="Robert Vest"/>
    <n v="2014"/>
    <s v="Allen"/>
    <s v="DEM"/>
    <n v="95"/>
    <n v="2"/>
    <n v="2"/>
    <n v="2"/>
    <n v="0"/>
    <n v="0"/>
    <n v="0"/>
    <x v="0"/>
    <x v="0"/>
    <x v="0"/>
    <n v="2"/>
    <n v="25619"/>
  </r>
  <r>
    <n v="3"/>
    <x v="2"/>
    <s v="Alderman"/>
    <s v="District  2, Town of Plain Dealing"/>
    <s v="James &quot;Jim&quot; Parrish"/>
    <n v="2014"/>
    <s v="Bossier"/>
    <s v="NOPTY"/>
    <n v="153"/>
    <n v="2"/>
    <n v="2"/>
    <n v="0"/>
    <n v="0"/>
    <n v="2"/>
    <n v="0"/>
    <x v="0"/>
    <x v="0"/>
    <x v="0"/>
    <n v="2"/>
    <n v="124720"/>
  </r>
  <r>
    <n v="3"/>
    <x v="2"/>
    <s v="Alderman"/>
    <s v="District  2, Town of Plain Dealing"/>
    <s v="Ronald &quot;Ronnie&quot; Griggs"/>
    <n v="2014"/>
    <s v="Bossier"/>
    <s v="NOPTY"/>
    <n v="190"/>
    <n v="2"/>
    <n v="2"/>
    <n v="0"/>
    <n v="0"/>
    <n v="2"/>
    <n v="0"/>
    <x v="0"/>
    <x v="0"/>
    <x v="0"/>
    <n v="2"/>
    <n v="124720"/>
  </r>
  <r>
    <n v="4"/>
    <x v="3"/>
    <s v="Alderman"/>
    <s v="District  3, Town of Jonesville"/>
    <s v="Detra Johnson"/>
    <n v="2014"/>
    <s v="Catahoula"/>
    <s v="DEM"/>
    <n v="51"/>
    <n v="2"/>
    <n v="2"/>
    <n v="2"/>
    <n v="0"/>
    <n v="0"/>
    <n v="0"/>
    <x v="0"/>
    <x v="0"/>
    <x v="0"/>
    <n v="2"/>
    <n v="10145"/>
  </r>
  <r>
    <n v="4"/>
    <x v="3"/>
    <s v="Alderman"/>
    <s v="District  3, Town of Jonesville"/>
    <s v="Josie Bullitts"/>
    <n v="2014"/>
    <s v="Catahoula"/>
    <s v="DEM"/>
    <n v="89"/>
    <n v="2"/>
    <n v="2"/>
    <n v="2"/>
    <n v="0"/>
    <n v="0"/>
    <n v="0"/>
    <x v="0"/>
    <x v="0"/>
    <x v="0"/>
    <n v="2"/>
    <n v="10145"/>
  </r>
  <r>
    <n v="5"/>
    <x v="4"/>
    <s v="Alderman"/>
    <s v="District  3, Town of Oberlin"/>
    <s v="Linda &quot;Whip&quot; Boulden"/>
    <n v="2014"/>
    <s v="Allen"/>
    <s v="DEM"/>
    <n v="79"/>
    <n v="2"/>
    <n v="2"/>
    <n v="1"/>
    <n v="0"/>
    <n v="1"/>
    <n v="0"/>
    <x v="0"/>
    <x v="0"/>
    <x v="0"/>
    <n v="2"/>
    <n v="25619"/>
  </r>
  <r>
    <n v="5"/>
    <x v="4"/>
    <s v="Alderman"/>
    <s v="District  3, Town of Oberlin"/>
    <s v="Tommy D. Germany"/>
    <n v="2014"/>
    <s v="Allen"/>
    <s v="NOPTY"/>
    <n v="124"/>
    <n v="2"/>
    <n v="2"/>
    <n v="1"/>
    <n v="0"/>
    <n v="1"/>
    <n v="0"/>
    <x v="0"/>
    <x v="0"/>
    <x v="0"/>
    <n v="2"/>
    <n v="25619"/>
  </r>
  <r>
    <n v="6"/>
    <x v="5"/>
    <s v="Alderman"/>
    <s v="District  3, Town of Plain Dealing"/>
    <s v="Howard Haynie"/>
    <n v="2014"/>
    <s v="Bossier"/>
    <s v="REP"/>
    <n v="182"/>
    <n v="2"/>
    <n v="2"/>
    <n v="1"/>
    <n v="1"/>
    <n v="0"/>
    <n v="0"/>
    <x v="0"/>
    <x v="0"/>
    <x v="0"/>
    <n v="2"/>
    <n v="124720"/>
  </r>
  <r>
    <n v="6"/>
    <x v="5"/>
    <s v="Alderman"/>
    <s v="District  3, Town of Plain Dealing"/>
    <s v="Jeffery &quot;Jeff&quot; Benson"/>
    <n v="2014"/>
    <s v="Bossier"/>
    <s v="DEM"/>
    <n v="175"/>
    <n v="2"/>
    <n v="2"/>
    <n v="1"/>
    <n v="1"/>
    <n v="0"/>
    <n v="0"/>
    <x v="0"/>
    <x v="0"/>
    <x v="0"/>
    <n v="2"/>
    <n v="124720"/>
  </r>
  <r>
    <n v="7"/>
    <x v="6"/>
    <s v="Alderman"/>
    <s v="District  4, Town of Jonesville"/>
    <s v="Catina Branch"/>
    <n v="2014"/>
    <s v="Catahoula"/>
    <s v="DEM"/>
    <n v="63"/>
    <n v="3"/>
    <n v="3"/>
    <n v="3"/>
    <n v="0"/>
    <n v="0"/>
    <n v="0"/>
    <x v="0"/>
    <x v="0"/>
    <x v="0"/>
    <n v="3"/>
    <n v="10145"/>
  </r>
  <r>
    <n v="7"/>
    <x v="6"/>
    <s v="Alderman"/>
    <s v="District  4, Town of Jonesville"/>
    <s v="Curtis Shavers"/>
    <n v="2014"/>
    <s v="Catahoula"/>
    <s v="DEM"/>
    <n v="39"/>
    <n v="3"/>
    <n v="3"/>
    <n v="3"/>
    <n v="0"/>
    <n v="0"/>
    <n v="0"/>
    <x v="0"/>
    <x v="0"/>
    <x v="0"/>
    <n v="3"/>
    <n v="10145"/>
  </r>
  <r>
    <n v="7"/>
    <x v="6"/>
    <s v="Alderman"/>
    <s v="District  4, Town of Jonesville"/>
    <s v="Loria Hollins"/>
    <n v="2014"/>
    <s v="Catahoula"/>
    <s v="DEM"/>
    <n v="100"/>
    <n v="3"/>
    <n v="3"/>
    <n v="3"/>
    <n v="0"/>
    <n v="0"/>
    <n v="0"/>
    <x v="0"/>
    <x v="0"/>
    <x v="0"/>
    <n v="3"/>
    <n v="10145"/>
  </r>
  <r>
    <n v="8"/>
    <x v="7"/>
    <s v="Alderman"/>
    <s v="District  4, Town of Oberlin"/>
    <s v="Janice Simon"/>
    <n v="2014"/>
    <s v="Allen"/>
    <s v="DEM"/>
    <n v="142"/>
    <n v="2"/>
    <n v="2"/>
    <n v="2"/>
    <n v="0"/>
    <n v="0"/>
    <n v="0"/>
    <x v="0"/>
    <x v="0"/>
    <x v="0"/>
    <n v="2"/>
    <n v="25619"/>
  </r>
  <r>
    <n v="8"/>
    <x v="7"/>
    <s v="Alderman"/>
    <s v="District  4, Town of Oberlin"/>
    <s v="Samuel Ross"/>
    <n v="2014"/>
    <s v="Allen"/>
    <s v="DEM"/>
    <n v="85"/>
    <n v="2"/>
    <n v="2"/>
    <n v="2"/>
    <n v="0"/>
    <n v="0"/>
    <n v="0"/>
    <x v="0"/>
    <x v="0"/>
    <x v="0"/>
    <n v="2"/>
    <n v="25619"/>
  </r>
  <r>
    <n v="9"/>
    <x v="8"/>
    <s v="Alderman"/>
    <s v="District  4, Town of Oil City"/>
    <s v="Cynthia Poindexter Barkschat"/>
    <n v="2016"/>
    <s v="Caddo"/>
    <s v="REP"/>
    <n v="34"/>
    <n v="2"/>
    <n v="2"/>
    <n v="1"/>
    <n v="1"/>
    <n v="0"/>
    <n v="0"/>
    <x v="0"/>
    <x v="0"/>
    <x v="0"/>
    <n v="2"/>
    <n v="253125"/>
  </r>
  <r>
    <n v="9"/>
    <x v="8"/>
    <s v="Alderman"/>
    <s v="District  4, Town of Oil City"/>
    <s v="Sharon Emmons"/>
    <n v="2016"/>
    <s v="Caddo"/>
    <s v="DEM"/>
    <n v="30"/>
    <n v="2"/>
    <n v="2"/>
    <n v="1"/>
    <n v="1"/>
    <n v="0"/>
    <n v="0"/>
    <x v="0"/>
    <x v="0"/>
    <x v="0"/>
    <n v="2"/>
    <n v="253125"/>
  </r>
  <r>
    <n v="10"/>
    <x v="9"/>
    <s v="Alderman"/>
    <s v="District  4, Town of Plain Dealing"/>
    <s v="Cindy Anderson Dodson"/>
    <n v="2014"/>
    <s v="Bossier"/>
    <s v="REP"/>
    <n v="203"/>
    <n v="2"/>
    <n v="2"/>
    <n v="0"/>
    <n v="2"/>
    <n v="0"/>
    <n v="0"/>
    <x v="0"/>
    <x v="0"/>
    <x v="0"/>
    <n v="2"/>
    <n v="124720"/>
  </r>
  <r>
    <n v="10"/>
    <x v="9"/>
    <s v="Alderman"/>
    <s v="District  4, Town of Plain Dealing"/>
    <s v="Terry Richardson"/>
    <n v="2014"/>
    <s v="Bossier"/>
    <s v="REP"/>
    <n v="139"/>
    <n v="2"/>
    <n v="2"/>
    <n v="0"/>
    <n v="2"/>
    <n v="0"/>
    <n v="0"/>
    <x v="0"/>
    <x v="0"/>
    <x v="0"/>
    <n v="2"/>
    <n v="124720"/>
  </r>
  <r>
    <n v="11"/>
    <x v="10"/>
    <s v="Alderman"/>
    <s v="District  5, Town of Jonesville"/>
    <s v="&quot;Freddie&quot; Smith"/>
    <n v="2014"/>
    <s v="Catahoula"/>
    <s v="DEM"/>
    <n v="53"/>
    <n v="2"/>
    <n v="2"/>
    <n v="2"/>
    <n v="0"/>
    <n v="0"/>
    <n v="0"/>
    <x v="0"/>
    <x v="0"/>
    <x v="0"/>
    <n v="2"/>
    <n v="10145"/>
  </r>
  <r>
    <n v="11"/>
    <x v="10"/>
    <s v="Alderman"/>
    <s v="District  5, Town of Jonesville"/>
    <s v="Tommy Branch"/>
    <n v="2014"/>
    <s v="Catahoula"/>
    <s v="DEM"/>
    <n v="83"/>
    <n v="2"/>
    <n v="2"/>
    <n v="2"/>
    <n v="0"/>
    <n v="0"/>
    <n v="0"/>
    <x v="0"/>
    <x v="0"/>
    <x v="0"/>
    <n v="2"/>
    <n v="10145"/>
  </r>
  <r>
    <n v="12"/>
    <x v="11"/>
    <s v="Alderman"/>
    <s v="District  5, Town of Oil City"/>
    <s v="James Clifton, Sr."/>
    <n v="2016"/>
    <s v="Caddo"/>
    <s v="DEM"/>
    <n v="30"/>
    <n v="2"/>
    <n v="2"/>
    <n v="1"/>
    <n v="1"/>
    <n v="0"/>
    <n v="0"/>
    <x v="0"/>
    <x v="0"/>
    <x v="0"/>
    <n v="2"/>
    <n v="253125"/>
  </r>
  <r>
    <n v="12"/>
    <x v="11"/>
    <s v="Alderman"/>
    <s v="District  5, Town of Oil City"/>
    <s v="William &quot;Ricky&quot; Entrekin"/>
    <n v="2016"/>
    <s v="Caddo"/>
    <s v="REP"/>
    <n v="26"/>
    <n v="2"/>
    <n v="2"/>
    <n v="1"/>
    <n v="1"/>
    <n v="0"/>
    <n v="0"/>
    <x v="0"/>
    <x v="0"/>
    <x v="0"/>
    <n v="2"/>
    <n v="253125"/>
  </r>
  <r>
    <n v="13"/>
    <x v="12"/>
    <s v="Alderman"/>
    <s v="District 1, City of Marksville"/>
    <s v="Frank Havard"/>
    <n v="2014"/>
    <s v="Avoyelles"/>
    <s v="DEM"/>
    <n v="241"/>
    <n v="3"/>
    <n v="3"/>
    <n v="3"/>
    <n v="0"/>
    <n v="0"/>
    <n v="0"/>
    <x v="0"/>
    <x v="0"/>
    <x v="0"/>
    <n v="3"/>
    <n v="41252"/>
  </r>
  <r>
    <n v="13"/>
    <x v="12"/>
    <s v="Alderman"/>
    <s v="District 1, City of Marksville"/>
    <s v="Linda G. Adams"/>
    <n v="2014"/>
    <s v="Avoyelles"/>
    <s v="DEM"/>
    <n v="164"/>
    <n v="3"/>
    <n v="3"/>
    <n v="3"/>
    <n v="0"/>
    <n v="0"/>
    <n v="0"/>
    <x v="0"/>
    <x v="0"/>
    <x v="0"/>
    <n v="3"/>
    <n v="41252"/>
  </r>
  <r>
    <n v="13"/>
    <x v="12"/>
    <s v="Alderman"/>
    <s v="District 1, City of Marksville"/>
    <s v="Terry Bordelon"/>
    <n v="2014"/>
    <s v="Avoyelles"/>
    <s v="DEM"/>
    <n v="129"/>
    <n v="3"/>
    <n v="3"/>
    <n v="3"/>
    <n v="0"/>
    <n v="0"/>
    <n v="0"/>
    <x v="0"/>
    <x v="0"/>
    <x v="0"/>
    <n v="3"/>
    <n v="41252"/>
  </r>
  <r>
    <n v="14"/>
    <x v="13"/>
    <s v="Alderman"/>
    <s v="District 1, City of Springhill"/>
    <s v="D. Nicole Frazier"/>
    <n v="2014"/>
    <s v="Webster"/>
    <s v="DEM"/>
    <n v="246"/>
    <n v="2"/>
    <n v="2"/>
    <n v="2"/>
    <n v="0"/>
    <n v="0"/>
    <n v="0"/>
    <x v="0"/>
    <x v="0"/>
    <x v="0"/>
    <n v="2"/>
    <n v="40335"/>
  </r>
  <r>
    <n v="14"/>
    <x v="13"/>
    <s v="Alderman"/>
    <s v="District 1, City of Springhill"/>
    <s v="T. Thomas &quot;Lisa&quot; Smith"/>
    <n v="2014"/>
    <s v="Webster"/>
    <s v="DEM"/>
    <n v="165"/>
    <n v="2"/>
    <n v="2"/>
    <n v="2"/>
    <n v="0"/>
    <n v="0"/>
    <n v="0"/>
    <x v="0"/>
    <x v="0"/>
    <x v="0"/>
    <n v="2"/>
    <n v="40335"/>
  </r>
  <r>
    <n v="15"/>
    <x v="14"/>
    <s v="Alderman"/>
    <s v="District 1, Town of Basile"/>
    <s v="Darrell Reed"/>
    <n v="2014"/>
    <s v="Multi-Parish Race"/>
    <s v="DEM"/>
    <n v="39"/>
    <n v="2"/>
    <n v="2"/>
    <n v="2"/>
    <n v="0"/>
    <n v="0"/>
    <n v="0"/>
    <x v="0"/>
    <x v="0"/>
    <x v="0"/>
    <n v="2"/>
    <e v="#N/A"/>
  </r>
  <r>
    <n v="15"/>
    <x v="14"/>
    <s v="Alderman"/>
    <s v="District 1, Town of Basile"/>
    <s v="Frank Ceasar, Sr."/>
    <n v="2014"/>
    <s v="Multi-Parish Race"/>
    <s v="DEM"/>
    <n v="71"/>
    <n v="2"/>
    <n v="2"/>
    <n v="2"/>
    <n v="0"/>
    <n v="0"/>
    <n v="0"/>
    <x v="0"/>
    <x v="0"/>
    <x v="0"/>
    <n v="2"/>
    <e v="#N/A"/>
  </r>
  <r>
    <n v="16"/>
    <x v="15"/>
    <s v="Alderman"/>
    <s v="District 1, Town of Benton"/>
    <s v="Jacqueline Neal Carr"/>
    <n v="2016"/>
    <s v="Bossier"/>
    <s v="DEM"/>
    <n v="72"/>
    <n v="2"/>
    <n v="2"/>
    <n v="1"/>
    <n v="1"/>
    <n v="0"/>
    <n v="0"/>
    <x v="0"/>
    <x v="0"/>
    <x v="0"/>
    <n v="2"/>
    <n v="124720"/>
  </r>
  <r>
    <n v="16"/>
    <x v="15"/>
    <s v="Alderman"/>
    <s v="District 1, Town of Benton"/>
    <s v="Willie Kelly"/>
    <n v="2016"/>
    <s v="Bossier"/>
    <s v="REP"/>
    <n v="37"/>
    <n v="2"/>
    <n v="2"/>
    <n v="1"/>
    <n v="1"/>
    <n v="0"/>
    <n v="0"/>
    <x v="0"/>
    <x v="0"/>
    <x v="0"/>
    <n v="2"/>
    <n v="124720"/>
  </r>
  <r>
    <n v="17"/>
    <x v="16"/>
    <s v="Alderman"/>
    <s v="District 1, Town of Delcambre"/>
    <s v="Amanda &quot;Mandy&quot; Thibodeaux"/>
    <n v="2016"/>
    <s v="Multi-Parish Race"/>
    <s v="NOPTY"/>
    <n v="87"/>
    <n v="2"/>
    <n v="2"/>
    <n v="0"/>
    <n v="1"/>
    <n v="1"/>
    <n v="0"/>
    <x v="0"/>
    <x v="0"/>
    <x v="0"/>
    <n v="2"/>
    <e v="#N/A"/>
  </r>
  <r>
    <n v="17"/>
    <x v="16"/>
    <s v="Alderman"/>
    <s v="District 1, Town of Delcambre"/>
    <s v="Madison Saunier"/>
    <n v="2016"/>
    <s v="Multi-Parish Race"/>
    <s v="REP"/>
    <n v="89"/>
    <n v="2"/>
    <n v="2"/>
    <n v="0"/>
    <n v="1"/>
    <n v="1"/>
    <n v="0"/>
    <x v="0"/>
    <x v="0"/>
    <x v="0"/>
    <n v="2"/>
    <e v="#N/A"/>
  </r>
  <r>
    <n v="18"/>
    <x v="17"/>
    <s v="Alderman"/>
    <s v="District 1, Town of Sunset"/>
    <s v="Carroll &quot;Hook&quot; Willingham"/>
    <n v="2014"/>
    <s v="St. Landry"/>
    <s v="DEM"/>
    <n v="87"/>
    <n v="3"/>
    <n v="3"/>
    <n v="3"/>
    <n v="0"/>
    <n v="0"/>
    <n v="0"/>
    <x v="0"/>
    <x v="0"/>
    <x v="0"/>
    <n v="3"/>
    <n v="83699"/>
  </r>
  <r>
    <n v="18"/>
    <x v="17"/>
    <s v="Alderman"/>
    <s v="District 1, Town of Sunset"/>
    <s v="Craig B. Belson, Sr."/>
    <n v="2014"/>
    <s v="St. Landry"/>
    <s v="DEM"/>
    <n v="125"/>
    <n v="3"/>
    <n v="3"/>
    <n v="3"/>
    <n v="0"/>
    <n v="0"/>
    <n v="0"/>
    <x v="0"/>
    <x v="0"/>
    <x v="0"/>
    <n v="3"/>
    <n v="83699"/>
  </r>
  <r>
    <n v="18"/>
    <x v="17"/>
    <s v="Alderman"/>
    <s v="District 1, Town of Sunset"/>
    <s v="J. Darrell Burleigh"/>
    <n v="2014"/>
    <s v="St. Landry"/>
    <s v="DEM"/>
    <n v="95"/>
    <n v="3"/>
    <n v="3"/>
    <n v="3"/>
    <n v="0"/>
    <n v="0"/>
    <n v="0"/>
    <x v="0"/>
    <x v="0"/>
    <x v="0"/>
    <n v="3"/>
    <n v="83699"/>
  </r>
  <r>
    <n v="19"/>
    <x v="18"/>
    <s v="Alderman"/>
    <s v="District 2, City of Marksville"/>
    <s v="Chris &quot;T-Chris&quot; Lachney"/>
    <n v="2014"/>
    <s v="Avoyelles"/>
    <s v="DEM"/>
    <n v="183"/>
    <n v="2"/>
    <n v="2"/>
    <n v="2"/>
    <n v="0"/>
    <n v="0"/>
    <n v="0"/>
    <x v="0"/>
    <x v="0"/>
    <x v="0"/>
    <n v="2"/>
    <n v="41252"/>
  </r>
  <r>
    <n v="19"/>
    <x v="18"/>
    <s v="Alderman"/>
    <s v="District 2, City of Marksville"/>
    <s v="Michael &quot;Mike&quot; Gremillion"/>
    <n v="2014"/>
    <s v="Avoyelles"/>
    <s v="DEM"/>
    <n v="217"/>
    <n v="2"/>
    <n v="2"/>
    <n v="2"/>
    <n v="0"/>
    <n v="0"/>
    <n v="0"/>
    <x v="0"/>
    <x v="0"/>
    <x v="0"/>
    <n v="2"/>
    <n v="41252"/>
  </r>
  <r>
    <n v="20"/>
    <x v="19"/>
    <s v="Alderman"/>
    <s v="District 2, City of Springhill"/>
    <s v="Dennis Smith"/>
    <n v="2014"/>
    <s v="Webster"/>
    <s v="DEM"/>
    <n v="133"/>
    <n v="2"/>
    <n v="2"/>
    <n v="1"/>
    <n v="0"/>
    <n v="1"/>
    <n v="0"/>
    <x v="0"/>
    <x v="0"/>
    <x v="0"/>
    <n v="2"/>
    <n v="40335"/>
  </r>
  <r>
    <n v="20"/>
    <x v="19"/>
    <s v="Alderman"/>
    <s v="District 2, City of Springhill"/>
    <s v="Soloman &quot;Pete&quot; Porter, Jr."/>
    <n v="2014"/>
    <s v="Webster"/>
    <s v="NOPTY"/>
    <n v="81"/>
    <n v="2"/>
    <n v="2"/>
    <n v="1"/>
    <n v="0"/>
    <n v="1"/>
    <n v="0"/>
    <x v="0"/>
    <x v="0"/>
    <x v="0"/>
    <n v="2"/>
    <n v="40335"/>
  </r>
  <r>
    <n v="21"/>
    <x v="20"/>
    <s v="Alderman"/>
    <s v="District 2, Town of Delcambre"/>
    <s v="Donald Shelvin, Jr."/>
    <n v="2016"/>
    <s v="Vermilion"/>
    <s v="DEM"/>
    <n v="58"/>
    <n v="2"/>
    <n v="2"/>
    <n v="2"/>
    <n v="0"/>
    <n v="0"/>
    <n v="0"/>
    <x v="0"/>
    <x v="0"/>
    <x v="0"/>
    <n v="2"/>
    <n v="59524"/>
  </r>
  <r>
    <n v="21"/>
    <x v="20"/>
    <s v="Alderman"/>
    <s v="District 2, Town of Delcambre"/>
    <s v="Sarah A. Trahan"/>
    <n v="2016"/>
    <s v="Vermilion"/>
    <s v="DEM"/>
    <n v="141"/>
    <n v="2"/>
    <n v="2"/>
    <n v="2"/>
    <n v="0"/>
    <n v="0"/>
    <n v="0"/>
    <x v="0"/>
    <x v="0"/>
    <x v="0"/>
    <n v="2"/>
    <n v="59524"/>
  </r>
  <r>
    <n v="22"/>
    <x v="21"/>
    <s v="Alderman"/>
    <s v="District 2, Town of Gramercy"/>
    <s v="Jody M. Bourgeois"/>
    <n v="2014"/>
    <s v="St. James"/>
    <s v="DEM"/>
    <n v="355"/>
    <n v="2"/>
    <n v="2"/>
    <n v="2"/>
    <n v="0"/>
    <n v="0"/>
    <n v="0"/>
    <x v="0"/>
    <x v="0"/>
    <x v="0"/>
    <n v="2"/>
    <n v="21581"/>
  </r>
  <r>
    <n v="22"/>
    <x v="21"/>
    <s v="Alderman"/>
    <s v="District 2, Town of Gramercy"/>
    <s v="Shelly M. Warren"/>
    <n v="2014"/>
    <s v="St. James"/>
    <s v="DEM"/>
    <n v="104"/>
    <n v="2"/>
    <n v="2"/>
    <n v="2"/>
    <n v="0"/>
    <n v="0"/>
    <n v="0"/>
    <x v="0"/>
    <x v="0"/>
    <x v="0"/>
    <n v="2"/>
    <n v="21581"/>
  </r>
  <r>
    <n v="23"/>
    <x v="22"/>
    <s v="Alderman"/>
    <s v="District 2, Town of Sunset"/>
    <s v="Cheryl Monroe"/>
    <n v="2014"/>
    <s v="St. Landry"/>
    <s v="DEM"/>
    <n v="156"/>
    <n v="3"/>
    <n v="3"/>
    <n v="2"/>
    <n v="0"/>
    <n v="1"/>
    <n v="0"/>
    <x v="0"/>
    <x v="0"/>
    <x v="0"/>
    <n v="3"/>
    <n v="83699"/>
  </r>
  <r>
    <n v="23"/>
    <x v="22"/>
    <s v="Alderman"/>
    <s v="District 2, Town of Sunset"/>
    <s v="Melissa Primeaux"/>
    <n v="2014"/>
    <s v="St. Landry"/>
    <s v="NOPTY"/>
    <n v="63"/>
    <n v="3"/>
    <n v="3"/>
    <n v="2"/>
    <n v="0"/>
    <n v="1"/>
    <n v="0"/>
    <x v="0"/>
    <x v="0"/>
    <x v="0"/>
    <n v="3"/>
    <n v="83699"/>
  </r>
  <r>
    <n v="23"/>
    <x v="22"/>
    <s v="Alderman"/>
    <s v="District 2, Town of Sunset"/>
    <s v="Robert L. &quot;R. L.&quot; Carmouche"/>
    <n v="2014"/>
    <s v="St. Landry"/>
    <s v="DEM"/>
    <n v="128"/>
    <n v="3"/>
    <n v="3"/>
    <n v="2"/>
    <n v="0"/>
    <n v="1"/>
    <n v="0"/>
    <x v="0"/>
    <x v="0"/>
    <x v="0"/>
    <n v="3"/>
    <n v="83699"/>
  </r>
  <r>
    <n v="24"/>
    <x v="23"/>
    <s v="Alderman"/>
    <s v="District 3, City of Marksville"/>
    <s v="Elliot &quot;Pete 3 Pete&quot; Jordan, Jr."/>
    <n v="2014"/>
    <s v="Avoyelles"/>
    <s v="DEM"/>
    <n v="83"/>
    <n v="2"/>
    <n v="2"/>
    <n v="2"/>
    <n v="0"/>
    <n v="0"/>
    <n v="0"/>
    <x v="0"/>
    <x v="0"/>
    <x v="0"/>
    <n v="2"/>
    <n v="41252"/>
  </r>
  <r>
    <n v="24"/>
    <x v="23"/>
    <s v="Alderman"/>
    <s v="District 3, City of Marksville"/>
    <s v="Mary E. Sampson"/>
    <n v="2014"/>
    <s v="Avoyelles"/>
    <s v="DEM"/>
    <n v="188"/>
    <n v="2"/>
    <n v="2"/>
    <n v="2"/>
    <n v="0"/>
    <n v="0"/>
    <n v="0"/>
    <x v="0"/>
    <x v="0"/>
    <x v="0"/>
    <n v="2"/>
    <n v="41252"/>
  </r>
  <r>
    <n v="25"/>
    <x v="24"/>
    <s v="Alderman"/>
    <s v="District 3, Town of Mamou"/>
    <s v="Charles Reed"/>
    <n v="2014"/>
    <s v="Evangeline"/>
    <s v="DEM"/>
    <n v="98"/>
    <n v="4"/>
    <n v="4"/>
    <n v="3"/>
    <n v="1"/>
    <n v="0"/>
    <n v="0"/>
    <x v="0"/>
    <x v="0"/>
    <x v="0"/>
    <n v="4"/>
    <n v="33765"/>
  </r>
  <r>
    <n v="25"/>
    <x v="24"/>
    <s v="Alderman"/>
    <s v="District 3, Town of Mamou"/>
    <s v="Derryl &quot;T-Glyn&quot; Brunet"/>
    <n v="2014"/>
    <s v="Evangeline"/>
    <s v="DEM"/>
    <n v="76"/>
    <n v="4"/>
    <n v="4"/>
    <n v="3"/>
    <n v="1"/>
    <n v="0"/>
    <n v="0"/>
    <x v="0"/>
    <x v="0"/>
    <x v="0"/>
    <n v="4"/>
    <n v="33765"/>
  </r>
  <r>
    <n v="25"/>
    <x v="24"/>
    <s v="Alderman"/>
    <s v="District 3, Town of Mamou"/>
    <s v="Jodie Gautreaux"/>
    <n v="2014"/>
    <s v="Evangeline"/>
    <s v="REP"/>
    <n v="50"/>
    <n v="4"/>
    <n v="4"/>
    <n v="3"/>
    <n v="1"/>
    <n v="0"/>
    <n v="0"/>
    <x v="0"/>
    <x v="0"/>
    <x v="0"/>
    <n v="4"/>
    <n v="33765"/>
  </r>
  <r>
    <n v="25"/>
    <x v="24"/>
    <s v="Alderman"/>
    <s v="District 3, Town of Mamou"/>
    <s v="Ted Lavergne"/>
    <n v="2014"/>
    <s v="Evangeline"/>
    <s v="DEM"/>
    <n v="36"/>
    <n v="4"/>
    <n v="4"/>
    <n v="3"/>
    <n v="1"/>
    <n v="0"/>
    <n v="0"/>
    <x v="0"/>
    <x v="0"/>
    <x v="0"/>
    <n v="4"/>
    <n v="33765"/>
  </r>
  <r>
    <n v="26"/>
    <x v="25"/>
    <s v="Alderman"/>
    <s v="District 3, Town of Newellton"/>
    <s v="Billy Mitchell"/>
    <n v="2016"/>
    <s v="Tensas"/>
    <s v="DEM"/>
    <n v="47"/>
    <n v="2"/>
    <n v="2"/>
    <n v="2"/>
    <n v="0"/>
    <n v="0"/>
    <n v="0"/>
    <x v="0"/>
    <x v="0"/>
    <x v="0"/>
    <n v="2"/>
    <n v="4793"/>
  </r>
  <r>
    <n v="26"/>
    <x v="25"/>
    <s v="Alderman"/>
    <s v="District 3, Town of Newellton"/>
    <s v="Richard Dunmore"/>
    <n v="2016"/>
    <s v="Tensas"/>
    <s v="DEM"/>
    <n v="51"/>
    <n v="2"/>
    <n v="2"/>
    <n v="2"/>
    <n v="0"/>
    <n v="0"/>
    <n v="0"/>
    <x v="0"/>
    <x v="0"/>
    <x v="0"/>
    <n v="2"/>
    <n v="4793"/>
  </r>
  <r>
    <n v="27"/>
    <x v="26"/>
    <s v="Alderman"/>
    <s v="District 3, Town of Sunset"/>
    <s v="Gary Bonvillain"/>
    <n v="2014"/>
    <s v="St. Landry"/>
    <s v="REP"/>
    <n v="114"/>
    <n v="2"/>
    <n v="2"/>
    <n v="1"/>
    <n v="1"/>
    <n v="0"/>
    <n v="0"/>
    <x v="0"/>
    <x v="0"/>
    <x v="0"/>
    <n v="2"/>
    <n v="83699"/>
  </r>
  <r>
    <n v="27"/>
    <x v="26"/>
    <s v="Alderman"/>
    <s v="District 3, Town of Sunset"/>
    <s v="Jarrod Shaw"/>
    <n v="2014"/>
    <s v="St. Landry"/>
    <s v="DEM"/>
    <n v="125"/>
    <n v="2"/>
    <n v="2"/>
    <n v="1"/>
    <n v="1"/>
    <n v="0"/>
    <n v="0"/>
    <x v="0"/>
    <x v="0"/>
    <x v="0"/>
    <n v="2"/>
    <n v="83699"/>
  </r>
  <r>
    <n v="28"/>
    <x v="27"/>
    <s v="Alderman"/>
    <s v="District 4, City of Marksville"/>
    <s v="Edward C. Conway"/>
    <n v="2014"/>
    <s v="Avoyelles"/>
    <s v="DEM"/>
    <n v="201"/>
    <n v="2"/>
    <n v="2"/>
    <n v="2"/>
    <n v="0"/>
    <n v="0"/>
    <n v="0"/>
    <x v="0"/>
    <x v="0"/>
    <x v="0"/>
    <n v="2"/>
    <n v="41252"/>
  </r>
  <r>
    <n v="28"/>
    <x v="27"/>
    <s v="Alderman"/>
    <s v="District 4, City of Marksville"/>
    <s v="Joyce P. Prier"/>
    <n v="2014"/>
    <s v="Avoyelles"/>
    <s v="DEM"/>
    <n v="72"/>
    <n v="2"/>
    <n v="2"/>
    <n v="2"/>
    <n v="0"/>
    <n v="0"/>
    <n v="0"/>
    <x v="0"/>
    <x v="0"/>
    <x v="0"/>
    <n v="2"/>
    <n v="41252"/>
  </r>
  <r>
    <n v="29"/>
    <x v="28"/>
    <s v="Alderman"/>
    <s v="District 4, City of Springhill"/>
    <s v="Adam Harris"/>
    <n v="2014"/>
    <s v="Webster"/>
    <s v="REP"/>
    <n v="148"/>
    <n v="3"/>
    <n v="3"/>
    <n v="1"/>
    <n v="1"/>
    <n v="0"/>
    <n v="1"/>
    <x v="0"/>
    <x v="0"/>
    <x v="0"/>
    <n v="3"/>
    <n v="40335"/>
  </r>
  <r>
    <n v="29"/>
    <x v="28"/>
    <s v="Alderman"/>
    <s v="District 4, City of Springhill"/>
    <s v="Gary Montgomery"/>
    <n v="2014"/>
    <s v="Webster"/>
    <s v="DEM"/>
    <n v="104"/>
    <n v="3"/>
    <n v="3"/>
    <n v="1"/>
    <n v="1"/>
    <n v="0"/>
    <n v="1"/>
    <x v="0"/>
    <x v="0"/>
    <x v="0"/>
    <n v="3"/>
    <n v="40335"/>
  </r>
  <r>
    <n v="29"/>
    <x v="28"/>
    <s v="Alderman"/>
    <s v="District 4, City of Springhill"/>
    <s v="Martha Edens"/>
    <n v="2014"/>
    <s v="Webster"/>
    <s v="OTHER"/>
    <n v="72"/>
    <n v="3"/>
    <n v="3"/>
    <n v="1"/>
    <n v="1"/>
    <n v="0"/>
    <n v="1"/>
    <x v="0"/>
    <x v="0"/>
    <x v="0"/>
    <n v="3"/>
    <n v="40335"/>
  </r>
  <r>
    <n v="30"/>
    <x v="29"/>
    <s v="Alderman"/>
    <s v="District 4, Town of Newellton"/>
    <s v="Alex Watson"/>
    <n v="2016"/>
    <s v="Tensas"/>
    <s v="DEM"/>
    <n v="40"/>
    <n v="2"/>
    <n v="2"/>
    <n v="2"/>
    <n v="0"/>
    <n v="0"/>
    <n v="0"/>
    <x v="0"/>
    <x v="0"/>
    <x v="0"/>
    <n v="2"/>
    <n v="4793"/>
  </r>
  <r>
    <n v="30"/>
    <x v="29"/>
    <s v="Alderman"/>
    <s v="District 4, Town of Newellton"/>
    <s v="Mattie Sampson"/>
    <n v="2016"/>
    <s v="Tensas"/>
    <s v="DEM"/>
    <n v="50"/>
    <n v="2"/>
    <n v="2"/>
    <n v="2"/>
    <n v="0"/>
    <n v="0"/>
    <n v="0"/>
    <x v="0"/>
    <x v="0"/>
    <x v="0"/>
    <n v="2"/>
    <n v="4793"/>
  </r>
  <r>
    <n v="31"/>
    <x v="30"/>
    <s v="Alderman"/>
    <s v="District 4, Town of Simmesport"/>
    <s v="Marsha Strong"/>
    <n v="2016"/>
    <s v="Avoyelles"/>
    <s v="DEM"/>
    <n v="50"/>
    <n v="2"/>
    <n v="2"/>
    <n v="2"/>
    <n v="0"/>
    <n v="0"/>
    <n v="0"/>
    <x v="0"/>
    <x v="0"/>
    <x v="0"/>
    <n v="2"/>
    <n v="41252"/>
  </r>
  <r>
    <n v="31"/>
    <x v="30"/>
    <s v="Alderman"/>
    <s v="District 4, Town of Simmesport"/>
    <s v="Sherman Bell"/>
    <n v="2016"/>
    <s v="Avoyelles"/>
    <s v="DEM"/>
    <n v="112"/>
    <n v="2"/>
    <n v="2"/>
    <n v="2"/>
    <n v="0"/>
    <n v="0"/>
    <n v="0"/>
    <x v="0"/>
    <x v="0"/>
    <x v="0"/>
    <n v="2"/>
    <n v="41252"/>
  </r>
  <r>
    <n v="32"/>
    <x v="31"/>
    <s v="Alderman"/>
    <s v="District 5, City of Marksville"/>
    <s v="Clyde Danny Benson"/>
    <n v="2014"/>
    <s v="Avoyelles"/>
    <s v="DEM"/>
    <n v="221"/>
    <n v="2"/>
    <n v="2"/>
    <n v="2"/>
    <n v="0"/>
    <n v="0"/>
    <n v="0"/>
    <x v="0"/>
    <x v="0"/>
    <x v="0"/>
    <n v="2"/>
    <n v="41252"/>
  </r>
  <r>
    <n v="32"/>
    <x v="31"/>
    <s v="Alderman"/>
    <s v="District 5, City of Marksville"/>
    <s v="Richard W. Tassin"/>
    <n v="2014"/>
    <s v="Avoyelles"/>
    <s v="DEM"/>
    <n v="120"/>
    <n v="2"/>
    <n v="2"/>
    <n v="2"/>
    <n v="0"/>
    <n v="0"/>
    <n v="0"/>
    <x v="0"/>
    <x v="0"/>
    <x v="0"/>
    <n v="2"/>
    <n v="41252"/>
  </r>
  <r>
    <n v="33"/>
    <x v="32"/>
    <s v="Alderman"/>
    <s v="District 5, Town of Benton"/>
    <s v="&quot;Tommy&quot; Hill"/>
    <n v="2016"/>
    <s v="Bossier"/>
    <s v="DEM"/>
    <n v="58"/>
    <n v="2"/>
    <n v="2"/>
    <n v="1"/>
    <n v="0"/>
    <n v="1"/>
    <n v="0"/>
    <x v="0"/>
    <x v="0"/>
    <x v="0"/>
    <n v="2"/>
    <n v="124720"/>
  </r>
  <r>
    <n v="33"/>
    <x v="32"/>
    <s v="Alderman"/>
    <s v="District 5, Town of Benton"/>
    <s v="Wayne Cathcart"/>
    <n v="2016"/>
    <s v="Bossier"/>
    <s v="NOPTY"/>
    <n v="101"/>
    <n v="2"/>
    <n v="2"/>
    <n v="1"/>
    <n v="0"/>
    <n v="1"/>
    <n v="0"/>
    <x v="0"/>
    <x v="0"/>
    <x v="0"/>
    <n v="2"/>
    <n v="124720"/>
  </r>
  <r>
    <n v="34"/>
    <x v="33"/>
    <s v="Alderman"/>
    <s v="District 5, Town of Newellton"/>
    <s v="&quot;Lavonne&quot; Garner"/>
    <n v="2016"/>
    <s v="Tensas"/>
    <s v="REP"/>
    <n v="108"/>
    <n v="2"/>
    <n v="2"/>
    <n v="1"/>
    <n v="1"/>
    <n v="0"/>
    <n v="0"/>
    <x v="0"/>
    <x v="0"/>
    <x v="0"/>
    <n v="2"/>
    <n v="4793"/>
  </r>
  <r>
    <n v="34"/>
    <x v="33"/>
    <s v="Alderman"/>
    <s v="District 5, Town of Newellton"/>
    <s v="Jeraldine London"/>
    <n v="2016"/>
    <s v="Tensas"/>
    <s v="DEM"/>
    <n v="28"/>
    <n v="2"/>
    <n v="2"/>
    <n v="1"/>
    <n v="1"/>
    <n v="0"/>
    <n v="0"/>
    <x v="0"/>
    <x v="0"/>
    <x v="0"/>
    <n v="2"/>
    <n v="4793"/>
  </r>
  <r>
    <n v="35"/>
    <x v="34"/>
    <s v="Alderman"/>
    <s v="District A, City of Breaux Bridge"/>
    <s v="Brenda Castille Hobbs"/>
    <n v="2014"/>
    <s v="St. Martin"/>
    <s v="REP"/>
    <n v="529"/>
    <n v="2"/>
    <n v="2"/>
    <n v="1"/>
    <n v="1"/>
    <n v="0"/>
    <n v="0"/>
    <x v="0"/>
    <x v="0"/>
    <x v="0"/>
    <n v="2"/>
    <n v="53385"/>
  </r>
  <r>
    <n v="35"/>
    <x v="34"/>
    <s v="Alderman"/>
    <s v="District A, City of Breaux Bridge"/>
    <s v="Gereline &quot;Geri&quot; Frederick"/>
    <n v="2014"/>
    <s v="St. Martin"/>
    <s v="DEM"/>
    <n v="283"/>
    <n v="2"/>
    <n v="2"/>
    <n v="1"/>
    <n v="1"/>
    <n v="0"/>
    <n v="0"/>
    <x v="0"/>
    <x v="0"/>
    <x v="0"/>
    <n v="2"/>
    <n v="53385"/>
  </r>
  <r>
    <n v="36"/>
    <x v="35"/>
    <s v="Alderman"/>
    <s v="District A, City of Opelousas"/>
    <s v="Betty Hanchett"/>
    <n v="2014"/>
    <s v="St. Landry"/>
    <s v="DEM"/>
    <n v="394"/>
    <n v="3"/>
    <n v="3"/>
    <n v="2"/>
    <n v="0"/>
    <n v="1"/>
    <n v="0"/>
    <x v="0"/>
    <x v="0"/>
    <x v="0"/>
    <n v="3"/>
    <n v="83699"/>
  </r>
  <r>
    <n v="36"/>
    <x v="35"/>
    <s v="Alderman"/>
    <s v="District A, City of Opelousas"/>
    <s v="Julius Alsandor"/>
    <n v="2014"/>
    <s v="St. Landry"/>
    <s v="DEM"/>
    <n v="591"/>
    <n v="3"/>
    <n v="3"/>
    <n v="2"/>
    <n v="0"/>
    <n v="1"/>
    <n v="0"/>
    <x v="0"/>
    <x v="0"/>
    <x v="0"/>
    <n v="3"/>
    <n v="83699"/>
  </r>
  <r>
    <n v="36"/>
    <x v="35"/>
    <s v="Alderman"/>
    <s v="District A, City of Opelousas"/>
    <s v="Lashae Sonnier"/>
    <n v="2014"/>
    <s v="St. Landry"/>
    <s v="NOPTY"/>
    <n v="121"/>
    <n v="3"/>
    <n v="3"/>
    <n v="2"/>
    <n v="0"/>
    <n v="1"/>
    <n v="0"/>
    <x v="0"/>
    <x v="0"/>
    <x v="0"/>
    <n v="3"/>
    <n v="83699"/>
  </r>
  <r>
    <n v="37"/>
    <x v="36"/>
    <s v="Alderman"/>
    <s v="District A, Town of Delhi"/>
    <s v="Danniel Dixon"/>
    <n v="2014"/>
    <s v="Richland"/>
    <s v="DEM"/>
    <n v="174"/>
    <n v="2"/>
    <n v="2"/>
    <n v="2"/>
    <n v="0"/>
    <n v="0"/>
    <n v="0"/>
    <x v="0"/>
    <x v="0"/>
    <x v="0"/>
    <n v="2"/>
    <n v="20692"/>
  </r>
  <r>
    <n v="37"/>
    <x v="36"/>
    <s v="Alderman"/>
    <s v="District A, Town of Delhi"/>
    <s v="Larry W. Rancher"/>
    <n v="2014"/>
    <s v="Richland"/>
    <s v="DEM"/>
    <n v="65"/>
    <n v="2"/>
    <n v="2"/>
    <n v="2"/>
    <n v="0"/>
    <n v="0"/>
    <n v="0"/>
    <x v="0"/>
    <x v="0"/>
    <x v="0"/>
    <n v="2"/>
    <n v="20692"/>
  </r>
  <r>
    <n v="38"/>
    <x v="37"/>
    <s v="Alderman"/>
    <s v="District A, Town of Farmerville"/>
    <s v="Robert Allen"/>
    <n v="2016"/>
    <s v="Union"/>
    <s v="DEM"/>
    <n v="172"/>
    <n v="2"/>
    <n v="2"/>
    <n v="1"/>
    <n v="0"/>
    <n v="0"/>
    <n v="1"/>
    <x v="0"/>
    <x v="0"/>
    <x v="0"/>
    <n v="2"/>
    <n v="22460"/>
  </r>
  <r>
    <n v="38"/>
    <x v="37"/>
    <s v="Alderman"/>
    <s v="District A, Town of Farmerville"/>
    <s v="Wayne &quot;Pone&quot; Jones"/>
    <n v="2016"/>
    <s v="Union"/>
    <s v="OTHER"/>
    <n v="120"/>
    <n v="2"/>
    <n v="2"/>
    <n v="1"/>
    <n v="0"/>
    <n v="0"/>
    <n v="1"/>
    <x v="0"/>
    <x v="0"/>
    <x v="0"/>
    <n v="2"/>
    <n v="22460"/>
  </r>
  <r>
    <n v="39"/>
    <x v="38"/>
    <s v="Alderman"/>
    <s v="District A, Town of Jonesboro"/>
    <s v="&quot;Randy&quot; Layfield"/>
    <n v="2014"/>
    <s v="Jackson"/>
    <s v="REP"/>
    <n v="240"/>
    <n v="3"/>
    <n v="3"/>
    <n v="1"/>
    <n v="2"/>
    <n v="0"/>
    <n v="0"/>
    <x v="0"/>
    <x v="0"/>
    <x v="0"/>
    <n v="3"/>
    <n v="15999"/>
  </r>
  <r>
    <n v="39"/>
    <x v="38"/>
    <s v="Alderman"/>
    <s v="District A, Town of Jonesboro"/>
    <s v="Craig W. Williams"/>
    <n v="2014"/>
    <s v="Jackson"/>
    <s v="DEM"/>
    <n v="95"/>
    <n v="3"/>
    <n v="3"/>
    <n v="1"/>
    <n v="2"/>
    <n v="0"/>
    <n v="0"/>
    <x v="0"/>
    <x v="0"/>
    <x v="0"/>
    <n v="3"/>
    <n v="15999"/>
  </r>
  <r>
    <n v="39"/>
    <x v="38"/>
    <s v="Alderman"/>
    <s v="District A, Town of Jonesboro"/>
    <s v="Heather Graham"/>
    <n v="2014"/>
    <s v="Jackson"/>
    <s v="REP"/>
    <n v="18"/>
    <n v="3"/>
    <n v="3"/>
    <n v="1"/>
    <n v="2"/>
    <n v="0"/>
    <n v="0"/>
    <x v="0"/>
    <x v="0"/>
    <x v="0"/>
    <n v="3"/>
    <n v="15999"/>
  </r>
  <r>
    <n v="40"/>
    <x v="39"/>
    <s v="Alderman"/>
    <s v="District B, City of Breaux Bridge"/>
    <s v="Howard &quot;Doc&quot; Alexander"/>
    <n v="2014"/>
    <s v="St. Martin"/>
    <s v="DEM"/>
    <n v="286"/>
    <n v="2"/>
    <n v="2"/>
    <n v="2"/>
    <n v="0"/>
    <n v="0"/>
    <n v="0"/>
    <x v="0"/>
    <x v="0"/>
    <x v="0"/>
    <n v="2"/>
    <n v="53385"/>
  </r>
  <r>
    <n v="40"/>
    <x v="39"/>
    <s v="Alderman"/>
    <s v="District B, City of Breaux Bridge"/>
    <s v="Michael J. &quot;T-Mike&quot; Breaux"/>
    <n v="2014"/>
    <s v="St. Martin"/>
    <s v="DEM"/>
    <n v="102"/>
    <n v="2"/>
    <n v="2"/>
    <n v="2"/>
    <n v="0"/>
    <n v="0"/>
    <n v="0"/>
    <x v="0"/>
    <x v="0"/>
    <x v="0"/>
    <n v="2"/>
    <n v="53385"/>
  </r>
  <r>
    <n v="41"/>
    <x v="40"/>
    <s v="Alderman"/>
    <s v="District B, City of Opelousas"/>
    <s v="J. &quot;Tyrone&quot; Glover"/>
    <n v="2014"/>
    <s v="St. Landry"/>
    <s v="DEM"/>
    <n v="717"/>
    <n v="2"/>
    <n v="2"/>
    <n v="2"/>
    <n v="0"/>
    <n v="0"/>
    <n v="0"/>
    <x v="0"/>
    <x v="0"/>
    <x v="0"/>
    <n v="2"/>
    <n v="83699"/>
  </r>
  <r>
    <n v="41"/>
    <x v="40"/>
    <s v="Alderman"/>
    <s v="District B, City of Opelousas"/>
    <s v="Louis Butler, Jr."/>
    <n v="2014"/>
    <s v="St. Landry"/>
    <s v="DEM"/>
    <n v="547"/>
    <n v="2"/>
    <n v="2"/>
    <n v="2"/>
    <n v="0"/>
    <n v="0"/>
    <n v="0"/>
    <x v="0"/>
    <x v="0"/>
    <x v="0"/>
    <n v="2"/>
    <n v="83699"/>
  </r>
  <r>
    <n v="42"/>
    <x v="41"/>
    <s v="Alderman"/>
    <s v="District B, Town of Delhi"/>
    <s v="Bobby Benson"/>
    <n v="2014"/>
    <s v="Richland"/>
    <s v="NOPTY"/>
    <n v="127"/>
    <n v="2"/>
    <n v="2"/>
    <n v="1"/>
    <n v="0"/>
    <n v="1"/>
    <n v="0"/>
    <x v="0"/>
    <x v="0"/>
    <x v="0"/>
    <n v="2"/>
    <n v="20692"/>
  </r>
  <r>
    <n v="42"/>
    <x v="41"/>
    <s v="Alderman"/>
    <s v="District B, Town of Delhi"/>
    <s v="Larry Houston"/>
    <n v="2014"/>
    <s v="Richland"/>
    <s v="DEM"/>
    <n v="84"/>
    <n v="2"/>
    <n v="2"/>
    <n v="1"/>
    <n v="0"/>
    <n v="1"/>
    <n v="0"/>
    <x v="0"/>
    <x v="0"/>
    <x v="0"/>
    <n v="2"/>
    <n v="20692"/>
  </r>
  <r>
    <n v="43"/>
    <x v="42"/>
    <s v="Alderman"/>
    <s v="District B, Town of Farmerville"/>
    <s v="Arthur C. &quot;Boots&quot; Hackney"/>
    <n v="2016"/>
    <s v="Union"/>
    <s v="DEM"/>
    <n v="34"/>
    <n v="5"/>
    <n v="5"/>
    <n v="5"/>
    <n v="0"/>
    <n v="0"/>
    <n v="0"/>
    <x v="0"/>
    <x v="0"/>
    <x v="0"/>
    <n v="5"/>
    <n v="22460"/>
  </r>
  <r>
    <n v="43"/>
    <x v="42"/>
    <s v="Alderman"/>
    <s v="District B, Town of Farmerville"/>
    <s v="Johnnie &quot;Jackie&quot; Ellison"/>
    <n v="2016"/>
    <s v="Union"/>
    <s v="DEM"/>
    <n v="33"/>
    <n v="5"/>
    <n v="5"/>
    <n v="5"/>
    <n v="0"/>
    <n v="0"/>
    <n v="0"/>
    <x v="0"/>
    <x v="0"/>
    <x v="0"/>
    <n v="5"/>
    <n v="22460"/>
  </r>
  <r>
    <n v="43"/>
    <x v="42"/>
    <s v="Alderman"/>
    <s v="District B, Town of Farmerville"/>
    <s v="Kenneth Dixon"/>
    <n v="2016"/>
    <s v="Union"/>
    <s v="DEM"/>
    <n v="61"/>
    <n v="5"/>
    <n v="5"/>
    <n v="5"/>
    <n v="0"/>
    <n v="0"/>
    <n v="0"/>
    <x v="0"/>
    <x v="0"/>
    <x v="0"/>
    <n v="5"/>
    <n v="22460"/>
  </r>
  <r>
    <n v="43"/>
    <x v="42"/>
    <s v="Alderman"/>
    <s v="District B, Town of Farmerville"/>
    <s v="Lavelle Maine"/>
    <n v="2016"/>
    <s v="Union"/>
    <s v="DEM"/>
    <n v="114"/>
    <n v="5"/>
    <n v="5"/>
    <n v="5"/>
    <n v="0"/>
    <n v="0"/>
    <n v="0"/>
    <x v="0"/>
    <x v="0"/>
    <x v="0"/>
    <n v="5"/>
    <n v="22460"/>
  </r>
  <r>
    <n v="43"/>
    <x v="42"/>
    <s v="Alderman"/>
    <s v="District B, Town of Farmerville"/>
    <s v="Thomas E. Nation"/>
    <n v="2016"/>
    <s v="Union"/>
    <s v="DEM"/>
    <n v="94"/>
    <n v="5"/>
    <n v="5"/>
    <n v="5"/>
    <n v="0"/>
    <n v="0"/>
    <n v="0"/>
    <x v="0"/>
    <x v="0"/>
    <x v="0"/>
    <n v="5"/>
    <n v="22460"/>
  </r>
  <r>
    <n v="44"/>
    <x v="43"/>
    <s v="Alderman"/>
    <s v="District B, Town of Jonesboro"/>
    <s v="Douglas Cary"/>
    <n v="2014"/>
    <s v="Jackson"/>
    <s v="REP"/>
    <n v="60"/>
    <n v="3"/>
    <n v="3"/>
    <n v="0"/>
    <n v="3"/>
    <n v="0"/>
    <n v="0"/>
    <x v="0"/>
    <x v="0"/>
    <x v="0"/>
    <n v="3"/>
    <n v="15999"/>
  </r>
  <r>
    <n v="44"/>
    <x v="43"/>
    <s v="Alderman"/>
    <s v="District B, Town of Jonesboro"/>
    <s v="Robbie Siadek"/>
    <n v="2014"/>
    <s v="Jackson"/>
    <s v="REP"/>
    <n v="148"/>
    <n v="3"/>
    <n v="3"/>
    <n v="0"/>
    <n v="3"/>
    <n v="0"/>
    <n v="0"/>
    <x v="0"/>
    <x v="0"/>
    <x v="0"/>
    <n v="3"/>
    <n v="15999"/>
  </r>
  <r>
    <n v="44"/>
    <x v="43"/>
    <s v="Alderman"/>
    <s v="District B, Town of Jonesboro"/>
    <s v="Stacy Byrd Strickland"/>
    <n v="2014"/>
    <s v="Jackson"/>
    <s v="REP"/>
    <n v="91"/>
    <n v="3"/>
    <n v="3"/>
    <n v="0"/>
    <n v="3"/>
    <n v="0"/>
    <n v="0"/>
    <x v="0"/>
    <x v="0"/>
    <x v="0"/>
    <n v="3"/>
    <n v="15999"/>
  </r>
  <r>
    <n v="45"/>
    <x v="44"/>
    <s v="Alderman"/>
    <s v="District C, City of Ville Platte"/>
    <s v="&quot;Mike&quot; Perron"/>
    <n v="2014"/>
    <s v="Evangeline"/>
    <s v="DEM"/>
    <n v="428"/>
    <n v="2"/>
    <n v="2"/>
    <n v="2"/>
    <n v="0"/>
    <n v="0"/>
    <n v="0"/>
    <x v="0"/>
    <x v="0"/>
    <x v="0"/>
    <n v="2"/>
    <n v="33765"/>
  </r>
  <r>
    <n v="45"/>
    <x v="44"/>
    <s v="Alderman"/>
    <s v="District C, City of Ville Platte"/>
    <s v="Anna L. Frank"/>
    <n v="2014"/>
    <s v="Evangeline"/>
    <s v="DEM"/>
    <n v="145"/>
    <n v="2"/>
    <n v="2"/>
    <n v="2"/>
    <n v="0"/>
    <n v="0"/>
    <n v="0"/>
    <x v="0"/>
    <x v="0"/>
    <x v="0"/>
    <n v="2"/>
    <n v="33765"/>
  </r>
  <r>
    <n v="46"/>
    <x v="45"/>
    <s v="Alderman"/>
    <s v="District C, Town of Farmerville"/>
    <s v="Caroline Gatson"/>
    <n v="2016"/>
    <s v="Union"/>
    <s v="DEM"/>
    <n v="117"/>
    <n v="2"/>
    <n v="2"/>
    <n v="2"/>
    <n v="0"/>
    <n v="0"/>
    <n v="0"/>
    <x v="0"/>
    <x v="0"/>
    <x v="0"/>
    <n v="2"/>
    <n v="22460"/>
  </r>
  <r>
    <n v="46"/>
    <x v="45"/>
    <s v="Alderman"/>
    <s v="District C, Town of Farmerville"/>
    <s v="Sharon I. Dixson"/>
    <n v="2016"/>
    <s v="Union"/>
    <s v="DEM"/>
    <n v="82"/>
    <n v="2"/>
    <n v="2"/>
    <n v="2"/>
    <n v="0"/>
    <n v="0"/>
    <n v="0"/>
    <x v="0"/>
    <x v="0"/>
    <x v="0"/>
    <n v="2"/>
    <n v="22460"/>
  </r>
  <r>
    <n v="47"/>
    <x v="46"/>
    <s v="Alderman"/>
    <s v="District C, Town of Jonesboro"/>
    <s v="Aaron &quot;Pete&quot; Stringer"/>
    <n v="2014"/>
    <s v="Jackson"/>
    <s v="DEM"/>
    <n v="201"/>
    <n v="2"/>
    <n v="2"/>
    <n v="2"/>
    <n v="0"/>
    <n v="0"/>
    <n v="0"/>
    <x v="0"/>
    <x v="0"/>
    <x v="0"/>
    <n v="2"/>
    <n v="15999"/>
  </r>
  <r>
    <n v="47"/>
    <x v="46"/>
    <s v="Alderman"/>
    <s v="District C, Town of Jonesboro"/>
    <s v="Charla Mason-Melton"/>
    <n v="2014"/>
    <s v="Jackson"/>
    <s v="DEM"/>
    <n v="165"/>
    <n v="2"/>
    <n v="2"/>
    <n v="2"/>
    <n v="0"/>
    <n v="0"/>
    <n v="0"/>
    <x v="0"/>
    <x v="0"/>
    <x v="0"/>
    <n v="2"/>
    <n v="15999"/>
  </r>
  <r>
    <n v="48"/>
    <x v="47"/>
    <s v="Alderman"/>
    <s v="District C, Town of St. Joseph"/>
    <s v="Jerry Newman"/>
    <n v="2016"/>
    <s v="Tensas"/>
    <s v="DEM"/>
    <n v="60"/>
    <n v="2"/>
    <n v="2"/>
    <n v="2"/>
    <n v="0"/>
    <n v="0"/>
    <n v="0"/>
    <x v="0"/>
    <x v="0"/>
    <x v="0"/>
    <n v="2"/>
    <n v="4793"/>
  </r>
  <r>
    <n v="48"/>
    <x v="47"/>
    <s v="Alderman"/>
    <s v="District C, Town of St. Joseph"/>
    <s v="Terry Britton"/>
    <n v="2016"/>
    <s v="Tensas"/>
    <s v="DEM"/>
    <n v="33"/>
    <n v="2"/>
    <n v="2"/>
    <n v="2"/>
    <n v="0"/>
    <n v="0"/>
    <n v="0"/>
    <x v="0"/>
    <x v="0"/>
    <x v="0"/>
    <n v="2"/>
    <n v="4793"/>
  </r>
  <r>
    <n v="49"/>
    <x v="48"/>
    <s v="Alderman"/>
    <s v="District D, City of Opelousas"/>
    <s v="Rachel T. Babineaux"/>
    <n v="2014"/>
    <s v="St. Landry"/>
    <s v="NOPTY"/>
    <n v="363"/>
    <n v="2"/>
    <n v="2"/>
    <n v="1"/>
    <n v="0"/>
    <n v="1"/>
    <n v="0"/>
    <x v="0"/>
    <x v="0"/>
    <x v="0"/>
    <n v="2"/>
    <n v="83699"/>
  </r>
  <r>
    <n v="49"/>
    <x v="48"/>
    <s v="Alderman"/>
    <s v="District D, City of Opelousas"/>
    <s v="Sherell Roberts"/>
    <n v="2014"/>
    <s v="St. Landry"/>
    <s v="DEM"/>
    <n v="544"/>
    <n v="2"/>
    <n v="2"/>
    <n v="1"/>
    <n v="0"/>
    <n v="1"/>
    <n v="0"/>
    <x v="0"/>
    <x v="0"/>
    <x v="0"/>
    <n v="2"/>
    <n v="83699"/>
  </r>
  <r>
    <n v="50"/>
    <x v="49"/>
    <s v="Alderman"/>
    <s v="District D, City of Ville Platte"/>
    <s v="Freddie &quot;Rev&quot; Jack"/>
    <n v="2014"/>
    <s v="Evangeline"/>
    <s v="DEM"/>
    <n v="259"/>
    <n v="2"/>
    <n v="2"/>
    <n v="2"/>
    <n v="0"/>
    <n v="0"/>
    <n v="0"/>
    <x v="0"/>
    <x v="0"/>
    <x v="0"/>
    <n v="2"/>
    <n v="33765"/>
  </r>
  <r>
    <n v="50"/>
    <x v="49"/>
    <s v="Alderman"/>
    <s v="District D, City of Ville Platte"/>
    <s v="Lionel &quot;Coach&quot; Anderson"/>
    <n v="2014"/>
    <s v="Evangeline"/>
    <s v="DEM"/>
    <n v="250"/>
    <n v="2"/>
    <n v="2"/>
    <n v="2"/>
    <n v="0"/>
    <n v="0"/>
    <n v="0"/>
    <x v="0"/>
    <x v="0"/>
    <x v="0"/>
    <n v="2"/>
    <n v="33765"/>
  </r>
  <r>
    <n v="51"/>
    <x v="50"/>
    <s v="Alderman"/>
    <s v="District D, Town of Delhi"/>
    <s v="Lennon &quot;Butch&quot; Whitney"/>
    <n v="2014"/>
    <s v="Richland"/>
    <s v="DEM"/>
    <n v="100"/>
    <n v="2"/>
    <n v="2"/>
    <n v="2"/>
    <n v="0"/>
    <n v="0"/>
    <n v="0"/>
    <x v="0"/>
    <x v="0"/>
    <x v="0"/>
    <n v="2"/>
    <n v="20692"/>
  </r>
  <r>
    <n v="51"/>
    <x v="50"/>
    <s v="Alderman"/>
    <s v="District D, Town of Delhi"/>
    <s v="Marvin Hamilton"/>
    <n v="2014"/>
    <s v="Richland"/>
    <s v="DEM"/>
    <n v="110"/>
    <n v="2"/>
    <n v="2"/>
    <n v="2"/>
    <n v="0"/>
    <n v="0"/>
    <n v="0"/>
    <x v="0"/>
    <x v="0"/>
    <x v="0"/>
    <n v="2"/>
    <n v="20692"/>
  </r>
  <r>
    <n v="52"/>
    <x v="51"/>
    <s v="Alderman"/>
    <s v="District D, Town of Farmerville"/>
    <s v="Charles &quot;Charlie&quot; Young"/>
    <n v="2016"/>
    <s v="Union"/>
    <s v="DEM"/>
    <n v="67"/>
    <n v="3"/>
    <n v="3"/>
    <n v="3"/>
    <n v="0"/>
    <n v="0"/>
    <n v="0"/>
    <x v="0"/>
    <x v="0"/>
    <x v="0"/>
    <n v="3"/>
    <n v="22460"/>
  </r>
  <r>
    <n v="52"/>
    <x v="51"/>
    <s v="Alderman"/>
    <s v="District D, Town of Farmerville"/>
    <s v="Gerome Nation"/>
    <n v="2016"/>
    <s v="Union"/>
    <s v="DEM"/>
    <n v="126"/>
    <n v="3"/>
    <n v="3"/>
    <n v="3"/>
    <n v="0"/>
    <n v="0"/>
    <n v="0"/>
    <x v="0"/>
    <x v="0"/>
    <x v="0"/>
    <n v="3"/>
    <n v="22460"/>
  </r>
  <r>
    <n v="52"/>
    <x v="51"/>
    <s v="Alderman"/>
    <s v="District D, Town of Farmerville"/>
    <s v="Ricky Johnikin"/>
    <n v="2016"/>
    <s v="Union"/>
    <s v="DEM"/>
    <n v="115"/>
    <n v="3"/>
    <n v="3"/>
    <n v="3"/>
    <n v="0"/>
    <n v="0"/>
    <n v="0"/>
    <x v="0"/>
    <x v="0"/>
    <x v="0"/>
    <n v="3"/>
    <n v="22460"/>
  </r>
  <r>
    <n v="53"/>
    <x v="52"/>
    <s v="Alderman"/>
    <s v="District D, Town of Jonesboro"/>
    <s v="&quot;John&quot; Williams"/>
    <n v="2014"/>
    <s v="Jackson"/>
    <s v="DEM"/>
    <n v="133"/>
    <n v="3"/>
    <n v="3"/>
    <n v="3"/>
    <n v="0"/>
    <n v="0"/>
    <n v="0"/>
    <x v="0"/>
    <x v="0"/>
    <x v="0"/>
    <n v="3"/>
    <n v="15999"/>
  </r>
  <r>
    <n v="53"/>
    <x v="52"/>
    <s v="Alderman"/>
    <s v="District D, Town of Jonesboro"/>
    <s v="Devin Flowers"/>
    <n v="2014"/>
    <s v="Jackson"/>
    <s v="DEM"/>
    <n v="180"/>
    <n v="3"/>
    <n v="3"/>
    <n v="3"/>
    <n v="0"/>
    <n v="0"/>
    <n v="0"/>
    <x v="0"/>
    <x v="0"/>
    <x v="0"/>
    <n v="3"/>
    <n v="15999"/>
  </r>
  <r>
    <n v="53"/>
    <x v="52"/>
    <s v="Alderman"/>
    <s v="District D, Town of Jonesboro"/>
    <s v="John &quot;Toe&quot; Bradley"/>
    <n v="2014"/>
    <s v="Jackson"/>
    <s v="DEM"/>
    <n v="72"/>
    <n v="3"/>
    <n v="3"/>
    <n v="3"/>
    <n v="0"/>
    <n v="0"/>
    <n v="0"/>
    <x v="0"/>
    <x v="0"/>
    <x v="0"/>
    <n v="3"/>
    <n v="15999"/>
  </r>
  <r>
    <n v="54"/>
    <x v="53"/>
    <s v="Alderman"/>
    <s v="District E, City of Opelousas"/>
    <s v="Jacqueline Angelle Martin"/>
    <n v="2014"/>
    <s v="St. Landry"/>
    <s v="DEM"/>
    <n v="476"/>
    <n v="5"/>
    <n v="5"/>
    <n v="5"/>
    <n v="0"/>
    <n v="0"/>
    <n v="0"/>
    <x v="0"/>
    <x v="0"/>
    <x v="0"/>
    <n v="5"/>
    <n v="83699"/>
  </r>
  <r>
    <n v="54"/>
    <x v="53"/>
    <s v="Alderman"/>
    <s v="District E, City of Opelousas"/>
    <s v="Johnny &quot;JT&quot; Tolbert"/>
    <n v="2014"/>
    <s v="St. Landry"/>
    <s v="DEM"/>
    <n v="61"/>
    <n v="5"/>
    <n v="5"/>
    <n v="5"/>
    <n v="0"/>
    <n v="0"/>
    <n v="0"/>
    <x v="0"/>
    <x v="0"/>
    <x v="0"/>
    <n v="5"/>
    <n v="83699"/>
  </r>
  <r>
    <n v="54"/>
    <x v="53"/>
    <s v="Alderman"/>
    <s v="District E, City of Opelousas"/>
    <s v="Melvin &quot;Mitch&quot; Richard"/>
    <n v="2014"/>
    <s v="St. Landry"/>
    <s v="DEM"/>
    <n v="176"/>
    <n v="5"/>
    <n v="5"/>
    <n v="5"/>
    <n v="0"/>
    <n v="0"/>
    <n v="0"/>
    <x v="0"/>
    <x v="0"/>
    <x v="0"/>
    <n v="5"/>
    <n v="83699"/>
  </r>
  <r>
    <n v="54"/>
    <x v="53"/>
    <s v="Alderman"/>
    <s v="District E, City of Opelousas"/>
    <s v="Paul Gennuso"/>
    <n v="2014"/>
    <s v="St. Landry"/>
    <s v="DEM"/>
    <n v="266"/>
    <n v="5"/>
    <n v="5"/>
    <n v="5"/>
    <n v="0"/>
    <n v="0"/>
    <n v="0"/>
    <x v="0"/>
    <x v="0"/>
    <x v="0"/>
    <n v="5"/>
    <n v="83699"/>
  </r>
  <r>
    <n v="54"/>
    <x v="53"/>
    <s v="Alderman"/>
    <s v="District E, City of Opelousas"/>
    <s v="Paul J. Scott"/>
    <n v="2014"/>
    <s v="St. Landry"/>
    <s v="DEM"/>
    <n v="101"/>
    <n v="5"/>
    <n v="5"/>
    <n v="5"/>
    <n v="0"/>
    <n v="0"/>
    <n v="0"/>
    <x v="0"/>
    <x v="0"/>
    <x v="0"/>
    <n v="5"/>
    <n v="83699"/>
  </r>
  <r>
    <n v="55"/>
    <x v="54"/>
    <s v="Alderman"/>
    <s v="District E, City of Ville Platte"/>
    <s v="Donald Sam"/>
    <n v="2014"/>
    <s v="Evangeline"/>
    <s v="DEM"/>
    <n v="257"/>
    <n v="3"/>
    <n v="3"/>
    <n v="3"/>
    <n v="0"/>
    <n v="0"/>
    <n v="0"/>
    <x v="0"/>
    <x v="0"/>
    <x v="0"/>
    <n v="3"/>
    <n v="33765"/>
  </r>
  <r>
    <n v="55"/>
    <x v="54"/>
    <s v="Alderman"/>
    <s v="District E, City of Ville Platte"/>
    <s v="Earl Edward"/>
    <n v="2014"/>
    <s v="Evangeline"/>
    <s v="DEM"/>
    <n v="138"/>
    <n v="3"/>
    <n v="3"/>
    <n v="3"/>
    <n v="0"/>
    <n v="0"/>
    <n v="0"/>
    <x v="0"/>
    <x v="0"/>
    <x v="0"/>
    <n v="3"/>
    <n v="33765"/>
  </r>
  <r>
    <n v="55"/>
    <x v="54"/>
    <s v="Alderman"/>
    <s v="District E, City of Ville Platte"/>
    <s v="Jerry Bottley"/>
    <n v="2014"/>
    <s v="Evangeline"/>
    <s v="DEM"/>
    <n v="182"/>
    <n v="3"/>
    <n v="3"/>
    <n v="3"/>
    <n v="0"/>
    <n v="0"/>
    <n v="0"/>
    <x v="0"/>
    <x v="0"/>
    <x v="0"/>
    <n v="3"/>
    <n v="33765"/>
  </r>
  <r>
    <n v="56"/>
    <x v="55"/>
    <s v="Alderman"/>
    <s v="District E, Town of Delhi"/>
    <s v="Caroline Christman"/>
    <n v="2014"/>
    <s v="Richland"/>
    <s v="OTHER"/>
    <n v="127"/>
    <n v="2"/>
    <n v="2"/>
    <n v="1"/>
    <n v="0"/>
    <n v="0"/>
    <n v="1"/>
    <x v="0"/>
    <x v="0"/>
    <x v="0"/>
    <n v="2"/>
    <n v="20692"/>
  </r>
  <r>
    <n v="56"/>
    <x v="55"/>
    <s v="Alderman"/>
    <s v="District E, Town of Delhi"/>
    <s v="W. B. &quot;Dub&quot; Sumner"/>
    <n v="2014"/>
    <s v="Richland"/>
    <s v="DEM"/>
    <n v="168"/>
    <n v="2"/>
    <n v="2"/>
    <n v="1"/>
    <n v="0"/>
    <n v="0"/>
    <n v="1"/>
    <x v="0"/>
    <x v="0"/>
    <x v="0"/>
    <n v="2"/>
    <n v="20692"/>
  </r>
  <r>
    <n v="57"/>
    <x v="56"/>
    <s v="Alderman"/>
    <s v="District F, City of Ville Platte"/>
    <s v="Bryant Riggs"/>
    <n v="2014"/>
    <s v="Evangeline"/>
    <s v="DEM"/>
    <n v="195"/>
    <n v="3"/>
    <n v="3"/>
    <n v="3"/>
    <n v="0"/>
    <n v="0"/>
    <n v="0"/>
    <x v="0"/>
    <x v="0"/>
    <x v="0"/>
    <n v="3"/>
    <n v="33765"/>
  </r>
  <r>
    <n v="57"/>
    <x v="56"/>
    <s v="Alderman"/>
    <s v="District F, City of Ville Platte"/>
    <s v="Nathaniel &quot;Nat&quot; Thomas"/>
    <n v="2014"/>
    <s v="Evangeline"/>
    <s v="DEM"/>
    <n v="121"/>
    <n v="3"/>
    <n v="3"/>
    <n v="3"/>
    <n v="0"/>
    <n v="0"/>
    <n v="0"/>
    <x v="0"/>
    <x v="0"/>
    <x v="0"/>
    <n v="3"/>
    <n v="33765"/>
  </r>
  <r>
    <n v="57"/>
    <x v="56"/>
    <s v="Alderman"/>
    <s v="District F, City of Ville Platte"/>
    <s v="Shounda Smith Jack"/>
    <n v="2014"/>
    <s v="Evangeline"/>
    <s v="DEM"/>
    <n v="152"/>
    <n v="3"/>
    <n v="3"/>
    <n v="3"/>
    <n v="0"/>
    <n v="0"/>
    <n v="0"/>
    <x v="0"/>
    <x v="0"/>
    <x v="0"/>
    <n v="3"/>
    <n v="33765"/>
  </r>
  <r>
    <n v="58"/>
    <x v="57"/>
    <s v="Alderman"/>
    <s v="Division A, Village of Rosedale"/>
    <s v="Carroll Devillier"/>
    <n v="2016"/>
    <s v="Iberville"/>
    <s v="DEM"/>
    <n v="265"/>
    <n v="2"/>
    <n v="2"/>
    <n v="1"/>
    <n v="1"/>
    <n v="0"/>
    <n v="0"/>
    <x v="0"/>
    <x v="0"/>
    <x v="0"/>
    <n v="2"/>
    <n v="33159"/>
  </r>
  <r>
    <n v="58"/>
    <x v="57"/>
    <s v="Alderman"/>
    <s v="Division A, Village of Rosedale"/>
    <s v="Tricia Major Hurdle"/>
    <n v="2016"/>
    <s v="Iberville"/>
    <s v="REP"/>
    <n v="241"/>
    <n v="2"/>
    <n v="2"/>
    <n v="1"/>
    <n v="1"/>
    <n v="0"/>
    <n v="0"/>
    <x v="0"/>
    <x v="0"/>
    <x v="0"/>
    <n v="2"/>
    <n v="33159"/>
  </r>
  <r>
    <n v="59"/>
    <x v="58"/>
    <s v="Alderman"/>
    <s v="Division C, Village of Rosedale"/>
    <s v="Dana N. Alexander"/>
    <n v="2016"/>
    <s v="Iberville"/>
    <s v="OTHER"/>
    <n v="272"/>
    <n v="2"/>
    <n v="2"/>
    <n v="1"/>
    <n v="0"/>
    <n v="0"/>
    <n v="1"/>
    <x v="0"/>
    <x v="0"/>
    <x v="0"/>
    <n v="2"/>
    <n v="33159"/>
  </r>
  <r>
    <n v="59"/>
    <x v="58"/>
    <s v="Alderman"/>
    <s v="Division C, Village of Rosedale"/>
    <s v="Madonna Hutchinson"/>
    <n v="2016"/>
    <s v="Iberville"/>
    <s v="DEM"/>
    <n v="214"/>
    <n v="2"/>
    <n v="2"/>
    <n v="1"/>
    <n v="0"/>
    <n v="0"/>
    <n v="1"/>
    <x v="0"/>
    <x v="0"/>
    <x v="0"/>
    <n v="2"/>
    <n v="33159"/>
  </r>
  <r>
    <n v="60"/>
    <x v="59"/>
    <s v="Alderman"/>
    <s v="Seat A, Town of Ball"/>
    <s v="&quot;Gail&quot; Wilking"/>
    <n v="2014"/>
    <s v="Rapides"/>
    <s v="REP"/>
    <n v="1045"/>
    <n v="2"/>
    <n v="2"/>
    <n v="1"/>
    <n v="1"/>
    <n v="0"/>
    <n v="0"/>
    <x v="0"/>
    <x v="0"/>
    <x v="0"/>
    <n v="2"/>
    <n v="132373"/>
  </r>
  <r>
    <n v="60"/>
    <x v="59"/>
    <s v="Alderman"/>
    <s v="Seat A, Town of Ball"/>
    <s v="Christine &quot;Chris&quot; Covington"/>
    <n v="2014"/>
    <s v="Rapides"/>
    <s v="DEM"/>
    <n v="389"/>
    <n v="2"/>
    <n v="2"/>
    <n v="1"/>
    <n v="1"/>
    <n v="0"/>
    <n v="0"/>
    <x v="0"/>
    <x v="0"/>
    <x v="0"/>
    <n v="2"/>
    <n v="132373"/>
  </r>
  <r>
    <n v="61"/>
    <x v="60"/>
    <s v="Alderman"/>
    <s v="Seat B, Town of Ball"/>
    <s v="&quot;Joey&quot; Short"/>
    <n v="2014"/>
    <s v="Rapides"/>
    <s v="REP"/>
    <n v="272"/>
    <n v="3"/>
    <n v="3"/>
    <n v="1"/>
    <n v="2"/>
    <n v="0"/>
    <n v="0"/>
    <x v="0"/>
    <x v="0"/>
    <x v="0"/>
    <n v="3"/>
    <n v="132373"/>
  </r>
  <r>
    <n v="61"/>
    <x v="60"/>
    <s v="Alderman"/>
    <s v="Seat B, Town of Ball"/>
    <s v="Curtis &quot;Buster&quot; Robertson"/>
    <n v="2014"/>
    <s v="Rapides"/>
    <s v="REP"/>
    <n v="359"/>
    <n v="3"/>
    <n v="3"/>
    <n v="1"/>
    <n v="2"/>
    <n v="0"/>
    <n v="0"/>
    <x v="0"/>
    <x v="0"/>
    <x v="0"/>
    <n v="3"/>
    <n v="132373"/>
  </r>
  <r>
    <n v="61"/>
    <x v="60"/>
    <s v="Alderman"/>
    <s v="Seat B, Town of Ball"/>
    <s v="Suzanne Duncan-Furby"/>
    <n v="2014"/>
    <s v="Rapides"/>
    <s v="DEM"/>
    <n v="822"/>
    <n v="3"/>
    <n v="3"/>
    <n v="1"/>
    <n v="2"/>
    <n v="0"/>
    <n v="0"/>
    <x v="0"/>
    <x v="0"/>
    <x v="0"/>
    <n v="3"/>
    <n v="132373"/>
  </r>
  <r>
    <n v="62"/>
    <x v="61"/>
    <s v="Alderman"/>
    <s v="Seat C, Town of Ball"/>
    <s v="Gene Decker"/>
    <n v="2014"/>
    <s v="Rapides"/>
    <s v="REP"/>
    <n v="685"/>
    <n v="3"/>
    <n v="3"/>
    <n v="1"/>
    <n v="1"/>
    <n v="1"/>
    <n v="0"/>
    <x v="0"/>
    <x v="0"/>
    <x v="0"/>
    <n v="3"/>
    <n v="132373"/>
  </r>
  <r>
    <n v="62"/>
    <x v="61"/>
    <s v="Alderman"/>
    <s v="Seat C, Town of Ball"/>
    <s v="Kimberly Lambright"/>
    <n v="2014"/>
    <s v="Rapides"/>
    <s v="NOPTY"/>
    <n v="423"/>
    <n v="3"/>
    <n v="3"/>
    <n v="1"/>
    <n v="1"/>
    <n v="1"/>
    <n v="0"/>
    <x v="0"/>
    <x v="0"/>
    <x v="0"/>
    <n v="3"/>
    <n v="132373"/>
  </r>
  <r>
    <n v="62"/>
    <x v="61"/>
    <s v="Alderman"/>
    <s v="Seat C, Town of Ball"/>
    <s v="Willie Bishop"/>
    <n v="2014"/>
    <s v="Rapides"/>
    <s v="DEM"/>
    <n v="339"/>
    <n v="3"/>
    <n v="3"/>
    <n v="1"/>
    <n v="1"/>
    <n v="1"/>
    <n v="0"/>
    <x v="0"/>
    <x v="0"/>
    <x v="0"/>
    <n v="3"/>
    <n v="132373"/>
  </r>
  <r>
    <n v="63"/>
    <x v="62"/>
    <s v="Alderman"/>
    <s v="Seat D, Town of Ball"/>
    <s v="Fay Giddings"/>
    <n v="2014"/>
    <s v="Rapides"/>
    <s v="DEM"/>
    <n v="260"/>
    <n v="3"/>
    <n v="3"/>
    <n v="2"/>
    <n v="1"/>
    <n v="0"/>
    <n v="0"/>
    <x v="0"/>
    <x v="0"/>
    <x v="0"/>
    <n v="3"/>
    <n v="132373"/>
  </r>
  <r>
    <n v="63"/>
    <x v="62"/>
    <s v="Alderman"/>
    <s v="Seat D, Town of Ball"/>
    <s v="Kimberley Krischke"/>
    <n v="2014"/>
    <s v="Rapides"/>
    <s v="REP"/>
    <n v="618"/>
    <n v="3"/>
    <n v="3"/>
    <n v="2"/>
    <n v="1"/>
    <n v="0"/>
    <n v="0"/>
    <x v="0"/>
    <x v="0"/>
    <x v="0"/>
    <n v="3"/>
    <n v="132373"/>
  </r>
  <r>
    <n v="63"/>
    <x v="62"/>
    <s v="Alderman"/>
    <s v="Seat D, Town of Ball"/>
    <s v="Terry B. Rutherford"/>
    <n v="2014"/>
    <s v="Rapides"/>
    <s v="DEM"/>
    <n v="575"/>
    <n v="3"/>
    <n v="3"/>
    <n v="2"/>
    <n v="1"/>
    <n v="0"/>
    <n v="0"/>
    <x v="0"/>
    <x v="0"/>
    <x v="0"/>
    <n v="3"/>
    <n v="132373"/>
  </r>
  <r>
    <n v="64"/>
    <x v="63"/>
    <s v="Alderman"/>
    <s v="Seat E, Town of Ball"/>
    <s v="&quot;Genny&quot; Poteet"/>
    <n v="2014"/>
    <s v="Rapides"/>
    <s v="DEM"/>
    <n v="704"/>
    <n v="2"/>
    <n v="2"/>
    <n v="2"/>
    <n v="0"/>
    <n v="0"/>
    <n v="0"/>
    <x v="0"/>
    <x v="0"/>
    <x v="0"/>
    <n v="2"/>
    <n v="132373"/>
  </r>
  <r>
    <n v="64"/>
    <x v="63"/>
    <s v="Alderman"/>
    <s v="Seat E, Town of Ball"/>
    <s v="John Cearley, Sr."/>
    <n v="2014"/>
    <s v="Rapides"/>
    <s v="DEM"/>
    <n v="703"/>
    <n v="2"/>
    <n v="2"/>
    <n v="2"/>
    <n v="0"/>
    <n v="0"/>
    <n v="0"/>
    <x v="0"/>
    <x v="0"/>
    <x v="0"/>
    <n v="2"/>
    <n v="132373"/>
  </r>
  <r>
    <n v="65"/>
    <x v="64"/>
    <s v="Alderman"/>
    <s v="Town of Erath"/>
    <s v="Michael &quot;Mike&quot; Richard"/>
    <n v="2016"/>
    <s v="Vermilion"/>
    <s v="DEM"/>
    <n v="455"/>
    <n v="2"/>
    <n v="2"/>
    <n v="1"/>
    <n v="1"/>
    <n v="0"/>
    <n v="0"/>
    <x v="0"/>
    <x v="0"/>
    <x v="0"/>
    <n v="2"/>
    <n v="59524"/>
  </r>
  <r>
    <n v="65"/>
    <x v="64"/>
    <s v="Alderman"/>
    <s v="Town of Erath"/>
    <s v="Taylor Mencacci"/>
    <n v="2016"/>
    <s v="Vermilion"/>
    <s v="REP"/>
    <n v="491"/>
    <n v="2"/>
    <n v="2"/>
    <n v="1"/>
    <n v="1"/>
    <n v="0"/>
    <n v="0"/>
    <x v="0"/>
    <x v="0"/>
    <x v="0"/>
    <n v="2"/>
    <n v="59524"/>
  </r>
  <r>
    <n v="66"/>
    <x v="65"/>
    <s v="Alderman"/>
    <s v="Town of Port Barre"/>
    <s v="Nelson Barron"/>
    <n v="2016"/>
    <s v="St. Landry"/>
    <s v="DEM"/>
    <n v="421"/>
    <n v="2"/>
    <n v="2"/>
    <n v="1"/>
    <n v="1"/>
    <n v="0"/>
    <n v="0"/>
    <x v="0"/>
    <x v="0"/>
    <x v="0"/>
    <n v="2"/>
    <n v="83699"/>
  </r>
  <r>
    <n v="66"/>
    <x v="65"/>
    <s v="Alderman"/>
    <s v="Town of Port Barre"/>
    <s v="Sammy Wayne Hardy II"/>
    <n v="2016"/>
    <s v="St. Landry"/>
    <s v="REP"/>
    <n v="368"/>
    <n v="2"/>
    <n v="2"/>
    <n v="1"/>
    <n v="1"/>
    <n v="0"/>
    <n v="0"/>
    <x v="0"/>
    <x v="0"/>
    <x v="0"/>
    <n v="2"/>
    <n v="83699"/>
  </r>
  <r>
    <n v="67"/>
    <x v="66"/>
    <s v="Alderman"/>
    <s v="Village of Clarence"/>
    <s v="Carolyn Sawyer"/>
    <n v="2016"/>
    <s v="Natchitoches"/>
    <s v="DEM"/>
    <n v="95"/>
    <n v="2"/>
    <n v="2"/>
    <n v="2"/>
    <n v="0"/>
    <n v="0"/>
    <n v="0"/>
    <x v="0"/>
    <x v="0"/>
    <x v="0"/>
    <n v="2"/>
    <n v="39258"/>
  </r>
  <r>
    <n v="67"/>
    <x v="66"/>
    <s v="Alderman"/>
    <s v="Village of Clarence"/>
    <s v="Irma Lee Anthony"/>
    <n v="2016"/>
    <s v="Natchitoches"/>
    <s v="DEM"/>
    <n v="117"/>
    <n v="2"/>
    <n v="2"/>
    <n v="2"/>
    <n v="0"/>
    <n v="0"/>
    <n v="0"/>
    <x v="0"/>
    <x v="0"/>
    <x v="0"/>
    <n v="2"/>
    <n v="39258"/>
  </r>
  <r>
    <n v="68"/>
    <x v="67"/>
    <s v="Alderman"/>
    <s v="Village of Dodson"/>
    <s v="Candace Coonce"/>
    <n v="2016"/>
    <s v="Winn"/>
    <s v="REP"/>
    <n v="65"/>
    <n v="3"/>
    <n v="3"/>
    <n v="2"/>
    <n v="1"/>
    <n v="0"/>
    <n v="0"/>
    <x v="0"/>
    <x v="0"/>
    <x v="0"/>
    <n v="3"/>
    <n v="14695"/>
  </r>
  <r>
    <n v="68"/>
    <x v="67"/>
    <s v="Alderman"/>
    <s v="Village of Dodson"/>
    <s v="Danny Browning"/>
    <n v="2016"/>
    <s v="Winn"/>
    <s v="DEM"/>
    <n v="60"/>
    <n v="3"/>
    <n v="3"/>
    <n v="2"/>
    <n v="1"/>
    <n v="0"/>
    <n v="0"/>
    <x v="0"/>
    <x v="0"/>
    <x v="0"/>
    <n v="3"/>
    <n v="14695"/>
  </r>
  <r>
    <n v="68"/>
    <x v="67"/>
    <s v="Alderman"/>
    <s v="Village of Dodson"/>
    <s v="Sandra L. Holden"/>
    <n v="2016"/>
    <s v="Winn"/>
    <s v="DEM"/>
    <n v="56"/>
    <n v="3"/>
    <n v="3"/>
    <n v="2"/>
    <n v="1"/>
    <n v="0"/>
    <n v="0"/>
    <x v="0"/>
    <x v="0"/>
    <x v="0"/>
    <n v="3"/>
    <n v="14695"/>
  </r>
  <r>
    <n v="69"/>
    <x v="68"/>
    <s v="Alderman"/>
    <s v="Village of Dry Prong"/>
    <s v="&quot;Lisa&quot; Holton"/>
    <n v="2016"/>
    <s v="Grant"/>
    <s v="NOPTY"/>
    <n v="66"/>
    <n v="2"/>
    <n v="2"/>
    <n v="0"/>
    <n v="1"/>
    <n v="1"/>
    <n v="0"/>
    <x v="0"/>
    <x v="0"/>
    <x v="0"/>
    <n v="2"/>
    <n v="22372"/>
  </r>
  <r>
    <n v="69"/>
    <x v="68"/>
    <s v="Alderman"/>
    <s v="Village of Dry Prong"/>
    <s v="Billy R. Chandler, Sr."/>
    <n v="2016"/>
    <s v="Grant"/>
    <s v="REP"/>
    <n v="137"/>
    <n v="2"/>
    <n v="2"/>
    <n v="0"/>
    <n v="1"/>
    <n v="1"/>
    <n v="0"/>
    <x v="0"/>
    <x v="0"/>
    <x v="0"/>
    <n v="2"/>
    <n v="22372"/>
  </r>
  <r>
    <n v="70"/>
    <x v="69"/>
    <s v="Alderman"/>
    <s v="Ward  1, City of Rayne"/>
    <s v="&quot;Jim&quot; Salter"/>
    <n v="2014"/>
    <s v="Acadia"/>
    <s v="OTHER"/>
    <n v="22"/>
    <n v="4"/>
    <n v="4"/>
    <n v="2"/>
    <n v="1"/>
    <n v="0"/>
    <n v="1"/>
    <x v="0"/>
    <x v="0"/>
    <x v="0"/>
    <n v="4"/>
    <n v="62372"/>
  </r>
  <r>
    <n v="70"/>
    <x v="69"/>
    <s v="Alderman"/>
    <s v="Ward  1, City of Rayne"/>
    <s v="Anna &quot;Ann&quot; Domingue-Washington"/>
    <n v="2014"/>
    <s v="Acadia"/>
    <s v="DEM"/>
    <n v="351"/>
    <n v="4"/>
    <n v="4"/>
    <n v="2"/>
    <n v="1"/>
    <n v="0"/>
    <n v="1"/>
    <x v="0"/>
    <x v="0"/>
    <x v="0"/>
    <n v="4"/>
    <n v="62372"/>
  </r>
  <r>
    <n v="70"/>
    <x v="69"/>
    <s v="Alderman"/>
    <s v="Ward  1, City of Rayne"/>
    <s v="Curtrese Minix"/>
    <n v="2014"/>
    <s v="Acadia"/>
    <s v="DEM"/>
    <n v="343"/>
    <n v="4"/>
    <n v="4"/>
    <n v="2"/>
    <n v="1"/>
    <n v="0"/>
    <n v="1"/>
    <x v="0"/>
    <x v="0"/>
    <x v="0"/>
    <n v="4"/>
    <n v="62372"/>
  </r>
  <r>
    <n v="70"/>
    <x v="69"/>
    <s v="Alderman"/>
    <s v="Ward  1, City of Rayne"/>
    <s v="Romel Charles"/>
    <n v="2014"/>
    <s v="Acadia"/>
    <s v="REP"/>
    <n v="90"/>
    <n v="4"/>
    <n v="4"/>
    <n v="2"/>
    <n v="1"/>
    <n v="0"/>
    <n v="1"/>
    <x v="0"/>
    <x v="0"/>
    <x v="0"/>
    <n v="4"/>
    <n v="62372"/>
  </r>
  <r>
    <n v="71"/>
    <x v="70"/>
    <s v="Alderman"/>
    <s v="Ward  1, Town of Church Point"/>
    <s v="Adrian &quot;A D&quot; Duplechain"/>
    <n v="2014"/>
    <s v="Acadia"/>
    <s v="DEM"/>
    <n v="119"/>
    <n v="3"/>
    <n v="3"/>
    <n v="3"/>
    <n v="0"/>
    <n v="0"/>
    <n v="0"/>
    <x v="0"/>
    <x v="0"/>
    <x v="0"/>
    <n v="3"/>
    <n v="62372"/>
  </r>
  <r>
    <n v="71"/>
    <x v="70"/>
    <s v="Alderman"/>
    <s v="Ward  1, Town of Church Point"/>
    <s v="Debra Guidry Thomas"/>
    <n v="2014"/>
    <s v="Acadia"/>
    <s v="DEM"/>
    <n v="84"/>
    <n v="3"/>
    <n v="3"/>
    <n v="3"/>
    <n v="0"/>
    <n v="0"/>
    <n v="0"/>
    <x v="0"/>
    <x v="0"/>
    <x v="0"/>
    <n v="3"/>
    <n v="62372"/>
  </r>
  <r>
    <n v="71"/>
    <x v="70"/>
    <s v="Alderman"/>
    <s v="Ward  1, Town of Church Point"/>
    <s v="Gene Malbrough"/>
    <n v="2014"/>
    <s v="Acadia"/>
    <s v="DEM"/>
    <n v="251"/>
    <n v="3"/>
    <n v="3"/>
    <n v="3"/>
    <n v="0"/>
    <n v="0"/>
    <n v="0"/>
    <x v="0"/>
    <x v="0"/>
    <x v="0"/>
    <n v="3"/>
    <n v="62372"/>
  </r>
  <r>
    <n v="72"/>
    <x v="71"/>
    <s v="Alderman"/>
    <s v="Ward  1, Town of Vivian"/>
    <s v="&quot;Mandi&quot; Gildon Burton"/>
    <n v="2014"/>
    <s v="Caddo"/>
    <s v="NOPTY"/>
    <n v="103"/>
    <n v="2"/>
    <n v="2"/>
    <n v="0"/>
    <n v="0"/>
    <n v="2"/>
    <n v="0"/>
    <x v="0"/>
    <x v="0"/>
    <x v="0"/>
    <n v="2"/>
    <n v="253125"/>
  </r>
  <r>
    <n v="72"/>
    <x v="71"/>
    <s v="Alderman"/>
    <s v="Ward  1, Town of Vivian"/>
    <s v="Glenn Miles"/>
    <n v="2014"/>
    <s v="Caddo"/>
    <s v="NOPTY"/>
    <n v="78"/>
    <n v="2"/>
    <n v="2"/>
    <n v="0"/>
    <n v="0"/>
    <n v="2"/>
    <n v="0"/>
    <x v="0"/>
    <x v="0"/>
    <x v="0"/>
    <n v="2"/>
    <n v="253125"/>
  </r>
  <r>
    <n v="73"/>
    <x v="72"/>
    <s v="Alderman"/>
    <s v="Ward  2, City of Rayne"/>
    <s v="Aleke V. Kanonu, Jr."/>
    <n v="2014"/>
    <s v="Acadia"/>
    <s v="NOPTY"/>
    <n v="197"/>
    <n v="3"/>
    <n v="3"/>
    <n v="1"/>
    <n v="0"/>
    <n v="1"/>
    <n v="1"/>
    <x v="0"/>
    <x v="0"/>
    <x v="0"/>
    <n v="3"/>
    <n v="62372"/>
  </r>
  <r>
    <n v="73"/>
    <x v="72"/>
    <s v="Alderman"/>
    <s v="Ward  2, City of Rayne"/>
    <s v="Kenneth Guidry"/>
    <n v="2014"/>
    <s v="Acadia"/>
    <s v="OTHER"/>
    <n v="285"/>
    <n v="3"/>
    <n v="3"/>
    <n v="1"/>
    <n v="0"/>
    <n v="1"/>
    <n v="1"/>
    <x v="0"/>
    <x v="0"/>
    <x v="0"/>
    <n v="3"/>
    <n v="62372"/>
  </r>
  <r>
    <n v="73"/>
    <x v="72"/>
    <s v="Alderman"/>
    <s v="Ward  2, City of Rayne"/>
    <s v="Larry J. Menard"/>
    <n v="2014"/>
    <s v="Acadia"/>
    <s v="DEM"/>
    <n v="266"/>
    <n v="3"/>
    <n v="3"/>
    <n v="1"/>
    <n v="0"/>
    <n v="1"/>
    <n v="1"/>
    <x v="0"/>
    <x v="0"/>
    <x v="0"/>
    <n v="3"/>
    <n v="62372"/>
  </r>
  <r>
    <n v="74"/>
    <x v="73"/>
    <s v="Alderman"/>
    <s v="Ward  2, Town of Vivian"/>
    <s v="Denise Powell Alexander"/>
    <n v="2014"/>
    <s v="Caddo"/>
    <s v="NOPTY"/>
    <n v="159"/>
    <n v="2"/>
    <n v="2"/>
    <n v="0"/>
    <n v="1"/>
    <n v="1"/>
    <n v="0"/>
    <x v="0"/>
    <x v="0"/>
    <x v="0"/>
    <n v="2"/>
    <n v="253125"/>
  </r>
  <r>
    <n v="74"/>
    <x v="73"/>
    <s v="Alderman"/>
    <s v="Ward  2, Town of Vivian"/>
    <s v="Robert L. Furlong"/>
    <n v="2014"/>
    <s v="Caddo"/>
    <s v="REP"/>
    <n v="108"/>
    <n v="2"/>
    <n v="2"/>
    <n v="0"/>
    <n v="1"/>
    <n v="1"/>
    <n v="0"/>
    <x v="0"/>
    <x v="0"/>
    <x v="0"/>
    <n v="2"/>
    <n v="253125"/>
  </r>
  <r>
    <n v="75"/>
    <x v="74"/>
    <s v="Alderman"/>
    <s v="Ward  3, City of Rayne"/>
    <s v="Calise Michael Doucet"/>
    <n v="2014"/>
    <s v="Acadia"/>
    <s v="DEM"/>
    <n v="446"/>
    <n v="2"/>
    <n v="2"/>
    <n v="2"/>
    <n v="0"/>
    <n v="0"/>
    <n v="0"/>
    <x v="0"/>
    <x v="0"/>
    <x v="0"/>
    <n v="2"/>
    <n v="62372"/>
  </r>
  <r>
    <n v="75"/>
    <x v="74"/>
    <s v="Alderman"/>
    <s v="Ward  3, City of Rayne"/>
    <s v="Daniel &quot;Big D&quot; Venable"/>
    <n v="2014"/>
    <s v="Acadia"/>
    <s v="DEM"/>
    <n v="409"/>
    <n v="2"/>
    <n v="2"/>
    <n v="2"/>
    <n v="0"/>
    <n v="0"/>
    <n v="0"/>
    <x v="0"/>
    <x v="0"/>
    <x v="0"/>
    <n v="2"/>
    <n v="62372"/>
  </r>
  <r>
    <n v="76"/>
    <x v="75"/>
    <s v="Alderman"/>
    <s v="Ward  3, Division B, City of Crowley"/>
    <s v="Ezora J. Proctor"/>
    <n v="2014"/>
    <s v="Acadia"/>
    <s v="DEM"/>
    <n v="747"/>
    <n v="2"/>
    <n v="2"/>
    <n v="2"/>
    <n v="0"/>
    <n v="0"/>
    <n v="0"/>
    <x v="0"/>
    <x v="0"/>
    <x v="0"/>
    <n v="2"/>
    <n v="62372"/>
  </r>
  <r>
    <n v="76"/>
    <x v="75"/>
    <s v="Alderman"/>
    <s v="Ward  3, Division B, City of Crowley"/>
    <s v="Walter Andrus"/>
    <n v="2014"/>
    <s v="Acadia"/>
    <s v="DEM"/>
    <n v="228"/>
    <n v="2"/>
    <n v="2"/>
    <n v="2"/>
    <n v="0"/>
    <n v="0"/>
    <n v="0"/>
    <x v="0"/>
    <x v="0"/>
    <x v="0"/>
    <n v="2"/>
    <n v="62372"/>
  </r>
  <r>
    <n v="77"/>
    <x v="76"/>
    <s v="Alderman"/>
    <s v="Ward  3, Town of Church Point"/>
    <s v="Diane Fonte"/>
    <n v="2014"/>
    <s v="Acadia"/>
    <s v="REP"/>
    <n v="108"/>
    <n v="2"/>
    <n v="2"/>
    <n v="0"/>
    <n v="2"/>
    <n v="0"/>
    <n v="0"/>
    <x v="0"/>
    <x v="0"/>
    <x v="0"/>
    <n v="2"/>
    <n v="62372"/>
  </r>
  <r>
    <n v="77"/>
    <x v="76"/>
    <s v="Alderman"/>
    <s v="Ward  3, Town of Church Point"/>
    <s v="Gary J. Duplechin"/>
    <n v="2014"/>
    <s v="Acadia"/>
    <s v="REP"/>
    <n v="217"/>
    <n v="2"/>
    <n v="2"/>
    <n v="0"/>
    <n v="2"/>
    <n v="0"/>
    <n v="0"/>
    <x v="0"/>
    <x v="0"/>
    <x v="0"/>
    <n v="2"/>
    <n v="62372"/>
  </r>
  <r>
    <n v="78"/>
    <x v="77"/>
    <s v="Alderman"/>
    <s v="Ward  3, Town of Vivian"/>
    <s v="Gary Teer"/>
    <n v="2014"/>
    <s v="Caddo"/>
    <s v="DEM"/>
    <n v="20"/>
    <n v="3"/>
    <n v="3"/>
    <n v="2"/>
    <n v="1"/>
    <n v="0"/>
    <n v="0"/>
    <x v="0"/>
    <x v="0"/>
    <x v="0"/>
    <n v="3"/>
    <n v="253125"/>
  </r>
  <r>
    <n v="78"/>
    <x v="77"/>
    <s v="Alderman"/>
    <s v="Ward  3, Town of Vivian"/>
    <s v="Judy Wilson"/>
    <n v="2014"/>
    <s v="Caddo"/>
    <s v="REP"/>
    <n v="214"/>
    <n v="3"/>
    <n v="3"/>
    <n v="2"/>
    <n v="1"/>
    <n v="0"/>
    <n v="0"/>
    <x v="0"/>
    <x v="0"/>
    <x v="0"/>
    <n v="3"/>
    <n v="253125"/>
  </r>
  <r>
    <n v="78"/>
    <x v="77"/>
    <s v="Alderman"/>
    <s v="Ward  3, Town of Vivian"/>
    <s v="Monique Brown"/>
    <n v="2014"/>
    <s v="Caddo"/>
    <s v="DEM"/>
    <n v="52"/>
    <n v="3"/>
    <n v="3"/>
    <n v="2"/>
    <n v="1"/>
    <n v="0"/>
    <n v="0"/>
    <x v="0"/>
    <x v="0"/>
    <x v="0"/>
    <n v="3"/>
    <n v="253125"/>
  </r>
  <r>
    <n v="79"/>
    <x v="78"/>
    <s v="Alderman"/>
    <s v="Ward  4, City of Rayne"/>
    <s v="Elaine &quot;Mama Wolf&quot; Sias"/>
    <n v="2014"/>
    <s v="Acadia"/>
    <s v="DEM"/>
    <n v="190"/>
    <n v="3"/>
    <n v="3"/>
    <n v="3"/>
    <n v="0"/>
    <n v="0"/>
    <n v="0"/>
    <x v="0"/>
    <x v="0"/>
    <x v="0"/>
    <n v="3"/>
    <n v="62372"/>
  </r>
  <r>
    <n v="79"/>
    <x v="78"/>
    <s v="Alderman"/>
    <s v="Ward  4, City of Rayne"/>
    <s v="Gerald Foreman"/>
    <n v="2014"/>
    <s v="Acadia"/>
    <s v="DEM"/>
    <n v="311"/>
    <n v="3"/>
    <n v="3"/>
    <n v="3"/>
    <n v="0"/>
    <n v="0"/>
    <n v="0"/>
    <x v="0"/>
    <x v="0"/>
    <x v="0"/>
    <n v="3"/>
    <n v="62372"/>
  </r>
  <r>
    <n v="79"/>
    <x v="78"/>
    <s v="Alderman"/>
    <s v="Ward  4, City of Rayne"/>
    <s v="James &quot;Jimmy&quot; Fontenot"/>
    <n v="2014"/>
    <s v="Acadia"/>
    <s v="DEM"/>
    <n v="430"/>
    <n v="3"/>
    <n v="3"/>
    <n v="3"/>
    <n v="0"/>
    <n v="0"/>
    <n v="0"/>
    <x v="0"/>
    <x v="0"/>
    <x v="0"/>
    <n v="3"/>
    <n v="62372"/>
  </r>
  <r>
    <n v="80"/>
    <x v="79"/>
    <s v="Alderman"/>
    <s v="Ward  4, Division B, City of Crowley"/>
    <s v="&quot;Mike&quot; Ritchie"/>
    <n v="2014"/>
    <s v="Acadia"/>
    <s v="DEM"/>
    <n v="87"/>
    <n v="3"/>
    <n v="3"/>
    <n v="2"/>
    <n v="1"/>
    <n v="0"/>
    <n v="0"/>
    <x v="0"/>
    <x v="0"/>
    <x v="0"/>
    <n v="3"/>
    <n v="62372"/>
  </r>
  <r>
    <n v="80"/>
    <x v="79"/>
    <s v="Alderman"/>
    <s v="Ward  4, Division B, City of Crowley"/>
    <s v="&quot;Tim&quot; Monceaux"/>
    <n v="2014"/>
    <s v="Acadia"/>
    <s v="DEM"/>
    <n v="516"/>
    <n v="3"/>
    <n v="3"/>
    <n v="2"/>
    <n v="1"/>
    <n v="0"/>
    <n v="0"/>
    <x v="0"/>
    <x v="0"/>
    <x v="0"/>
    <n v="3"/>
    <n v="62372"/>
  </r>
  <r>
    <n v="80"/>
    <x v="79"/>
    <s v="Alderman"/>
    <s v="Ward  4, Division B, City of Crowley"/>
    <s v="John &quot;Larry&quot; DuBose"/>
    <n v="2014"/>
    <s v="Acadia"/>
    <s v="REP"/>
    <n v="293"/>
    <n v="3"/>
    <n v="3"/>
    <n v="2"/>
    <n v="1"/>
    <n v="0"/>
    <n v="0"/>
    <x v="0"/>
    <x v="0"/>
    <x v="0"/>
    <n v="3"/>
    <n v="62372"/>
  </r>
  <r>
    <n v="81"/>
    <x v="80"/>
    <s v="Alderman"/>
    <s v="Ward  4, Town of Church Point"/>
    <s v="&quot;Cathy Barousse&quot; Perkins"/>
    <n v="2014"/>
    <s v="Acadia"/>
    <s v="DEM"/>
    <n v="61"/>
    <n v="3"/>
    <n v="3"/>
    <n v="2"/>
    <n v="1"/>
    <n v="0"/>
    <n v="0"/>
    <x v="0"/>
    <x v="0"/>
    <x v="0"/>
    <n v="3"/>
    <n v="62372"/>
  </r>
  <r>
    <n v="81"/>
    <x v="80"/>
    <s v="Alderman"/>
    <s v="Ward  4, Town of Church Point"/>
    <s v="&quot;Chris&quot; LeBas"/>
    <n v="2014"/>
    <s v="Acadia"/>
    <s v="REP"/>
    <n v="120"/>
    <n v="3"/>
    <n v="3"/>
    <n v="2"/>
    <n v="1"/>
    <n v="0"/>
    <n v="0"/>
    <x v="0"/>
    <x v="0"/>
    <x v="0"/>
    <n v="3"/>
    <n v="62372"/>
  </r>
  <r>
    <n v="81"/>
    <x v="80"/>
    <s v="Alderman"/>
    <s v="Ward  4, Town of Church Point"/>
    <s v="Robert Dale Wimberley"/>
    <n v="2014"/>
    <s v="Acadia"/>
    <s v="DEM"/>
    <n v="187"/>
    <n v="3"/>
    <n v="3"/>
    <n v="2"/>
    <n v="1"/>
    <n v="0"/>
    <n v="0"/>
    <x v="0"/>
    <x v="0"/>
    <x v="0"/>
    <n v="3"/>
    <n v="62372"/>
  </r>
  <r>
    <n v="82"/>
    <x v="81"/>
    <s v="Alderman"/>
    <s v="Ward  4, Town of Vivian"/>
    <s v="Amanda Florence"/>
    <n v="2014"/>
    <s v="Caddo"/>
    <s v="NOPTY"/>
    <n v="36"/>
    <n v="3"/>
    <n v="3"/>
    <n v="2"/>
    <n v="0"/>
    <n v="1"/>
    <n v="0"/>
    <x v="0"/>
    <x v="0"/>
    <x v="0"/>
    <n v="3"/>
    <n v="253125"/>
  </r>
  <r>
    <n v="82"/>
    <x v="81"/>
    <s v="Alderman"/>
    <s v="Ward  4, Town of Vivian"/>
    <s v="David Cole"/>
    <n v="2014"/>
    <s v="Caddo"/>
    <s v="DEM"/>
    <n v="64"/>
    <n v="3"/>
    <n v="3"/>
    <n v="2"/>
    <n v="0"/>
    <n v="1"/>
    <n v="0"/>
    <x v="0"/>
    <x v="0"/>
    <x v="0"/>
    <n v="3"/>
    <n v="253125"/>
  </r>
  <r>
    <n v="82"/>
    <x v="81"/>
    <s v="Alderman"/>
    <s v="Ward  4, Town of Vivian"/>
    <s v="Raymond Earl Williams"/>
    <n v="2014"/>
    <s v="Caddo"/>
    <s v="DEM"/>
    <n v="107"/>
    <n v="3"/>
    <n v="3"/>
    <n v="2"/>
    <n v="0"/>
    <n v="1"/>
    <n v="0"/>
    <x v="0"/>
    <x v="0"/>
    <x v="0"/>
    <n v="3"/>
    <n v="253125"/>
  </r>
  <r>
    <n v="83"/>
    <x v="82"/>
    <s v="Alderman"/>
    <s v="Ward  5, Town of Church Point"/>
    <s v="Donald LeJeune"/>
    <n v="2014"/>
    <s v="Acadia"/>
    <s v="DEM"/>
    <n v="92"/>
    <n v="2"/>
    <n v="2"/>
    <n v="2"/>
    <n v="0"/>
    <n v="0"/>
    <n v="0"/>
    <x v="0"/>
    <x v="0"/>
    <x v="0"/>
    <n v="2"/>
    <n v="62372"/>
  </r>
  <r>
    <n v="83"/>
    <x v="82"/>
    <s v="Alderman"/>
    <s v="Ward  5, Town of Church Point"/>
    <s v="Errol &quot;Slu&quot; Comeaux"/>
    <n v="2014"/>
    <s v="Acadia"/>
    <s v="DEM"/>
    <n v="171"/>
    <n v="2"/>
    <n v="2"/>
    <n v="2"/>
    <n v="0"/>
    <n v="0"/>
    <n v="0"/>
    <x v="0"/>
    <x v="0"/>
    <x v="0"/>
    <n v="2"/>
    <n v="62372"/>
  </r>
  <r>
    <n v="84"/>
    <x v="83"/>
    <s v="Alderman"/>
    <s v="Ward 1, City of Eunice"/>
    <s v="Jason Bertrand"/>
    <n v="2014"/>
    <s v="St. Landry"/>
    <s v="DEM"/>
    <n v="300"/>
    <n v="3"/>
    <n v="3"/>
    <n v="2"/>
    <n v="1"/>
    <n v="0"/>
    <n v="0"/>
    <x v="0"/>
    <x v="0"/>
    <x v="0"/>
    <n v="3"/>
    <n v="83699"/>
  </r>
  <r>
    <n v="84"/>
    <x v="83"/>
    <s v="Alderman"/>
    <s v="Ward 1, City of Eunice"/>
    <s v="Jeremy Ortego"/>
    <n v="2014"/>
    <s v="St. Landry"/>
    <s v="REP"/>
    <n v="186"/>
    <n v="3"/>
    <n v="3"/>
    <n v="2"/>
    <n v="1"/>
    <n v="0"/>
    <n v="0"/>
    <x v="0"/>
    <x v="0"/>
    <x v="0"/>
    <n v="3"/>
    <n v="83699"/>
  </r>
  <r>
    <n v="84"/>
    <x v="83"/>
    <s v="Alderman"/>
    <s v="Ward 1, City of Eunice"/>
    <s v="Marshall A. Thibodeaux"/>
    <n v="2014"/>
    <s v="St. Landry"/>
    <s v="DEM"/>
    <n v="291"/>
    <n v="3"/>
    <n v="3"/>
    <n v="2"/>
    <n v="1"/>
    <n v="0"/>
    <n v="0"/>
    <x v="0"/>
    <x v="0"/>
    <x v="0"/>
    <n v="3"/>
    <n v="83699"/>
  </r>
  <r>
    <n v="85"/>
    <x v="84"/>
    <s v="Alderman"/>
    <s v="Ward 1, City of Ruston"/>
    <s v="&quot;Fred&quot; Blake"/>
    <n v="2014"/>
    <s v="Lincoln"/>
    <s v="DEM"/>
    <n v="342"/>
    <n v="3"/>
    <n v="3"/>
    <n v="3"/>
    <n v="0"/>
    <n v="0"/>
    <n v="0"/>
    <x v="0"/>
    <x v="0"/>
    <x v="0"/>
    <n v="3"/>
    <n v="47480"/>
  </r>
  <r>
    <n v="85"/>
    <x v="84"/>
    <s v="Alderman"/>
    <s v="Ward 1, City of Ruston"/>
    <s v="Carolyn B. Elmore-Cage"/>
    <n v="2014"/>
    <s v="Lincoln"/>
    <s v="DEM"/>
    <n v="297"/>
    <n v="3"/>
    <n v="3"/>
    <n v="3"/>
    <n v="0"/>
    <n v="0"/>
    <n v="0"/>
    <x v="0"/>
    <x v="0"/>
    <x v="0"/>
    <n v="3"/>
    <n v="47480"/>
  </r>
  <r>
    <n v="85"/>
    <x v="84"/>
    <s v="Alderman"/>
    <s v="Ward 1, City of Ruston"/>
    <s v="Glenda Howard"/>
    <n v="2014"/>
    <s v="Lincoln"/>
    <s v="DEM"/>
    <n v="171"/>
    <n v="3"/>
    <n v="3"/>
    <n v="3"/>
    <n v="0"/>
    <n v="0"/>
    <n v="0"/>
    <x v="0"/>
    <x v="0"/>
    <x v="0"/>
    <n v="3"/>
    <n v="47480"/>
  </r>
  <r>
    <n v="86"/>
    <x v="85"/>
    <s v="Alderman"/>
    <s v="Ward 2, City of Ruston"/>
    <s v="Angela Mayfield"/>
    <n v="2014"/>
    <s v="Lincoln"/>
    <s v="DEM"/>
    <n v="469"/>
    <n v="3"/>
    <n v="3"/>
    <n v="3"/>
    <n v="0"/>
    <n v="0"/>
    <n v="0"/>
    <x v="0"/>
    <x v="0"/>
    <x v="0"/>
    <n v="3"/>
    <n v="47480"/>
  </r>
  <r>
    <n v="86"/>
    <x v="85"/>
    <s v="Alderman"/>
    <s v="Ward 2, City of Ruston"/>
    <s v="Rosalind Jones"/>
    <n v="2014"/>
    <s v="Lincoln"/>
    <s v="DEM"/>
    <n v="168"/>
    <n v="3"/>
    <n v="3"/>
    <n v="3"/>
    <n v="0"/>
    <n v="0"/>
    <n v="0"/>
    <x v="0"/>
    <x v="0"/>
    <x v="0"/>
    <n v="3"/>
    <n v="47480"/>
  </r>
  <r>
    <n v="86"/>
    <x v="85"/>
    <s v="Alderman"/>
    <s v="Ward 2, City of Ruston"/>
    <s v="Sharonda Cage Hatter"/>
    <n v="2014"/>
    <s v="Lincoln"/>
    <s v="DEM"/>
    <n v="432"/>
    <n v="3"/>
    <n v="3"/>
    <n v="3"/>
    <n v="0"/>
    <n v="0"/>
    <n v="0"/>
    <x v="0"/>
    <x v="0"/>
    <x v="0"/>
    <n v="3"/>
    <n v="47480"/>
  </r>
  <r>
    <n v="87"/>
    <x v="86"/>
    <s v="Alderman"/>
    <s v="Ward 3, City of Eunice"/>
    <s v="James &quot;Jr.&quot; Bergeron"/>
    <n v="2014"/>
    <s v="Multi-Parish Race"/>
    <s v="REP"/>
    <n v="418"/>
    <n v="2"/>
    <n v="2"/>
    <n v="1"/>
    <n v="1"/>
    <n v="0"/>
    <n v="0"/>
    <x v="0"/>
    <x v="0"/>
    <x v="0"/>
    <n v="2"/>
    <e v="#N/A"/>
  </r>
  <r>
    <n v="87"/>
    <x v="86"/>
    <s v="Alderman"/>
    <s v="Ward 3, City of Eunice"/>
    <s v="Marion &quot;Nootsie&quot; Sattler"/>
    <n v="2014"/>
    <s v="Multi-Parish Race"/>
    <s v="DEM"/>
    <n v="540"/>
    <n v="2"/>
    <n v="2"/>
    <n v="1"/>
    <n v="1"/>
    <n v="0"/>
    <n v="0"/>
    <x v="0"/>
    <x v="0"/>
    <x v="0"/>
    <n v="2"/>
    <e v="#N/A"/>
  </r>
  <r>
    <n v="88"/>
    <x v="87"/>
    <s v="Alderman"/>
    <s v="Ward 4, City of Ruston"/>
    <s v="&quot;Judi&quot; Null"/>
    <n v="2014"/>
    <s v="Lincoln"/>
    <s v="REP"/>
    <n v="544"/>
    <n v="2"/>
    <n v="2"/>
    <n v="0"/>
    <n v="2"/>
    <n v="0"/>
    <n v="0"/>
    <x v="0"/>
    <x v="0"/>
    <x v="0"/>
    <n v="2"/>
    <n v="47480"/>
  </r>
  <r>
    <n v="88"/>
    <x v="87"/>
    <s v="Alderman"/>
    <s v="Ward 4, City of Ruston"/>
    <s v="Jim Pearce"/>
    <n v="2014"/>
    <s v="Lincoln"/>
    <s v="REP"/>
    <n v="588"/>
    <n v="2"/>
    <n v="2"/>
    <n v="0"/>
    <n v="2"/>
    <n v="0"/>
    <n v="0"/>
    <x v="0"/>
    <x v="0"/>
    <x v="0"/>
    <n v="2"/>
    <n v="47480"/>
  </r>
  <r>
    <n v="89"/>
    <x v="88"/>
    <s v="Alderman"/>
    <s v="Ward 5, City of Ruston"/>
    <s v="Bruce Siegmund"/>
    <n v="2014"/>
    <s v="Lincoln"/>
    <s v="OTHER"/>
    <n v="329"/>
    <n v="3"/>
    <n v="3"/>
    <n v="2"/>
    <n v="0"/>
    <n v="0"/>
    <n v="1"/>
    <x v="0"/>
    <x v="0"/>
    <x v="0"/>
    <n v="3"/>
    <n v="47480"/>
  </r>
  <r>
    <n v="89"/>
    <x v="88"/>
    <s v="Alderman"/>
    <s v="Ward 5, City of Ruston"/>
    <s v="Marie S. Riggs"/>
    <n v="2014"/>
    <s v="Lincoln"/>
    <s v="DEM"/>
    <n v="264"/>
    <n v="3"/>
    <n v="3"/>
    <n v="2"/>
    <n v="0"/>
    <n v="0"/>
    <n v="1"/>
    <x v="0"/>
    <x v="0"/>
    <x v="0"/>
    <n v="3"/>
    <n v="47480"/>
  </r>
  <r>
    <n v="89"/>
    <x v="88"/>
    <s v="Alderman"/>
    <s v="Ward 5, City of Ruston"/>
    <s v="Maurice White"/>
    <n v="2014"/>
    <s v="Lincoln"/>
    <s v="DEM"/>
    <n v="158"/>
    <n v="3"/>
    <n v="3"/>
    <n v="2"/>
    <n v="0"/>
    <n v="0"/>
    <n v="1"/>
    <x v="0"/>
    <x v="0"/>
    <x v="0"/>
    <n v="3"/>
    <n v="47480"/>
  </r>
  <r>
    <n v="90"/>
    <x v="89"/>
    <s v="Alderman at Large"/>
    <s v="City of Eunice"/>
    <s v="Chawana V. Fontenot"/>
    <n v="2014"/>
    <s v="Multi-Parish Race"/>
    <s v="REP"/>
    <n v="1265"/>
    <n v="2"/>
    <n v="2"/>
    <n v="1"/>
    <n v="1"/>
    <n v="0"/>
    <n v="0"/>
    <x v="0"/>
    <x v="0"/>
    <x v="0"/>
    <n v="2"/>
    <e v="#N/A"/>
  </r>
  <r>
    <n v="90"/>
    <x v="89"/>
    <s v="Alderman at Large"/>
    <s v="City of Eunice"/>
    <s v="I. Jackson &quot;Jack&quot; Burson, Jr."/>
    <n v="2014"/>
    <s v="Multi-Parish Race"/>
    <s v="DEM"/>
    <n v="2018"/>
    <n v="2"/>
    <n v="2"/>
    <n v="1"/>
    <n v="1"/>
    <n v="0"/>
    <n v="0"/>
    <x v="0"/>
    <x v="0"/>
    <x v="0"/>
    <n v="2"/>
    <e v="#N/A"/>
  </r>
  <r>
    <n v="91"/>
    <x v="90"/>
    <s v="Alderman at Large"/>
    <s v="City of Opelousas"/>
    <s v="Joe Charles"/>
    <n v="2014"/>
    <s v="St. Landry"/>
    <s v="DEM"/>
    <n v="1819"/>
    <n v="5"/>
    <n v="5"/>
    <n v="3"/>
    <n v="1"/>
    <n v="0"/>
    <n v="1"/>
    <x v="0"/>
    <x v="0"/>
    <x v="0"/>
    <n v="5"/>
    <n v="83699"/>
  </r>
  <r>
    <n v="91"/>
    <x v="90"/>
    <s v="Alderman at Large"/>
    <s v="City of Opelousas"/>
    <s v="John &quot;Kerstan&quot; Major"/>
    <n v="2014"/>
    <s v="St. Landry"/>
    <s v="DEM"/>
    <n v="1355"/>
    <n v="5"/>
    <n v="5"/>
    <n v="3"/>
    <n v="1"/>
    <n v="0"/>
    <n v="1"/>
    <x v="0"/>
    <x v="0"/>
    <x v="0"/>
    <n v="5"/>
    <n v="83699"/>
  </r>
  <r>
    <n v="91"/>
    <x v="90"/>
    <s v="Alderman at Large"/>
    <s v="City of Opelousas"/>
    <s v="John A. Lamke"/>
    <n v="2014"/>
    <s v="St. Landry"/>
    <s v="REP"/>
    <n v="803"/>
    <n v="5"/>
    <n v="5"/>
    <n v="3"/>
    <n v="1"/>
    <n v="0"/>
    <n v="1"/>
    <x v="0"/>
    <x v="0"/>
    <x v="0"/>
    <n v="5"/>
    <n v="83699"/>
  </r>
  <r>
    <n v="91"/>
    <x v="90"/>
    <s v="Alderman at Large"/>
    <s v="City of Opelousas"/>
    <s v="Marvin Tyrone Richard"/>
    <n v="2014"/>
    <s v="St. Landry"/>
    <s v="DEM"/>
    <n v="1369"/>
    <n v="5"/>
    <n v="5"/>
    <n v="3"/>
    <n v="1"/>
    <n v="0"/>
    <n v="1"/>
    <x v="0"/>
    <x v="0"/>
    <x v="0"/>
    <n v="5"/>
    <n v="83699"/>
  </r>
  <r>
    <n v="91"/>
    <x v="90"/>
    <s v="Alderman at Large"/>
    <s v="City of Opelousas"/>
    <s v="Reginald Q. Thompson"/>
    <n v="2014"/>
    <s v="St. Landry"/>
    <s v="OTHER"/>
    <n v="410"/>
    <n v="5"/>
    <n v="5"/>
    <n v="3"/>
    <n v="1"/>
    <n v="0"/>
    <n v="1"/>
    <x v="0"/>
    <x v="0"/>
    <x v="0"/>
    <n v="5"/>
    <n v="83699"/>
  </r>
  <r>
    <n v="92"/>
    <x v="91"/>
    <s v="Alderman at Large"/>
    <s v="City of Rayne"/>
    <s v="Brian Seth Mouton"/>
    <n v="2014"/>
    <s v="Acadia"/>
    <s v="DEM"/>
    <n v="1327"/>
    <n v="3"/>
    <n v="3"/>
    <n v="3"/>
    <n v="0"/>
    <n v="0"/>
    <n v="0"/>
    <x v="0"/>
    <x v="0"/>
    <x v="0"/>
    <n v="3"/>
    <n v="62372"/>
  </r>
  <r>
    <n v="92"/>
    <x v="91"/>
    <s v="Alderman at Large"/>
    <s v="City of Rayne"/>
    <s v="Lendell &quot;Pete&quot; Babineaux"/>
    <n v="2014"/>
    <s v="Acadia"/>
    <s v="DEM"/>
    <n v="1739"/>
    <n v="3"/>
    <n v="3"/>
    <n v="3"/>
    <n v="0"/>
    <n v="0"/>
    <n v="0"/>
    <x v="0"/>
    <x v="0"/>
    <x v="0"/>
    <n v="3"/>
    <n v="62372"/>
  </r>
  <r>
    <n v="92"/>
    <x v="91"/>
    <s v="Alderman at Large"/>
    <s v="City of Rayne"/>
    <s v="Maurice Menard"/>
    <n v="2014"/>
    <s v="Acadia"/>
    <s v="DEM"/>
    <n v="281"/>
    <n v="3"/>
    <n v="3"/>
    <n v="3"/>
    <n v="0"/>
    <n v="0"/>
    <n v="0"/>
    <x v="0"/>
    <x v="0"/>
    <x v="0"/>
    <n v="3"/>
    <n v="62372"/>
  </r>
  <r>
    <n v="93"/>
    <x v="92"/>
    <s v="Alderman at Large"/>
    <s v="Seat One, Town of Lutcher"/>
    <s v="Darlene Francois Riley"/>
    <n v="2014"/>
    <s v="St. James"/>
    <s v="DEM"/>
    <n v="1023"/>
    <n v="2"/>
    <n v="2"/>
    <n v="2"/>
    <n v="0"/>
    <n v="0"/>
    <n v="0"/>
    <x v="0"/>
    <x v="0"/>
    <x v="0"/>
    <n v="2"/>
    <n v="21581"/>
  </r>
  <r>
    <n v="93"/>
    <x v="92"/>
    <s v="Alderman at Large"/>
    <s v="Seat One, Town of Lutcher"/>
    <s v="Theresa &quot;Tee&quot; Williams"/>
    <n v="2014"/>
    <s v="St. James"/>
    <s v="DEM"/>
    <n v="573"/>
    <n v="2"/>
    <n v="2"/>
    <n v="2"/>
    <n v="0"/>
    <n v="0"/>
    <n v="0"/>
    <x v="0"/>
    <x v="0"/>
    <x v="0"/>
    <n v="2"/>
    <n v="21581"/>
  </r>
  <r>
    <n v="94"/>
    <x v="93"/>
    <s v="Alderman at Large"/>
    <s v="Town of Jonesboro"/>
    <s v="Janet Martin"/>
    <n v="2014"/>
    <s v="Jackson"/>
    <s v="NOPTY"/>
    <n v="264"/>
    <n v="4"/>
    <n v="4"/>
    <n v="1"/>
    <n v="1"/>
    <n v="2"/>
    <n v="0"/>
    <x v="0"/>
    <x v="0"/>
    <x v="0"/>
    <n v="4"/>
    <n v="15999"/>
  </r>
  <r>
    <n v="94"/>
    <x v="93"/>
    <s v="Alderman at Large"/>
    <s v="Town of Jonesboro"/>
    <s v="Johnny Runyon"/>
    <n v="2014"/>
    <s v="Jackson"/>
    <s v="REP"/>
    <n v="311"/>
    <n v="4"/>
    <n v="4"/>
    <n v="1"/>
    <n v="1"/>
    <n v="2"/>
    <n v="0"/>
    <x v="0"/>
    <x v="0"/>
    <x v="0"/>
    <n v="4"/>
    <n v="15999"/>
  </r>
  <r>
    <n v="94"/>
    <x v="93"/>
    <s v="Alderman at Large"/>
    <s v="Town of Jonesboro"/>
    <s v="Nia Evans"/>
    <n v="2014"/>
    <s v="Jackson"/>
    <s v="DEM"/>
    <n v="701"/>
    <n v="4"/>
    <n v="4"/>
    <n v="1"/>
    <n v="1"/>
    <n v="2"/>
    <n v="0"/>
    <x v="0"/>
    <x v="0"/>
    <x v="0"/>
    <n v="4"/>
    <n v="15999"/>
  </r>
  <r>
    <n v="94"/>
    <x v="93"/>
    <s v="Alderman at Large"/>
    <s v="Town of Jonesboro"/>
    <s v="Teresa Moore"/>
    <n v="2014"/>
    <s v="Jackson"/>
    <s v="NOPTY"/>
    <n v="109"/>
    <n v="4"/>
    <n v="4"/>
    <n v="1"/>
    <n v="1"/>
    <n v="2"/>
    <n v="0"/>
    <x v="0"/>
    <x v="0"/>
    <x v="0"/>
    <n v="4"/>
    <n v="15999"/>
  </r>
  <r>
    <n v="95"/>
    <x v="94"/>
    <s v="Alderman at Large"/>
    <s v="Town of Oberlin"/>
    <s v="Troy J. Meaux"/>
    <n v="2014"/>
    <s v="Allen"/>
    <s v="NOPTY"/>
    <n v="251"/>
    <n v="2"/>
    <n v="2"/>
    <n v="0"/>
    <n v="0"/>
    <n v="2"/>
    <n v="0"/>
    <x v="0"/>
    <x v="0"/>
    <x v="0"/>
    <n v="2"/>
    <n v="25619"/>
  </r>
  <r>
    <n v="95"/>
    <x v="94"/>
    <s v="Alderman at Large"/>
    <s v="Town of Oberlin"/>
    <s v="Wayne Smith"/>
    <n v="2014"/>
    <s v="Allen"/>
    <s v="NOPTY"/>
    <n v="494"/>
    <n v="2"/>
    <n v="2"/>
    <n v="0"/>
    <n v="0"/>
    <n v="2"/>
    <n v="0"/>
    <x v="0"/>
    <x v="0"/>
    <x v="0"/>
    <n v="2"/>
    <n v="25619"/>
  </r>
  <r>
    <n v="96"/>
    <x v="95"/>
    <s v="Alderman at Large"/>
    <s v="Town of Sunset"/>
    <s v="Bernice Richard Smith"/>
    <n v="2014"/>
    <s v="St. Landry"/>
    <s v="DEM"/>
    <n v="667"/>
    <n v="2"/>
    <n v="2"/>
    <n v="2"/>
    <n v="0"/>
    <n v="0"/>
    <n v="0"/>
    <x v="0"/>
    <x v="0"/>
    <x v="0"/>
    <n v="2"/>
    <n v="83699"/>
  </r>
  <r>
    <n v="96"/>
    <x v="95"/>
    <s v="Alderman at Large"/>
    <s v="Town of Sunset"/>
    <s v="Cecil LaVergne"/>
    <n v="2014"/>
    <s v="St. Landry"/>
    <s v="DEM"/>
    <n v="505"/>
    <n v="2"/>
    <n v="2"/>
    <n v="2"/>
    <n v="0"/>
    <n v="0"/>
    <n v="0"/>
    <x v="0"/>
    <x v="0"/>
    <x v="0"/>
    <n v="2"/>
    <n v="83699"/>
  </r>
  <r>
    <n v="97"/>
    <x v="96"/>
    <s v="Alderman at Large"/>
    <s v="Town of Vivian"/>
    <s v="Angela Brock Channell"/>
    <n v="2014"/>
    <s v="Caddo"/>
    <s v="DEM"/>
    <n v="583"/>
    <n v="2"/>
    <n v="2"/>
    <n v="2"/>
    <n v="0"/>
    <n v="0"/>
    <n v="0"/>
    <x v="0"/>
    <x v="0"/>
    <x v="0"/>
    <n v="2"/>
    <n v="253125"/>
  </r>
  <r>
    <n v="97"/>
    <x v="96"/>
    <s v="Alderman at Large"/>
    <s v="Town of Vivian"/>
    <s v="Belton E. Moore"/>
    <n v="2014"/>
    <s v="Caddo"/>
    <s v="DEM"/>
    <n v="317"/>
    <n v="2"/>
    <n v="2"/>
    <n v="2"/>
    <n v="0"/>
    <n v="0"/>
    <n v="0"/>
    <x v="0"/>
    <x v="0"/>
    <x v="0"/>
    <n v="2"/>
    <n v="253125"/>
  </r>
  <r>
    <n v="98"/>
    <x v="97"/>
    <s v="Aldermen"/>
    <s v="District 1, Town of Plain Dealing (2 to be elected)"/>
    <s v="&quot;Kim&quot; Holt Allums"/>
    <n v="2014"/>
    <s v="Bossier"/>
    <s v="REP"/>
    <n v="157"/>
    <n v="4"/>
    <n v="4"/>
    <n v="2"/>
    <n v="1"/>
    <n v="1"/>
    <n v="0"/>
    <x v="0"/>
    <x v="0"/>
    <x v="0"/>
    <n v="2"/>
    <n v="124720"/>
  </r>
  <r>
    <n v="98"/>
    <x v="97"/>
    <s v="Aldermen"/>
    <s v="District 1, Town of Plain Dealing (2 to be elected)"/>
    <s v="Charlotte Giles Hamiter"/>
    <n v="2014"/>
    <s v="Bossier"/>
    <s v="DEM"/>
    <n v="117"/>
    <n v="4"/>
    <n v="4"/>
    <n v="2"/>
    <n v="1"/>
    <n v="1"/>
    <n v="0"/>
    <x v="0"/>
    <x v="0"/>
    <x v="0"/>
    <n v="2"/>
    <n v="124720"/>
  </r>
  <r>
    <n v="98"/>
    <x v="97"/>
    <s v="Aldermen"/>
    <s v="District 1, Town of Plain Dealing (2 to be elected)"/>
    <s v="Robert D. Hamiter"/>
    <n v="2014"/>
    <s v="Bossier"/>
    <s v="DEM"/>
    <n v="134"/>
    <n v="4"/>
    <n v="4"/>
    <n v="2"/>
    <n v="1"/>
    <n v="1"/>
    <n v="0"/>
    <x v="0"/>
    <x v="0"/>
    <x v="0"/>
    <n v="2"/>
    <n v="124720"/>
  </r>
  <r>
    <n v="98"/>
    <x v="97"/>
    <s v="Aldermen"/>
    <s v="District 1, Town of Plain Dealing (2 to be elected)"/>
    <s v="Shanthia &quot;Shanita&quot; Gay"/>
    <n v="2014"/>
    <s v="Bossier"/>
    <s v="NOPTY"/>
    <n v="200"/>
    <n v="4"/>
    <n v="4"/>
    <n v="2"/>
    <n v="1"/>
    <n v="1"/>
    <n v="0"/>
    <x v="0"/>
    <x v="0"/>
    <x v="0"/>
    <n v="2"/>
    <n v="124720"/>
  </r>
  <r>
    <n v="99"/>
    <x v="98"/>
    <s v="Aldermen"/>
    <s v="District 2, Town of Basile (3 to be elected)"/>
    <s v="Bron Dubroc"/>
    <n v="2014"/>
    <s v="Multi-Parish Race"/>
    <s v="REP"/>
    <n v="187"/>
    <n v="5"/>
    <n v="5"/>
    <n v="2"/>
    <n v="2"/>
    <n v="1"/>
    <n v="0"/>
    <x v="0"/>
    <x v="0"/>
    <x v="0"/>
    <n v="1.6666666666666667"/>
    <e v="#N/A"/>
  </r>
  <r>
    <n v="99"/>
    <x v="98"/>
    <s v="Aldermen"/>
    <s v="District 2, Town of Basile (3 to be elected)"/>
    <s v="Carmen Ardoin Langley"/>
    <n v="2014"/>
    <s v="Multi-Parish Race"/>
    <s v="NOPTY"/>
    <n v="168"/>
    <n v="5"/>
    <n v="5"/>
    <n v="2"/>
    <n v="2"/>
    <n v="1"/>
    <n v="0"/>
    <x v="0"/>
    <x v="0"/>
    <x v="0"/>
    <n v="1.6666666666666667"/>
    <e v="#N/A"/>
  </r>
  <r>
    <n v="99"/>
    <x v="98"/>
    <s v="Aldermen"/>
    <s v="District 2, Town of Basile (3 to be elected)"/>
    <s v="Hunter D. Ortego"/>
    <n v="2014"/>
    <s v="Multi-Parish Race"/>
    <s v="REP"/>
    <n v="224"/>
    <n v="5"/>
    <n v="5"/>
    <n v="2"/>
    <n v="2"/>
    <n v="1"/>
    <n v="0"/>
    <x v="0"/>
    <x v="0"/>
    <x v="0"/>
    <n v="1.6666666666666667"/>
    <e v="#N/A"/>
  </r>
  <r>
    <n v="99"/>
    <x v="98"/>
    <s v="Aldermen"/>
    <s v="District 2, Town of Basile (3 to be elected)"/>
    <s v="John &quot;J. J.&quot; Jenkins"/>
    <n v="2014"/>
    <s v="Multi-Parish Race"/>
    <s v="DEM"/>
    <n v="129"/>
    <n v="5"/>
    <n v="5"/>
    <n v="2"/>
    <n v="2"/>
    <n v="1"/>
    <n v="0"/>
    <x v="0"/>
    <x v="0"/>
    <x v="0"/>
    <n v="1.6666666666666667"/>
    <e v="#N/A"/>
  </r>
  <r>
    <n v="99"/>
    <x v="98"/>
    <s v="Aldermen"/>
    <s v="District 2, Town of Basile (3 to be elected)"/>
    <s v="Rodney J. Bellon"/>
    <n v="2014"/>
    <s v="Multi-Parish Race"/>
    <s v="DEM"/>
    <n v="119"/>
    <n v="5"/>
    <n v="5"/>
    <n v="2"/>
    <n v="2"/>
    <n v="1"/>
    <n v="0"/>
    <x v="0"/>
    <x v="0"/>
    <x v="0"/>
    <n v="1.6666666666666667"/>
    <e v="#N/A"/>
  </r>
  <r>
    <n v="100"/>
    <x v="99"/>
    <s v="Aldermen"/>
    <s v="Election Section 2, Town of St. Francisville (4 to be elected)"/>
    <s v="Abby Temple Cochran"/>
    <n v="2016"/>
    <s v="West Feliciana"/>
    <s v="NOPTY"/>
    <n v="412"/>
    <n v="9"/>
    <n v="9"/>
    <n v="2"/>
    <n v="3"/>
    <n v="3"/>
    <n v="1"/>
    <x v="0"/>
    <x v="0"/>
    <x v="0"/>
    <n v="2.25"/>
    <n v="15384"/>
  </r>
  <r>
    <n v="100"/>
    <x v="99"/>
    <s v="Aldermen"/>
    <s v="Election Section 2, Town of St. Francisville (4 to be elected)"/>
    <s v="Damon Dawson"/>
    <n v="2016"/>
    <s v="West Feliciana"/>
    <s v="NOPTY"/>
    <n v="140"/>
    <n v="9"/>
    <n v="9"/>
    <n v="2"/>
    <n v="3"/>
    <n v="3"/>
    <n v="1"/>
    <x v="0"/>
    <x v="0"/>
    <x v="0"/>
    <n v="2.25"/>
    <n v="15384"/>
  </r>
  <r>
    <n v="100"/>
    <x v="99"/>
    <s v="Aldermen"/>
    <s v="Election Section 2, Town of St. Francisville (4 to be elected)"/>
    <s v="James C. &quot;Jim&quot; Davis"/>
    <n v="2016"/>
    <s v="West Feliciana"/>
    <s v="DEM"/>
    <n v="198"/>
    <n v="9"/>
    <n v="9"/>
    <n v="2"/>
    <n v="3"/>
    <n v="3"/>
    <n v="1"/>
    <x v="0"/>
    <x v="0"/>
    <x v="0"/>
    <n v="2.25"/>
    <n v="15384"/>
  </r>
  <r>
    <n v="100"/>
    <x v="99"/>
    <s v="Aldermen"/>
    <s v="Election Section 2, Town of St. Francisville (4 to be elected)"/>
    <s v="Joseph &quot;Bryan&quot; Kelley"/>
    <n v="2016"/>
    <s v="West Feliciana"/>
    <s v="REP"/>
    <n v="285"/>
    <n v="9"/>
    <n v="9"/>
    <n v="2"/>
    <n v="3"/>
    <n v="3"/>
    <n v="1"/>
    <x v="0"/>
    <x v="0"/>
    <x v="0"/>
    <n v="2.25"/>
    <n v="15384"/>
  </r>
  <r>
    <n v="100"/>
    <x v="99"/>
    <s v="Aldermen"/>
    <s v="Election Section 2, Town of St. Francisville (4 to be elected)"/>
    <s v="Karen St. Cyr"/>
    <n v="2016"/>
    <s v="West Feliciana"/>
    <s v="DEM"/>
    <n v="123"/>
    <n v="9"/>
    <n v="9"/>
    <n v="2"/>
    <n v="3"/>
    <n v="3"/>
    <n v="1"/>
    <x v="0"/>
    <x v="0"/>
    <x v="0"/>
    <n v="2.25"/>
    <n v="15384"/>
  </r>
  <r>
    <n v="100"/>
    <x v="99"/>
    <s v="Aldermen"/>
    <s v="Election Section 2, Town of St. Francisville (4 to be elected)"/>
    <s v="Lea Reid Williams"/>
    <n v="2016"/>
    <s v="West Feliciana"/>
    <s v="NOPTY"/>
    <n v="131"/>
    <n v="9"/>
    <n v="9"/>
    <n v="2"/>
    <n v="3"/>
    <n v="3"/>
    <n v="1"/>
    <x v="0"/>
    <x v="0"/>
    <x v="0"/>
    <n v="2.25"/>
    <n v="15384"/>
  </r>
  <r>
    <n v="100"/>
    <x v="99"/>
    <s v="Aldermen"/>
    <s v="Election Section 2, Town of St. Francisville (4 to be elected)"/>
    <s v="Owen Kemp"/>
    <n v="2016"/>
    <s v="West Feliciana"/>
    <s v="REP"/>
    <n v="218"/>
    <n v="9"/>
    <n v="9"/>
    <n v="2"/>
    <n v="3"/>
    <n v="3"/>
    <n v="1"/>
    <x v="0"/>
    <x v="0"/>
    <x v="0"/>
    <n v="2.25"/>
    <n v="15384"/>
  </r>
  <r>
    <n v="100"/>
    <x v="99"/>
    <s v="Aldermen"/>
    <s v="Election Section 2, Town of St. Francisville (4 to be elected)"/>
    <s v="Rucker Leake"/>
    <n v="2016"/>
    <s v="West Feliciana"/>
    <s v="REP"/>
    <n v="302"/>
    <n v="9"/>
    <n v="9"/>
    <n v="2"/>
    <n v="3"/>
    <n v="3"/>
    <n v="1"/>
    <x v="0"/>
    <x v="0"/>
    <x v="0"/>
    <n v="2.25"/>
    <n v="15384"/>
  </r>
  <r>
    <n v="100"/>
    <x v="99"/>
    <s v="Aldermen"/>
    <s v="Election Section 2, Town of St. Francisville (4 to be elected)"/>
    <s v="Susanne &quot;Susie&quot; Tully"/>
    <n v="2016"/>
    <s v="West Feliciana"/>
    <s v="OTHER"/>
    <n v="255"/>
    <n v="9"/>
    <n v="9"/>
    <n v="2"/>
    <n v="3"/>
    <n v="3"/>
    <n v="1"/>
    <x v="0"/>
    <x v="0"/>
    <x v="0"/>
    <n v="2.25"/>
    <n v="15384"/>
  </r>
  <r>
    <n v="101"/>
    <x v="100"/>
    <s v="Aldermen"/>
    <s v="Town of Abita Springs (5 to be elected)"/>
    <s v="Daniel J. Curtis"/>
    <n v="2014"/>
    <s v="St. Tammany"/>
    <s v="REP"/>
    <n v="519"/>
    <n v="6"/>
    <n v="6"/>
    <n v="0"/>
    <n v="6"/>
    <n v="0"/>
    <n v="0"/>
    <x v="0"/>
    <x v="0"/>
    <x v="0"/>
    <n v="1.2"/>
    <n v="246269"/>
  </r>
  <r>
    <n v="101"/>
    <x v="100"/>
    <s v="Aldermen"/>
    <s v="Town of Abita Springs (5 to be elected)"/>
    <s v="Gina Kilpatrick Harper"/>
    <n v="2014"/>
    <s v="St. Tammany"/>
    <s v="REP"/>
    <n v="699"/>
    <n v="6"/>
    <n v="6"/>
    <n v="0"/>
    <n v="6"/>
    <n v="0"/>
    <n v="0"/>
    <x v="0"/>
    <x v="0"/>
    <x v="0"/>
    <n v="1.2"/>
    <n v="246269"/>
  </r>
  <r>
    <n v="101"/>
    <x v="100"/>
    <s v="Aldermen"/>
    <s v="Town of Abita Springs (5 to be elected)"/>
    <s v="Leslie Blitch Welliver"/>
    <n v="2014"/>
    <s v="St. Tammany"/>
    <s v="REP"/>
    <n v="580"/>
    <n v="6"/>
    <n v="6"/>
    <n v="0"/>
    <n v="6"/>
    <n v="0"/>
    <n v="0"/>
    <x v="0"/>
    <x v="0"/>
    <x v="0"/>
    <n v="1.2"/>
    <n v="246269"/>
  </r>
  <r>
    <n v="101"/>
    <x v="100"/>
    <s v="Aldermen"/>
    <s v="Town of Abita Springs (5 to be elected)"/>
    <s v="Patrick J. Berrigan, Jr."/>
    <n v="2014"/>
    <s v="St. Tammany"/>
    <s v="REP"/>
    <n v="609"/>
    <n v="6"/>
    <n v="6"/>
    <n v="0"/>
    <n v="6"/>
    <n v="0"/>
    <n v="0"/>
    <x v="0"/>
    <x v="0"/>
    <x v="0"/>
    <n v="1.2"/>
    <n v="246269"/>
  </r>
  <r>
    <n v="101"/>
    <x v="100"/>
    <s v="Aldermen"/>
    <s v="Town of Abita Springs (5 to be elected)"/>
    <s v="Ryan Murphy"/>
    <n v="2014"/>
    <s v="St. Tammany"/>
    <s v="REP"/>
    <n v="610"/>
    <n v="6"/>
    <n v="6"/>
    <n v="0"/>
    <n v="6"/>
    <n v="0"/>
    <n v="0"/>
    <x v="0"/>
    <x v="0"/>
    <x v="0"/>
    <n v="1.2"/>
    <n v="246269"/>
  </r>
  <r>
    <n v="101"/>
    <x v="100"/>
    <s v="Aldermen"/>
    <s v="Town of Abita Springs (5 to be elected)"/>
    <s v="W. E. &quot;Pat&quot; Patterson III"/>
    <n v="2014"/>
    <s v="St. Tammany"/>
    <s v="REP"/>
    <n v="518"/>
    <n v="6"/>
    <n v="6"/>
    <n v="0"/>
    <n v="6"/>
    <n v="0"/>
    <n v="0"/>
    <x v="0"/>
    <x v="0"/>
    <x v="0"/>
    <n v="1.2"/>
    <n v="246269"/>
  </r>
  <r>
    <n v="102"/>
    <x v="101"/>
    <s v="Aldermen"/>
    <s v="Town of Arnaudville (5 to be elected)"/>
    <s v="Albert Joseph Guilliot"/>
    <n v="2014"/>
    <s v="Multi-Parish Race"/>
    <s v="DEM"/>
    <n v="226"/>
    <n v="8"/>
    <n v="8"/>
    <n v="5"/>
    <n v="2"/>
    <n v="0"/>
    <n v="1"/>
    <x v="0"/>
    <x v="0"/>
    <x v="0"/>
    <n v="1.6"/>
    <e v="#N/A"/>
  </r>
  <r>
    <n v="102"/>
    <x v="101"/>
    <s v="Aldermen"/>
    <s v="Town of Arnaudville (5 to be elected)"/>
    <s v="Annette K. Guidry"/>
    <n v="2014"/>
    <s v="Multi-Parish Race"/>
    <s v="DEM"/>
    <n v="256"/>
    <n v="8"/>
    <n v="8"/>
    <n v="5"/>
    <n v="2"/>
    <n v="0"/>
    <n v="1"/>
    <x v="0"/>
    <x v="0"/>
    <x v="0"/>
    <n v="1.6"/>
    <e v="#N/A"/>
  </r>
  <r>
    <n v="102"/>
    <x v="101"/>
    <s v="Aldermen"/>
    <s v="Town of Arnaudville (5 to be elected)"/>
    <s v="Blake Couvillion"/>
    <n v="2014"/>
    <s v="Multi-Parish Race"/>
    <s v="OTHER"/>
    <n v="221"/>
    <n v="8"/>
    <n v="8"/>
    <n v="5"/>
    <n v="2"/>
    <n v="0"/>
    <n v="1"/>
    <x v="0"/>
    <x v="0"/>
    <x v="0"/>
    <n v="1.6"/>
    <e v="#N/A"/>
  </r>
  <r>
    <n v="102"/>
    <x v="101"/>
    <s v="Aldermen"/>
    <s v="Town of Arnaudville (5 to be elected)"/>
    <s v="Jamie U. Huval"/>
    <n v="2014"/>
    <s v="Multi-Parish Race"/>
    <s v="REP"/>
    <n v="247"/>
    <n v="8"/>
    <n v="8"/>
    <n v="5"/>
    <n v="2"/>
    <n v="0"/>
    <n v="1"/>
    <x v="0"/>
    <x v="0"/>
    <x v="0"/>
    <n v="1.6"/>
    <e v="#N/A"/>
  </r>
  <r>
    <n v="102"/>
    <x v="101"/>
    <s v="Aldermen"/>
    <s v="Town of Arnaudville (5 to be elected)"/>
    <s v="Judith D. Romero"/>
    <n v="2014"/>
    <s v="Multi-Parish Race"/>
    <s v="DEM"/>
    <n v="186"/>
    <n v="8"/>
    <n v="8"/>
    <n v="5"/>
    <n v="2"/>
    <n v="0"/>
    <n v="1"/>
    <x v="0"/>
    <x v="0"/>
    <x v="0"/>
    <n v="1.6"/>
    <e v="#N/A"/>
  </r>
  <r>
    <n v="102"/>
    <x v="101"/>
    <s v="Aldermen"/>
    <s v="Town of Arnaudville (5 to be elected)"/>
    <s v="Louis E. Stelly, Jr."/>
    <n v="2014"/>
    <s v="Multi-Parish Race"/>
    <s v="DEM"/>
    <n v="273"/>
    <n v="8"/>
    <n v="8"/>
    <n v="5"/>
    <n v="2"/>
    <n v="0"/>
    <n v="1"/>
    <x v="0"/>
    <x v="0"/>
    <x v="0"/>
    <n v="1.6"/>
    <e v="#N/A"/>
  </r>
  <r>
    <n v="102"/>
    <x v="101"/>
    <s v="Aldermen"/>
    <s v="Town of Arnaudville (5 to be elected)"/>
    <s v="Suzanne H. Stelly"/>
    <n v="2014"/>
    <s v="Multi-Parish Race"/>
    <s v="DEM"/>
    <n v="353"/>
    <n v="8"/>
    <n v="8"/>
    <n v="5"/>
    <n v="2"/>
    <n v="0"/>
    <n v="1"/>
    <x v="0"/>
    <x v="0"/>
    <x v="0"/>
    <n v="1.6"/>
    <e v="#N/A"/>
  </r>
  <r>
    <n v="102"/>
    <x v="101"/>
    <s v="Aldermen"/>
    <s v="Town of Arnaudville (5 to be elected)"/>
    <s v="Todd Meche"/>
    <n v="2014"/>
    <s v="Multi-Parish Race"/>
    <s v="REP"/>
    <n v="314"/>
    <n v="8"/>
    <n v="8"/>
    <n v="5"/>
    <n v="2"/>
    <n v="0"/>
    <n v="1"/>
    <x v="0"/>
    <x v="0"/>
    <x v="0"/>
    <n v="1.6"/>
    <e v="#N/A"/>
  </r>
  <r>
    <n v="103"/>
    <x v="102"/>
    <s v="Aldermen"/>
    <s v="Town of Baldwin (5 to be elected)"/>
    <s v="Clarence A. Vappie"/>
    <n v="2014"/>
    <s v="St. Mary"/>
    <s v="DEM"/>
    <n v="623"/>
    <n v="7"/>
    <n v="7"/>
    <n v="6"/>
    <n v="0"/>
    <n v="1"/>
    <n v="0"/>
    <x v="0"/>
    <x v="0"/>
    <x v="0"/>
    <n v="1.4"/>
    <n v="53053"/>
  </r>
  <r>
    <n v="103"/>
    <x v="102"/>
    <s v="Aldermen"/>
    <s v="Town of Baldwin (5 to be elected)"/>
    <s v="Donald R. Grimm"/>
    <n v="2014"/>
    <s v="St. Mary"/>
    <s v="DEM"/>
    <n v="512"/>
    <n v="7"/>
    <n v="7"/>
    <n v="6"/>
    <n v="0"/>
    <n v="1"/>
    <n v="0"/>
    <x v="0"/>
    <x v="0"/>
    <x v="0"/>
    <n v="1.4"/>
    <n v="53053"/>
  </r>
  <r>
    <n v="103"/>
    <x v="102"/>
    <s v="Aldermen"/>
    <s v="Town of Baldwin (5 to be elected)"/>
    <s v="F. &quot;Thor&quot; Frederick"/>
    <n v="2014"/>
    <s v="St. Mary"/>
    <s v="DEM"/>
    <n v="615"/>
    <n v="7"/>
    <n v="7"/>
    <n v="6"/>
    <n v="0"/>
    <n v="1"/>
    <n v="0"/>
    <x v="0"/>
    <x v="0"/>
    <x v="0"/>
    <n v="1.4"/>
    <n v="53053"/>
  </r>
  <r>
    <n v="103"/>
    <x v="102"/>
    <s v="Aldermen"/>
    <s v="Town of Baldwin (5 to be elected)"/>
    <s v="H. Gene St. Germain"/>
    <n v="2014"/>
    <s v="St. Mary"/>
    <s v="DEM"/>
    <n v="666"/>
    <n v="7"/>
    <n v="7"/>
    <n v="6"/>
    <n v="0"/>
    <n v="1"/>
    <n v="0"/>
    <x v="0"/>
    <x v="0"/>
    <x v="0"/>
    <n v="1.4"/>
    <n v="53053"/>
  </r>
  <r>
    <n v="103"/>
    <x v="102"/>
    <s v="Aldermen"/>
    <s v="Town of Baldwin (5 to be elected)"/>
    <s v="Herbert &quot;H.B.&quot; Bell"/>
    <n v="2014"/>
    <s v="St. Mary"/>
    <s v="DEM"/>
    <n v="553"/>
    <n v="7"/>
    <n v="7"/>
    <n v="6"/>
    <n v="0"/>
    <n v="1"/>
    <n v="0"/>
    <x v="0"/>
    <x v="0"/>
    <x v="0"/>
    <n v="1.4"/>
    <n v="53053"/>
  </r>
  <r>
    <n v="103"/>
    <x v="102"/>
    <s v="Aldermen"/>
    <s v="Town of Baldwin (5 to be elected)"/>
    <s v="Margaret &quot;Faye&quot; Coleman"/>
    <n v="2014"/>
    <s v="St. Mary"/>
    <s v="DEM"/>
    <n v="677"/>
    <n v="7"/>
    <n v="7"/>
    <n v="6"/>
    <n v="0"/>
    <n v="1"/>
    <n v="0"/>
    <x v="0"/>
    <x v="0"/>
    <x v="0"/>
    <n v="1.4"/>
    <n v="53053"/>
  </r>
  <r>
    <n v="103"/>
    <x v="102"/>
    <s v="Aldermen"/>
    <s v="Town of Baldwin (5 to be elected)"/>
    <s v="Robert Robicheaux, Jr."/>
    <n v="2014"/>
    <s v="St. Mary"/>
    <s v="NOPTY"/>
    <n v="284"/>
    <n v="7"/>
    <n v="7"/>
    <n v="6"/>
    <n v="0"/>
    <n v="1"/>
    <n v="0"/>
    <x v="0"/>
    <x v="0"/>
    <x v="0"/>
    <n v="1.4"/>
    <n v="53053"/>
  </r>
  <r>
    <n v="104"/>
    <x v="103"/>
    <s v="Aldermen"/>
    <s v="Town of Blanchard (5 to be elected)"/>
    <s v="&quot;Jeff&quot; Guin"/>
    <n v="2014"/>
    <s v="Caddo"/>
    <s v="REP"/>
    <n v="586"/>
    <n v="7"/>
    <n v="7"/>
    <n v="1"/>
    <n v="5"/>
    <n v="1"/>
    <n v="0"/>
    <x v="0"/>
    <x v="0"/>
    <x v="0"/>
    <n v="1.4"/>
    <n v="253125"/>
  </r>
  <r>
    <n v="104"/>
    <x v="103"/>
    <s v="Aldermen"/>
    <s v="Town of Blanchard (5 to be elected)"/>
    <s v="&quot;Jimmy&quot; Whittington"/>
    <n v="2014"/>
    <s v="Caddo"/>
    <s v="REP"/>
    <n v="582"/>
    <n v="7"/>
    <n v="7"/>
    <n v="1"/>
    <n v="5"/>
    <n v="1"/>
    <n v="0"/>
    <x v="0"/>
    <x v="0"/>
    <x v="0"/>
    <n v="1.4"/>
    <n v="253125"/>
  </r>
  <r>
    <n v="104"/>
    <x v="103"/>
    <s v="Aldermen"/>
    <s v="Town of Blanchard (5 to be elected)"/>
    <s v="Allison A. Jones"/>
    <n v="2014"/>
    <s v="Caddo"/>
    <s v="DEM"/>
    <n v="384"/>
    <n v="7"/>
    <n v="7"/>
    <n v="1"/>
    <n v="5"/>
    <n v="1"/>
    <n v="0"/>
    <x v="0"/>
    <x v="0"/>
    <x v="0"/>
    <n v="1.4"/>
    <n v="253125"/>
  </r>
  <r>
    <n v="104"/>
    <x v="103"/>
    <s v="Aldermen"/>
    <s v="Town of Blanchard (5 to be elected)"/>
    <s v="John Fuller"/>
    <n v="2014"/>
    <s v="Caddo"/>
    <s v="REP"/>
    <n v="579"/>
    <n v="7"/>
    <n v="7"/>
    <n v="1"/>
    <n v="5"/>
    <n v="1"/>
    <n v="0"/>
    <x v="0"/>
    <x v="0"/>
    <x v="0"/>
    <n v="1.4"/>
    <n v="253125"/>
  </r>
  <r>
    <n v="104"/>
    <x v="103"/>
    <s v="Aldermen"/>
    <s v="Town of Blanchard (5 to be elected)"/>
    <s v="Nathan A. Ashby"/>
    <n v="2014"/>
    <s v="Caddo"/>
    <s v="NOPTY"/>
    <n v="444"/>
    <n v="7"/>
    <n v="7"/>
    <n v="1"/>
    <n v="5"/>
    <n v="1"/>
    <n v="0"/>
    <x v="0"/>
    <x v="0"/>
    <x v="0"/>
    <n v="1.4"/>
    <n v="253125"/>
  </r>
  <r>
    <n v="104"/>
    <x v="103"/>
    <s v="Aldermen"/>
    <s v="Town of Blanchard (5 to be elected)"/>
    <s v="Patsy A. Lee"/>
    <n v="2014"/>
    <s v="Caddo"/>
    <s v="REP"/>
    <n v="541"/>
    <n v="7"/>
    <n v="7"/>
    <n v="1"/>
    <n v="5"/>
    <n v="1"/>
    <n v="0"/>
    <x v="0"/>
    <x v="0"/>
    <x v="0"/>
    <n v="1.4"/>
    <n v="253125"/>
  </r>
  <r>
    <n v="104"/>
    <x v="103"/>
    <s v="Aldermen"/>
    <s v="Town of Blanchard (5 to be elected)"/>
    <s v="Steve Umling"/>
    <n v="2014"/>
    <s v="Caddo"/>
    <s v="REP"/>
    <n v="553"/>
    <n v="7"/>
    <n v="7"/>
    <n v="1"/>
    <n v="5"/>
    <n v="1"/>
    <n v="0"/>
    <x v="0"/>
    <x v="0"/>
    <x v="0"/>
    <n v="1.4"/>
    <n v="253125"/>
  </r>
  <r>
    <n v="105"/>
    <x v="104"/>
    <s v="Aldermen"/>
    <s v="Town of Boyce (5 to be elected)"/>
    <s v="Bryan Phillips"/>
    <n v="2014"/>
    <s v="Rapides"/>
    <s v="REP"/>
    <n v="134"/>
    <n v="9"/>
    <n v="9"/>
    <n v="8"/>
    <n v="1"/>
    <n v="0"/>
    <n v="0"/>
    <x v="0"/>
    <x v="0"/>
    <x v="0"/>
    <n v="1.8"/>
    <n v="132373"/>
  </r>
  <r>
    <n v="105"/>
    <x v="104"/>
    <s v="Aldermen"/>
    <s v="Town of Boyce (5 to be elected)"/>
    <s v="Cathy Fisher"/>
    <n v="2014"/>
    <s v="Rapides"/>
    <s v="DEM"/>
    <n v="279"/>
    <n v="9"/>
    <n v="9"/>
    <n v="8"/>
    <n v="1"/>
    <n v="0"/>
    <n v="0"/>
    <x v="0"/>
    <x v="0"/>
    <x v="0"/>
    <n v="1.8"/>
    <n v="132373"/>
  </r>
  <r>
    <n v="105"/>
    <x v="104"/>
    <s v="Aldermen"/>
    <s v="Town of Boyce (5 to be elected)"/>
    <s v="Donald Welch"/>
    <n v="2014"/>
    <s v="Rapides"/>
    <s v="DEM"/>
    <n v="209"/>
    <n v="9"/>
    <n v="9"/>
    <n v="8"/>
    <n v="1"/>
    <n v="0"/>
    <n v="0"/>
    <x v="0"/>
    <x v="0"/>
    <x v="0"/>
    <n v="1.8"/>
    <n v="132373"/>
  </r>
  <r>
    <n v="105"/>
    <x v="104"/>
    <s v="Aldermen"/>
    <s v="Town of Boyce (5 to be elected)"/>
    <s v="Kelvin McCoy"/>
    <n v="2014"/>
    <s v="Rapides"/>
    <s v="DEM"/>
    <n v="241"/>
    <n v="9"/>
    <n v="9"/>
    <n v="8"/>
    <n v="1"/>
    <n v="0"/>
    <n v="0"/>
    <x v="0"/>
    <x v="0"/>
    <x v="0"/>
    <n v="1.8"/>
    <n v="132373"/>
  </r>
  <r>
    <n v="105"/>
    <x v="104"/>
    <s v="Aldermen"/>
    <s v="Town of Boyce (5 to be elected)"/>
    <s v="Lawson C. Keppinger"/>
    <n v="2014"/>
    <s v="Rapides"/>
    <s v="DEM"/>
    <n v="152"/>
    <n v="9"/>
    <n v="9"/>
    <n v="8"/>
    <n v="1"/>
    <n v="0"/>
    <n v="0"/>
    <x v="0"/>
    <x v="0"/>
    <x v="0"/>
    <n v="1.8"/>
    <n v="132373"/>
  </r>
  <r>
    <n v="105"/>
    <x v="104"/>
    <s v="Aldermen"/>
    <s v="Town of Boyce (5 to be elected)"/>
    <s v="Leonard Ray Lacour"/>
    <n v="2014"/>
    <s v="Rapides"/>
    <s v="DEM"/>
    <n v="215"/>
    <n v="9"/>
    <n v="9"/>
    <n v="8"/>
    <n v="1"/>
    <n v="0"/>
    <n v="0"/>
    <x v="0"/>
    <x v="0"/>
    <x v="0"/>
    <n v="1.8"/>
    <n v="132373"/>
  </r>
  <r>
    <n v="105"/>
    <x v="104"/>
    <s v="Aldermen"/>
    <s v="Town of Boyce (5 to be elected)"/>
    <s v="Lucretia &quot;Bonnie&quot; McCoy"/>
    <n v="2014"/>
    <s v="Rapides"/>
    <s v="DEM"/>
    <n v="280"/>
    <n v="9"/>
    <n v="9"/>
    <n v="8"/>
    <n v="1"/>
    <n v="0"/>
    <n v="0"/>
    <x v="0"/>
    <x v="0"/>
    <x v="0"/>
    <n v="1.8"/>
    <n v="132373"/>
  </r>
  <r>
    <n v="105"/>
    <x v="104"/>
    <s v="Aldermen"/>
    <s v="Town of Boyce (5 to be elected)"/>
    <s v="Peggy Brew"/>
    <n v="2014"/>
    <s v="Rapides"/>
    <s v="DEM"/>
    <n v="283"/>
    <n v="9"/>
    <n v="9"/>
    <n v="8"/>
    <n v="1"/>
    <n v="0"/>
    <n v="0"/>
    <x v="0"/>
    <x v="0"/>
    <x v="0"/>
    <n v="1.8"/>
    <n v="132373"/>
  </r>
  <r>
    <n v="105"/>
    <x v="104"/>
    <s v="Aldermen"/>
    <s v="Town of Boyce (5 to be elected)"/>
    <s v="Vivian Brossett"/>
    <n v="2014"/>
    <s v="Rapides"/>
    <s v="DEM"/>
    <n v="161"/>
    <n v="9"/>
    <n v="9"/>
    <n v="8"/>
    <n v="1"/>
    <n v="0"/>
    <n v="0"/>
    <x v="0"/>
    <x v="0"/>
    <x v="0"/>
    <n v="1.8"/>
    <n v="132373"/>
  </r>
  <r>
    <n v="106"/>
    <x v="105"/>
    <s v="Aldermen"/>
    <s v="Town of Clarks (5 to be elected)"/>
    <s v="&quot;Krissy&quot; Jolly"/>
    <n v="2014"/>
    <s v="Caldwell"/>
    <s v="NOPTY"/>
    <n v="90"/>
    <n v="6"/>
    <n v="6"/>
    <n v="0"/>
    <n v="0"/>
    <n v="6"/>
    <n v="0"/>
    <x v="0"/>
    <x v="0"/>
    <x v="0"/>
    <n v="1.2"/>
    <n v="9997"/>
  </r>
  <r>
    <n v="106"/>
    <x v="105"/>
    <s v="Aldermen"/>
    <s v="Town of Clarks (5 to be elected)"/>
    <s v="Eric Benson"/>
    <n v="2014"/>
    <s v="Caldwell"/>
    <s v="NOPTY"/>
    <n v="84"/>
    <n v="6"/>
    <n v="6"/>
    <n v="0"/>
    <n v="0"/>
    <n v="6"/>
    <n v="0"/>
    <x v="0"/>
    <x v="0"/>
    <x v="0"/>
    <n v="1.2"/>
    <n v="9997"/>
  </r>
  <r>
    <n v="106"/>
    <x v="105"/>
    <s v="Aldermen"/>
    <s v="Town of Clarks (5 to be elected)"/>
    <s v="Jason Morris"/>
    <n v="2014"/>
    <s v="Caldwell"/>
    <s v="NOPTY"/>
    <n v="97"/>
    <n v="6"/>
    <n v="6"/>
    <n v="0"/>
    <n v="0"/>
    <n v="6"/>
    <n v="0"/>
    <x v="0"/>
    <x v="0"/>
    <x v="0"/>
    <n v="1.2"/>
    <n v="9997"/>
  </r>
  <r>
    <n v="106"/>
    <x v="105"/>
    <s v="Aldermen"/>
    <s v="Town of Clarks (5 to be elected)"/>
    <s v="Margie Fisher"/>
    <n v="2014"/>
    <s v="Caldwell"/>
    <s v="NOPTY"/>
    <n v="124"/>
    <n v="6"/>
    <n v="6"/>
    <n v="0"/>
    <n v="0"/>
    <n v="6"/>
    <n v="0"/>
    <x v="0"/>
    <x v="0"/>
    <x v="0"/>
    <n v="1.2"/>
    <n v="9997"/>
  </r>
  <r>
    <n v="106"/>
    <x v="105"/>
    <s v="Aldermen"/>
    <s v="Town of Clarks (5 to be elected)"/>
    <s v="Patsy Fisher"/>
    <n v="2014"/>
    <s v="Caldwell"/>
    <s v="NOPTY"/>
    <n v="98"/>
    <n v="6"/>
    <n v="6"/>
    <n v="0"/>
    <n v="0"/>
    <n v="6"/>
    <n v="0"/>
    <x v="0"/>
    <x v="0"/>
    <x v="0"/>
    <n v="1.2"/>
    <n v="9997"/>
  </r>
  <r>
    <n v="106"/>
    <x v="105"/>
    <s v="Aldermen"/>
    <s v="Town of Clarks (5 to be elected)"/>
    <s v="Shawn Guinn"/>
    <n v="2014"/>
    <s v="Caldwell"/>
    <s v="NOPTY"/>
    <n v="101"/>
    <n v="6"/>
    <n v="6"/>
    <n v="0"/>
    <n v="0"/>
    <n v="6"/>
    <n v="0"/>
    <x v="0"/>
    <x v="0"/>
    <x v="0"/>
    <n v="1.2"/>
    <n v="9997"/>
  </r>
  <r>
    <n v="107"/>
    <x v="106"/>
    <s v="Aldermen"/>
    <s v="Town of Clinton (5 to be elected)"/>
    <s v="&quot;Johnny&quot; Beauchamp"/>
    <n v="2016"/>
    <s v="East Feliciana"/>
    <s v="DEM"/>
    <n v="423"/>
    <n v="9"/>
    <n v="9"/>
    <n v="8"/>
    <n v="1"/>
    <n v="0"/>
    <n v="0"/>
    <x v="0"/>
    <x v="0"/>
    <x v="0"/>
    <n v="1.8"/>
    <n v="19756"/>
  </r>
  <r>
    <n v="107"/>
    <x v="106"/>
    <s v="Aldermen"/>
    <s v="Town of Clinton (5 to be elected)"/>
    <s v="&quot;Reece&quot; Williams"/>
    <n v="2016"/>
    <s v="East Feliciana"/>
    <s v="DEM"/>
    <n v="307"/>
    <n v="9"/>
    <n v="9"/>
    <n v="8"/>
    <n v="1"/>
    <n v="0"/>
    <n v="0"/>
    <x v="0"/>
    <x v="0"/>
    <x v="0"/>
    <n v="1.8"/>
    <n v="19756"/>
  </r>
  <r>
    <n v="107"/>
    <x v="106"/>
    <s v="Aldermen"/>
    <s v="Town of Clinton (5 to be elected)"/>
    <s v="Darren Matthews"/>
    <n v="2016"/>
    <s v="East Feliciana"/>
    <s v="DEM"/>
    <n v="400"/>
    <n v="9"/>
    <n v="9"/>
    <n v="8"/>
    <n v="1"/>
    <n v="0"/>
    <n v="0"/>
    <x v="0"/>
    <x v="0"/>
    <x v="0"/>
    <n v="1.8"/>
    <n v="19756"/>
  </r>
  <r>
    <n v="107"/>
    <x v="106"/>
    <s v="Aldermen"/>
    <s v="Town of Clinton (5 to be elected)"/>
    <s v="George Kilbourne"/>
    <n v="2016"/>
    <s v="East Feliciana"/>
    <s v="DEM"/>
    <n v="381"/>
    <n v="9"/>
    <n v="9"/>
    <n v="8"/>
    <n v="1"/>
    <n v="0"/>
    <n v="0"/>
    <x v="0"/>
    <x v="0"/>
    <x v="0"/>
    <n v="1.8"/>
    <n v="19756"/>
  </r>
  <r>
    <n v="107"/>
    <x v="106"/>
    <s v="Aldermen"/>
    <s v="Town of Clinton (5 to be elected)"/>
    <s v="Janet C. Matthews"/>
    <n v="2016"/>
    <s v="East Feliciana"/>
    <s v="DEM"/>
    <n v="351"/>
    <n v="9"/>
    <n v="9"/>
    <n v="8"/>
    <n v="1"/>
    <n v="0"/>
    <n v="0"/>
    <x v="0"/>
    <x v="0"/>
    <x v="0"/>
    <n v="1.8"/>
    <n v="19756"/>
  </r>
  <r>
    <n v="107"/>
    <x v="106"/>
    <s v="Aldermen"/>
    <s v="Town of Clinton (5 to be elected)"/>
    <s v="Kim Young"/>
    <n v="2016"/>
    <s v="East Feliciana"/>
    <s v="DEM"/>
    <n v="396"/>
    <n v="9"/>
    <n v="9"/>
    <n v="8"/>
    <n v="1"/>
    <n v="0"/>
    <n v="0"/>
    <x v="0"/>
    <x v="0"/>
    <x v="0"/>
    <n v="1.8"/>
    <n v="19756"/>
  </r>
  <r>
    <n v="107"/>
    <x v="106"/>
    <s v="Aldermen"/>
    <s v="Town of Clinton (5 to be elected)"/>
    <s v="Lisa Davis Washington"/>
    <n v="2016"/>
    <s v="East Feliciana"/>
    <s v="DEM"/>
    <n v="330"/>
    <n v="9"/>
    <n v="9"/>
    <n v="8"/>
    <n v="1"/>
    <n v="0"/>
    <n v="0"/>
    <x v="0"/>
    <x v="0"/>
    <x v="0"/>
    <n v="1.8"/>
    <n v="19756"/>
  </r>
  <r>
    <n v="107"/>
    <x v="106"/>
    <s v="Aldermen"/>
    <s v="Town of Clinton (5 to be elected)"/>
    <s v="Mark Kemp"/>
    <n v="2016"/>
    <s v="East Feliciana"/>
    <s v="DEM"/>
    <n v="474"/>
    <n v="9"/>
    <n v="9"/>
    <n v="8"/>
    <n v="1"/>
    <n v="0"/>
    <n v="0"/>
    <x v="0"/>
    <x v="0"/>
    <x v="0"/>
    <n v="1.8"/>
    <n v="19756"/>
  </r>
  <r>
    <n v="107"/>
    <x v="106"/>
    <s v="Aldermen"/>
    <s v="Town of Clinton (5 to be elected)"/>
    <s v="Mary Bunch Dunaway"/>
    <n v="2016"/>
    <s v="East Feliciana"/>
    <s v="REP"/>
    <n v="433"/>
    <n v="9"/>
    <n v="9"/>
    <n v="8"/>
    <n v="1"/>
    <n v="0"/>
    <n v="0"/>
    <x v="0"/>
    <x v="0"/>
    <x v="0"/>
    <n v="1.8"/>
    <n v="19756"/>
  </r>
  <r>
    <n v="108"/>
    <x v="107"/>
    <s v="Aldermen"/>
    <s v="Town of Cotton Valley (5 to be elected)"/>
    <s v="&quot;Don&quot; Shirley"/>
    <n v="2016"/>
    <s v="Webster"/>
    <s v="OTHER"/>
    <n v="85"/>
    <n v="9"/>
    <n v="9"/>
    <n v="5"/>
    <n v="1"/>
    <n v="2"/>
    <n v="1"/>
    <x v="0"/>
    <x v="0"/>
    <x v="0"/>
    <n v="1.8"/>
    <n v="40335"/>
  </r>
  <r>
    <n v="108"/>
    <x v="107"/>
    <s v="Aldermen"/>
    <s v="Town of Cotton Valley (5 to be elected)"/>
    <s v="C.C. &quot;Cat&quot; Cox"/>
    <n v="2016"/>
    <s v="Webster"/>
    <s v="DEM"/>
    <n v="201"/>
    <n v="9"/>
    <n v="9"/>
    <n v="5"/>
    <n v="1"/>
    <n v="2"/>
    <n v="1"/>
    <x v="0"/>
    <x v="0"/>
    <x v="0"/>
    <n v="1.8"/>
    <n v="40335"/>
  </r>
  <r>
    <n v="108"/>
    <x v="107"/>
    <s v="Aldermen"/>
    <s v="Town of Cotton Valley (5 to be elected)"/>
    <s v="Charlene Lewis"/>
    <n v="2016"/>
    <s v="Webster"/>
    <s v="REP"/>
    <n v="180"/>
    <n v="9"/>
    <n v="9"/>
    <n v="5"/>
    <n v="1"/>
    <n v="2"/>
    <n v="1"/>
    <x v="0"/>
    <x v="0"/>
    <x v="0"/>
    <n v="1.8"/>
    <n v="40335"/>
  </r>
  <r>
    <n v="108"/>
    <x v="107"/>
    <s v="Aldermen"/>
    <s v="Town of Cotton Valley (5 to be elected)"/>
    <s v="Cheryl Dyer"/>
    <n v="2016"/>
    <s v="Webster"/>
    <s v="NOPTY"/>
    <n v="68"/>
    <n v="9"/>
    <n v="9"/>
    <n v="5"/>
    <n v="1"/>
    <n v="2"/>
    <n v="1"/>
    <x v="0"/>
    <x v="0"/>
    <x v="0"/>
    <n v="1.8"/>
    <n v="40335"/>
  </r>
  <r>
    <n v="108"/>
    <x v="107"/>
    <s v="Aldermen"/>
    <s v="Town of Cotton Valley (5 to be elected)"/>
    <s v="Evelyn Parish"/>
    <n v="2016"/>
    <s v="Webster"/>
    <s v="DEM"/>
    <n v="231"/>
    <n v="9"/>
    <n v="9"/>
    <n v="5"/>
    <n v="1"/>
    <n v="2"/>
    <n v="1"/>
    <x v="0"/>
    <x v="0"/>
    <x v="0"/>
    <n v="1.8"/>
    <n v="40335"/>
  </r>
  <r>
    <n v="108"/>
    <x v="107"/>
    <s v="Aldermen"/>
    <s v="Town of Cotton Valley (5 to be elected)"/>
    <s v="James Davidson, Sr."/>
    <n v="2016"/>
    <s v="Webster"/>
    <s v="NOPTY"/>
    <n v="108"/>
    <n v="9"/>
    <n v="9"/>
    <n v="5"/>
    <n v="1"/>
    <n v="2"/>
    <n v="1"/>
    <x v="0"/>
    <x v="0"/>
    <x v="0"/>
    <n v="1.8"/>
    <n v="40335"/>
  </r>
  <r>
    <n v="108"/>
    <x v="107"/>
    <s v="Aldermen"/>
    <s v="Town of Cotton Valley (5 to be elected)"/>
    <s v="Naomi Houston"/>
    <n v="2016"/>
    <s v="Webster"/>
    <s v="DEM"/>
    <n v="226"/>
    <n v="9"/>
    <n v="9"/>
    <n v="5"/>
    <n v="1"/>
    <n v="2"/>
    <n v="1"/>
    <x v="0"/>
    <x v="0"/>
    <x v="0"/>
    <n v="1.8"/>
    <n v="40335"/>
  </r>
  <r>
    <n v="108"/>
    <x v="107"/>
    <s v="Aldermen"/>
    <s v="Town of Cotton Valley (5 to be elected)"/>
    <s v="Thomas Smith"/>
    <n v="2016"/>
    <s v="Webster"/>
    <s v="DEM"/>
    <n v="165"/>
    <n v="9"/>
    <n v="9"/>
    <n v="5"/>
    <n v="1"/>
    <n v="2"/>
    <n v="1"/>
    <x v="0"/>
    <x v="0"/>
    <x v="0"/>
    <n v="1.8"/>
    <n v="40335"/>
  </r>
  <r>
    <n v="108"/>
    <x v="107"/>
    <s v="Aldermen"/>
    <s v="Town of Cotton Valley (5 to be elected)"/>
    <s v="Toby Sinclair"/>
    <n v="2016"/>
    <s v="Webster"/>
    <s v="DEM"/>
    <n v="244"/>
    <n v="9"/>
    <n v="9"/>
    <n v="5"/>
    <n v="1"/>
    <n v="2"/>
    <n v="1"/>
    <x v="0"/>
    <x v="0"/>
    <x v="0"/>
    <n v="1.8"/>
    <n v="40335"/>
  </r>
  <r>
    <n v="109"/>
    <x v="108"/>
    <s v="Aldermen"/>
    <s v="Town of Cullen (5 to be elected)"/>
    <s v="Barbara Green"/>
    <n v="2016"/>
    <s v="Webster"/>
    <s v="DEM"/>
    <n v="200"/>
    <n v="6"/>
    <n v="6"/>
    <n v="5"/>
    <n v="0"/>
    <n v="0"/>
    <n v="1"/>
    <x v="0"/>
    <x v="0"/>
    <x v="0"/>
    <n v="1.2"/>
    <n v="40335"/>
  </r>
  <r>
    <n v="109"/>
    <x v="108"/>
    <s v="Aldermen"/>
    <s v="Town of Cullen (5 to be elected)"/>
    <s v="Carolyn Sullivan"/>
    <n v="2016"/>
    <s v="Webster"/>
    <s v="OTHER"/>
    <n v="110"/>
    <n v="6"/>
    <n v="6"/>
    <n v="5"/>
    <n v="0"/>
    <n v="0"/>
    <n v="1"/>
    <x v="0"/>
    <x v="0"/>
    <x v="0"/>
    <n v="1.2"/>
    <n v="40335"/>
  </r>
  <r>
    <n v="109"/>
    <x v="108"/>
    <s v="Aldermen"/>
    <s v="Town of Cullen (5 to be elected)"/>
    <s v="Doris L. White"/>
    <n v="2016"/>
    <s v="Webster"/>
    <s v="DEM"/>
    <n v="199"/>
    <n v="6"/>
    <n v="6"/>
    <n v="5"/>
    <n v="0"/>
    <n v="0"/>
    <n v="1"/>
    <x v="0"/>
    <x v="0"/>
    <x v="0"/>
    <n v="1.2"/>
    <n v="40335"/>
  </r>
  <r>
    <n v="109"/>
    <x v="108"/>
    <s v="Aldermen"/>
    <s v="Town of Cullen (5 to be elected)"/>
    <s v="Fannie Rankin"/>
    <n v="2016"/>
    <s v="Webster"/>
    <s v="DEM"/>
    <n v="232"/>
    <n v="6"/>
    <n v="6"/>
    <n v="5"/>
    <n v="0"/>
    <n v="0"/>
    <n v="1"/>
    <x v="0"/>
    <x v="0"/>
    <x v="0"/>
    <n v="1.2"/>
    <n v="40335"/>
  </r>
  <r>
    <n v="109"/>
    <x v="108"/>
    <s v="Aldermen"/>
    <s v="Town of Cullen (5 to be elected)"/>
    <s v="Floydean White"/>
    <n v="2016"/>
    <s v="Webster"/>
    <s v="DEM"/>
    <n v="163"/>
    <n v="6"/>
    <n v="6"/>
    <n v="5"/>
    <n v="0"/>
    <n v="0"/>
    <n v="1"/>
    <x v="0"/>
    <x v="0"/>
    <x v="0"/>
    <n v="1.2"/>
    <n v="40335"/>
  </r>
  <r>
    <n v="109"/>
    <x v="108"/>
    <s v="Aldermen"/>
    <s v="Town of Cullen (5 to be elected)"/>
    <s v="Ray Mills"/>
    <n v="2016"/>
    <s v="Webster"/>
    <s v="DEM"/>
    <n v="171"/>
    <n v="6"/>
    <n v="6"/>
    <n v="5"/>
    <n v="0"/>
    <n v="0"/>
    <n v="1"/>
    <x v="0"/>
    <x v="0"/>
    <x v="0"/>
    <n v="1.2"/>
    <n v="40335"/>
  </r>
  <r>
    <n v="110"/>
    <x v="109"/>
    <s v="Aldermen"/>
    <s v="Town of Duson (5 to be elected)"/>
    <s v="&quot;Steve&quot; Hanks"/>
    <n v="2014"/>
    <s v="Multi-Parish Race"/>
    <s v="OTHER"/>
    <n v="226"/>
    <n v="13"/>
    <n v="13"/>
    <n v="10"/>
    <n v="1"/>
    <n v="1"/>
    <n v="1"/>
    <x v="0"/>
    <x v="0"/>
    <x v="0"/>
    <n v="2.6"/>
    <e v="#N/A"/>
  </r>
  <r>
    <n v="110"/>
    <x v="109"/>
    <s v="Aldermen"/>
    <s v="Town of Duson (5 to be elected)"/>
    <s v="Carolyn &quot;Pepe&quot; Richard"/>
    <n v="2014"/>
    <s v="Multi-Parish Race"/>
    <s v="DEM"/>
    <n v="193"/>
    <n v="13"/>
    <n v="13"/>
    <n v="10"/>
    <n v="1"/>
    <n v="1"/>
    <n v="1"/>
    <x v="0"/>
    <x v="0"/>
    <x v="0"/>
    <n v="2.6"/>
    <e v="#N/A"/>
  </r>
  <r>
    <n v="110"/>
    <x v="109"/>
    <s v="Aldermen"/>
    <s v="Town of Duson (5 to be elected)"/>
    <s v="Carroll Pepper"/>
    <n v="2014"/>
    <s v="Multi-Parish Race"/>
    <s v="DEM"/>
    <n v="271"/>
    <n v="13"/>
    <n v="13"/>
    <n v="10"/>
    <n v="1"/>
    <n v="1"/>
    <n v="1"/>
    <x v="0"/>
    <x v="0"/>
    <x v="0"/>
    <n v="2.6"/>
    <e v="#N/A"/>
  </r>
  <r>
    <n v="110"/>
    <x v="109"/>
    <s v="Aldermen"/>
    <s v="Town of Duson (5 to be elected)"/>
    <s v="Coby Duhon"/>
    <n v="2014"/>
    <s v="Multi-Parish Race"/>
    <s v="DEM"/>
    <n v="196"/>
    <n v="13"/>
    <n v="13"/>
    <n v="10"/>
    <n v="1"/>
    <n v="1"/>
    <n v="1"/>
    <x v="0"/>
    <x v="0"/>
    <x v="0"/>
    <n v="2.6"/>
    <e v="#N/A"/>
  </r>
  <r>
    <n v="110"/>
    <x v="109"/>
    <s v="Aldermen"/>
    <s v="Town of Duson (5 to be elected)"/>
    <s v="Daniel &quot;Danny&quot; Forestier"/>
    <n v="2014"/>
    <s v="Multi-Parish Race"/>
    <s v="NOPTY"/>
    <n v="83"/>
    <n v="13"/>
    <n v="13"/>
    <n v="10"/>
    <n v="1"/>
    <n v="1"/>
    <n v="1"/>
    <x v="0"/>
    <x v="0"/>
    <x v="0"/>
    <n v="2.6"/>
    <e v="#N/A"/>
  </r>
  <r>
    <n v="110"/>
    <x v="109"/>
    <s v="Aldermen"/>
    <s v="Town of Duson (5 to be elected)"/>
    <s v="Eugene &quot;Gene&quot; Cahanin"/>
    <n v="2014"/>
    <s v="Multi-Parish Race"/>
    <s v="DEM"/>
    <n v="150"/>
    <n v="13"/>
    <n v="13"/>
    <n v="10"/>
    <n v="1"/>
    <n v="1"/>
    <n v="1"/>
    <x v="0"/>
    <x v="0"/>
    <x v="0"/>
    <n v="2.6"/>
    <e v="#N/A"/>
  </r>
  <r>
    <n v="110"/>
    <x v="109"/>
    <s v="Aldermen"/>
    <s v="Town of Duson (5 to be elected)"/>
    <s v="Gloria Breaux Sanchez"/>
    <n v="2014"/>
    <s v="Multi-Parish Race"/>
    <s v="REP"/>
    <n v="147"/>
    <n v="13"/>
    <n v="13"/>
    <n v="10"/>
    <n v="1"/>
    <n v="1"/>
    <n v="1"/>
    <x v="0"/>
    <x v="0"/>
    <x v="0"/>
    <n v="2.6"/>
    <e v="#N/A"/>
  </r>
  <r>
    <n v="110"/>
    <x v="109"/>
    <s v="Aldermen"/>
    <s v="Town of Duson (5 to be elected)"/>
    <s v="Jimmy Champagne"/>
    <n v="2014"/>
    <s v="Multi-Parish Race"/>
    <s v="DEM"/>
    <n v="193"/>
    <n v="13"/>
    <n v="13"/>
    <n v="10"/>
    <n v="1"/>
    <n v="1"/>
    <n v="1"/>
    <x v="0"/>
    <x v="0"/>
    <x v="0"/>
    <n v="2.6"/>
    <e v="#N/A"/>
  </r>
  <r>
    <n v="110"/>
    <x v="109"/>
    <s v="Aldermen"/>
    <s v="Town of Duson (5 to be elected)"/>
    <s v="Laurie Leon"/>
    <n v="2014"/>
    <s v="Multi-Parish Race"/>
    <s v="DEM"/>
    <n v="179"/>
    <n v="13"/>
    <n v="13"/>
    <n v="10"/>
    <n v="1"/>
    <n v="1"/>
    <n v="1"/>
    <x v="0"/>
    <x v="0"/>
    <x v="0"/>
    <n v="2.6"/>
    <e v="#N/A"/>
  </r>
  <r>
    <n v="110"/>
    <x v="109"/>
    <s v="Aldermen"/>
    <s v="Town of Duson (5 to be elected)"/>
    <s v="Marquita Robertson Henry"/>
    <n v="2014"/>
    <s v="Multi-Parish Race"/>
    <s v="DEM"/>
    <n v="153"/>
    <n v="13"/>
    <n v="13"/>
    <n v="10"/>
    <n v="1"/>
    <n v="1"/>
    <n v="1"/>
    <x v="0"/>
    <x v="0"/>
    <x v="0"/>
    <n v="2.6"/>
    <e v="#N/A"/>
  </r>
  <r>
    <n v="110"/>
    <x v="109"/>
    <s v="Aldermen"/>
    <s v="Town of Duson (5 to be elected)"/>
    <s v="Sandra Lagneaux"/>
    <n v="2014"/>
    <s v="Multi-Parish Race"/>
    <s v="DEM"/>
    <n v="182"/>
    <n v="13"/>
    <n v="13"/>
    <n v="10"/>
    <n v="1"/>
    <n v="1"/>
    <n v="1"/>
    <x v="0"/>
    <x v="0"/>
    <x v="0"/>
    <n v="2.6"/>
    <e v="#N/A"/>
  </r>
  <r>
    <n v="110"/>
    <x v="109"/>
    <s v="Aldermen"/>
    <s v="Town of Duson (5 to be elected)"/>
    <s v="Steven Breaux"/>
    <n v="2014"/>
    <s v="Multi-Parish Race"/>
    <s v="DEM"/>
    <n v="69"/>
    <n v="13"/>
    <n v="13"/>
    <n v="10"/>
    <n v="1"/>
    <n v="1"/>
    <n v="1"/>
    <x v="0"/>
    <x v="0"/>
    <x v="0"/>
    <n v="2.6"/>
    <e v="#N/A"/>
  </r>
  <r>
    <n v="110"/>
    <x v="109"/>
    <s v="Aldermen"/>
    <s v="Town of Duson (5 to be elected)"/>
    <s v="Wade Robin"/>
    <n v="2014"/>
    <s v="Multi-Parish Race"/>
    <s v="DEM"/>
    <n v="211"/>
    <n v="13"/>
    <n v="13"/>
    <n v="10"/>
    <n v="1"/>
    <n v="1"/>
    <n v="1"/>
    <x v="0"/>
    <x v="0"/>
    <x v="0"/>
    <n v="2.6"/>
    <e v="#N/A"/>
  </r>
  <r>
    <n v="111"/>
    <x v="110"/>
    <s v="Aldermen"/>
    <s v="Town of Elizabeth (5 to be elected)"/>
    <s v="Charles Saunders"/>
    <n v="2014"/>
    <s v="Allen"/>
    <s v="DEM"/>
    <n v="66"/>
    <n v="10"/>
    <n v="10"/>
    <n v="5"/>
    <n v="3"/>
    <n v="2"/>
    <n v="0"/>
    <x v="0"/>
    <x v="0"/>
    <x v="0"/>
    <n v="2"/>
    <n v="25619"/>
  </r>
  <r>
    <n v="111"/>
    <x v="110"/>
    <s v="Aldermen"/>
    <s v="Town of Elizabeth (5 to be elected)"/>
    <s v="David &quot;Dave&quot; Smith"/>
    <n v="2014"/>
    <s v="Allen"/>
    <s v="DEM"/>
    <n v="118"/>
    <n v="10"/>
    <n v="10"/>
    <n v="5"/>
    <n v="3"/>
    <n v="2"/>
    <n v="0"/>
    <x v="0"/>
    <x v="0"/>
    <x v="0"/>
    <n v="2"/>
    <n v="25619"/>
  </r>
  <r>
    <n v="111"/>
    <x v="110"/>
    <s v="Aldermen"/>
    <s v="Town of Elizabeth (5 to be elected)"/>
    <s v="Emily Sangid"/>
    <n v="2014"/>
    <s v="Allen"/>
    <s v="DEM"/>
    <n v="105"/>
    <n v="10"/>
    <n v="10"/>
    <n v="5"/>
    <n v="3"/>
    <n v="2"/>
    <n v="0"/>
    <x v="0"/>
    <x v="0"/>
    <x v="0"/>
    <n v="2"/>
    <n v="25619"/>
  </r>
  <r>
    <n v="111"/>
    <x v="110"/>
    <s v="Aldermen"/>
    <s v="Town of Elizabeth (5 to be elected)"/>
    <s v="Jolene Chamberlain"/>
    <n v="2014"/>
    <s v="Allen"/>
    <s v="NOPTY"/>
    <n v="100"/>
    <n v="10"/>
    <n v="10"/>
    <n v="5"/>
    <n v="3"/>
    <n v="2"/>
    <n v="0"/>
    <x v="0"/>
    <x v="0"/>
    <x v="0"/>
    <n v="2"/>
    <n v="25619"/>
  </r>
  <r>
    <n v="111"/>
    <x v="110"/>
    <s v="Aldermen"/>
    <s v="Town of Elizabeth (5 to be elected)"/>
    <s v="Lydia B. Kingan"/>
    <n v="2014"/>
    <s v="Allen"/>
    <s v="DEM"/>
    <n v="110"/>
    <n v="10"/>
    <n v="10"/>
    <n v="5"/>
    <n v="3"/>
    <n v="2"/>
    <n v="0"/>
    <x v="0"/>
    <x v="0"/>
    <x v="0"/>
    <n v="2"/>
    <n v="25619"/>
  </r>
  <r>
    <n v="111"/>
    <x v="110"/>
    <s v="Aldermen"/>
    <s v="Town of Elizabeth (5 to be elected)"/>
    <s v="Mandy Green"/>
    <n v="2014"/>
    <s v="Allen"/>
    <s v="NOPTY"/>
    <n v="126"/>
    <n v="10"/>
    <n v="10"/>
    <n v="5"/>
    <n v="3"/>
    <n v="2"/>
    <n v="0"/>
    <x v="0"/>
    <x v="0"/>
    <x v="0"/>
    <n v="2"/>
    <n v="25619"/>
  </r>
  <r>
    <n v="111"/>
    <x v="110"/>
    <s v="Aldermen"/>
    <s v="Town of Elizabeth (5 to be elected)"/>
    <s v="Michael &quot;Mickey&quot; Hussong"/>
    <n v="2014"/>
    <s v="Allen"/>
    <s v="REP"/>
    <n v="86"/>
    <n v="10"/>
    <n v="10"/>
    <n v="5"/>
    <n v="3"/>
    <n v="2"/>
    <n v="0"/>
    <x v="0"/>
    <x v="0"/>
    <x v="0"/>
    <n v="2"/>
    <n v="25619"/>
  </r>
  <r>
    <n v="111"/>
    <x v="110"/>
    <s v="Aldermen"/>
    <s v="Town of Elizabeth (5 to be elected)"/>
    <s v="Rodney Gill"/>
    <n v="2014"/>
    <s v="Allen"/>
    <s v="REP"/>
    <n v="124"/>
    <n v="10"/>
    <n v="10"/>
    <n v="5"/>
    <n v="3"/>
    <n v="2"/>
    <n v="0"/>
    <x v="0"/>
    <x v="0"/>
    <x v="0"/>
    <n v="2"/>
    <n v="25619"/>
  </r>
  <r>
    <n v="111"/>
    <x v="110"/>
    <s v="Aldermen"/>
    <s v="Town of Elizabeth (5 to be elected)"/>
    <s v="Shirley Smith"/>
    <n v="2014"/>
    <s v="Allen"/>
    <s v="DEM"/>
    <n v="127"/>
    <n v="10"/>
    <n v="10"/>
    <n v="5"/>
    <n v="3"/>
    <n v="2"/>
    <n v="0"/>
    <x v="0"/>
    <x v="0"/>
    <x v="0"/>
    <n v="2"/>
    <n v="25619"/>
  </r>
  <r>
    <n v="111"/>
    <x v="110"/>
    <s v="Aldermen"/>
    <s v="Town of Elizabeth (5 to be elected)"/>
    <s v="Wayne A. Earl"/>
    <n v="2014"/>
    <s v="Allen"/>
    <s v="REP"/>
    <n v="142"/>
    <n v="10"/>
    <n v="10"/>
    <n v="5"/>
    <n v="3"/>
    <n v="2"/>
    <n v="0"/>
    <x v="0"/>
    <x v="0"/>
    <x v="0"/>
    <n v="2"/>
    <n v="25619"/>
  </r>
  <r>
    <n v="112"/>
    <x v="111"/>
    <s v="Aldermen"/>
    <s v="Town of Erath (5 to be elected)"/>
    <s v="&quot;Chris&quot; Hebert"/>
    <n v="2014"/>
    <s v="Vermilion"/>
    <s v="DEM"/>
    <n v="577"/>
    <n v="8"/>
    <n v="8"/>
    <n v="7"/>
    <n v="0"/>
    <n v="0"/>
    <n v="1"/>
    <x v="0"/>
    <x v="0"/>
    <x v="0"/>
    <n v="1.6"/>
    <n v="59524"/>
  </r>
  <r>
    <n v="112"/>
    <x v="111"/>
    <s v="Aldermen"/>
    <s v="Town of Erath (5 to be elected)"/>
    <s v="&quot;Timmy&quot; Landry"/>
    <n v="2014"/>
    <s v="Vermilion"/>
    <s v="DEM"/>
    <n v="546"/>
    <n v="8"/>
    <n v="8"/>
    <n v="7"/>
    <n v="0"/>
    <n v="0"/>
    <n v="1"/>
    <x v="0"/>
    <x v="0"/>
    <x v="0"/>
    <n v="1.6"/>
    <n v="59524"/>
  </r>
  <r>
    <n v="112"/>
    <x v="111"/>
    <s v="Aldermen"/>
    <s v="Town of Erath (5 to be elected)"/>
    <s v="&quot;Tony&quot; Richard"/>
    <n v="2014"/>
    <s v="Vermilion"/>
    <s v="OTHER"/>
    <n v="479"/>
    <n v="8"/>
    <n v="8"/>
    <n v="7"/>
    <n v="0"/>
    <n v="0"/>
    <n v="1"/>
    <x v="0"/>
    <x v="0"/>
    <x v="0"/>
    <n v="1.6"/>
    <n v="59524"/>
  </r>
  <r>
    <n v="112"/>
    <x v="111"/>
    <s v="Aldermen"/>
    <s v="Town of Erath (5 to be elected)"/>
    <s v="Clarence Fusilier"/>
    <n v="2014"/>
    <s v="Vermilion"/>
    <s v="DEM"/>
    <n v="293"/>
    <n v="8"/>
    <n v="8"/>
    <n v="7"/>
    <n v="0"/>
    <n v="0"/>
    <n v="1"/>
    <x v="0"/>
    <x v="0"/>
    <x v="0"/>
    <n v="1.6"/>
    <n v="59524"/>
  </r>
  <r>
    <n v="112"/>
    <x v="111"/>
    <s v="Aldermen"/>
    <s v="Town of Erath (5 to be elected)"/>
    <s v="Donald Menard"/>
    <n v="2014"/>
    <s v="Vermilion"/>
    <s v="DEM"/>
    <n v="504"/>
    <n v="8"/>
    <n v="8"/>
    <n v="7"/>
    <n v="0"/>
    <n v="0"/>
    <n v="1"/>
    <x v="0"/>
    <x v="0"/>
    <x v="0"/>
    <n v="1.6"/>
    <n v="59524"/>
  </r>
  <r>
    <n v="112"/>
    <x v="111"/>
    <s v="Aldermen"/>
    <s v="Town of Erath (5 to be elected)"/>
    <s v="Guy Nerren"/>
    <n v="2014"/>
    <s v="Vermilion"/>
    <s v="DEM"/>
    <n v="532"/>
    <n v="8"/>
    <n v="8"/>
    <n v="7"/>
    <n v="0"/>
    <n v="0"/>
    <n v="1"/>
    <x v="0"/>
    <x v="0"/>
    <x v="0"/>
    <n v="1.6"/>
    <n v="59524"/>
  </r>
  <r>
    <n v="112"/>
    <x v="111"/>
    <s v="Aldermen"/>
    <s v="Town of Erath (5 to be elected)"/>
    <s v="Robert &quot;T-Bob&quot; Domingues"/>
    <n v="2014"/>
    <s v="Vermilion"/>
    <s v="DEM"/>
    <n v="622"/>
    <n v="8"/>
    <n v="8"/>
    <n v="7"/>
    <n v="0"/>
    <n v="0"/>
    <n v="1"/>
    <x v="0"/>
    <x v="0"/>
    <x v="0"/>
    <n v="1.6"/>
    <n v="59524"/>
  </r>
  <r>
    <n v="112"/>
    <x v="111"/>
    <s v="Aldermen"/>
    <s v="Town of Erath (5 to be elected)"/>
    <s v="Robert B. Vincent"/>
    <n v="2014"/>
    <s v="Vermilion"/>
    <s v="DEM"/>
    <n v="611"/>
    <n v="8"/>
    <n v="8"/>
    <n v="7"/>
    <n v="0"/>
    <n v="0"/>
    <n v="1"/>
    <x v="0"/>
    <x v="0"/>
    <x v="0"/>
    <n v="1.6"/>
    <n v="59524"/>
  </r>
  <r>
    <n v="113"/>
    <x v="112"/>
    <s v="Aldermen"/>
    <s v="Town of Franklinton (5 to be elected)"/>
    <s v="&quot;Patrice&quot; Crain"/>
    <n v="2016"/>
    <s v="Washington"/>
    <s v="DEM"/>
    <n v="664"/>
    <n v="10"/>
    <n v="10"/>
    <n v="4"/>
    <n v="2"/>
    <n v="1"/>
    <n v="3"/>
    <x v="0"/>
    <x v="0"/>
    <x v="0"/>
    <n v="2"/>
    <n v="46367"/>
  </r>
  <r>
    <n v="113"/>
    <x v="112"/>
    <s v="Aldermen"/>
    <s v="Town of Franklinton (5 to be elected)"/>
    <s v="&quot;TJ&quot; Butler, Jr."/>
    <n v="2016"/>
    <s v="Washington"/>
    <s v="DEM"/>
    <n v="685"/>
    <n v="10"/>
    <n v="10"/>
    <n v="4"/>
    <n v="2"/>
    <n v="1"/>
    <n v="3"/>
    <x v="0"/>
    <x v="0"/>
    <x v="0"/>
    <n v="2"/>
    <n v="46367"/>
  </r>
  <r>
    <n v="113"/>
    <x v="112"/>
    <s v="Aldermen"/>
    <s v="Town of Franklinton (5 to be elected)"/>
    <s v="&quot;Wayne&quot; Bryant"/>
    <n v="2016"/>
    <s v="Washington"/>
    <s v="OTHER"/>
    <n v="463"/>
    <n v="10"/>
    <n v="10"/>
    <n v="4"/>
    <n v="2"/>
    <n v="1"/>
    <n v="3"/>
    <x v="0"/>
    <x v="0"/>
    <x v="0"/>
    <n v="2"/>
    <n v="46367"/>
  </r>
  <r>
    <n v="113"/>
    <x v="112"/>
    <s v="Aldermen"/>
    <s v="Town of Franklinton (5 to be elected)"/>
    <s v="Cole Ladner"/>
    <n v="2016"/>
    <s v="Washington"/>
    <s v="NOPTY"/>
    <n v="399"/>
    <n v="10"/>
    <n v="10"/>
    <n v="4"/>
    <n v="2"/>
    <n v="1"/>
    <n v="3"/>
    <x v="0"/>
    <x v="0"/>
    <x v="0"/>
    <n v="2"/>
    <n v="46367"/>
  </r>
  <r>
    <n v="113"/>
    <x v="112"/>
    <s v="Aldermen"/>
    <s v="Town of Franklinton (5 to be elected)"/>
    <s v="Darwin Sharp"/>
    <n v="2016"/>
    <s v="Washington"/>
    <s v="REP"/>
    <n v="552"/>
    <n v="10"/>
    <n v="10"/>
    <n v="4"/>
    <n v="2"/>
    <n v="1"/>
    <n v="3"/>
    <x v="0"/>
    <x v="0"/>
    <x v="0"/>
    <n v="2"/>
    <n v="46367"/>
  </r>
  <r>
    <n v="113"/>
    <x v="112"/>
    <s v="Aldermen"/>
    <s v="Town of Franklinton (5 to be elected)"/>
    <s v="Douglas E. &quot;Doug&quot; Brown"/>
    <n v="2016"/>
    <s v="Washington"/>
    <s v="OTHER"/>
    <n v="549"/>
    <n v="10"/>
    <n v="10"/>
    <n v="4"/>
    <n v="2"/>
    <n v="1"/>
    <n v="3"/>
    <x v="0"/>
    <x v="0"/>
    <x v="0"/>
    <n v="2"/>
    <n v="46367"/>
  </r>
  <r>
    <n v="113"/>
    <x v="112"/>
    <s v="Aldermen"/>
    <s v="Town of Franklinton (5 to be elected)"/>
    <s v="Florence R. Manning"/>
    <n v="2016"/>
    <s v="Washington"/>
    <s v="DEM"/>
    <n v="517"/>
    <n v="10"/>
    <n v="10"/>
    <n v="4"/>
    <n v="2"/>
    <n v="1"/>
    <n v="3"/>
    <x v="0"/>
    <x v="0"/>
    <x v="0"/>
    <n v="2"/>
    <n v="46367"/>
  </r>
  <r>
    <n v="113"/>
    <x v="112"/>
    <s v="Aldermen"/>
    <s v="Town of Franklinton (5 to be elected)"/>
    <s v="Frankie L. Crosby, Sr."/>
    <n v="2016"/>
    <s v="Washington"/>
    <s v="OTHER"/>
    <n v="522"/>
    <n v="10"/>
    <n v="10"/>
    <n v="4"/>
    <n v="2"/>
    <n v="1"/>
    <n v="3"/>
    <x v="0"/>
    <x v="0"/>
    <x v="0"/>
    <n v="2"/>
    <n v="46367"/>
  </r>
  <r>
    <n v="113"/>
    <x v="112"/>
    <s v="Aldermen"/>
    <s v="Town of Franklinton (5 to be elected)"/>
    <s v="Heath Spears"/>
    <n v="2016"/>
    <s v="Washington"/>
    <s v="REP"/>
    <n v="616"/>
    <n v="10"/>
    <n v="10"/>
    <n v="4"/>
    <n v="2"/>
    <n v="1"/>
    <n v="3"/>
    <x v="0"/>
    <x v="0"/>
    <x v="0"/>
    <n v="2"/>
    <n v="46367"/>
  </r>
  <r>
    <n v="113"/>
    <x v="112"/>
    <s v="Aldermen"/>
    <s v="Town of Franklinton (5 to be elected)"/>
    <s v="John L. Daniel"/>
    <n v="2016"/>
    <s v="Washington"/>
    <s v="DEM"/>
    <n v="624"/>
    <n v="10"/>
    <n v="10"/>
    <n v="4"/>
    <n v="2"/>
    <n v="1"/>
    <n v="3"/>
    <x v="0"/>
    <x v="0"/>
    <x v="0"/>
    <n v="2"/>
    <n v="46367"/>
  </r>
  <r>
    <n v="114"/>
    <x v="113"/>
    <s v="Aldermen"/>
    <s v="Town of Glenmora (5 to be elected)"/>
    <s v="Clifford Doyle"/>
    <n v="2014"/>
    <s v="Rapides"/>
    <s v="DEM"/>
    <n v="262"/>
    <n v="7"/>
    <n v="7"/>
    <n v="4"/>
    <n v="0"/>
    <n v="2"/>
    <n v="1"/>
    <x v="0"/>
    <x v="0"/>
    <x v="0"/>
    <n v="1.4"/>
    <n v="132373"/>
  </r>
  <r>
    <n v="114"/>
    <x v="113"/>
    <s v="Aldermen"/>
    <s v="Town of Glenmora (5 to be elected)"/>
    <s v="Clyde &quot;Red&quot; Myers"/>
    <n v="2014"/>
    <s v="Rapides"/>
    <s v="NOPTY"/>
    <n v="332"/>
    <n v="7"/>
    <n v="7"/>
    <n v="4"/>
    <n v="0"/>
    <n v="2"/>
    <n v="1"/>
    <x v="0"/>
    <x v="0"/>
    <x v="0"/>
    <n v="1.4"/>
    <n v="132373"/>
  </r>
  <r>
    <n v="114"/>
    <x v="113"/>
    <s v="Aldermen"/>
    <s v="Town of Glenmora (5 to be elected)"/>
    <s v="Darla Billings"/>
    <n v="2014"/>
    <s v="Rapides"/>
    <s v="DEM"/>
    <n v="319"/>
    <n v="7"/>
    <n v="7"/>
    <n v="4"/>
    <n v="0"/>
    <n v="2"/>
    <n v="1"/>
    <x v="0"/>
    <x v="0"/>
    <x v="0"/>
    <n v="1.4"/>
    <n v="132373"/>
  </r>
  <r>
    <n v="114"/>
    <x v="113"/>
    <s v="Aldermen"/>
    <s v="Town of Glenmora (5 to be elected)"/>
    <s v="Glynn Dixon"/>
    <n v="2014"/>
    <s v="Rapides"/>
    <s v="DEM"/>
    <n v="305"/>
    <n v="7"/>
    <n v="7"/>
    <n v="4"/>
    <n v="0"/>
    <n v="2"/>
    <n v="1"/>
    <x v="0"/>
    <x v="0"/>
    <x v="0"/>
    <n v="1.4"/>
    <n v="132373"/>
  </r>
  <r>
    <n v="114"/>
    <x v="113"/>
    <s v="Aldermen"/>
    <s v="Town of Glenmora (5 to be elected)"/>
    <s v="Joseph &quot;Coach&quot; Rivers"/>
    <n v="2014"/>
    <s v="Rapides"/>
    <s v="OTHER"/>
    <n v="323"/>
    <n v="7"/>
    <n v="7"/>
    <n v="4"/>
    <n v="0"/>
    <n v="2"/>
    <n v="1"/>
    <x v="0"/>
    <x v="0"/>
    <x v="0"/>
    <n v="1.4"/>
    <n v="132373"/>
  </r>
  <r>
    <n v="114"/>
    <x v="113"/>
    <s v="Aldermen"/>
    <s v="Town of Glenmora (5 to be elected)"/>
    <s v="Thelma Walters"/>
    <n v="2014"/>
    <s v="Rapides"/>
    <s v="NOPTY"/>
    <n v="273"/>
    <n v="7"/>
    <n v="7"/>
    <n v="4"/>
    <n v="0"/>
    <n v="2"/>
    <n v="1"/>
    <x v="0"/>
    <x v="0"/>
    <x v="0"/>
    <n v="1.4"/>
    <n v="132373"/>
  </r>
  <r>
    <n v="114"/>
    <x v="113"/>
    <s v="Aldermen"/>
    <s v="Town of Glenmora (5 to be elected)"/>
    <s v="Willie E. Moore"/>
    <n v="2014"/>
    <s v="Rapides"/>
    <s v="DEM"/>
    <n v="317"/>
    <n v="7"/>
    <n v="7"/>
    <n v="4"/>
    <n v="0"/>
    <n v="2"/>
    <n v="1"/>
    <x v="0"/>
    <x v="0"/>
    <x v="0"/>
    <n v="1.4"/>
    <n v="132373"/>
  </r>
  <r>
    <n v="115"/>
    <x v="114"/>
    <s v="Aldermen"/>
    <s v="Town of Grand Coteau (5 to be elected)"/>
    <s v="Brandon Miller"/>
    <n v="2014"/>
    <s v="St. Landry"/>
    <s v="DEM"/>
    <n v="345"/>
    <n v="9"/>
    <n v="9"/>
    <n v="8"/>
    <n v="0"/>
    <n v="1"/>
    <n v="0"/>
    <x v="0"/>
    <x v="0"/>
    <x v="0"/>
    <n v="1.8"/>
    <n v="83699"/>
  </r>
  <r>
    <n v="115"/>
    <x v="114"/>
    <s v="Aldermen"/>
    <s v="Town of Grand Coteau (5 to be elected)"/>
    <s v="Cecilia Faye Lewis"/>
    <n v="2014"/>
    <s v="St. Landry"/>
    <s v="DEM"/>
    <n v="187"/>
    <n v="9"/>
    <n v="9"/>
    <n v="8"/>
    <n v="0"/>
    <n v="1"/>
    <n v="0"/>
    <x v="0"/>
    <x v="0"/>
    <x v="0"/>
    <n v="1.8"/>
    <n v="83699"/>
  </r>
  <r>
    <n v="115"/>
    <x v="114"/>
    <s v="Aldermen"/>
    <s v="Town of Grand Coteau (5 to be elected)"/>
    <s v="Christopher Granger"/>
    <n v="2014"/>
    <s v="St. Landry"/>
    <s v="DEM"/>
    <n v="193"/>
    <n v="9"/>
    <n v="9"/>
    <n v="8"/>
    <n v="0"/>
    <n v="1"/>
    <n v="0"/>
    <x v="0"/>
    <x v="0"/>
    <x v="0"/>
    <n v="1.8"/>
    <n v="83699"/>
  </r>
  <r>
    <n v="115"/>
    <x v="114"/>
    <s v="Aldermen"/>
    <s v="Town of Grand Coteau (5 to be elected)"/>
    <s v="Damian Matt"/>
    <n v="2014"/>
    <s v="St. Landry"/>
    <s v="NOPTY"/>
    <n v="70"/>
    <n v="9"/>
    <n v="9"/>
    <n v="8"/>
    <n v="0"/>
    <n v="1"/>
    <n v="0"/>
    <x v="0"/>
    <x v="0"/>
    <x v="0"/>
    <n v="1.8"/>
    <n v="83699"/>
  </r>
  <r>
    <n v="115"/>
    <x v="114"/>
    <s v="Aldermen"/>
    <s v="Town of Grand Coteau (5 to be elected)"/>
    <s v="Danielle Belson"/>
    <n v="2014"/>
    <s v="St. Landry"/>
    <s v="DEM"/>
    <n v="216"/>
    <n v="9"/>
    <n v="9"/>
    <n v="8"/>
    <n v="0"/>
    <n v="1"/>
    <n v="0"/>
    <x v="0"/>
    <x v="0"/>
    <x v="0"/>
    <n v="1.8"/>
    <n v="83699"/>
  </r>
  <r>
    <n v="115"/>
    <x v="114"/>
    <s v="Aldermen"/>
    <s v="Town of Grand Coteau (5 to be elected)"/>
    <s v="Derrick Guidry"/>
    <n v="2014"/>
    <s v="St. Landry"/>
    <s v="DEM"/>
    <n v="296"/>
    <n v="9"/>
    <n v="9"/>
    <n v="8"/>
    <n v="0"/>
    <n v="1"/>
    <n v="0"/>
    <x v="0"/>
    <x v="0"/>
    <x v="0"/>
    <n v="1.8"/>
    <n v="83699"/>
  </r>
  <r>
    <n v="115"/>
    <x v="114"/>
    <s v="Aldermen"/>
    <s v="Town of Grand Coteau (5 to be elected)"/>
    <s v="Janice B. Fox"/>
    <n v="2014"/>
    <s v="St. Landry"/>
    <s v="DEM"/>
    <n v="305"/>
    <n v="9"/>
    <n v="9"/>
    <n v="8"/>
    <n v="0"/>
    <n v="1"/>
    <n v="0"/>
    <x v="0"/>
    <x v="0"/>
    <x v="0"/>
    <n v="1.8"/>
    <n v="83699"/>
  </r>
  <r>
    <n v="115"/>
    <x v="114"/>
    <s v="Aldermen"/>
    <s v="Town of Grand Coteau (5 to be elected)"/>
    <s v="Jessica Ann Marcel"/>
    <n v="2014"/>
    <s v="St. Landry"/>
    <s v="DEM"/>
    <n v="242"/>
    <n v="9"/>
    <n v="9"/>
    <n v="8"/>
    <n v="0"/>
    <n v="1"/>
    <n v="0"/>
    <x v="0"/>
    <x v="0"/>
    <x v="0"/>
    <n v="1.8"/>
    <n v="83699"/>
  </r>
  <r>
    <n v="115"/>
    <x v="114"/>
    <s v="Aldermen"/>
    <s v="Town of Grand Coteau (5 to be elected)"/>
    <s v="Joseph Mack Eaglin"/>
    <n v="2014"/>
    <s v="St. Landry"/>
    <s v="DEM"/>
    <n v="159"/>
    <n v="9"/>
    <n v="9"/>
    <n v="8"/>
    <n v="0"/>
    <n v="1"/>
    <n v="0"/>
    <x v="0"/>
    <x v="0"/>
    <x v="0"/>
    <n v="1.8"/>
    <n v="83699"/>
  </r>
  <r>
    <n v="116"/>
    <x v="115"/>
    <s v="Aldermen"/>
    <s v="Town of Haughton (5 to be elected)"/>
    <s v="&quot;Charlene&quot; Smith"/>
    <n v="2016"/>
    <s v="Bossier"/>
    <s v="DEM"/>
    <n v="346"/>
    <n v="11"/>
    <n v="11"/>
    <n v="5"/>
    <n v="6"/>
    <n v="0"/>
    <n v="0"/>
    <x v="0"/>
    <x v="0"/>
    <x v="0"/>
    <n v="2.2000000000000002"/>
    <n v="124720"/>
  </r>
  <r>
    <n v="116"/>
    <x v="115"/>
    <s v="Aldermen"/>
    <s v="Town of Haughton (5 to be elected)"/>
    <s v="&quot;Doug&quot; Adams"/>
    <n v="2016"/>
    <s v="Bossier"/>
    <s v="DEM"/>
    <n v="435"/>
    <n v="11"/>
    <n v="11"/>
    <n v="5"/>
    <n v="6"/>
    <n v="0"/>
    <n v="0"/>
    <x v="0"/>
    <x v="0"/>
    <x v="0"/>
    <n v="2.2000000000000002"/>
    <n v="124720"/>
  </r>
  <r>
    <n v="116"/>
    <x v="115"/>
    <s v="Aldermen"/>
    <s v="Town of Haughton (5 to be elected)"/>
    <s v="Deborah Killion"/>
    <n v="2016"/>
    <s v="Bossier"/>
    <s v="REP"/>
    <n v="476"/>
    <n v="11"/>
    <n v="11"/>
    <n v="5"/>
    <n v="6"/>
    <n v="0"/>
    <n v="0"/>
    <x v="0"/>
    <x v="0"/>
    <x v="0"/>
    <n v="2.2000000000000002"/>
    <n v="124720"/>
  </r>
  <r>
    <n v="116"/>
    <x v="115"/>
    <s v="Aldermen"/>
    <s v="Town of Haughton (5 to be elected)"/>
    <s v="Doris J. Grappe"/>
    <n v="2016"/>
    <s v="Bossier"/>
    <s v="DEM"/>
    <n v="434"/>
    <n v="11"/>
    <n v="11"/>
    <n v="5"/>
    <n v="6"/>
    <n v="0"/>
    <n v="0"/>
    <x v="0"/>
    <x v="0"/>
    <x v="0"/>
    <n v="2.2000000000000002"/>
    <n v="124720"/>
  </r>
  <r>
    <n v="116"/>
    <x v="115"/>
    <s v="Aldermen"/>
    <s v="Town of Haughton (5 to be elected)"/>
    <s v="Elbert Winfield"/>
    <n v="2016"/>
    <s v="Bossier"/>
    <s v="DEM"/>
    <n v="290"/>
    <n v="11"/>
    <n v="11"/>
    <n v="5"/>
    <n v="6"/>
    <n v="0"/>
    <n v="0"/>
    <x v="0"/>
    <x v="0"/>
    <x v="0"/>
    <n v="2.2000000000000002"/>
    <n v="124720"/>
  </r>
  <r>
    <n v="116"/>
    <x v="115"/>
    <s v="Aldermen"/>
    <s v="Town of Haughton (5 to be elected)"/>
    <s v="Jo Anne Harnage Keith"/>
    <n v="2016"/>
    <s v="Bossier"/>
    <s v="REP"/>
    <n v="641"/>
    <n v="11"/>
    <n v="11"/>
    <n v="5"/>
    <n v="6"/>
    <n v="0"/>
    <n v="0"/>
    <x v="0"/>
    <x v="0"/>
    <x v="0"/>
    <n v="2.2000000000000002"/>
    <n v="124720"/>
  </r>
  <r>
    <n v="116"/>
    <x v="115"/>
    <s v="Aldermen"/>
    <s v="Town of Haughton (5 to be elected)"/>
    <s v="Jonathan Phillips"/>
    <n v="2016"/>
    <s v="Bossier"/>
    <s v="REP"/>
    <n v="473"/>
    <n v="11"/>
    <n v="11"/>
    <n v="5"/>
    <n v="6"/>
    <n v="0"/>
    <n v="0"/>
    <x v="0"/>
    <x v="0"/>
    <x v="0"/>
    <n v="2.2000000000000002"/>
    <n v="124720"/>
  </r>
  <r>
    <n v="116"/>
    <x v="115"/>
    <s v="Aldermen"/>
    <s v="Town of Haughton (5 to be elected)"/>
    <s v="K.W. &quot;Kim&quot; Gaspard"/>
    <n v="2016"/>
    <s v="Bossier"/>
    <s v="REP"/>
    <n v="893"/>
    <n v="11"/>
    <n v="11"/>
    <n v="5"/>
    <n v="6"/>
    <n v="0"/>
    <n v="0"/>
    <x v="0"/>
    <x v="0"/>
    <x v="0"/>
    <n v="2.2000000000000002"/>
    <n v="124720"/>
  </r>
  <r>
    <n v="116"/>
    <x v="115"/>
    <s v="Aldermen"/>
    <s v="Town of Haughton (5 to be elected)"/>
    <s v="Martha McGee"/>
    <n v="2016"/>
    <s v="Bossier"/>
    <s v="REP"/>
    <n v="660"/>
    <n v="11"/>
    <n v="11"/>
    <n v="5"/>
    <n v="6"/>
    <n v="0"/>
    <n v="0"/>
    <x v="0"/>
    <x v="0"/>
    <x v="0"/>
    <n v="2.2000000000000002"/>
    <n v="124720"/>
  </r>
  <r>
    <n v="116"/>
    <x v="115"/>
    <s v="Aldermen"/>
    <s v="Town of Haughton (5 to be elected)"/>
    <s v="Melba Baker"/>
    <n v="2016"/>
    <s v="Bossier"/>
    <s v="DEM"/>
    <n v="407"/>
    <n v="11"/>
    <n v="11"/>
    <n v="5"/>
    <n v="6"/>
    <n v="0"/>
    <n v="0"/>
    <x v="0"/>
    <x v="0"/>
    <x v="0"/>
    <n v="2.2000000000000002"/>
    <n v="124720"/>
  </r>
  <r>
    <n v="116"/>
    <x v="115"/>
    <s v="Aldermen"/>
    <s v="Town of Haughton (5 to be elected)"/>
    <s v="Phillip Smith"/>
    <n v="2016"/>
    <s v="Bossier"/>
    <s v="REP"/>
    <n v="579"/>
    <n v="11"/>
    <n v="11"/>
    <n v="5"/>
    <n v="6"/>
    <n v="0"/>
    <n v="0"/>
    <x v="0"/>
    <x v="0"/>
    <x v="0"/>
    <n v="2.2000000000000002"/>
    <n v="124720"/>
  </r>
  <r>
    <n v="117"/>
    <x v="116"/>
    <s v="Aldermen"/>
    <s v="Town of Iota (5 to be elected)"/>
    <s v="Brenda H. Prather"/>
    <n v="2014"/>
    <s v="Acadia"/>
    <s v="OTHER"/>
    <n v="303"/>
    <n v="7"/>
    <n v="7"/>
    <n v="4"/>
    <n v="1"/>
    <n v="1"/>
    <n v="1"/>
    <x v="0"/>
    <x v="0"/>
    <x v="0"/>
    <n v="1.4"/>
    <n v="62372"/>
  </r>
  <r>
    <n v="117"/>
    <x v="116"/>
    <s v="Aldermen"/>
    <s v="Town of Iota (5 to be elected)"/>
    <s v="Cody Leckelt"/>
    <n v="2014"/>
    <s v="Acadia"/>
    <s v="REP"/>
    <n v="393"/>
    <n v="7"/>
    <n v="7"/>
    <n v="4"/>
    <n v="1"/>
    <n v="1"/>
    <n v="1"/>
    <x v="0"/>
    <x v="0"/>
    <x v="0"/>
    <n v="1.4"/>
    <n v="62372"/>
  </r>
  <r>
    <n v="117"/>
    <x v="116"/>
    <s v="Aldermen"/>
    <s v="Town of Iota (5 to be elected)"/>
    <s v="James &quot;Quillan&quot; Bertrand"/>
    <n v="2014"/>
    <s v="Acadia"/>
    <s v="DEM"/>
    <n v="348"/>
    <n v="7"/>
    <n v="7"/>
    <n v="4"/>
    <n v="1"/>
    <n v="1"/>
    <n v="1"/>
    <x v="0"/>
    <x v="0"/>
    <x v="0"/>
    <n v="1.4"/>
    <n v="62372"/>
  </r>
  <r>
    <n v="117"/>
    <x v="116"/>
    <s v="Aldermen"/>
    <s v="Town of Iota (5 to be elected)"/>
    <s v="Morris &quot;Dukey&quot; Ledet"/>
    <n v="2014"/>
    <s v="Acadia"/>
    <s v="NOPTY"/>
    <n v="241"/>
    <n v="7"/>
    <n v="7"/>
    <n v="4"/>
    <n v="1"/>
    <n v="1"/>
    <n v="1"/>
    <x v="0"/>
    <x v="0"/>
    <x v="0"/>
    <n v="1.4"/>
    <n v="62372"/>
  </r>
  <r>
    <n v="117"/>
    <x v="116"/>
    <s v="Aldermen"/>
    <s v="Town of Iota (5 to be elected)"/>
    <s v="Raleigh J. Miller"/>
    <n v="2014"/>
    <s v="Acadia"/>
    <s v="DEM"/>
    <n v="291"/>
    <n v="7"/>
    <n v="7"/>
    <n v="4"/>
    <n v="1"/>
    <n v="1"/>
    <n v="1"/>
    <x v="0"/>
    <x v="0"/>
    <x v="0"/>
    <n v="1.4"/>
    <n v="62372"/>
  </r>
  <r>
    <n v="117"/>
    <x v="116"/>
    <s v="Aldermen"/>
    <s v="Town of Iota (5 to be elected)"/>
    <s v="Troy Lantz"/>
    <n v="2014"/>
    <s v="Acadia"/>
    <s v="DEM"/>
    <n v="316"/>
    <n v="7"/>
    <n v="7"/>
    <n v="4"/>
    <n v="1"/>
    <n v="1"/>
    <n v="1"/>
    <x v="0"/>
    <x v="0"/>
    <x v="0"/>
    <n v="1.4"/>
    <n v="62372"/>
  </r>
  <r>
    <n v="117"/>
    <x v="116"/>
    <s v="Aldermen"/>
    <s v="Town of Iota (5 to be elected)"/>
    <s v="Warren Pousson"/>
    <n v="2014"/>
    <s v="Acadia"/>
    <s v="DEM"/>
    <n v="323"/>
    <n v="7"/>
    <n v="7"/>
    <n v="4"/>
    <n v="1"/>
    <n v="1"/>
    <n v="1"/>
    <x v="0"/>
    <x v="0"/>
    <x v="0"/>
    <n v="1.4"/>
    <n v="62372"/>
  </r>
  <r>
    <n v="118"/>
    <x v="117"/>
    <s v="Aldermen"/>
    <s v="Town of Lake Providence (5 to be elected)"/>
    <s v="&quot;Donnie&quot; Meadows"/>
    <n v="2014"/>
    <s v="East Carroll"/>
    <s v="DEM"/>
    <n v="741"/>
    <n v="14"/>
    <n v="14"/>
    <n v="14"/>
    <n v="0"/>
    <n v="0"/>
    <n v="0"/>
    <x v="0"/>
    <x v="0"/>
    <x v="0"/>
    <n v="2.8"/>
    <n v="7419"/>
  </r>
  <r>
    <n v="118"/>
    <x v="117"/>
    <s v="Aldermen"/>
    <s v="Town of Lake Providence (5 to be elected)"/>
    <s v="Barbara A. McDaniel"/>
    <n v="2014"/>
    <s v="East Carroll"/>
    <s v="DEM"/>
    <n v="968"/>
    <n v="14"/>
    <n v="14"/>
    <n v="14"/>
    <n v="0"/>
    <n v="0"/>
    <n v="0"/>
    <x v="0"/>
    <x v="0"/>
    <x v="0"/>
    <n v="2.8"/>
    <n v="7419"/>
  </r>
  <r>
    <n v="118"/>
    <x v="117"/>
    <s v="Aldermen"/>
    <s v="Town of Lake Providence (5 to be elected)"/>
    <s v="Brian Blockwood"/>
    <n v="2014"/>
    <s v="East Carroll"/>
    <s v="DEM"/>
    <n v="555"/>
    <n v="14"/>
    <n v="14"/>
    <n v="14"/>
    <n v="0"/>
    <n v="0"/>
    <n v="0"/>
    <x v="0"/>
    <x v="0"/>
    <x v="0"/>
    <n v="2.8"/>
    <n v="7419"/>
  </r>
  <r>
    <n v="118"/>
    <x v="117"/>
    <s v="Aldermen"/>
    <s v="Town of Lake Providence (5 to be elected)"/>
    <s v="Darrell L. Baker"/>
    <n v="2014"/>
    <s v="East Carroll"/>
    <s v="DEM"/>
    <n v="367"/>
    <n v="14"/>
    <n v="14"/>
    <n v="14"/>
    <n v="0"/>
    <n v="0"/>
    <n v="0"/>
    <x v="0"/>
    <x v="0"/>
    <x v="0"/>
    <n v="2.8"/>
    <n v="7419"/>
  </r>
  <r>
    <n v="118"/>
    <x v="117"/>
    <s v="Aldermen"/>
    <s v="Town of Lake Providence (5 to be elected)"/>
    <s v="Derrick J. Nunley"/>
    <n v="2014"/>
    <s v="East Carroll"/>
    <s v="DEM"/>
    <n v="383"/>
    <n v="14"/>
    <n v="14"/>
    <n v="14"/>
    <n v="0"/>
    <n v="0"/>
    <n v="0"/>
    <x v="0"/>
    <x v="0"/>
    <x v="0"/>
    <n v="2.8"/>
    <n v="7419"/>
  </r>
  <r>
    <n v="118"/>
    <x v="117"/>
    <s v="Aldermen"/>
    <s v="Town of Lake Providence (5 to be elected)"/>
    <s v="Derrius Morris"/>
    <n v="2014"/>
    <s v="East Carroll"/>
    <s v="DEM"/>
    <n v="361"/>
    <n v="14"/>
    <n v="14"/>
    <n v="14"/>
    <n v="0"/>
    <n v="0"/>
    <n v="0"/>
    <x v="0"/>
    <x v="0"/>
    <x v="0"/>
    <n v="2.8"/>
    <n v="7419"/>
  </r>
  <r>
    <n v="118"/>
    <x v="117"/>
    <s v="Aldermen"/>
    <s v="Town of Lake Providence (5 to be elected)"/>
    <s v="John Frantom"/>
    <n v="2014"/>
    <s v="East Carroll"/>
    <s v="DEM"/>
    <n v="695"/>
    <n v="14"/>
    <n v="14"/>
    <n v="14"/>
    <n v="0"/>
    <n v="0"/>
    <n v="0"/>
    <x v="0"/>
    <x v="0"/>
    <x v="0"/>
    <n v="2.8"/>
    <n v="7419"/>
  </r>
  <r>
    <n v="118"/>
    <x v="117"/>
    <s v="Aldermen"/>
    <s v="Town of Lake Providence (5 to be elected)"/>
    <s v="Karl Magee"/>
    <n v="2014"/>
    <s v="East Carroll"/>
    <s v="DEM"/>
    <n v="651"/>
    <n v="14"/>
    <n v="14"/>
    <n v="14"/>
    <n v="0"/>
    <n v="0"/>
    <n v="0"/>
    <x v="0"/>
    <x v="0"/>
    <x v="0"/>
    <n v="2.8"/>
    <n v="7419"/>
  </r>
  <r>
    <n v="118"/>
    <x v="117"/>
    <s v="Aldermen"/>
    <s v="Town of Lake Providence (5 to be elected)"/>
    <s v="Margaret Wilson"/>
    <n v="2014"/>
    <s v="East Carroll"/>
    <s v="DEM"/>
    <n v="284"/>
    <n v="14"/>
    <n v="14"/>
    <n v="14"/>
    <n v="0"/>
    <n v="0"/>
    <n v="0"/>
    <x v="0"/>
    <x v="0"/>
    <x v="0"/>
    <n v="2.8"/>
    <n v="7419"/>
  </r>
  <r>
    <n v="118"/>
    <x v="117"/>
    <s v="Aldermen"/>
    <s v="Town of Lake Providence (5 to be elected)"/>
    <s v="Nemia &quot;Nate&quot; Madere"/>
    <n v="2014"/>
    <s v="East Carroll"/>
    <s v="DEM"/>
    <n v="876"/>
    <n v="14"/>
    <n v="14"/>
    <n v="14"/>
    <n v="0"/>
    <n v="0"/>
    <n v="0"/>
    <x v="0"/>
    <x v="0"/>
    <x v="0"/>
    <n v="2.8"/>
    <n v="7419"/>
  </r>
  <r>
    <n v="118"/>
    <x v="117"/>
    <s v="Aldermen"/>
    <s v="Town of Lake Providence (5 to be elected)"/>
    <s v="Patricia Johnson"/>
    <n v="2014"/>
    <s v="East Carroll"/>
    <s v="DEM"/>
    <n v="489"/>
    <n v="14"/>
    <n v="14"/>
    <n v="14"/>
    <n v="0"/>
    <n v="0"/>
    <n v="0"/>
    <x v="0"/>
    <x v="0"/>
    <x v="0"/>
    <n v="2.8"/>
    <n v="7419"/>
  </r>
  <r>
    <n v="118"/>
    <x v="117"/>
    <s v="Aldermen"/>
    <s v="Town of Lake Providence (5 to be elected)"/>
    <s v="Patrick &quot;Stubbs&quot; Fearence"/>
    <n v="2014"/>
    <s v="East Carroll"/>
    <s v="DEM"/>
    <n v="208"/>
    <n v="14"/>
    <n v="14"/>
    <n v="14"/>
    <n v="0"/>
    <n v="0"/>
    <n v="0"/>
    <x v="0"/>
    <x v="0"/>
    <x v="0"/>
    <n v="2.8"/>
    <n v="7419"/>
  </r>
  <r>
    <n v="118"/>
    <x v="117"/>
    <s v="Aldermen"/>
    <s v="Town of Lake Providence (5 to be elected)"/>
    <s v="Ray Frazier"/>
    <n v="2014"/>
    <s v="East Carroll"/>
    <s v="DEM"/>
    <n v="545"/>
    <n v="14"/>
    <n v="14"/>
    <n v="14"/>
    <n v="0"/>
    <n v="0"/>
    <n v="0"/>
    <x v="0"/>
    <x v="0"/>
    <x v="0"/>
    <n v="2.8"/>
    <n v="7419"/>
  </r>
  <r>
    <n v="118"/>
    <x v="117"/>
    <s v="Aldermen"/>
    <s v="Town of Lake Providence (5 to be elected)"/>
    <s v="Tony Newton"/>
    <n v="2014"/>
    <s v="East Carroll"/>
    <s v="DEM"/>
    <n v="313"/>
    <n v="14"/>
    <n v="14"/>
    <n v="14"/>
    <n v="0"/>
    <n v="0"/>
    <n v="0"/>
    <x v="0"/>
    <x v="0"/>
    <x v="0"/>
    <n v="2.8"/>
    <n v="7419"/>
  </r>
  <r>
    <n v="119"/>
    <x v="118"/>
    <s v="Aldermen"/>
    <s v="Town of Lecompte (5 to be elected)"/>
    <s v="Lavern Clark"/>
    <n v="2014"/>
    <s v="Rapides"/>
    <s v="DEM"/>
    <n v="309"/>
    <n v="6"/>
    <n v="6"/>
    <n v="6"/>
    <n v="0"/>
    <n v="0"/>
    <n v="0"/>
    <x v="0"/>
    <x v="0"/>
    <x v="0"/>
    <n v="1.2"/>
    <n v="132373"/>
  </r>
  <r>
    <n v="119"/>
    <x v="118"/>
    <s v="Aldermen"/>
    <s v="Town of Lecompte (5 to be elected)"/>
    <s v="Lonnell Clark"/>
    <n v="2014"/>
    <s v="Rapides"/>
    <s v="DEM"/>
    <n v="283"/>
    <n v="6"/>
    <n v="6"/>
    <n v="6"/>
    <n v="0"/>
    <n v="0"/>
    <n v="0"/>
    <x v="0"/>
    <x v="0"/>
    <x v="0"/>
    <n v="1.2"/>
    <n v="132373"/>
  </r>
  <r>
    <n v="119"/>
    <x v="118"/>
    <s v="Aldermen"/>
    <s v="Town of Lecompte (5 to be elected)"/>
    <s v="Melford Jones"/>
    <n v="2014"/>
    <s v="Rapides"/>
    <s v="DEM"/>
    <n v="232"/>
    <n v="6"/>
    <n v="6"/>
    <n v="6"/>
    <n v="0"/>
    <n v="0"/>
    <n v="0"/>
    <x v="0"/>
    <x v="0"/>
    <x v="0"/>
    <n v="1.2"/>
    <n v="132373"/>
  </r>
  <r>
    <n v="119"/>
    <x v="118"/>
    <s v="Aldermen"/>
    <s v="Town of Lecompte (5 to be elected)"/>
    <s v="Patrick Baker"/>
    <n v="2014"/>
    <s v="Rapides"/>
    <s v="DEM"/>
    <n v="239"/>
    <n v="6"/>
    <n v="6"/>
    <n v="6"/>
    <n v="0"/>
    <n v="0"/>
    <n v="0"/>
    <x v="0"/>
    <x v="0"/>
    <x v="0"/>
    <n v="1.2"/>
    <n v="132373"/>
  </r>
  <r>
    <n v="119"/>
    <x v="118"/>
    <s v="Aldermen"/>
    <s v="Town of Lecompte (5 to be elected)"/>
    <s v="Tamara &quot;Tami&quot; Williams"/>
    <n v="2014"/>
    <s v="Rapides"/>
    <s v="DEM"/>
    <n v="235"/>
    <n v="6"/>
    <n v="6"/>
    <n v="6"/>
    <n v="0"/>
    <n v="0"/>
    <n v="0"/>
    <x v="0"/>
    <x v="0"/>
    <x v="0"/>
    <n v="1.2"/>
    <n v="132373"/>
  </r>
  <r>
    <n v="119"/>
    <x v="118"/>
    <s v="Aldermen"/>
    <s v="Town of Lecompte (5 to be elected)"/>
    <s v="Virginia Bailey"/>
    <n v="2014"/>
    <s v="Rapides"/>
    <s v="DEM"/>
    <n v="249"/>
    <n v="6"/>
    <n v="6"/>
    <n v="6"/>
    <n v="0"/>
    <n v="0"/>
    <n v="0"/>
    <x v="0"/>
    <x v="0"/>
    <x v="0"/>
    <n v="1.2"/>
    <n v="132373"/>
  </r>
  <r>
    <n v="120"/>
    <x v="119"/>
    <s v="Aldermen"/>
    <s v="Town of Mangham (5 to be elected)"/>
    <s v="&quot;Danny&quot; Hendrix"/>
    <n v="2014"/>
    <s v="Richland"/>
    <s v="REP"/>
    <n v="119"/>
    <n v="7"/>
    <n v="7"/>
    <n v="1"/>
    <n v="2"/>
    <n v="0"/>
    <n v="4"/>
    <x v="0"/>
    <x v="0"/>
    <x v="0"/>
    <n v="1.4"/>
    <n v="20692"/>
  </r>
  <r>
    <n v="120"/>
    <x v="119"/>
    <s v="Aldermen"/>
    <s v="Town of Mangham (5 to be elected)"/>
    <s v="&quot;Trey&quot; Johnson"/>
    <n v="2014"/>
    <s v="Richland"/>
    <s v="REP"/>
    <n v="83"/>
    <n v="7"/>
    <n v="7"/>
    <n v="1"/>
    <n v="2"/>
    <n v="0"/>
    <n v="4"/>
    <x v="0"/>
    <x v="0"/>
    <x v="0"/>
    <n v="1.4"/>
    <n v="20692"/>
  </r>
  <r>
    <n v="120"/>
    <x v="119"/>
    <s v="Aldermen"/>
    <s v="Town of Mangham (5 to be elected)"/>
    <s v="Anthony Killian"/>
    <n v="2014"/>
    <s v="Richland"/>
    <s v="DEM"/>
    <n v="132"/>
    <n v="7"/>
    <n v="7"/>
    <n v="1"/>
    <n v="2"/>
    <n v="0"/>
    <n v="4"/>
    <x v="0"/>
    <x v="0"/>
    <x v="0"/>
    <n v="1.4"/>
    <n v="20692"/>
  </r>
  <r>
    <n v="120"/>
    <x v="119"/>
    <s v="Aldermen"/>
    <s v="Town of Mangham (5 to be elected)"/>
    <s v="Dennis Wollerson"/>
    <n v="2014"/>
    <s v="Richland"/>
    <s v="OTHER"/>
    <n v="122"/>
    <n v="7"/>
    <n v="7"/>
    <n v="1"/>
    <n v="2"/>
    <n v="0"/>
    <n v="4"/>
    <x v="0"/>
    <x v="0"/>
    <x v="0"/>
    <n v="1.4"/>
    <n v="20692"/>
  </r>
  <r>
    <n v="120"/>
    <x v="119"/>
    <s v="Aldermen"/>
    <s v="Town of Mangham (5 to be elected)"/>
    <s v="Leslie Mizell"/>
    <n v="2014"/>
    <s v="Richland"/>
    <s v="OTHER"/>
    <n v="115"/>
    <n v="7"/>
    <n v="7"/>
    <n v="1"/>
    <n v="2"/>
    <n v="0"/>
    <n v="4"/>
    <x v="0"/>
    <x v="0"/>
    <x v="0"/>
    <n v="1.4"/>
    <n v="20692"/>
  </r>
  <r>
    <n v="120"/>
    <x v="119"/>
    <s v="Aldermen"/>
    <s v="Town of Mangham (5 to be elected)"/>
    <s v="Perry Ellington"/>
    <n v="2014"/>
    <s v="Richland"/>
    <s v="OTHER"/>
    <n v="128"/>
    <n v="7"/>
    <n v="7"/>
    <n v="1"/>
    <n v="2"/>
    <n v="0"/>
    <n v="4"/>
    <x v="0"/>
    <x v="0"/>
    <x v="0"/>
    <n v="1.4"/>
    <n v="20692"/>
  </r>
  <r>
    <n v="120"/>
    <x v="119"/>
    <s v="Aldermen"/>
    <s v="Town of Mangham (5 to be elected)"/>
    <s v="Zona McKay"/>
    <n v="2014"/>
    <s v="Richland"/>
    <s v="OTHER"/>
    <n v="134"/>
    <n v="7"/>
    <n v="7"/>
    <n v="1"/>
    <n v="2"/>
    <n v="0"/>
    <n v="4"/>
    <x v="0"/>
    <x v="0"/>
    <x v="0"/>
    <n v="1.4"/>
    <n v="20692"/>
  </r>
  <r>
    <n v="121"/>
    <x v="120"/>
    <s v="Aldermen"/>
    <s v="Town of Mansura (5 to be elected)"/>
    <s v="Allison L. Ferguson"/>
    <n v="2014"/>
    <s v="Avoyelles"/>
    <s v="REP"/>
    <n v="226"/>
    <n v="9"/>
    <n v="9"/>
    <n v="6"/>
    <n v="2"/>
    <n v="1"/>
    <n v="0"/>
    <x v="0"/>
    <x v="0"/>
    <x v="0"/>
    <n v="1.8"/>
    <n v="41252"/>
  </r>
  <r>
    <n v="121"/>
    <x v="120"/>
    <s v="Aldermen"/>
    <s v="Town of Mansura (5 to be elected)"/>
    <s v="De'Las F. Huddleston"/>
    <n v="2014"/>
    <s v="Avoyelles"/>
    <s v="DEM"/>
    <n v="230"/>
    <n v="9"/>
    <n v="9"/>
    <n v="6"/>
    <n v="2"/>
    <n v="1"/>
    <n v="0"/>
    <x v="0"/>
    <x v="0"/>
    <x v="0"/>
    <n v="1.8"/>
    <n v="41252"/>
  </r>
  <r>
    <n v="121"/>
    <x v="120"/>
    <s v="Aldermen"/>
    <s v="Town of Mansura (5 to be elected)"/>
    <s v="Gaon Escude"/>
    <n v="2014"/>
    <s v="Avoyelles"/>
    <s v="NOPTY"/>
    <n v="338"/>
    <n v="9"/>
    <n v="9"/>
    <n v="6"/>
    <n v="2"/>
    <n v="1"/>
    <n v="0"/>
    <x v="0"/>
    <x v="0"/>
    <x v="0"/>
    <n v="1.8"/>
    <n v="41252"/>
  </r>
  <r>
    <n v="121"/>
    <x v="120"/>
    <s v="Aldermen"/>
    <s v="Town of Mansura (5 to be elected)"/>
    <s v="Glenn Paul McKinley"/>
    <n v="2014"/>
    <s v="Avoyelles"/>
    <s v="DEM"/>
    <n v="212"/>
    <n v="9"/>
    <n v="9"/>
    <n v="6"/>
    <n v="2"/>
    <n v="1"/>
    <n v="0"/>
    <x v="0"/>
    <x v="0"/>
    <x v="0"/>
    <n v="1.8"/>
    <n v="41252"/>
  </r>
  <r>
    <n v="121"/>
    <x v="120"/>
    <s v="Aldermen"/>
    <s v="Town of Mansura (5 to be elected)"/>
    <s v="Judy Augustine Bazert"/>
    <n v="2014"/>
    <s v="Avoyelles"/>
    <s v="DEM"/>
    <n v="289"/>
    <n v="9"/>
    <n v="9"/>
    <n v="6"/>
    <n v="2"/>
    <n v="1"/>
    <n v="0"/>
    <x v="0"/>
    <x v="0"/>
    <x v="0"/>
    <n v="1.8"/>
    <n v="41252"/>
  </r>
  <r>
    <n v="121"/>
    <x v="120"/>
    <s v="Aldermen"/>
    <s v="Town of Mansura (5 to be elected)"/>
    <s v="Judy M. James"/>
    <n v="2014"/>
    <s v="Avoyelles"/>
    <s v="DEM"/>
    <n v="329"/>
    <n v="9"/>
    <n v="9"/>
    <n v="6"/>
    <n v="2"/>
    <n v="1"/>
    <n v="0"/>
    <x v="0"/>
    <x v="0"/>
    <x v="0"/>
    <n v="1.8"/>
    <n v="41252"/>
  </r>
  <r>
    <n v="121"/>
    <x v="120"/>
    <s v="Aldermen"/>
    <s v="Town of Mansura (5 to be elected)"/>
    <s v="Lucille B. Hayes"/>
    <n v="2014"/>
    <s v="Avoyelles"/>
    <s v="DEM"/>
    <n v="286"/>
    <n v="9"/>
    <n v="9"/>
    <n v="6"/>
    <n v="2"/>
    <n v="1"/>
    <n v="0"/>
    <x v="0"/>
    <x v="0"/>
    <x v="0"/>
    <n v="1.8"/>
    <n v="41252"/>
  </r>
  <r>
    <n v="121"/>
    <x v="120"/>
    <s v="Aldermen"/>
    <s v="Town of Mansura (5 to be elected)"/>
    <s v="Richard Ducote"/>
    <n v="2014"/>
    <s v="Avoyelles"/>
    <s v="DEM"/>
    <n v="151"/>
    <n v="9"/>
    <n v="9"/>
    <n v="6"/>
    <n v="2"/>
    <n v="1"/>
    <n v="0"/>
    <x v="0"/>
    <x v="0"/>
    <x v="0"/>
    <n v="1.8"/>
    <n v="41252"/>
  </r>
  <r>
    <n v="121"/>
    <x v="120"/>
    <s v="Aldermen"/>
    <s v="Town of Mansura (5 to be elected)"/>
    <s v="Rodney L. Barnett"/>
    <n v="2014"/>
    <s v="Avoyelles"/>
    <s v="REP"/>
    <n v="126"/>
    <n v="9"/>
    <n v="9"/>
    <n v="6"/>
    <n v="2"/>
    <n v="1"/>
    <n v="0"/>
    <x v="0"/>
    <x v="0"/>
    <x v="0"/>
    <n v="1.8"/>
    <n v="41252"/>
  </r>
  <r>
    <n v="122"/>
    <x v="121"/>
    <s v="Aldermen"/>
    <s v="Town of Maringouin (5 to be elected)"/>
    <s v="Brian Wesley Robinson"/>
    <n v="2014"/>
    <s v="Iberville"/>
    <s v="DEM"/>
    <n v="277"/>
    <n v="9"/>
    <n v="9"/>
    <n v="9"/>
    <n v="0"/>
    <n v="0"/>
    <n v="0"/>
    <x v="0"/>
    <x v="0"/>
    <x v="0"/>
    <n v="1.8"/>
    <n v="33159"/>
  </r>
  <r>
    <n v="122"/>
    <x v="121"/>
    <s v="Aldermen"/>
    <s v="Town of Maringouin (5 to be elected)"/>
    <s v="Clarence &quot;D - Dot&quot; Wiley"/>
    <n v="2014"/>
    <s v="Iberville"/>
    <s v="DEM"/>
    <n v="356"/>
    <n v="9"/>
    <n v="9"/>
    <n v="9"/>
    <n v="0"/>
    <n v="0"/>
    <n v="0"/>
    <x v="0"/>
    <x v="0"/>
    <x v="0"/>
    <n v="1.8"/>
    <n v="33159"/>
  </r>
  <r>
    <n v="122"/>
    <x v="121"/>
    <s v="Aldermen"/>
    <s v="Town of Maringouin (5 to be elected)"/>
    <s v="Garrick &quot;Gary&quot; Scott"/>
    <n v="2014"/>
    <s v="Iberville"/>
    <s v="DEM"/>
    <n v="253"/>
    <n v="9"/>
    <n v="9"/>
    <n v="9"/>
    <n v="0"/>
    <n v="0"/>
    <n v="0"/>
    <x v="0"/>
    <x v="0"/>
    <x v="0"/>
    <n v="1.8"/>
    <n v="33159"/>
  </r>
  <r>
    <n v="122"/>
    <x v="121"/>
    <s v="Aldermen"/>
    <s v="Town of Maringouin (5 to be elected)"/>
    <s v="John E. Carriere"/>
    <n v="2014"/>
    <s v="Iberville"/>
    <s v="DEM"/>
    <n v="345"/>
    <n v="9"/>
    <n v="9"/>
    <n v="9"/>
    <n v="0"/>
    <n v="0"/>
    <n v="0"/>
    <x v="0"/>
    <x v="0"/>
    <x v="0"/>
    <n v="1.8"/>
    <n v="33159"/>
  </r>
  <r>
    <n v="122"/>
    <x v="121"/>
    <s v="Aldermen"/>
    <s v="Town of Maringouin (5 to be elected)"/>
    <s v="Kirkland &quot;Kirk&quot; Anderson"/>
    <n v="2014"/>
    <s v="Iberville"/>
    <s v="DEM"/>
    <n v="387"/>
    <n v="9"/>
    <n v="9"/>
    <n v="9"/>
    <n v="0"/>
    <n v="0"/>
    <n v="0"/>
    <x v="0"/>
    <x v="0"/>
    <x v="0"/>
    <n v="1.8"/>
    <n v="33159"/>
  </r>
  <r>
    <n v="122"/>
    <x v="121"/>
    <s v="Aldermen"/>
    <s v="Town of Maringouin (5 to be elected)"/>
    <s v="Sam W. Watson"/>
    <n v="2014"/>
    <s v="Iberville"/>
    <s v="DEM"/>
    <n v="256"/>
    <n v="9"/>
    <n v="9"/>
    <n v="9"/>
    <n v="0"/>
    <n v="0"/>
    <n v="0"/>
    <x v="0"/>
    <x v="0"/>
    <x v="0"/>
    <n v="1.8"/>
    <n v="33159"/>
  </r>
  <r>
    <n v="122"/>
    <x v="121"/>
    <s v="Aldermen"/>
    <s v="Town of Maringouin (5 to be elected)"/>
    <s v="Tracy R. Scott"/>
    <n v="2014"/>
    <s v="Iberville"/>
    <s v="DEM"/>
    <n v="206"/>
    <n v="9"/>
    <n v="9"/>
    <n v="9"/>
    <n v="0"/>
    <n v="0"/>
    <n v="0"/>
    <x v="0"/>
    <x v="0"/>
    <x v="0"/>
    <n v="1.8"/>
    <n v="33159"/>
  </r>
  <r>
    <n v="122"/>
    <x v="121"/>
    <s v="Aldermen"/>
    <s v="Town of Maringouin (5 to be elected)"/>
    <s v="Tynesia Scott"/>
    <n v="2014"/>
    <s v="Iberville"/>
    <s v="DEM"/>
    <n v="230"/>
    <n v="9"/>
    <n v="9"/>
    <n v="9"/>
    <n v="0"/>
    <n v="0"/>
    <n v="0"/>
    <x v="0"/>
    <x v="0"/>
    <x v="0"/>
    <n v="1.8"/>
    <n v="33159"/>
  </r>
  <r>
    <n v="122"/>
    <x v="121"/>
    <s v="Aldermen"/>
    <s v="Town of Maringouin (5 to be elected)"/>
    <s v="Veronica &quot;Bonnie&quot; Hill"/>
    <n v="2014"/>
    <s v="Iberville"/>
    <s v="DEM"/>
    <n v="296"/>
    <n v="9"/>
    <n v="9"/>
    <n v="9"/>
    <n v="0"/>
    <n v="0"/>
    <n v="0"/>
    <x v="0"/>
    <x v="0"/>
    <x v="0"/>
    <n v="1.8"/>
    <n v="33159"/>
  </r>
  <r>
    <n v="123"/>
    <x v="122"/>
    <s v="Aldermen"/>
    <s v="Town of Pearl River (5 to be elected)"/>
    <s v="Alma Marie Crowe"/>
    <n v="2014"/>
    <s v="St. Tammany"/>
    <s v="DEM"/>
    <n v="217"/>
    <n v="13"/>
    <n v="13"/>
    <n v="4"/>
    <n v="5"/>
    <n v="4"/>
    <n v="0"/>
    <x v="0"/>
    <x v="0"/>
    <x v="0"/>
    <n v="2.6"/>
    <n v="246269"/>
  </r>
  <r>
    <n v="123"/>
    <x v="122"/>
    <s v="Aldermen"/>
    <s v="Town of Pearl River (5 to be elected)"/>
    <s v="Arnold &quot;Terry&quot; Crawford"/>
    <n v="2014"/>
    <s v="St. Tammany"/>
    <s v="DEM"/>
    <n v="290"/>
    <n v="13"/>
    <n v="13"/>
    <n v="4"/>
    <n v="5"/>
    <n v="4"/>
    <n v="0"/>
    <x v="0"/>
    <x v="0"/>
    <x v="0"/>
    <n v="2.6"/>
    <n v="246269"/>
  </r>
  <r>
    <n v="123"/>
    <x v="122"/>
    <s v="Aldermen"/>
    <s v="Town of Pearl River (5 to be elected)"/>
    <s v="Betty Hodge"/>
    <n v="2014"/>
    <s v="St. Tammany"/>
    <s v="DEM"/>
    <n v="298"/>
    <n v="13"/>
    <n v="13"/>
    <n v="4"/>
    <n v="5"/>
    <n v="4"/>
    <n v="0"/>
    <x v="0"/>
    <x v="0"/>
    <x v="0"/>
    <n v="2.6"/>
    <n v="246269"/>
  </r>
  <r>
    <n v="123"/>
    <x v="122"/>
    <s v="Aldermen"/>
    <s v="Town of Pearl River (5 to be elected)"/>
    <s v="Bridgett Bennett"/>
    <n v="2014"/>
    <s v="St. Tammany"/>
    <s v="REP"/>
    <n v="438"/>
    <n v="13"/>
    <n v="13"/>
    <n v="4"/>
    <n v="5"/>
    <n v="4"/>
    <n v="0"/>
    <x v="0"/>
    <x v="0"/>
    <x v="0"/>
    <n v="2.6"/>
    <n v="246269"/>
  </r>
  <r>
    <n v="123"/>
    <x v="122"/>
    <s v="Aldermen"/>
    <s v="Town of Pearl River (5 to be elected)"/>
    <s v="David McGregor"/>
    <n v="2014"/>
    <s v="St. Tammany"/>
    <s v="REP"/>
    <n v="397"/>
    <n v="13"/>
    <n v="13"/>
    <n v="4"/>
    <n v="5"/>
    <n v="4"/>
    <n v="0"/>
    <x v="0"/>
    <x v="0"/>
    <x v="0"/>
    <n v="2.6"/>
    <n v="246269"/>
  </r>
  <r>
    <n v="123"/>
    <x v="122"/>
    <s v="Aldermen"/>
    <s v="Town of Pearl River (5 to be elected)"/>
    <s v="Ella Brakefield"/>
    <n v="2014"/>
    <s v="St. Tammany"/>
    <s v="REP"/>
    <n v="285"/>
    <n v="13"/>
    <n v="13"/>
    <n v="4"/>
    <n v="5"/>
    <n v="4"/>
    <n v="0"/>
    <x v="0"/>
    <x v="0"/>
    <x v="0"/>
    <n v="2.6"/>
    <n v="246269"/>
  </r>
  <r>
    <n v="123"/>
    <x v="122"/>
    <s v="Aldermen"/>
    <s v="Town of Pearl River (5 to be elected)"/>
    <s v="Jacob de Bram"/>
    <n v="2014"/>
    <s v="St. Tammany"/>
    <s v="REP"/>
    <n v="364"/>
    <n v="13"/>
    <n v="13"/>
    <n v="4"/>
    <n v="5"/>
    <n v="4"/>
    <n v="0"/>
    <x v="0"/>
    <x v="0"/>
    <x v="0"/>
    <n v="2.6"/>
    <n v="246269"/>
  </r>
  <r>
    <n v="123"/>
    <x v="122"/>
    <s v="Aldermen"/>
    <s v="Town of Pearl River (5 to be elected)"/>
    <s v="Jessica Gauley"/>
    <n v="2014"/>
    <s v="St. Tammany"/>
    <s v="NOPTY"/>
    <n v="248"/>
    <n v="13"/>
    <n v="13"/>
    <n v="4"/>
    <n v="5"/>
    <n v="4"/>
    <n v="0"/>
    <x v="0"/>
    <x v="0"/>
    <x v="0"/>
    <n v="2.6"/>
    <n v="246269"/>
  </r>
  <r>
    <n v="123"/>
    <x v="122"/>
    <s v="Aldermen"/>
    <s v="Town of Pearl River (5 to be elected)"/>
    <s v="Kathryn &quot;Kat&quot; Walsh"/>
    <n v="2014"/>
    <s v="St. Tammany"/>
    <s v="REP"/>
    <n v="508"/>
    <n v="13"/>
    <n v="13"/>
    <n v="4"/>
    <n v="5"/>
    <n v="4"/>
    <n v="0"/>
    <x v="0"/>
    <x v="0"/>
    <x v="0"/>
    <n v="2.6"/>
    <n v="246269"/>
  </r>
  <r>
    <n v="123"/>
    <x v="122"/>
    <s v="Aldermen"/>
    <s v="Town of Pearl River (5 to be elected)"/>
    <s v="Kenneth &quot;Ken&quot; Cooper"/>
    <n v="2014"/>
    <s v="St. Tammany"/>
    <s v="NOPTY"/>
    <n v="256"/>
    <n v="13"/>
    <n v="13"/>
    <n v="4"/>
    <n v="5"/>
    <n v="4"/>
    <n v="0"/>
    <x v="0"/>
    <x v="0"/>
    <x v="0"/>
    <n v="2.6"/>
    <n v="246269"/>
  </r>
  <r>
    <n v="123"/>
    <x v="122"/>
    <s v="Aldermen"/>
    <s v="Town of Pearl River (5 to be elected)"/>
    <s v="Lola Monroe"/>
    <n v="2014"/>
    <s v="St. Tammany"/>
    <s v="DEM"/>
    <n v="174"/>
    <n v="13"/>
    <n v="13"/>
    <n v="4"/>
    <n v="5"/>
    <n v="4"/>
    <n v="0"/>
    <x v="0"/>
    <x v="0"/>
    <x v="0"/>
    <n v="2.6"/>
    <n v="246269"/>
  </r>
  <r>
    <n v="123"/>
    <x v="122"/>
    <s v="Aldermen"/>
    <s v="Town of Pearl River (5 to be elected)"/>
    <s v="Lora Cutrer"/>
    <n v="2014"/>
    <s v="St. Tammany"/>
    <s v="NOPTY"/>
    <n v="381"/>
    <n v="13"/>
    <n v="13"/>
    <n v="4"/>
    <n v="5"/>
    <n v="4"/>
    <n v="0"/>
    <x v="0"/>
    <x v="0"/>
    <x v="0"/>
    <n v="2.6"/>
    <n v="246269"/>
  </r>
  <r>
    <n v="123"/>
    <x v="122"/>
    <s v="Aldermen"/>
    <s v="Town of Pearl River (5 to be elected)"/>
    <s v="Virgil R. Phillips"/>
    <n v="2014"/>
    <s v="St. Tammany"/>
    <s v="NOPTY"/>
    <n v="397"/>
    <n v="13"/>
    <n v="13"/>
    <n v="4"/>
    <n v="5"/>
    <n v="4"/>
    <n v="0"/>
    <x v="0"/>
    <x v="0"/>
    <x v="0"/>
    <n v="2.6"/>
    <n v="246269"/>
  </r>
  <r>
    <n v="124"/>
    <x v="123"/>
    <s v="Aldermen"/>
    <s v="Town of Port Barre (5 to be elected)"/>
    <s v="&quot;Johnny&quot; Ardoin"/>
    <n v="2014"/>
    <s v="St. Landry"/>
    <s v="DEM"/>
    <n v="448"/>
    <n v="6"/>
    <n v="6"/>
    <n v="4"/>
    <n v="0"/>
    <n v="0"/>
    <n v="2"/>
    <x v="0"/>
    <x v="0"/>
    <x v="0"/>
    <n v="1.2"/>
    <n v="83699"/>
  </r>
  <r>
    <n v="124"/>
    <x v="123"/>
    <s v="Aldermen"/>
    <s v="Town of Port Barre (5 to be elected)"/>
    <s v="Donald Robin"/>
    <n v="2014"/>
    <s v="St. Landry"/>
    <s v="DEM"/>
    <n v="462"/>
    <n v="6"/>
    <n v="6"/>
    <n v="4"/>
    <n v="0"/>
    <n v="0"/>
    <n v="2"/>
    <x v="0"/>
    <x v="0"/>
    <x v="0"/>
    <n v="1.2"/>
    <n v="83699"/>
  </r>
  <r>
    <n v="124"/>
    <x v="123"/>
    <s v="Aldermen"/>
    <s v="Town of Port Barre (5 to be elected)"/>
    <s v="Kenneth &quot;Ken&quot; Marks"/>
    <n v="2014"/>
    <s v="St. Landry"/>
    <s v="OTHER"/>
    <n v="503"/>
    <n v="6"/>
    <n v="6"/>
    <n v="4"/>
    <n v="0"/>
    <n v="0"/>
    <n v="2"/>
    <x v="0"/>
    <x v="0"/>
    <x v="0"/>
    <n v="1.2"/>
    <n v="83699"/>
  </r>
  <r>
    <n v="124"/>
    <x v="123"/>
    <s v="Aldermen"/>
    <s v="Town of Port Barre (5 to be elected)"/>
    <s v="Nelson Barron"/>
    <n v="2014"/>
    <s v="St. Landry"/>
    <s v="DEM"/>
    <n v="404"/>
    <n v="6"/>
    <n v="6"/>
    <n v="4"/>
    <n v="0"/>
    <n v="0"/>
    <n v="2"/>
    <x v="0"/>
    <x v="0"/>
    <x v="0"/>
    <n v="1.2"/>
    <n v="83699"/>
  </r>
  <r>
    <n v="124"/>
    <x v="123"/>
    <s v="Aldermen"/>
    <s v="Town of Port Barre (5 to be elected)"/>
    <s v="Paula Roberts Sharkey"/>
    <n v="2014"/>
    <s v="St. Landry"/>
    <s v="OTHER"/>
    <n v="538"/>
    <n v="6"/>
    <n v="6"/>
    <n v="4"/>
    <n v="0"/>
    <n v="0"/>
    <n v="2"/>
    <x v="0"/>
    <x v="0"/>
    <x v="0"/>
    <n v="1.2"/>
    <n v="83699"/>
  </r>
  <r>
    <n v="124"/>
    <x v="123"/>
    <s v="Aldermen"/>
    <s v="Town of Port Barre (5 to be elected)"/>
    <s v="Polly R. Pickney"/>
    <n v="2014"/>
    <s v="St. Landry"/>
    <s v="DEM"/>
    <n v="502"/>
    <n v="6"/>
    <n v="6"/>
    <n v="4"/>
    <n v="0"/>
    <n v="0"/>
    <n v="2"/>
    <x v="0"/>
    <x v="0"/>
    <x v="0"/>
    <n v="1.2"/>
    <n v="83699"/>
  </r>
  <r>
    <n v="125"/>
    <x v="124"/>
    <s v="Aldermen"/>
    <s v="Town of Roseland (5 to be elected)"/>
    <s v="&quot;Marie&quot; Bennett"/>
    <n v="2016"/>
    <s v="Tangipahoa"/>
    <s v="NOPTY"/>
    <n v="196"/>
    <n v="9"/>
    <n v="9"/>
    <n v="8"/>
    <n v="0"/>
    <n v="1"/>
    <n v="0"/>
    <x v="0"/>
    <x v="0"/>
    <x v="0"/>
    <n v="1.8"/>
    <n v="127115"/>
  </r>
  <r>
    <n v="125"/>
    <x v="124"/>
    <s v="Aldermen"/>
    <s v="Town of Roseland (5 to be elected)"/>
    <s v="Beverly Stewart Lewis"/>
    <n v="2016"/>
    <s v="Tangipahoa"/>
    <s v="DEM"/>
    <n v="186"/>
    <n v="9"/>
    <n v="9"/>
    <n v="8"/>
    <n v="0"/>
    <n v="1"/>
    <n v="0"/>
    <x v="0"/>
    <x v="0"/>
    <x v="0"/>
    <n v="1.8"/>
    <n v="127115"/>
  </r>
  <r>
    <n v="125"/>
    <x v="124"/>
    <s v="Aldermen"/>
    <s v="Town of Roseland (5 to be elected)"/>
    <s v="Charles J. Davis"/>
    <n v="2016"/>
    <s v="Tangipahoa"/>
    <s v="DEM"/>
    <n v="235"/>
    <n v="9"/>
    <n v="9"/>
    <n v="8"/>
    <n v="0"/>
    <n v="1"/>
    <n v="0"/>
    <x v="0"/>
    <x v="0"/>
    <x v="0"/>
    <n v="1.8"/>
    <n v="127115"/>
  </r>
  <r>
    <n v="125"/>
    <x v="124"/>
    <s v="Aldermen"/>
    <s v="Town of Roseland (5 to be elected)"/>
    <s v="Frederick &quot;Rick&quot; Widas"/>
    <n v="2016"/>
    <s v="Tangipahoa"/>
    <s v="DEM"/>
    <n v="161"/>
    <n v="9"/>
    <n v="9"/>
    <n v="8"/>
    <n v="0"/>
    <n v="1"/>
    <n v="0"/>
    <x v="0"/>
    <x v="0"/>
    <x v="0"/>
    <n v="1.8"/>
    <n v="127115"/>
  </r>
  <r>
    <n v="125"/>
    <x v="124"/>
    <s v="Aldermen"/>
    <s v="Town of Roseland (5 to be elected)"/>
    <s v="Gloria Steptoe"/>
    <n v="2016"/>
    <s v="Tangipahoa"/>
    <s v="DEM"/>
    <n v="189"/>
    <n v="9"/>
    <n v="9"/>
    <n v="8"/>
    <n v="0"/>
    <n v="1"/>
    <n v="0"/>
    <x v="0"/>
    <x v="0"/>
    <x v="0"/>
    <n v="1.8"/>
    <n v="127115"/>
  </r>
  <r>
    <n v="125"/>
    <x v="124"/>
    <s v="Aldermen"/>
    <s v="Town of Roseland (5 to be elected)"/>
    <s v="Jimmie Jamison"/>
    <n v="2016"/>
    <s v="Tangipahoa"/>
    <s v="DEM"/>
    <n v="172"/>
    <n v="9"/>
    <n v="9"/>
    <n v="8"/>
    <n v="0"/>
    <n v="1"/>
    <n v="0"/>
    <x v="0"/>
    <x v="0"/>
    <x v="0"/>
    <n v="1.8"/>
    <n v="127115"/>
  </r>
  <r>
    <n v="125"/>
    <x v="124"/>
    <s v="Aldermen"/>
    <s v="Town of Roseland (5 to be elected)"/>
    <s v="Kevin M. Robinson"/>
    <n v="2016"/>
    <s v="Tangipahoa"/>
    <s v="DEM"/>
    <n v="218"/>
    <n v="9"/>
    <n v="9"/>
    <n v="8"/>
    <n v="0"/>
    <n v="1"/>
    <n v="0"/>
    <x v="0"/>
    <x v="0"/>
    <x v="0"/>
    <n v="1.8"/>
    <n v="127115"/>
  </r>
  <r>
    <n v="125"/>
    <x v="124"/>
    <s v="Aldermen"/>
    <s v="Town of Roseland (5 to be elected)"/>
    <s v="Ruthie L. Vernon"/>
    <n v="2016"/>
    <s v="Tangipahoa"/>
    <s v="DEM"/>
    <n v="253"/>
    <n v="9"/>
    <n v="9"/>
    <n v="8"/>
    <n v="0"/>
    <n v="1"/>
    <n v="0"/>
    <x v="0"/>
    <x v="0"/>
    <x v="0"/>
    <n v="1.8"/>
    <n v="127115"/>
  </r>
  <r>
    <n v="125"/>
    <x v="124"/>
    <s v="Aldermen"/>
    <s v="Town of Roseland (5 to be elected)"/>
    <s v="Sandra W. Turner"/>
    <n v="2016"/>
    <s v="Tangipahoa"/>
    <s v="DEM"/>
    <n v="293"/>
    <n v="9"/>
    <n v="9"/>
    <n v="8"/>
    <n v="0"/>
    <n v="1"/>
    <n v="0"/>
    <x v="0"/>
    <x v="0"/>
    <x v="0"/>
    <n v="1.8"/>
    <n v="127115"/>
  </r>
  <r>
    <n v="126"/>
    <x v="125"/>
    <s v="Aldermen"/>
    <s v="Town of Rosepine (5 to be elected)"/>
    <s v="&quot;BJ&quot; Bjornberg"/>
    <n v="2014"/>
    <s v="Vernon"/>
    <s v="REP"/>
    <n v="250"/>
    <n v="9"/>
    <n v="9"/>
    <n v="1"/>
    <n v="4"/>
    <n v="4"/>
    <n v="0"/>
    <x v="0"/>
    <x v="0"/>
    <x v="0"/>
    <n v="1.8"/>
    <n v="52101"/>
  </r>
  <r>
    <n v="126"/>
    <x v="125"/>
    <s v="Aldermen"/>
    <s v="Town of Rosepine (5 to be elected)"/>
    <s v="Billy Owens"/>
    <n v="2014"/>
    <s v="Vernon"/>
    <s v="REP"/>
    <n v="244"/>
    <n v="9"/>
    <n v="9"/>
    <n v="1"/>
    <n v="4"/>
    <n v="4"/>
    <n v="0"/>
    <x v="0"/>
    <x v="0"/>
    <x v="0"/>
    <n v="1.8"/>
    <n v="52101"/>
  </r>
  <r>
    <n v="126"/>
    <x v="125"/>
    <s v="Aldermen"/>
    <s v="Town of Rosepine (5 to be elected)"/>
    <s v="Christopher Floyd Simmons"/>
    <n v="2014"/>
    <s v="Vernon"/>
    <s v="NOPTY"/>
    <n v="133"/>
    <n v="9"/>
    <n v="9"/>
    <n v="1"/>
    <n v="4"/>
    <n v="4"/>
    <n v="0"/>
    <x v="0"/>
    <x v="0"/>
    <x v="0"/>
    <n v="1.8"/>
    <n v="52101"/>
  </r>
  <r>
    <n v="126"/>
    <x v="125"/>
    <s v="Aldermen"/>
    <s v="Town of Rosepine (5 to be elected)"/>
    <s v="Del Ann Johnson"/>
    <n v="2014"/>
    <s v="Vernon"/>
    <s v="NOPTY"/>
    <n v="59"/>
    <n v="9"/>
    <n v="9"/>
    <n v="1"/>
    <n v="4"/>
    <n v="4"/>
    <n v="0"/>
    <x v="0"/>
    <x v="0"/>
    <x v="0"/>
    <n v="1.8"/>
    <n v="52101"/>
  </r>
  <r>
    <n v="126"/>
    <x v="125"/>
    <s v="Aldermen"/>
    <s v="Town of Rosepine (5 to be elected)"/>
    <s v="James &quot;Jimmy&quot; Cryer"/>
    <n v="2014"/>
    <s v="Vernon"/>
    <s v="DEM"/>
    <n v="185"/>
    <n v="9"/>
    <n v="9"/>
    <n v="1"/>
    <n v="4"/>
    <n v="4"/>
    <n v="0"/>
    <x v="0"/>
    <x v="0"/>
    <x v="0"/>
    <n v="1.8"/>
    <n v="52101"/>
  </r>
  <r>
    <n v="126"/>
    <x v="125"/>
    <s v="Aldermen"/>
    <s v="Town of Rosepine (5 to be elected)"/>
    <s v="Jeffery L. Solinsky"/>
    <n v="2014"/>
    <s v="Vernon"/>
    <s v="REP"/>
    <n v="233"/>
    <n v="9"/>
    <n v="9"/>
    <n v="1"/>
    <n v="4"/>
    <n v="4"/>
    <n v="0"/>
    <x v="0"/>
    <x v="0"/>
    <x v="0"/>
    <n v="1.8"/>
    <n v="52101"/>
  </r>
  <r>
    <n v="126"/>
    <x v="125"/>
    <s v="Aldermen"/>
    <s v="Town of Rosepine (5 to be elected)"/>
    <s v="Leonard Johnson"/>
    <n v="2014"/>
    <s v="Vernon"/>
    <s v="NOPTY"/>
    <n v="215"/>
    <n v="9"/>
    <n v="9"/>
    <n v="1"/>
    <n v="4"/>
    <n v="4"/>
    <n v="0"/>
    <x v="0"/>
    <x v="0"/>
    <x v="0"/>
    <n v="1.8"/>
    <n v="52101"/>
  </r>
  <r>
    <n v="126"/>
    <x v="125"/>
    <s v="Aldermen"/>
    <s v="Town of Rosepine (5 to be elected)"/>
    <s v="Lisa Furlong"/>
    <n v="2014"/>
    <s v="Vernon"/>
    <s v="NOPTY"/>
    <n v="90"/>
    <n v="9"/>
    <n v="9"/>
    <n v="1"/>
    <n v="4"/>
    <n v="4"/>
    <n v="0"/>
    <x v="0"/>
    <x v="0"/>
    <x v="0"/>
    <n v="1.8"/>
    <n v="52101"/>
  </r>
  <r>
    <n v="126"/>
    <x v="125"/>
    <s v="Aldermen"/>
    <s v="Town of Rosepine (5 to be elected)"/>
    <s v="Ray Blanchard"/>
    <n v="2014"/>
    <s v="Vernon"/>
    <s v="REP"/>
    <n v="216"/>
    <n v="9"/>
    <n v="9"/>
    <n v="1"/>
    <n v="4"/>
    <n v="4"/>
    <n v="0"/>
    <x v="0"/>
    <x v="0"/>
    <x v="0"/>
    <n v="1.8"/>
    <n v="52101"/>
  </r>
  <r>
    <n v="127"/>
    <x v="126"/>
    <s v="Aldermen"/>
    <s v="Town of Sarepta (5 to be elected)"/>
    <s v="David Neal"/>
    <n v="2016"/>
    <s v="Webster"/>
    <s v="NOPTY"/>
    <n v="202"/>
    <n v="7"/>
    <n v="7"/>
    <n v="0"/>
    <n v="4"/>
    <n v="3"/>
    <n v="0"/>
    <x v="0"/>
    <x v="0"/>
    <x v="0"/>
    <n v="1.4"/>
    <n v="40335"/>
  </r>
  <r>
    <n v="127"/>
    <x v="126"/>
    <s v="Aldermen"/>
    <s v="Town of Sarepta (5 to be elected)"/>
    <s v="Heath Warford"/>
    <n v="2016"/>
    <s v="Webster"/>
    <s v="REP"/>
    <n v="291"/>
    <n v="7"/>
    <n v="7"/>
    <n v="0"/>
    <n v="4"/>
    <n v="3"/>
    <n v="0"/>
    <x v="0"/>
    <x v="0"/>
    <x v="0"/>
    <n v="1.4"/>
    <n v="40335"/>
  </r>
  <r>
    <n v="127"/>
    <x v="126"/>
    <s v="Aldermen"/>
    <s v="Town of Sarepta (5 to be elected)"/>
    <s v="Kenneth Ivy"/>
    <n v="2016"/>
    <s v="Webster"/>
    <s v="NOPTY"/>
    <n v="201"/>
    <n v="7"/>
    <n v="7"/>
    <n v="0"/>
    <n v="4"/>
    <n v="3"/>
    <n v="0"/>
    <x v="0"/>
    <x v="0"/>
    <x v="0"/>
    <n v="1.4"/>
    <n v="40335"/>
  </r>
  <r>
    <n v="127"/>
    <x v="126"/>
    <s v="Aldermen"/>
    <s v="Town of Sarepta (5 to be elected)"/>
    <s v="Madison Claire Tyler"/>
    <n v="2016"/>
    <s v="Webster"/>
    <s v="REP"/>
    <n v="254"/>
    <n v="7"/>
    <n v="7"/>
    <n v="0"/>
    <n v="4"/>
    <n v="3"/>
    <n v="0"/>
    <x v="0"/>
    <x v="0"/>
    <x v="0"/>
    <n v="1.4"/>
    <n v="40335"/>
  </r>
  <r>
    <n v="127"/>
    <x v="126"/>
    <s v="Aldermen"/>
    <s v="Town of Sarepta (5 to be elected)"/>
    <s v="Melanie Dean"/>
    <n v="2016"/>
    <s v="Webster"/>
    <s v="REP"/>
    <n v="225"/>
    <n v="7"/>
    <n v="7"/>
    <n v="0"/>
    <n v="4"/>
    <n v="3"/>
    <n v="0"/>
    <x v="0"/>
    <x v="0"/>
    <x v="0"/>
    <n v="1.4"/>
    <n v="40335"/>
  </r>
  <r>
    <n v="127"/>
    <x v="126"/>
    <s v="Aldermen"/>
    <s v="Town of Sarepta (5 to be elected)"/>
    <s v="Michael A. Corley"/>
    <n v="2016"/>
    <s v="Webster"/>
    <s v="REP"/>
    <n v="250"/>
    <n v="7"/>
    <n v="7"/>
    <n v="0"/>
    <n v="4"/>
    <n v="3"/>
    <n v="0"/>
    <x v="0"/>
    <x v="0"/>
    <x v="0"/>
    <n v="1.4"/>
    <n v="40335"/>
  </r>
  <r>
    <n v="127"/>
    <x v="126"/>
    <s v="Aldermen"/>
    <s v="Town of Sarepta (5 to be elected)"/>
    <s v="Patty Fain"/>
    <n v="2016"/>
    <s v="Webster"/>
    <s v="NOPTY"/>
    <n v="136"/>
    <n v="7"/>
    <n v="7"/>
    <n v="0"/>
    <n v="4"/>
    <n v="3"/>
    <n v="0"/>
    <x v="0"/>
    <x v="0"/>
    <x v="0"/>
    <n v="1.4"/>
    <n v="40335"/>
  </r>
  <r>
    <n v="128"/>
    <x v="127"/>
    <s v="Aldermen"/>
    <s v="Town of Sterlington (5 to be elected)"/>
    <s v="Bonnie Dillmore"/>
    <n v="2014"/>
    <s v="Ouachita"/>
    <s v="NOPTY"/>
    <n v="274"/>
    <n v="8"/>
    <n v="8"/>
    <n v="0"/>
    <n v="7"/>
    <n v="1"/>
    <n v="0"/>
    <x v="0"/>
    <x v="0"/>
    <x v="0"/>
    <n v="1.6"/>
    <n v="156398"/>
  </r>
  <r>
    <n v="128"/>
    <x v="127"/>
    <s v="Aldermen"/>
    <s v="Town of Sterlington (5 to be elected)"/>
    <s v="Caesar Velasquez"/>
    <n v="2014"/>
    <s v="Ouachita"/>
    <s v="REP"/>
    <n v="296"/>
    <n v="8"/>
    <n v="8"/>
    <n v="0"/>
    <n v="7"/>
    <n v="1"/>
    <n v="0"/>
    <x v="0"/>
    <x v="0"/>
    <x v="0"/>
    <n v="1.6"/>
    <n v="156398"/>
  </r>
  <r>
    <n v="128"/>
    <x v="127"/>
    <s v="Aldermen"/>
    <s v="Town of Sterlington (5 to be elected)"/>
    <s v="David Kovac"/>
    <n v="2014"/>
    <s v="Ouachita"/>
    <s v="REP"/>
    <n v="126"/>
    <n v="8"/>
    <n v="8"/>
    <n v="0"/>
    <n v="7"/>
    <n v="1"/>
    <n v="0"/>
    <x v="0"/>
    <x v="0"/>
    <x v="0"/>
    <n v="1.6"/>
    <n v="156398"/>
  </r>
  <r>
    <n v="128"/>
    <x v="127"/>
    <s v="Aldermen"/>
    <s v="Town of Sterlington (5 to be elected)"/>
    <s v="Kerry Elee"/>
    <n v="2014"/>
    <s v="Ouachita"/>
    <s v="REP"/>
    <n v="298"/>
    <n v="8"/>
    <n v="8"/>
    <n v="0"/>
    <n v="7"/>
    <n v="1"/>
    <n v="0"/>
    <x v="0"/>
    <x v="0"/>
    <x v="0"/>
    <n v="1.6"/>
    <n v="156398"/>
  </r>
  <r>
    <n v="128"/>
    <x v="127"/>
    <s v="Aldermen"/>
    <s v="Town of Sterlington (5 to be elected)"/>
    <s v="Lucia Salinas &quot;Lucy&quot; Holtzclaw"/>
    <n v="2014"/>
    <s v="Ouachita"/>
    <s v="REP"/>
    <n v="332"/>
    <n v="8"/>
    <n v="8"/>
    <n v="0"/>
    <n v="7"/>
    <n v="1"/>
    <n v="0"/>
    <x v="0"/>
    <x v="0"/>
    <x v="0"/>
    <n v="1.6"/>
    <n v="156398"/>
  </r>
  <r>
    <n v="128"/>
    <x v="127"/>
    <s v="Aldermen"/>
    <s v="Town of Sterlington (5 to be elected)"/>
    <s v="Miranda McKinnie Russ"/>
    <n v="2014"/>
    <s v="Ouachita"/>
    <s v="REP"/>
    <n v="239"/>
    <n v="8"/>
    <n v="8"/>
    <n v="0"/>
    <n v="7"/>
    <n v="1"/>
    <n v="0"/>
    <x v="0"/>
    <x v="0"/>
    <x v="0"/>
    <n v="1.6"/>
    <n v="156398"/>
  </r>
  <r>
    <n v="128"/>
    <x v="127"/>
    <s v="Aldermen"/>
    <s v="Town of Sterlington (5 to be elected)"/>
    <s v="Robert George"/>
    <n v="2014"/>
    <s v="Ouachita"/>
    <s v="REP"/>
    <n v="182"/>
    <n v="8"/>
    <n v="8"/>
    <n v="0"/>
    <n v="7"/>
    <n v="1"/>
    <n v="0"/>
    <x v="0"/>
    <x v="0"/>
    <x v="0"/>
    <n v="1.6"/>
    <n v="156398"/>
  </r>
  <r>
    <n v="128"/>
    <x v="127"/>
    <s v="Aldermen"/>
    <s v="Town of Sterlington (5 to be elected)"/>
    <s v="Ronald A. Hill"/>
    <n v="2014"/>
    <s v="Ouachita"/>
    <s v="REP"/>
    <n v="228"/>
    <n v="8"/>
    <n v="8"/>
    <n v="0"/>
    <n v="7"/>
    <n v="1"/>
    <n v="0"/>
    <x v="0"/>
    <x v="0"/>
    <x v="0"/>
    <n v="1.6"/>
    <n v="156398"/>
  </r>
  <r>
    <n v="129"/>
    <x v="128"/>
    <s v="Aldermen"/>
    <s v="Town of Tullos (5 to be elected)"/>
    <s v="Billy J. Franklin"/>
    <n v="2014"/>
    <s v="Lasalle"/>
    <s v="NOPTY"/>
    <n v="74"/>
    <n v="6"/>
    <n v="6"/>
    <n v="0"/>
    <n v="1"/>
    <n v="5"/>
    <n v="0"/>
    <x v="0"/>
    <x v="0"/>
    <x v="0"/>
    <n v="1.2"/>
    <n v="14927"/>
  </r>
  <r>
    <n v="129"/>
    <x v="128"/>
    <s v="Aldermen"/>
    <s v="Town of Tullos (5 to be elected)"/>
    <s v="Dusty Cruse"/>
    <n v="2014"/>
    <s v="Lasalle"/>
    <s v="REP"/>
    <n v="71"/>
    <n v="6"/>
    <n v="6"/>
    <n v="0"/>
    <n v="1"/>
    <n v="5"/>
    <n v="0"/>
    <x v="0"/>
    <x v="0"/>
    <x v="0"/>
    <n v="1.2"/>
    <n v="14927"/>
  </r>
  <r>
    <n v="129"/>
    <x v="128"/>
    <s v="Aldermen"/>
    <s v="Town of Tullos (5 to be elected)"/>
    <s v="Joan Martin"/>
    <n v="2014"/>
    <s v="Lasalle"/>
    <s v="NOPTY"/>
    <n v="89"/>
    <n v="6"/>
    <n v="6"/>
    <n v="0"/>
    <n v="1"/>
    <n v="5"/>
    <n v="0"/>
    <x v="0"/>
    <x v="0"/>
    <x v="0"/>
    <n v="1.2"/>
    <n v="14927"/>
  </r>
  <r>
    <n v="129"/>
    <x v="128"/>
    <s v="Aldermen"/>
    <s v="Town of Tullos (5 to be elected)"/>
    <s v="Jocelyn Dipley"/>
    <n v="2014"/>
    <s v="Lasalle"/>
    <s v="NOPTY"/>
    <n v="40"/>
    <n v="6"/>
    <n v="6"/>
    <n v="0"/>
    <n v="1"/>
    <n v="5"/>
    <n v="0"/>
    <x v="0"/>
    <x v="0"/>
    <x v="0"/>
    <n v="1.2"/>
    <n v="14927"/>
  </r>
  <r>
    <n v="129"/>
    <x v="128"/>
    <s v="Aldermen"/>
    <s v="Town of Tullos (5 to be elected)"/>
    <s v="Quentin F. Sagdahl"/>
    <n v="2014"/>
    <s v="Lasalle"/>
    <s v="NOPTY"/>
    <n v="75"/>
    <n v="6"/>
    <n v="6"/>
    <n v="0"/>
    <n v="1"/>
    <n v="5"/>
    <n v="0"/>
    <x v="0"/>
    <x v="0"/>
    <x v="0"/>
    <n v="1.2"/>
    <n v="14927"/>
  </r>
  <r>
    <n v="129"/>
    <x v="128"/>
    <s v="Aldermen"/>
    <s v="Town of Tullos (5 to be elected)"/>
    <s v="Renee Langley"/>
    <n v="2014"/>
    <s v="Lasalle"/>
    <s v="NOPTY"/>
    <n v="82"/>
    <n v="6"/>
    <n v="6"/>
    <n v="0"/>
    <n v="1"/>
    <n v="5"/>
    <n v="0"/>
    <x v="0"/>
    <x v="0"/>
    <x v="0"/>
    <n v="1.2"/>
    <n v="14927"/>
  </r>
  <r>
    <n v="130"/>
    <x v="129"/>
    <s v="Aldermen"/>
    <s v="Town of Urania (5 to be elected)"/>
    <s v="Carl &quot;Tom&quot; Douglas"/>
    <n v="2014"/>
    <s v="Lasalle"/>
    <s v="REP"/>
    <n v="115"/>
    <n v="6"/>
    <n v="6"/>
    <n v="1"/>
    <n v="4"/>
    <n v="1"/>
    <n v="0"/>
    <x v="0"/>
    <x v="0"/>
    <x v="0"/>
    <n v="1.2"/>
    <n v="14927"/>
  </r>
  <r>
    <n v="130"/>
    <x v="129"/>
    <s v="Aldermen"/>
    <s v="Town of Urania (5 to be elected)"/>
    <s v="Dawn Book"/>
    <n v="2014"/>
    <s v="Lasalle"/>
    <s v="NOPTY"/>
    <n v="129"/>
    <n v="6"/>
    <n v="6"/>
    <n v="1"/>
    <n v="4"/>
    <n v="1"/>
    <n v="0"/>
    <x v="0"/>
    <x v="0"/>
    <x v="0"/>
    <n v="1.2"/>
    <n v="14927"/>
  </r>
  <r>
    <n v="130"/>
    <x v="129"/>
    <s v="Aldermen"/>
    <s v="Town of Urania (5 to be elected)"/>
    <s v="Jay Ivy"/>
    <n v="2014"/>
    <s v="Lasalle"/>
    <s v="REP"/>
    <n v="153"/>
    <n v="6"/>
    <n v="6"/>
    <n v="1"/>
    <n v="4"/>
    <n v="1"/>
    <n v="0"/>
    <x v="0"/>
    <x v="0"/>
    <x v="0"/>
    <n v="1.2"/>
    <n v="14927"/>
  </r>
  <r>
    <n v="130"/>
    <x v="129"/>
    <s v="Aldermen"/>
    <s v="Town of Urania (5 to be elected)"/>
    <s v="Patrick L. McDougald"/>
    <n v="2014"/>
    <s v="Lasalle"/>
    <s v="REP"/>
    <n v="151"/>
    <n v="6"/>
    <n v="6"/>
    <n v="1"/>
    <n v="4"/>
    <n v="1"/>
    <n v="0"/>
    <x v="0"/>
    <x v="0"/>
    <x v="0"/>
    <n v="1.2"/>
    <n v="14927"/>
  </r>
  <r>
    <n v="130"/>
    <x v="129"/>
    <s v="Aldermen"/>
    <s v="Town of Urania (5 to be elected)"/>
    <s v="Stacie P. Strain"/>
    <n v="2014"/>
    <s v="Lasalle"/>
    <s v="DEM"/>
    <n v="123"/>
    <n v="6"/>
    <n v="6"/>
    <n v="1"/>
    <n v="4"/>
    <n v="1"/>
    <n v="0"/>
    <x v="0"/>
    <x v="0"/>
    <x v="0"/>
    <n v="1.2"/>
    <n v="14927"/>
  </r>
  <r>
    <n v="130"/>
    <x v="129"/>
    <s v="Aldermen"/>
    <s v="Town of Urania (5 to be elected)"/>
    <s v="William P. Brown"/>
    <n v="2014"/>
    <s v="Lasalle"/>
    <s v="REP"/>
    <n v="130"/>
    <n v="6"/>
    <n v="6"/>
    <n v="1"/>
    <n v="4"/>
    <n v="1"/>
    <n v="0"/>
    <x v="0"/>
    <x v="0"/>
    <x v="0"/>
    <n v="1.2"/>
    <n v="14927"/>
  </r>
  <r>
    <n v="131"/>
    <x v="130"/>
    <s v="Aldermen"/>
    <s v="Town of Welsh (5 to be elected)"/>
    <s v="Andrea King"/>
    <n v="2016"/>
    <s v="Jefferson Davis"/>
    <s v="DEM"/>
    <n v="899"/>
    <n v="9"/>
    <n v="9"/>
    <n v="4"/>
    <n v="4"/>
    <n v="1"/>
    <n v="0"/>
    <x v="0"/>
    <x v="0"/>
    <x v="0"/>
    <n v="1.8"/>
    <n v="31399"/>
  </r>
  <r>
    <n v="131"/>
    <x v="130"/>
    <s v="Aldermen"/>
    <s v="Town of Welsh (5 to be elected)"/>
    <s v="Eddie J. &quot;Bruiser&quot; Achan"/>
    <n v="2016"/>
    <s v="Jefferson Davis"/>
    <s v="DEM"/>
    <n v="421"/>
    <n v="9"/>
    <n v="9"/>
    <n v="4"/>
    <n v="4"/>
    <n v="1"/>
    <n v="0"/>
    <x v="0"/>
    <x v="0"/>
    <x v="0"/>
    <n v="1.8"/>
    <n v="31399"/>
  </r>
  <r>
    <n v="131"/>
    <x v="130"/>
    <s v="Aldermen"/>
    <s v="Town of Welsh (5 to be elected)"/>
    <s v="Jacob Colby Perry"/>
    <n v="2016"/>
    <s v="Jefferson Davis"/>
    <s v="REP"/>
    <n v="777"/>
    <n v="9"/>
    <n v="9"/>
    <n v="4"/>
    <n v="4"/>
    <n v="1"/>
    <n v="0"/>
    <x v="0"/>
    <x v="0"/>
    <x v="0"/>
    <n v="1.8"/>
    <n v="31399"/>
  </r>
  <r>
    <n v="131"/>
    <x v="130"/>
    <s v="Aldermen"/>
    <s v="Town of Welsh (5 to be elected)"/>
    <s v="Jamie L. Festervand"/>
    <n v="2016"/>
    <s v="Jefferson Davis"/>
    <s v="REP"/>
    <n v="657"/>
    <n v="9"/>
    <n v="9"/>
    <n v="4"/>
    <n v="4"/>
    <n v="1"/>
    <n v="0"/>
    <x v="0"/>
    <x v="0"/>
    <x v="0"/>
    <n v="1.8"/>
    <n v="31399"/>
  </r>
  <r>
    <n v="131"/>
    <x v="130"/>
    <s v="Aldermen"/>
    <s v="Town of Welsh (5 to be elected)"/>
    <s v="Lawrence &quot;Bugger&quot; Mier"/>
    <n v="2016"/>
    <s v="Jefferson Davis"/>
    <s v="NOPTY"/>
    <n v="1056"/>
    <n v="9"/>
    <n v="9"/>
    <n v="4"/>
    <n v="4"/>
    <n v="1"/>
    <n v="0"/>
    <x v="0"/>
    <x v="0"/>
    <x v="0"/>
    <n v="1.8"/>
    <n v="31399"/>
  </r>
  <r>
    <n v="131"/>
    <x v="130"/>
    <s v="Aldermen"/>
    <s v="Town of Welsh (5 to be elected)"/>
    <s v="Marshall Jackson"/>
    <n v="2016"/>
    <s v="Jefferson Davis"/>
    <s v="DEM"/>
    <n v="302"/>
    <n v="9"/>
    <n v="9"/>
    <n v="4"/>
    <n v="4"/>
    <n v="1"/>
    <n v="0"/>
    <x v="0"/>
    <x v="0"/>
    <x v="0"/>
    <n v="1.8"/>
    <n v="31399"/>
  </r>
  <r>
    <n v="131"/>
    <x v="130"/>
    <s v="Aldermen"/>
    <s v="Town of Welsh (5 to be elected)"/>
    <s v="Melward &quot;M. J.&quot; Doucet, Sr."/>
    <n v="2016"/>
    <s v="Jefferson Davis"/>
    <s v="DEM"/>
    <n v="596"/>
    <n v="9"/>
    <n v="9"/>
    <n v="4"/>
    <n v="4"/>
    <n v="1"/>
    <n v="0"/>
    <x v="0"/>
    <x v="0"/>
    <x v="0"/>
    <n v="1.8"/>
    <n v="31399"/>
  </r>
  <r>
    <n v="131"/>
    <x v="130"/>
    <s v="Aldermen"/>
    <s v="Town of Welsh (5 to be elected)"/>
    <s v="Robert &quot;Bob&quot; Owens"/>
    <n v="2016"/>
    <s v="Jefferson Davis"/>
    <s v="REP"/>
    <n v="735"/>
    <n v="9"/>
    <n v="9"/>
    <n v="4"/>
    <n v="4"/>
    <n v="1"/>
    <n v="0"/>
    <x v="0"/>
    <x v="0"/>
    <x v="0"/>
    <n v="1.8"/>
    <n v="31399"/>
  </r>
  <r>
    <n v="131"/>
    <x v="130"/>
    <s v="Aldermen"/>
    <s v="Town of Welsh (5 to be elected)"/>
    <s v="Rodney Trahan"/>
    <n v="2016"/>
    <s v="Jefferson Davis"/>
    <s v="REP"/>
    <n v="912"/>
    <n v="9"/>
    <n v="9"/>
    <n v="4"/>
    <n v="4"/>
    <n v="1"/>
    <n v="0"/>
    <x v="0"/>
    <x v="0"/>
    <x v="0"/>
    <n v="1.8"/>
    <n v="31399"/>
  </r>
  <r>
    <n v="132"/>
    <x v="131"/>
    <s v="Aldermen"/>
    <s v="Town of White Castle (5 to be elected)"/>
    <s v="Barbara &quot;Bo&quot; O'Bear"/>
    <n v="2014"/>
    <s v="Iberville"/>
    <s v="DEM"/>
    <n v="602"/>
    <n v="10"/>
    <n v="10"/>
    <n v="10"/>
    <n v="0"/>
    <n v="0"/>
    <n v="0"/>
    <x v="0"/>
    <x v="0"/>
    <x v="0"/>
    <n v="2"/>
    <n v="33159"/>
  </r>
  <r>
    <n v="132"/>
    <x v="131"/>
    <s v="Aldermen"/>
    <s v="Town of White Castle (5 to be elected)"/>
    <s v="Broderick &quot;Chris&quot; Landry"/>
    <n v="2014"/>
    <s v="Iberville"/>
    <s v="DEM"/>
    <n v="418"/>
    <n v="10"/>
    <n v="10"/>
    <n v="10"/>
    <n v="0"/>
    <n v="0"/>
    <n v="0"/>
    <x v="0"/>
    <x v="0"/>
    <x v="0"/>
    <n v="2"/>
    <n v="33159"/>
  </r>
  <r>
    <n v="132"/>
    <x v="131"/>
    <s v="Aldermen"/>
    <s v="Town of White Castle (5 to be elected)"/>
    <s v="Dionne &quot;Bambi&quot; Lewis-Williams"/>
    <n v="2014"/>
    <s v="Iberville"/>
    <s v="DEM"/>
    <n v="371"/>
    <n v="10"/>
    <n v="10"/>
    <n v="10"/>
    <n v="0"/>
    <n v="0"/>
    <n v="0"/>
    <x v="0"/>
    <x v="0"/>
    <x v="0"/>
    <n v="2"/>
    <n v="33159"/>
  </r>
  <r>
    <n v="132"/>
    <x v="131"/>
    <s v="Aldermen"/>
    <s v="Town of White Castle (5 to be elected)"/>
    <s v="Elliot &quot;Mutt&quot; Martin, Jr."/>
    <n v="2014"/>
    <s v="Iberville"/>
    <s v="DEM"/>
    <n v="477"/>
    <n v="10"/>
    <n v="10"/>
    <n v="10"/>
    <n v="0"/>
    <n v="0"/>
    <n v="0"/>
    <x v="0"/>
    <x v="0"/>
    <x v="0"/>
    <n v="2"/>
    <n v="33159"/>
  </r>
  <r>
    <n v="132"/>
    <x v="131"/>
    <s v="Aldermen"/>
    <s v="Town of White Castle (5 to be elected)"/>
    <s v="Garnell Young"/>
    <n v="2014"/>
    <s v="Iberville"/>
    <s v="DEM"/>
    <n v="342"/>
    <n v="10"/>
    <n v="10"/>
    <n v="10"/>
    <n v="0"/>
    <n v="0"/>
    <n v="0"/>
    <x v="0"/>
    <x v="0"/>
    <x v="0"/>
    <n v="2"/>
    <n v="33159"/>
  </r>
  <r>
    <n v="132"/>
    <x v="131"/>
    <s v="Aldermen"/>
    <s v="Town of White Castle (5 to be elected)"/>
    <s v="Gregory &quot;Nu Nu&quot; Depron"/>
    <n v="2014"/>
    <s v="Iberville"/>
    <s v="DEM"/>
    <n v="201"/>
    <n v="10"/>
    <n v="10"/>
    <n v="10"/>
    <n v="0"/>
    <n v="0"/>
    <n v="0"/>
    <x v="0"/>
    <x v="0"/>
    <x v="0"/>
    <n v="2"/>
    <n v="33159"/>
  </r>
  <r>
    <n v="132"/>
    <x v="131"/>
    <s v="Aldermen"/>
    <s v="Town of White Castle (5 to be elected)"/>
    <s v="Kipp V. Knight"/>
    <n v="2014"/>
    <s v="Iberville"/>
    <s v="DEM"/>
    <n v="481"/>
    <n v="10"/>
    <n v="10"/>
    <n v="10"/>
    <n v="0"/>
    <n v="0"/>
    <n v="0"/>
    <x v="0"/>
    <x v="0"/>
    <x v="0"/>
    <n v="2"/>
    <n v="33159"/>
  </r>
  <r>
    <n v="132"/>
    <x v="131"/>
    <s v="Aldermen"/>
    <s v="Town of White Castle (5 to be elected)"/>
    <s v="Melissa Y. Allen"/>
    <n v="2014"/>
    <s v="Iberville"/>
    <s v="DEM"/>
    <n v="332"/>
    <n v="10"/>
    <n v="10"/>
    <n v="10"/>
    <n v="0"/>
    <n v="0"/>
    <n v="0"/>
    <x v="0"/>
    <x v="0"/>
    <x v="0"/>
    <n v="2"/>
    <n v="33159"/>
  </r>
  <r>
    <n v="132"/>
    <x v="131"/>
    <s v="Aldermen"/>
    <s v="Town of White Castle (5 to be elected)"/>
    <s v="Shalanda L. Allen"/>
    <n v="2014"/>
    <s v="Iberville"/>
    <s v="DEM"/>
    <n v="467"/>
    <n v="10"/>
    <n v="10"/>
    <n v="10"/>
    <n v="0"/>
    <n v="0"/>
    <n v="0"/>
    <x v="0"/>
    <x v="0"/>
    <x v="0"/>
    <n v="2"/>
    <n v="33159"/>
  </r>
  <r>
    <n v="132"/>
    <x v="131"/>
    <s v="Aldermen"/>
    <s v="Town of White Castle (5 to be elected)"/>
    <s v="Veronica Foley O'Bear"/>
    <n v="2014"/>
    <s v="Iberville"/>
    <s v="DEM"/>
    <n v="261"/>
    <n v="10"/>
    <n v="10"/>
    <n v="10"/>
    <n v="0"/>
    <n v="0"/>
    <n v="0"/>
    <x v="0"/>
    <x v="0"/>
    <x v="0"/>
    <n v="2"/>
    <n v="33159"/>
  </r>
  <r>
    <n v="133"/>
    <x v="132"/>
    <s v="Aldermen"/>
    <s v="Village  of Chataignier (3 to be elected)"/>
    <s v="Debra Fontenot"/>
    <n v="2014"/>
    <s v="Evangeline"/>
    <s v="DEM"/>
    <n v="112"/>
    <n v="4"/>
    <n v="4"/>
    <n v="3"/>
    <n v="1"/>
    <n v="0"/>
    <n v="0"/>
    <x v="0"/>
    <x v="0"/>
    <x v="0"/>
    <n v="1.3333333333333333"/>
    <n v="33765"/>
  </r>
  <r>
    <n v="133"/>
    <x v="132"/>
    <s v="Aldermen"/>
    <s v="Village  of Chataignier (3 to be elected)"/>
    <s v="Gail &quot;Mac&quot; McDavid"/>
    <n v="2014"/>
    <s v="Evangeline"/>
    <s v="REP"/>
    <n v="81"/>
    <n v="4"/>
    <n v="4"/>
    <n v="3"/>
    <n v="1"/>
    <n v="0"/>
    <n v="0"/>
    <x v="0"/>
    <x v="0"/>
    <x v="0"/>
    <n v="1.3333333333333333"/>
    <n v="33765"/>
  </r>
  <r>
    <n v="133"/>
    <x v="132"/>
    <s v="Aldermen"/>
    <s v="Village  of Chataignier (3 to be elected)"/>
    <s v="J. B. Brasseaux"/>
    <n v="2014"/>
    <s v="Evangeline"/>
    <s v="DEM"/>
    <n v="85"/>
    <n v="4"/>
    <n v="4"/>
    <n v="3"/>
    <n v="1"/>
    <n v="0"/>
    <n v="0"/>
    <x v="0"/>
    <x v="0"/>
    <x v="0"/>
    <n v="1.3333333333333333"/>
    <n v="33765"/>
  </r>
  <r>
    <n v="133"/>
    <x v="132"/>
    <s v="Aldermen"/>
    <s v="Village  of Chataignier (3 to be elected)"/>
    <s v="Joseph H. Simien"/>
    <n v="2014"/>
    <s v="Evangeline"/>
    <s v="DEM"/>
    <n v="92"/>
    <n v="4"/>
    <n v="4"/>
    <n v="3"/>
    <n v="1"/>
    <n v="0"/>
    <n v="0"/>
    <x v="0"/>
    <x v="0"/>
    <x v="0"/>
    <n v="1.3333333333333333"/>
    <n v="33765"/>
  </r>
  <r>
    <n v="134"/>
    <x v="133"/>
    <s v="Aldermen"/>
    <s v="Village of Angie (3 to be elected)"/>
    <s v="Bryan Stogner"/>
    <n v="2016"/>
    <s v="Washington"/>
    <s v="DEM"/>
    <n v="52"/>
    <n v="6"/>
    <n v="6"/>
    <n v="1"/>
    <n v="4"/>
    <n v="0"/>
    <n v="1"/>
    <x v="0"/>
    <x v="0"/>
    <x v="0"/>
    <n v="2"/>
    <n v="46367"/>
  </r>
  <r>
    <n v="134"/>
    <x v="133"/>
    <s v="Aldermen"/>
    <s v="Village of Angie (3 to be elected)"/>
    <s v="Darryl Knight"/>
    <n v="2016"/>
    <s v="Washington"/>
    <s v="OTHER"/>
    <n v="62"/>
    <n v="6"/>
    <n v="6"/>
    <n v="1"/>
    <n v="4"/>
    <n v="0"/>
    <n v="1"/>
    <x v="0"/>
    <x v="0"/>
    <x v="0"/>
    <n v="2"/>
    <n v="46367"/>
  </r>
  <r>
    <n v="134"/>
    <x v="133"/>
    <s v="Aldermen"/>
    <s v="Village of Angie (3 to be elected)"/>
    <s v="Gilbert Ball"/>
    <n v="2016"/>
    <s v="Washington"/>
    <s v="REP"/>
    <n v="55"/>
    <n v="6"/>
    <n v="6"/>
    <n v="1"/>
    <n v="4"/>
    <n v="0"/>
    <n v="1"/>
    <x v="0"/>
    <x v="0"/>
    <x v="0"/>
    <n v="2"/>
    <n v="46367"/>
  </r>
  <r>
    <n v="134"/>
    <x v="133"/>
    <s v="Aldermen"/>
    <s v="Village of Angie (3 to be elected)"/>
    <s v="James Holmes"/>
    <n v="2016"/>
    <s v="Washington"/>
    <s v="REP"/>
    <n v="38"/>
    <n v="6"/>
    <n v="6"/>
    <n v="1"/>
    <n v="4"/>
    <n v="0"/>
    <n v="1"/>
    <x v="0"/>
    <x v="0"/>
    <x v="0"/>
    <n v="2"/>
    <n v="46367"/>
  </r>
  <r>
    <n v="134"/>
    <x v="133"/>
    <s v="Aldermen"/>
    <s v="Village of Angie (3 to be elected)"/>
    <s v="Linda &quot;Gail&quot; Seal"/>
    <n v="2016"/>
    <s v="Washington"/>
    <s v="REP"/>
    <n v="26"/>
    <n v="6"/>
    <n v="6"/>
    <n v="1"/>
    <n v="4"/>
    <n v="0"/>
    <n v="1"/>
    <x v="0"/>
    <x v="0"/>
    <x v="0"/>
    <n v="2"/>
    <n v="46367"/>
  </r>
  <r>
    <n v="134"/>
    <x v="133"/>
    <s v="Aldermen"/>
    <s v="Village of Angie (3 to be elected)"/>
    <s v="Roxie Fornea"/>
    <n v="2016"/>
    <s v="Washington"/>
    <s v="REP"/>
    <n v="54"/>
    <n v="6"/>
    <n v="6"/>
    <n v="1"/>
    <n v="4"/>
    <n v="0"/>
    <n v="1"/>
    <x v="0"/>
    <x v="0"/>
    <x v="0"/>
    <n v="2"/>
    <n v="46367"/>
  </r>
  <r>
    <n v="135"/>
    <x v="134"/>
    <s v="Aldermen"/>
    <s v="Village of Bienville (3 to be elected)"/>
    <s v="Dorothy Anderson"/>
    <n v="2014"/>
    <s v="Bienville"/>
    <s v="NOPTY"/>
    <n v="52"/>
    <n v="5"/>
    <n v="5"/>
    <n v="0"/>
    <n v="0"/>
    <n v="5"/>
    <n v="0"/>
    <x v="0"/>
    <x v="0"/>
    <x v="0"/>
    <n v="1.6666666666666667"/>
    <n v="13924"/>
  </r>
  <r>
    <n v="135"/>
    <x v="134"/>
    <s v="Aldermen"/>
    <s v="Village of Bienville (3 to be elected)"/>
    <s v="James &quot;Jamie&quot; Smith"/>
    <n v="2014"/>
    <s v="Bienville"/>
    <s v="NOPTY"/>
    <n v="100"/>
    <n v="5"/>
    <n v="5"/>
    <n v="0"/>
    <n v="0"/>
    <n v="5"/>
    <n v="0"/>
    <x v="0"/>
    <x v="0"/>
    <x v="0"/>
    <n v="1.6666666666666667"/>
    <n v="13924"/>
  </r>
  <r>
    <n v="135"/>
    <x v="134"/>
    <s v="Aldermen"/>
    <s v="Village of Bienville (3 to be elected)"/>
    <s v="James Neal Kirkham"/>
    <n v="2014"/>
    <s v="Bienville"/>
    <s v="NOPTY"/>
    <n v="102"/>
    <n v="5"/>
    <n v="5"/>
    <n v="0"/>
    <n v="0"/>
    <n v="5"/>
    <n v="0"/>
    <x v="0"/>
    <x v="0"/>
    <x v="0"/>
    <n v="1.6666666666666667"/>
    <n v="13924"/>
  </r>
  <r>
    <n v="135"/>
    <x v="134"/>
    <s v="Aldermen"/>
    <s v="Village of Bienville (3 to be elected)"/>
    <s v="Marcie Boston"/>
    <n v="2014"/>
    <s v="Bienville"/>
    <s v="NOPTY"/>
    <n v="62"/>
    <n v="5"/>
    <n v="5"/>
    <n v="0"/>
    <n v="0"/>
    <n v="5"/>
    <n v="0"/>
    <x v="0"/>
    <x v="0"/>
    <x v="0"/>
    <n v="1.6666666666666667"/>
    <n v="13924"/>
  </r>
  <r>
    <n v="135"/>
    <x v="134"/>
    <s v="Aldermen"/>
    <s v="Village of Bienville (3 to be elected)"/>
    <s v="Roy Walls"/>
    <n v="2014"/>
    <s v="Bienville"/>
    <s v="NOPTY"/>
    <n v="91"/>
    <n v="5"/>
    <n v="5"/>
    <n v="0"/>
    <n v="0"/>
    <n v="5"/>
    <n v="0"/>
    <x v="0"/>
    <x v="0"/>
    <x v="0"/>
    <n v="1.6666666666666667"/>
    <n v="13924"/>
  </r>
  <r>
    <n v="136"/>
    <x v="135"/>
    <s v="Aldermen"/>
    <s v="Village of Collinston (3 to be elected)"/>
    <s v="Betty Jones"/>
    <n v="2014"/>
    <s v="Morehouse"/>
    <s v="DEM"/>
    <n v="53"/>
    <n v="4"/>
    <n v="4"/>
    <n v="3"/>
    <n v="1"/>
    <n v="0"/>
    <n v="0"/>
    <x v="0"/>
    <x v="0"/>
    <x v="0"/>
    <n v="1.3333333333333333"/>
    <n v="26739"/>
  </r>
  <r>
    <n v="136"/>
    <x v="135"/>
    <s v="Aldermen"/>
    <s v="Village of Collinston (3 to be elected)"/>
    <s v="Dawn Gilbreath"/>
    <n v="2014"/>
    <s v="Morehouse"/>
    <s v="REP"/>
    <n v="44"/>
    <n v="4"/>
    <n v="4"/>
    <n v="3"/>
    <n v="1"/>
    <n v="0"/>
    <n v="0"/>
    <x v="0"/>
    <x v="0"/>
    <x v="0"/>
    <n v="1.3333333333333333"/>
    <n v="26739"/>
  </r>
  <r>
    <n v="136"/>
    <x v="135"/>
    <s v="Aldermen"/>
    <s v="Village of Collinston (3 to be elected)"/>
    <s v="Dorothy J. Bradshaw"/>
    <n v="2014"/>
    <s v="Morehouse"/>
    <s v="DEM"/>
    <n v="71"/>
    <n v="4"/>
    <n v="4"/>
    <n v="3"/>
    <n v="1"/>
    <n v="0"/>
    <n v="0"/>
    <x v="0"/>
    <x v="0"/>
    <x v="0"/>
    <n v="1.3333333333333333"/>
    <n v="26739"/>
  </r>
  <r>
    <n v="136"/>
    <x v="135"/>
    <s v="Aldermen"/>
    <s v="Village of Collinston (3 to be elected)"/>
    <s v="Renee Pates"/>
    <n v="2014"/>
    <s v="Morehouse"/>
    <s v="DEM"/>
    <n v="56"/>
    <n v="4"/>
    <n v="4"/>
    <n v="3"/>
    <n v="1"/>
    <n v="0"/>
    <n v="0"/>
    <x v="0"/>
    <x v="0"/>
    <x v="0"/>
    <n v="1.3333333333333333"/>
    <n v="26739"/>
  </r>
  <r>
    <n v="137"/>
    <x v="136"/>
    <s v="Aldermen"/>
    <s v="Village of Delta (3 to be elected)"/>
    <s v="Billy Peebles"/>
    <n v="2016"/>
    <s v="Madison"/>
    <s v="NOPTY"/>
    <n v="56"/>
    <n v="4"/>
    <n v="4"/>
    <n v="0"/>
    <n v="0"/>
    <n v="3"/>
    <n v="1"/>
    <x v="0"/>
    <x v="0"/>
    <x v="0"/>
    <n v="1.3333333333333333"/>
    <n v="11803"/>
  </r>
  <r>
    <n v="137"/>
    <x v="136"/>
    <s v="Aldermen"/>
    <s v="Village of Delta (3 to be elected)"/>
    <s v="Danny Odom"/>
    <n v="2016"/>
    <s v="Madison"/>
    <s v="NOPTY"/>
    <n v="19"/>
    <n v="4"/>
    <n v="4"/>
    <n v="0"/>
    <n v="0"/>
    <n v="3"/>
    <n v="1"/>
    <x v="0"/>
    <x v="0"/>
    <x v="0"/>
    <n v="1.3333333333333333"/>
    <n v="11803"/>
  </r>
  <r>
    <n v="137"/>
    <x v="136"/>
    <s v="Aldermen"/>
    <s v="Village of Delta (3 to be elected)"/>
    <s v="Donald Frith"/>
    <n v="2016"/>
    <s v="Madison"/>
    <s v="NOPTY"/>
    <n v="61"/>
    <n v="4"/>
    <n v="4"/>
    <n v="0"/>
    <n v="0"/>
    <n v="3"/>
    <n v="1"/>
    <x v="0"/>
    <x v="0"/>
    <x v="0"/>
    <n v="1.3333333333333333"/>
    <n v="11803"/>
  </r>
  <r>
    <n v="137"/>
    <x v="136"/>
    <s v="Aldermen"/>
    <s v="Village of Delta (3 to be elected)"/>
    <s v="Katherine Davis"/>
    <n v="2016"/>
    <s v="Madison"/>
    <s v="OTHER"/>
    <n v="60"/>
    <n v="4"/>
    <n v="4"/>
    <n v="0"/>
    <n v="0"/>
    <n v="3"/>
    <n v="1"/>
    <x v="0"/>
    <x v="0"/>
    <x v="0"/>
    <n v="1.3333333333333333"/>
    <n v="11803"/>
  </r>
  <r>
    <n v="138"/>
    <x v="137"/>
    <s v="Aldermen"/>
    <s v="Village of Dixie Inn (3 to be elected)"/>
    <s v="&quot;Nell&quot; Finlay"/>
    <n v="2016"/>
    <s v="Webster"/>
    <s v="REP"/>
    <n v="38"/>
    <n v="4"/>
    <n v="4"/>
    <n v="0"/>
    <n v="4"/>
    <n v="0"/>
    <n v="0"/>
    <x v="0"/>
    <x v="0"/>
    <x v="0"/>
    <n v="1.3333333333333333"/>
    <n v="40335"/>
  </r>
  <r>
    <n v="138"/>
    <x v="137"/>
    <s v="Aldermen"/>
    <s v="Village of Dixie Inn (3 to be elected)"/>
    <s v="Connie Woods"/>
    <n v="2016"/>
    <s v="Webster"/>
    <s v="REP"/>
    <n v="38"/>
    <n v="4"/>
    <n v="4"/>
    <n v="0"/>
    <n v="4"/>
    <n v="0"/>
    <n v="0"/>
    <x v="0"/>
    <x v="0"/>
    <x v="0"/>
    <n v="1.3333333333333333"/>
    <n v="40335"/>
  </r>
  <r>
    <n v="138"/>
    <x v="137"/>
    <s v="Aldermen"/>
    <s v="Village of Dixie Inn (3 to be elected)"/>
    <s v="Donna Hoffoss"/>
    <n v="2016"/>
    <s v="Webster"/>
    <s v="REP"/>
    <n v="49"/>
    <n v="4"/>
    <n v="4"/>
    <n v="0"/>
    <n v="4"/>
    <n v="0"/>
    <n v="0"/>
    <x v="0"/>
    <x v="0"/>
    <x v="0"/>
    <n v="1.3333333333333333"/>
    <n v="40335"/>
  </r>
  <r>
    <n v="138"/>
    <x v="137"/>
    <s v="Aldermen"/>
    <s v="Village of Dixie Inn (3 to be elected)"/>
    <s v="Judy McKenzie"/>
    <n v="2016"/>
    <s v="Webster"/>
    <s v="REP"/>
    <n v="48"/>
    <n v="4"/>
    <n v="4"/>
    <n v="0"/>
    <n v="4"/>
    <n v="0"/>
    <n v="0"/>
    <x v="0"/>
    <x v="0"/>
    <x v="0"/>
    <n v="1.3333333333333333"/>
    <n v="40335"/>
  </r>
  <r>
    <n v="139"/>
    <x v="138"/>
    <s v="Aldermen"/>
    <s v="Village of Dodson (3 to be elected)"/>
    <s v="Danny Browning"/>
    <n v="2014"/>
    <s v="Winn"/>
    <s v="DEM"/>
    <n v="32"/>
    <n v="7"/>
    <n v="7"/>
    <n v="5"/>
    <n v="1"/>
    <n v="1"/>
    <n v="0"/>
    <x v="0"/>
    <x v="0"/>
    <x v="0"/>
    <n v="2.3333333333333335"/>
    <n v="14695"/>
  </r>
  <r>
    <n v="139"/>
    <x v="138"/>
    <s v="Aldermen"/>
    <s v="Village of Dodson (3 to be elected)"/>
    <s v="Debra Hill"/>
    <n v="2014"/>
    <s v="Winn"/>
    <s v="REP"/>
    <n v="24"/>
    <n v="7"/>
    <n v="7"/>
    <n v="5"/>
    <n v="1"/>
    <n v="1"/>
    <n v="0"/>
    <x v="0"/>
    <x v="0"/>
    <x v="0"/>
    <n v="2.3333333333333335"/>
    <n v="14695"/>
  </r>
  <r>
    <n v="139"/>
    <x v="138"/>
    <s v="Aldermen"/>
    <s v="Village of Dodson (3 to be elected)"/>
    <s v="Jami Ashley"/>
    <n v="2014"/>
    <s v="Winn"/>
    <s v="DEM"/>
    <n v="44"/>
    <n v="7"/>
    <n v="7"/>
    <n v="5"/>
    <n v="1"/>
    <n v="1"/>
    <n v="0"/>
    <x v="0"/>
    <x v="0"/>
    <x v="0"/>
    <n v="2.3333333333333335"/>
    <n v="14695"/>
  </r>
  <r>
    <n v="139"/>
    <x v="138"/>
    <s v="Aldermen"/>
    <s v="Village of Dodson (3 to be elected)"/>
    <s v="Karla Shively"/>
    <n v="2014"/>
    <s v="Winn"/>
    <s v="DEM"/>
    <n v="57"/>
    <n v="7"/>
    <n v="7"/>
    <n v="5"/>
    <n v="1"/>
    <n v="1"/>
    <n v="0"/>
    <x v="0"/>
    <x v="0"/>
    <x v="0"/>
    <n v="2.3333333333333335"/>
    <n v="14695"/>
  </r>
  <r>
    <n v="139"/>
    <x v="138"/>
    <s v="Aldermen"/>
    <s v="Village of Dodson (3 to be elected)"/>
    <s v="Lydia Chamberlain"/>
    <n v="2014"/>
    <s v="Winn"/>
    <s v="DEM"/>
    <n v="20"/>
    <n v="7"/>
    <n v="7"/>
    <n v="5"/>
    <n v="1"/>
    <n v="1"/>
    <n v="0"/>
    <x v="0"/>
    <x v="0"/>
    <x v="0"/>
    <n v="2.3333333333333335"/>
    <n v="14695"/>
  </r>
  <r>
    <n v="139"/>
    <x v="138"/>
    <s v="Aldermen"/>
    <s v="Village of Dodson (3 to be elected)"/>
    <s v="Sarah Maxwell"/>
    <n v="2014"/>
    <s v="Winn"/>
    <s v="NOPTY"/>
    <n v="42"/>
    <n v="7"/>
    <n v="7"/>
    <n v="5"/>
    <n v="1"/>
    <n v="1"/>
    <n v="0"/>
    <x v="0"/>
    <x v="0"/>
    <x v="0"/>
    <n v="2.3333333333333335"/>
    <n v="14695"/>
  </r>
  <r>
    <n v="139"/>
    <x v="138"/>
    <s v="Aldermen"/>
    <s v="Village of Dodson (3 to be elected)"/>
    <s v="Verna Hollingsworth"/>
    <n v="2014"/>
    <s v="Winn"/>
    <s v="DEM"/>
    <n v="85"/>
    <n v="7"/>
    <n v="7"/>
    <n v="5"/>
    <n v="1"/>
    <n v="1"/>
    <n v="0"/>
    <x v="0"/>
    <x v="0"/>
    <x v="0"/>
    <n v="2.3333333333333335"/>
    <n v="14695"/>
  </r>
  <r>
    <n v="140"/>
    <x v="139"/>
    <s v="Aldermen"/>
    <s v="Village of Edgefield (3 to be elected)"/>
    <s v="&quot;Trish&quot; Gamble"/>
    <n v="2016"/>
    <s v="Red River"/>
    <s v="DEM"/>
    <n v="42"/>
    <n v="4"/>
    <n v="4"/>
    <n v="1"/>
    <n v="3"/>
    <n v="0"/>
    <n v="0"/>
    <x v="0"/>
    <x v="0"/>
    <x v="0"/>
    <n v="1.3333333333333333"/>
    <n v="8757"/>
  </r>
  <r>
    <n v="140"/>
    <x v="139"/>
    <s v="Aldermen"/>
    <s v="Village of Edgefield (3 to be elected)"/>
    <s v="David Layfield"/>
    <n v="2016"/>
    <s v="Red River"/>
    <s v="REP"/>
    <n v="56"/>
    <n v="4"/>
    <n v="4"/>
    <n v="1"/>
    <n v="3"/>
    <n v="0"/>
    <n v="0"/>
    <x v="0"/>
    <x v="0"/>
    <x v="0"/>
    <n v="1.3333333333333333"/>
    <n v="8757"/>
  </r>
  <r>
    <n v="140"/>
    <x v="139"/>
    <s v="Aldermen"/>
    <s v="Village of Edgefield (3 to be elected)"/>
    <s v="Eugene Freeman"/>
    <n v="2016"/>
    <s v="Red River"/>
    <s v="REP"/>
    <n v="61"/>
    <n v="4"/>
    <n v="4"/>
    <n v="1"/>
    <n v="3"/>
    <n v="0"/>
    <n v="0"/>
    <x v="0"/>
    <x v="0"/>
    <x v="0"/>
    <n v="1.3333333333333333"/>
    <n v="8757"/>
  </r>
  <r>
    <n v="140"/>
    <x v="139"/>
    <s v="Aldermen"/>
    <s v="Village of Edgefield (3 to be elected)"/>
    <s v="Jack Terrell"/>
    <n v="2016"/>
    <s v="Red River"/>
    <s v="REP"/>
    <n v="74"/>
    <n v="4"/>
    <n v="4"/>
    <n v="1"/>
    <n v="3"/>
    <n v="0"/>
    <n v="0"/>
    <x v="0"/>
    <x v="0"/>
    <x v="0"/>
    <n v="1.3333333333333333"/>
    <n v="8757"/>
  </r>
  <r>
    <n v="141"/>
    <x v="140"/>
    <s v="Aldermen"/>
    <s v="Village of Fenton (3 to be elected)"/>
    <s v="Bobbie Jo Dickens"/>
    <n v="2016"/>
    <s v="Jefferson Davis"/>
    <s v="DEM"/>
    <n v="34"/>
    <n v="7"/>
    <n v="7"/>
    <n v="6"/>
    <n v="0"/>
    <n v="1"/>
    <n v="0"/>
    <x v="0"/>
    <x v="0"/>
    <x v="0"/>
    <n v="2.3333333333333335"/>
    <n v="31399"/>
  </r>
  <r>
    <n v="141"/>
    <x v="140"/>
    <s v="Aldermen"/>
    <s v="Village of Fenton (3 to be elected)"/>
    <s v="Clarence Talbert, Jr."/>
    <n v="2016"/>
    <s v="Jefferson Davis"/>
    <s v="DEM"/>
    <n v="67"/>
    <n v="7"/>
    <n v="7"/>
    <n v="6"/>
    <n v="0"/>
    <n v="1"/>
    <n v="0"/>
    <x v="0"/>
    <x v="0"/>
    <x v="0"/>
    <n v="2.3333333333333335"/>
    <n v="31399"/>
  </r>
  <r>
    <n v="141"/>
    <x v="140"/>
    <s v="Aldermen"/>
    <s v="Village of Fenton (3 to be elected)"/>
    <s v="Clifford Brian Leday"/>
    <n v="2016"/>
    <s v="Jefferson Davis"/>
    <s v="DEM"/>
    <n v="47"/>
    <n v="7"/>
    <n v="7"/>
    <n v="6"/>
    <n v="0"/>
    <n v="1"/>
    <n v="0"/>
    <x v="0"/>
    <x v="0"/>
    <x v="0"/>
    <n v="2.3333333333333335"/>
    <n v="31399"/>
  </r>
  <r>
    <n v="141"/>
    <x v="140"/>
    <s v="Aldermen"/>
    <s v="Village of Fenton (3 to be elected)"/>
    <s v="Gwenevere Artis Johnson"/>
    <n v="2016"/>
    <s v="Jefferson Davis"/>
    <s v="DEM"/>
    <n v="72"/>
    <n v="7"/>
    <n v="7"/>
    <n v="6"/>
    <n v="0"/>
    <n v="1"/>
    <n v="0"/>
    <x v="0"/>
    <x v="0"/>
    <x v="0"/>
    <n v="2.3333333333333335"/>
    <n v="31399"/>
  </r>
  <r>
    <n v="141"/>
    <x v="140"/>
    <s v="Aldermen"/>
    <s v="Village of Fenton (3 to be elected)"/>
    <s v="Marella Hubachek"/>
    <n v="2016"/>
    <s v="Jefferson Davis"/>
    <s v="NOPTY"/>
    <n v="72"/>
    <n v="7"/>
    <n v="7"/>
    <n v="6"/>
    <n v="0"/>
    <n v="1"/>
    <n v="0"/>
    <x v="0"/>
    <x v="0"/>
    <x v="0"/>
    <n v="2.3333333333333335"/>
    <n v="31399"/>
  </r>
  <r>
    <n v="141"/>
    <x v="140"/>
    <s v="Aldermen"/>
    <s v="Village of Fenton (3 to be elected)"/>
    <s v="Mary M. Jones"/>
    <n v="2016"/>
    <s v="Jefferson Davis"/>
    <s v="DEM"/>
    <n v="81"/>
    <n v="7"/>
    <n v="7"/>
    <n v="6"/>
    <n v="0"/>
    <n v="1"/>
    <n v="0"/>
    <x v="0"/>
    <x v="0"/>
    <x v="0"/>
    <n v="2.3333333333333335"/>
    <n v="31399"/>
  </r>
  <r>
    <n v="141"/>
    <x v="140"/>
    <s v="Aldermen"/>
    <s v="Village of Fenton (3 to be elected)"/>
    <s v="Shawanda G. Sowells"/>
    <n v="2016"/>
    <s v="Jefferson Davis"/>
    <s v="DEM"/>
    <n v="95"/>
    <n v="7"/>
    <n v="7"/>
    <n v="6"/>
    <n v="0"/>
    <n v="1"/>
    <n v="0"/>
    <x v="0"/>
    <x v="0"/>
    <x v="0"/>
    <n v="2.3333333333333335"/>
    <n v="31399"/>
  </r>
  <r>
    <n v="142"/>
    <x v="141"/>
    <s v="Aldermen"/>
    <s v="Village of Folsom (3 to be elected)"/>
    <s v="Jill Palmer Mathies"/>
    <n v="2014"/>
    <s v="St. Tammany"/>
    <s v="REP"/>
    <n v="151"/>
    <n v="5"/>
    <n v="5"/>
    <n v="2"/>
    <n v="3"/>
    <n v="0"/>
    <n v="0"/>
    <x v="0"/>
    <x v="0"/>
    <x v="0"/>
    <n v="1.6666666666666667"/>
    <n v="246269"/>
  </r>
  <r>
    <n v="142"/>
    <x v="141"/>
    <s v="Aldermen"/>
    <s v="Village of Folsom (3 to be elected)"/>
    <s v="Lance Willie"/>
    <n v="2014"/>
    <s v="St. Tammany"/>
    <s v="REP"/>
    <n v="199"/>
    <n v="5"/>
    <n v="5"/>
    <n v="2"/>
    <n v="3"/>
    <n v="0"/>
    <n v="0"/>
    <x v="0"/>
    <x v="0"/>
    <x v="0"/>
    <n v="1.6666666666666667"/>
    <n v="246269"/>
  </r>
  <r>
    <n v="142"/>
    <x v="141"/>
    <s v="Aldermen"/>
    <s v="Village of Folsom (3 to be elected)"/>
    <s v="Paulette A. Lee"/>
    <n v="2014"/>
    <s v="St. Tammany"/>
    <s v="DEM"/>
    <n v="146"/>
    <n v="5"/>
    <n v="5"/>
    <n v="2"/>
    <n v="3"/>
    <n v="0"/>
    <n v="0"/>
    <x v="0"/>
    <x v="0"/>
    <x v="0"/>
    <n v="1.6666666666666667"/>
    <n v="246269"/>
  </r>
  <r>
    <n v="142"/>
    <x v="141"/>
    <s v="Aldermen"/>
    <s v="Village of Folsom (3 to be elected)"/>
    <s v="Richard B. Atkins"/>
    <n v="2014"/>
    <s v="St. Tammany"/>
    <s v="REP"/>
    <n v="83"/>
    <n v="5"/>
    <n v="5"/>
    <n v="2"/>
    <n v="3"/>
    <n v="0"/>
    <n v="0"/>
    <x v="0"/>
    <x v="0"/>
    <x v="0"/>
    <n v="1.6666666666666667"/>
    <n v="246269"/>
  </r>
  <r>
    <n v="142"/>
    <x v="141"/>
    <s v="Aldermen"/>
    <s v="Village of Folsom (3 to be elected)"/>
    <s v="Ronald W. &quot;Ronnie&quot; Holliday"/>
    <n v="2014"/>
    <s v="St. Tammany"/>
    <s v="DEM"/>
    <n v="121"/>
    <n v="5"/>
    <n v="5"/>
    <n v="2"/>
    <n v="3"/>
    <n v="0"/>
    <n v="0"/>
    <x v="0"/>
    <x v="0"/>
    <x v="0"/>
    <n v="1.6666666666666667"/>
    <n v="246269"/>
  </r>
  <r>
    <n v="143"/>
    <x v="142"/>
    <s v="Aldermen"/>
    <s v="Village of Forest Hill (3 to be elected)"/>
    <s v="&quot;Mike&quot; Soulter"/>
    <n v="2014"/>
    <s v="Rapides"/>
    <s v="REP"/>
    <n v="95"/>
    <n v="7"/>
    <n v="7"/>
    <n v="2"/>
    <n v="4"/>
    <n v="1"/>
    <n v="0"/>
    <x v="0"/>
    <x v="0"/>
    <x v="0"/>
    <n v="2.3333333333333335"/>
    <n v="132373"/>
  </r>
  <r>
    <n v="143"/>
    <x v="142"/>
    <s v="Aldermen"/>
    <s v="Village of Forest Hill (3 to be elected)"/>
    <s v="Anna Clark Cloud"/>
    <n v="2014"/>
    <s v="Rapides"/>
    <s v="DEM"/>
    <n v="100"/>
    <n v="7"/>
    <n v="7"/>
    <n v="2"/>
    <n v="4"/>
    <n v="1"/>
    <n v="0"/>
    <x v="0"/>
    <x v="0"/>
    <x v="0"/>
    <n v="2.3333333333333335"/>
    <n v="132373"/>
  </r>
  <r>
    <n v="143"/>
    <x v="142"/>
    <s v="Aldermen"/>
    <s v="Village of Forest Hill (3 to be elected)"/>
    <s v="Danny Perkins"/>
    <n v="2014"/>
    <s v="Rapides"/>
    <s v="DEM"/>
    <n v="108"/>
    <n v="7"/>
    <n v="7"/>
    <n v="2"/>
    <n v="4"/>
    <n v="1"/>
    <n v="0"/>
    <x v="0"/>
    <x v="0"/>
    <x v="0"/>
    <n v="2.3333333333333335"/>
    <n v="132373"/>
  </r>
  <r>
    <n v="143"/>
    <x v="142"/>
    <s v="Aldermen"/>
    <s v="Village of Forest Hill (3 to be elected)"/>
    <s v="Donna Arrington"/>
    <n v="2014"/>
    <s v="Rapides"/>
    <s v="REP"/>
    <n v="73"/>
    <n v="7"/>
    <n v="7"/>
    <n v="2"/>
    <n v="4"/>
    <n v="1"/>
    <n v="0"/>
    <x v="0"/>
    <x v="0"/>
    <x v="0"/>
    <n v="2.3333333333333335"/>
    <n v="132373"/>
  </r>
  <r>
    <n v="143"/>
    <x v="142"/>
    <s v="Aldermen"/>
    <s v="Village of Forest Hill (3 to be elected)"/>
    <s v="Dorothy Walters"/>
    <n v="2014"/>
    <s v="Rapides"/>
    <s v="NOPTY"/>
    <n v="53"/>
    <n v="7"/>
    <n v="7"/>
    <n v="2"/>
    <n v="4"/>
    <n v="1"/>
    <n v="0"/>
    <x v="0"/>
    <x v="0"/>
    <x v="0"/>
    <n v="2.3333333333333335"/>
    <n v="132373"/>
  </r>
  <r>
    <n v="143"/>
    <x v="142"/>
    <s v="Aldermen"/>
    <s v="Village of Forest Hill (3 to be elected)"/>
    <s v="Jerriot Robinson"/>
    <n v="2014"/>
    <s v="Rapides"/>
    <s v="REP"/>
    <n v="124"/>
    <n v="7"/>
    <n v="7"/>
    <n v="2"/>
    <n v="4"/>
    <n v="1"/>
    <n v="0"/>
    <x v="0"/>
    <x v="0"/>
    <x v="0"/>
    <n v="2.3333333333333335"/>
    <n v="132373"/>
  </r>
  <r>
    <n v="143"/>
    <x v="142"/>
    <s v="Aldermen"/>
    <s v="Village of Forest Hill (3 to be elected)"/>
    <s v="Stacy Johnson Danzy"/>
    <n v="2014"/>
    <s v="Rapides"/>
    <s v="REP"/>
    <n v="116"/>
    <n v="7"/>
    <n v="7"/>
    <n v="2"/>
    <n v="4"/>
    <n v="1"/>
    <n v="0"/>
    <x v="0"/>
    <x v="0"/>
    <x v="0"/>
    <n v="2.3333333333333335"/>
    <n v="132373"/>
  </r>
  <r>
    <n v="144"/>
    <x v="143"/>
    <s v="Aldermen"/>
    <s v="Village of Georgetown (3 to be elected)"/>
    <s v="&quot;Jim&quot; Bradford"/>
    <n v="2016"/>
    <s v="Grant"/>
    <s v="NOPTY"/>
    <n v="70"/>
    <n v="4"/>
    <n v="4"/>
    <n v="0"/>
    <n v="1"/>
    <n v="1"/>
    <n v="2"/>
    <x v="0"/>
    <x v="0"/>
    <x v="0"/>
    <n v="1.3333333333333333"/>
    <n v="22372"/>
  </r>
  <r>
    <n v="144"/>
    <x v="143"/>
    <s v="Aldermen"/>
    <s v="Village of Georgetown (3 to be elected)"/>
    <s v="&quot;Ray&quot; Williamson"/>
    <n v="2016"/>
    <s v="Grant"/>
    <s v="OTHER"/>
    <n v="87"/>
    <n v="4"/>
    <n v="4"/>
    <n v="0"/>
    <n v="1"/>
    <n v="1"/>
    <n v="2"/>
    <x v="0"/>
    <x v="0"/>
    <x v="0"/>
    <n v="1.3333333333333333"/>
    <n v="22372"/>
  </r>
  <r>
    <n v="144"/>
    <x v="143"/>
    <s v="Aldermen"/>
    <s v="Village of Georgetown (3 to be elected)"/>
    <s v="Dorothy Self"/>
    <n v="2016"/>
    <s v="Grant"/>
    <s v="OTHER"/>
    <n v="80"/>
    <n v="4"/>
    <n v="4"/>
    <n v="0"/>
    <n v="1"/>
    <n v="1"/>
    <n v="2"/>
    <x v="0"/>
    <x v="0"/>
    <x v="0"/>
    <n v="1.3333333333333333"/>
    <n v="22372"/>
  </r>
  <r>
    <n v="144"/>
    <x v="143"/>
    <s v="Aldermen"/>
    <s v="Village of Georgetown (3 to be elected)"/>
    <s v="Jonathan Spurgeon"/>
    <n v="2016"/>
    <s v="Grant"/>
    <s v="REP"/>
    <n v="104"/>
    <n v="4"/>
    <n v="4"/>
    <n v="0"/>
    <n v="1"/>
    <n v="1"/>
    <n v="2"/>
    <x v="0"/>
    <x v="0"/>
    <x v="0"/>
    <n v="1.3333333333333333"/>
    <n v="22372"/>
  </r>
  <r>
    <n v="145"/>
    <x v="144"/>
    <s v="Aldermen"/>
    <s v="Village of Gilbert (3 to be elected)"/>
    <s v="&quot;Randy&quot; Lloyd"/>
    <n v="2014"/>
    <s v="Franklin"/>
    <s v="NOPTY"/>
    <n v="77"/>
    <n v="5"/>
    <n v="5"/>
    <n v="1"/>
    <n v="0"/>
    <n v="4"/>
    <n v="0"/>
    <x v="0"/>
    <x v="0"/>
    <x v="0"/>
    <n v="1.6666666666666667"/>
    <n v="20464"/>
  </r>
  <r>
    <n v="145"/>
    <x v="144"/>
    <s v="Aldermen"/>
    <s v="Village of Gilbert (3 to be elected)"/>
    <s v="Christine Ezell"/>
    <n v="2014"/>
    <s v="Franklin"/>
    <s v="DEM"/>
    <n v="130"/>
    <n v="5"/>
    <n v="5"/>
    <n v="1"/>
    <n v="0"/>
    <n v="4"/>
    <n v="0"/>
    <x v="0"/>
    <x v="0"/>
    <x v="0"/>
    <n v="1.6666666666666667"/>
    <n v="20464"/>
  </r>
  <r>
    <n v="145"/>
    <x v="144"/>
    <s v="Aldermen"/>
    <s v="Village of Gilbert (3 to be elected)"/>
    <s v="Lovie Ezell"/>
    <n v="2014"/>
    <s v="Franklin"/>
    <s v="NOPTY"/>
    <n v="54"/>
    <n v="5"/>
    <n v="5"/>
    <n v="1"/>
    <n v="0"/>
    <n v="4"/>
    <n v="0"/>
    <x v="0"/>
    <x v="0"/>
    <x v="0"/>
    <n v="1.6666666666666667"/>
    <n v="20464"/>
  </r>
  <r>
    <n v="145"/>
    <x v="144"/>
    <s v="Aldermen"/>
    <s v="Village of Gilbert (3 to be elected)"/>
    <s v="Susan McManus Britt"/>
    <n v="2014"/>
    <s v="Franklin"/>
    <s v="NOPTY"/>
    <n v="141"/>
    <n v="5"/>
    <n v="5"/>
    <n v="1"/>
    <n v="0"/>
    <n v="4"/>
    <n v="0"/>
    <x v="0"/>
    <x v="0"/>
    <x v="0"/>
    <n v="1.6666666666666667"/>
    <n v="20464"/>
  </r>
  <r>
    <n v="145"/>
    <x v="144"/>
    <s v="Aldermen"/>
    <s v="Village of Gilbert (3 to be elected)"/>
    <s v="Tony Morris"/>
    <n v="2014"/>
    <s v="Franklin"/>
    <s v="NOPTY"/>
    <n v="24"/>
    <n v="5"/>
    <n v="5"/>
    <n v="1"/>
    <n v="0"/>
    <n v="4"/>
    <n v="0"/>
    <x v="0"/>
    <x v="0"/>
    <x v="0"/>
    <n v="1.6666666666666667"/>
    <n v="20464"/>
  </r>
  <r>
    <n v="146"/>
    <x v="145"/>
    <s v="Aldermen"/>
    <s v="Village of Goldonna (3 to be elected)"/>
    <s v="&quot;Ben&quot; Dupree"/>
    <n v="2014"/>
    <s v="Natchitoches"/>
    <s v="REP"/>
    <n v="112"/>
    <n v="4"/>
    <n v="4"/>
    <n v="0"/>
    <n v="3"/>
    <n v="0"/>
    <n v="1"/>
    <x v="0"/>
    <x v="0"/>
    <x v="0"/>
    <n v="1.3333333333333333"/>
    <n v="39258"/>
  </r>
  <r>
    <n v="146"/>
    <x v="145"/>
    <s v="Aldermen"/>
    <s v="Village of Goldonna (3 to be elected)"/>
    <s v="Daniel &quot;Dan&quot; Dupree"/>
    <n v="2014"/>
    <s v="Natchitoches"/>
    <s v="REP"/>
    <n v="117"/>
    <n v="4"/>
    <n v="4"/>
    <n v="0"/>
    <n v="3"/>
    <n v="0"/>
    <n v="1"/>
    <x v="0"/>
    <x v="0"/>
    <x v="0"/>
    <n v="1.3333333333333333"/>
    <n v="39258"/>
  </r>
  <r>
    <n v="146"/>
    <x v="145"/>
    <s v="Aldermen"/>
    <s v="Village of Goldonna (3 to be elected)"/>
    <s v="Lawrence Sampey"/>
    <n v="2014"/>
    <s v="Natchitoches"/>
    <s v="OTHER"/>
    <n v="87"/>
    <n v="4"/>
    <n v="4"/>
    <n v="0"/>
    <n v="3"/>
    <n v="0"/>
    <n v="1"/>
    <x v="0"/>
    <x v="0"/>
    <x v="0"/>
    <n v="1.3333333333333333"/>
    <n v="39258"/>
  </r>
  <r>
    <n v="146"/>
    <x v="145"/>
    <s v="Aldermen"/>
    <s v="Village of Goldonna (3 to be elected)"/>
    <s v="Reed Franklin"/>
    <n v="2014"/>
    <s v="Natchitoches"/>
    <s v="REP"/>
    <n v="135"/>
    <n v="4"/>
    <n v="4"/>
    <n v="0"/>
    <n v="3"/>
    <n v="0"/>
    <n v="1"/>
    <x v="0"/>
    <x v="0"/>
    <x v="0"/>
    <n v="1.3333333333333333"/>
    <n v="39258"/>
  </r>
  <r>
    <n v="147"/>
    <x v="146"/>
    <s v="Aldermen"/>
    <s v="Village of Grosse Tete (3 to be elected)"/>
    <s v="Barbara &quot;Jeanie&quot; David"/>
    <n v="2016"/>
    <s v="Iberville"/>
    <s v="REP"/>
    <n v="254"/>
    <n v="5"/>
    <n v="5"/>
    <n v="3"/>
    <n v="2"/>
    <n v="0"/>
    <n v="0"/>
    <x v="0"/>
    <x v="0"/>
    <x v="0"/>
    <n v="1.6666666666666667"/>
    <n v="33159"/>
  </r>
  <r>
    <n v="147"/>
    <x v="146"/>
    <s v="Aldermen"/>
    <s v="Village of Grosse Tete (3 to be elected)"/>
    <s v="Clint Seneca"/>
    <n v="2016"/>
    <s v="Iberville"/>
    <s v="DEM"/>
    <n v="216"/>
    <n v="5"/>
    <n v="5"/>
    <n v="3"/>
    <n v="2"/>
    <n v="0"/>
    <n v="0"/>
    <x v="0"/>
    <x v="0"/>
    <x v="0"/>
    <n v="1.6666666666666667"/>
    <n v="33159"/>
  </r>
  <r>
    <n v="147"/>
    <x v="146"/>
    <s v="Aldermen"/>
    <s v="Village of Grosse Tete (3 to be elected)"/>
    <s v="Deisha Chaney"/>
    <n v="2016"/>
    <s v="Iberville"/>
    <s v="DEM"/>
    <n v="135"/>
    <n v="5"/>
    <n v="5"/>
    <n v="3"/>
    <n v="2"/>
    <n v="0"/>
    <n v="0"/>
    <x v="0"/>
    <x v="0"/>
    <x v="0"/>
    <n v="1.6666666666666667"/>
    <n v="33159"/>
  </r>
  <r>
    <n v="147"/>
    <x v="146"/>
    <s v="Aldermen"/>
    <s v="Village of Grosse Tete (3 to be elected)"/>
    <s v="Kyle Booksh"/>
    <n v="2016"/>
    <s v="Iberville"/>
    <s v="REP"/>
    <n v="197"/>
    <n v="5"/>
    <n v="5"/>
    <n v="3"/>
    <n v="2"/>
    <n v="0"/>
    <n v="0"/>
    <x v="0"/>
    <x v="0"/>
    <x v="0"/>
    <n v="1.6666666666666667"/>
    <n v="33159"/>
  </r>
  <r>
    <n v="147"/>
    <x v="146"/>
    <s v="Aldermen"/>
    <s v="Village of Grosse Tete (3 to be elected)"/>
    <s v="Marcus D. Hill, Sr."/>
    <n v="2016"/>
    <s v="Iberville"/>
    <s v="DEM"/>
    <n v="244"/>
    <n v="5"/>
    <n v="5"/>
    <n v="3"/>
    <n v="2"/>
    <n v="0"/>
    <n v="0"/>
    <x v="0"/>
    <x v="0"/>
    <x v="0"/>
    <n v="1.6666666666666667"/>
    <n v="33159"/>
  </r>
  <r>
    <n v="148"/>
    <x v="147"/>
    <s v="Aldermen"/>
    <s v="Village of Harrisonburg (3 to be elected)"/>
    <s v="Charles &quot;Greg&quot; Terry"/>
    <n v="2014"/>
    <s v="Catahoula"/>
    <s v="REP"/>
    <n v="110"/>
    <n v="5"/>
    <n v="5"/>
    <n v="1"/>
    <n v="2"/>
    <n v="0"/>
    <n v="2"/>
    <x v="0"/>
    <x v="0"/>
    <x v="0"/>
    <n v="1.6666666666666667"/>
    <n v="10145"/>
  </r>
  <r>
    <n v="148"/>
    <x v="147"/>
    <s v="Aldermen"/>
    <s v="Village of Harrisonburg (3 to be elected)"/>
    <s v="Judy Cotten"/>
    <n v="2014"/>
    <s v="Catahoula"/>
    <s v="OTHER"/>
    <n v="113"/>
    <n v="5"/>
    <n v="5"/>
    <n v="1"/>
    <n v="2"/>
    <n v="0"/>
    <n v="2"/>
    <x v="0"/>
    <x v="0"/>
    <x v="0"/>
    <n v="1.6666666666666667"/>
    <n v="10145"/>
  </r>
  <r>
    <n v="148"/>
    <x v="147"/>
    <s v="Aldermen"/>
    <s v="Village of Harrisonburg (3 to be elected)"/>
    <s v="Kelly Estis"/>
    <n v="2014"/>
    <s v="Catahoula"/>
    <s v="REP"/>
    <n v="48"/>
    <n v="5"/>
    <n v="5"/>
    <n v="1"/>
    <n v="2"/>
    <n v="0"/>
    <n v="2"/>
    <x v="0"/>
    <x v="0"/>
    <x v="0"/>
    <n v="1.6666666666666667"/>
    <n v="10145"/>
  </r>
  <r>
    <n v="148"/>
    <x v="147"/>
    <s v="Aldermen"/>
    <s v="Village of Harrisonburg (3 to be elected)"/>
    <s v="Lisa Ford Sikes"/>
    <n v="2014"/>
    <s v="Catahoula"/>
    <s v="OTHER"/>
    <n v="89"/>
    <n v="5"/>
    <n v="5"/>
    <n v="1"/>
    <n v="2"/>
    <n v="0"/>
    <n v="2"/>
    <x v="0"/>
    <x v="0"/>
    <x v="0"/>
    <n v="1.6666666666666667"/>
    <n v="10145"/>
  </r>
  <r>
    <n v="148"/>
    <x v="147"/>
    <s v="Aldermen"/>
    <s v="Village of Harrisonburg (3 to be elected)"/>
    <s v="Louis &quot;Five-O&quot; Hatten"/>
    <n v="2014"/>
    <s v="Catahoula"/>
    <s v="DEM"/>
    <n v="87"/>
    <n v="5"/>
    <n v="5"/>
    <n v="1"/>
    <n v="2"/>
    <n v="0"/>
    <n v="2"/>
    <x v="0"/>
    <x v="0"/>
    <x v="0"/>
    <n v="1.6666666666666667"/>
    <n v="10145"/>
  </r>
  <r>
    <n v="149"/>
    <x v="148"/>
    <s v="Aldermen"/>
    <s v="Village of Ida (3 to be elected)"/>
    <s v="Brian Hevrin"/>
    <n v="2016"/>
    <s v="Caddo"/>
    <s v="REP"/>
    <n v="72"/>
    <n v="4"/>
    <n v="4"/>
    <n v="0"/>
    <n v="2"/>
    <n v="1"/>
    <n v="1"/>
    <x v="0"/>
    <x v="0"/>
    <x v="0"/>
    <n v="1.3333333333333333"/>
    <n v="253125"/>
  </r>
  <r>
    <n v="149"/>
    <x v="148"/>
    <s v="Aldermen"/>
    <s v="Village of Ida (3 to be elected)"/>
    <s v="David M. Rose"/>
    <n v="2016"/>
    <s v="Caddo"/>
    <s v="NOPTY"/>
    <n v="66"/>
    <n v="4"/>
    <n v="4"/>
    <n v="0"/>
    <n v="2"/>
    <n v="1"/>
    <n v="1"/>
    <x v="0"/>
    <x v="0"/>
    <x v="0"/>
    <n v="1.3333333333333333"/>
    <n v="253125"/>
  </r>
  <r>
    <n v="149"/>
    <x v="148"/>
    <s v="Aldermen"/>
    <s v="Village of Ida (3 to be elected)"/>
    <s v="Harvey D. Anders"/>
    <n v="2016"/>
    <s v="Caddo"/>
    <s v="OTHER"/>
    <n v="69"/>
    <n v="4"/>
    <n v="4"/>
    <n v="0"/>
    <n v="2"/>
    <n v="1"/>
    <n v="1"/>
    <x v="0"/>
    <x v="0"/>
    <x v="0"/>
    <n v="1.3333333333333333"/>
    <n v="253125"/>
  </r>
  <r>
    <n v="149"/>
    <x v="148"/>
    <s v="Aldermen"/>
    <s v="Village of Ida (3 to be elected)"/>
    <s v="Joseph A. Gott"/>
    <n v="2016"/>
    <s v="Caddo"/>
    <s v="REP"/>
    <n v="83"/>
    <n v="4"/>
    <n v="4"/>
    <n v="0"/>
    <n v="2"/>
    <n v="1"/>
    <n v="1"/>
    <x v="0"/>
    <x v="0"/>
    <x v="0"/>
    <n v="1.3333333333333333"/>
    <n v="253125"/>
  </r>
  <r>
    <n v="150"/>
    <x v="149"/>
    <s v="Aldermen"/>
    <s v="Village of Maurice (3 to be elected)"/>
    <s v="Kenneth &quot;Keno&quot; Picard"/>
    <n v="2014"/>
    <s v="Vermilion"/>
    <s v="OTHER"/>
    <n v="340"/>
    <n v="4"/>
    <n v="4"/>
    <n v="1"/>
    <n v="2"/>
    <n v="0"/>
    <n v="1"/>
    <x v="0"/>
    <x v="0"/>
    <x v="0"/>
    <n v="1.3333333333333333"/>
    <n v="59524"/>
  </r>
  <r>
    <n v="150"/>
    <x v="149"/>
    <s v="Aldermen"/>
    <s v="Village of Maurice (3 to be elected)"/>
    <s v="Lynn Howell"/>
    <n v="2014"/>
    <s v="Vermilion"/>
    <s v="DEM"/>
    <n v="217"/>
    <n v="4"/>
    <n v="4"/>
    <n v="1"/>
    <n v="2"/>
    <n v="0"/>
    <n v="1"/>
    <x v="0"/>
    <x v="0"/>
    <x v="0"/>
    <n v="1.3333333333333333"/>
    <n v="59524"/>
  </r>
  <r>
    <n v="150"/>
    <x v="149"/>
    <s v="Aldermen"/>
    <s v="Village of Maurice (3 to be elected)"/>
    <s v="Phyllis Catalon Johnson"/>
    <n v="2014"/>
    <s v="Vermilion"/>
    <s v="REP"/>
    <n v="285"/>
    <n v="4"/>
    <n v="4"/>
    <n v="1"/>
    <n v="2"/>
    <n v="0"/>
    <n v="1"/>
    <x v="0"/>
    <x v="0"/>
    <x v="0"/>
    <n v="1.3333333333333333"/>
    <n v="59524"/>
  </r>
  <r>
    <n v="150"/>
    <x v="149"/>
    <s v="Aldermen"/>
    <s v="Village of Maurice (3 to be elected)"/>
    <s v="Travis Bodin"/>
    <n v="2014"/>
    <s v="Vermilion"/>
    <s v="REP"/>
    <n v="202"/>
    <n v="4"/>
    <n v="4"/>
    <n v="1"/>
    <n v="2"/>
    <n v="0"/>
    <n v="1"/>
    <x v="0"/>
    <x v="0"/>
    <x v="0"/>
    <n v="1.3333333333333333"/>
    <n v="59524"/>
  </r>
  <r>
    <n v="151"/>
    <x v="150"/>
    <s v="Aldermen"/>
    <s v="Village of Mermentau (3 to be elected)"/>
    <s v="David Fruge"/>
    <n v="2014"/>
    <s v="Acadia"/>
    <s v="DEM"/>
    <n v="146"/>
    <n v="4"/>
    <n v="4"/>
    <n v="4"/>
    <n v="0"/>
    <n v="0"/>
    <n v="0"/>
    <x v="0"/>
    <x v="0"/>
    <x v="0"/>
    <n v="1.3333333333333333"/>
    <n v="62372"/>
  </r>
  <r>
    <n v="151"/>
    <x v="150"/>
    <s v="Aldermen"/>
    <s v="Village of Mermentau (3 to be elected)"/>
    <s v="Juanita Richard"/>
    <n v="2014"/>
    <s v="Acadia"/>
    <s v="DEM"/>
    <n v="160"/>
    <n v="4"/>
    <n v="4"/>
    <n v="4"/>
    <n v="0"/>
    <n v="0"/>
    <n v="0"/>
    <x v="0"/>
    <x v="0"/>
    <x v="0"/>
    <n v="1.3333333333333333"/>
    <n v="62372"/>
  </r>
  <r>
    <n v="151"/>
    <x v="150"/>
    <s v="Aldermen"/>
    <s v="Village of Mermentau (3 to be elected)"/>
    <s v="Theresa Simon"/>
    <n v="2014"/>
    <s v="Acadia"/>
    <s v="DEM"/>
    <n v="69"/>
    <n v="4"/>
    <n v="4"/>
    <n v="4"/>
    <n v="0"/>
    <n v="0"/>
    <n v="0"/>
    <x v="0"/>
    <x v="0"/>
    <x v="0"/>
    <n v="1.3333333333333333"/>
    <n v="62372"/>
  </r>
  <r>
    <n v="151"/>
    <x v="150"/>
    <s v="Aldermen"/>
    <s v="Village of Mermentau (3 to be elected)"/>
    <s v="Troy Cormier"/>
    <n v="2014"/>
    <s v="Acadia"/>
    <s v="DEM"/>
    <n v="180"/>
    <n v="4"/>
    <n v="4"/>
    <n v="4"/>
    <n v="0"/>
    <n v="0"/>
    <n v="0"/>
    <x v="0"/>
    <x v="0"/>
    <x v="0"/>
    <n v="1.3333333333333333"/>
    <n v="62372"/>
  </r>
  <r>
    <n v="152"/>
    <x v="151"/>
    <s v="Aldermen"/>
    <s v="Village of Montpelier (3 to be elected)"/>
    <s v="Billie Claire Dykes Tycer"/>
    <n v="2014"/>
    <s v="St. Helena"/>
    <s v="DEM"/>
    <n v="56"/>
    <n v="4"/>
    <n v="4"/>
    <n v="2"/>
    <n v="2"/>
    <n v="0"/>
    <n v="0"/>
    <x v="0"/>
    <x v="0"/>
    <x v="0"/>
    <n v="1.3333333333333333"/>
    <n v="10714"/>
  </r>
  <r>
    <n v="152"/>
    <x v="151"/>
    <s v="Aldermen"/>
    <s v="Village of Montpelier (3 to be elected)"/>
    <s v="Bradley &quot;Brad&quot; Davis"/>
    <n v="2014"/>
    <s v="St. Helena"/>
    <s v="REP"/>
    <n v="76"/>
    <n v="4"/>
    <n v="4"/>
    <n v="2"/>
    <n v="2"/>
    <n v="0"/>
    <n v="0"/>
    <x v="0"/>
    <x v="0"/>
    <x v="0"/>
    <n v="1.3333333333333333"/>
    <n v="10714"/>
  </r>
  <r>
    <n v="152"/>
    <x v="151"/>
    <s v="Aldermen"/>
    <s v="Village of Montpelier (3 to be elected)"/>
    <s v="Lawrence Sanford, Jr."/>
    <n v="2014"/>
    <s v="St. Helena"/>
    <s v="DEM"/>
    <n v="68"/>
    <n v="4"/>
    <n v="4"/>
    <n v="2"/>
    <n v="2"/>
    <n v="0"/>
    <n v="0"/>
    <x v="0"/>
    <x v="0"/>
    <x v="0"/>
    <n v="1.3333333333333333"/>
    <n v="10714"/>
  </r>
  <r>
    <n v="152"/>
    <x v="151"/>
    <s v="Aldermen"/>
    <s v="Village of Montpelier (3 to be elected)"/>
    <s v="Michael L. Ard"/>
    <n v="2014"/>
    <s v="St. Helena"/>
    <s v="REP"/>
    <n v="61"/>
    <n v="4"/>
    <n v="4"/>
    <n v="2"/>
    <n v="2"/>
    <n v="0"/>
    <n v="0"/>
    <x v="0"/>
    <x v="0"/>
    <x v="0"/>
    <n v="1.3333333333333333"/>
    <n v="10714"/>
  </r>
  <r>
    <n v="153"/>
    <x v="152"/>
    <s v="Aldermen"/>
    <s v="Village of Moreauville (3 to be elected)"/>
    <s v="Felix Benjamin"/>
    <n v="2014"/>
    <s v="Avoyelles"/>
    <s v="DEM"/>
    <n v="244"/>
    <n v="4"/>
    <n v="4"/>
    <n v="2"/>
    <n v="0"/>
    <n v="1"/>
    <n v="1"/>
    <x v="0"/>
    <x v="0"/>
    <x v="0"/>
    <n v="1.3333333333333333"/>
    <n v="41252"/>
  </r>
  <r>
    <n v="153"/>
    <x v="152"/>
    <s v="Aldermen"/>
    <s v="Village of Moreauville (3 to be elected)"/>
    <s v="Meegan &quot;Diaville&quot; Simon"/>
    <n v="2014"/>
    <s v="Avoyelles"/>
    <s v="NOPTY"/>
    <n v="256"/>
    <n v="4"/>
    <n v="4"/>
    <n v="2"/>
    <n v="0"/>
    <n v="1"/>
    <n v="1"/>
    <x v="0"/>
    <x v="0"/>
    <x v="0"/>
    <n v="1.3333333333333333"/>
    <n v="41252"/>
  </r>
  <r>
    <n v="153"/>
    <x v="152"/>
    <s v="Aldermen"/>
    <s v="Village of Moreauville (3 to be elected)"/>
    <s v="Oscar &quot;OP&quot; Goody, Jr."/>
    <n v="2014"/>
    <s v="Avoyelles"/>
    <s v="DEM"/>
    <n v="257"/>
    <n v="4"/>
    <n v="4"/>
    <n v="2"/>
    <n v="0"/>
    <n v="1"/>
    <n v="1"/>
    <x v="0"/>
    <x v="0"/>
    <x v="0"/>
    <n v="1.3333333333333333"/>
    <n v="41252"/>
  </r>
  <r>
    <n v="153"/>
    <x v="152"/>
    <s v="Aldermen"/>
    <s v="Village of Moreauville (3 to be elected)"/>
    <s v="Penn Lemoine"/>
    <n v="2014"/>
    <s v="Avoyelles"/>
    <s v="OTHER"/>
    <n v="275"/>
    <n v="4"/>
    <n v="4"/>
    <n v="2"/>
    <n v="0"/>
    <n v="1"/>
    <n v="1"/>
    <x v="0"/>
    <x v="0"/>
    <x v="0"/>
    <n v="1.3333333333333333"/>
    <n v="41252"/>
  </r>
  <r>
    <n v="154"/>
    <x v="153"/>
    <s v="Aldermen"/>
    <s v="Village of Morse (3 to be elected)"/>
    <s v="Eric Primeaux"/>
    <n v="2014"/>
    <s v="Acadia"/>
    <s v="DEM"/>
    <n v="260"/>
    <n v="5"/>
    <n v="5"/>
    <n v="3"/>
    <n v="1"/>
    <n v="1"/>
    <n v="0"/>
    <x v="0"/>
    <x v="0"/>
    <x v="0"/>
    <n v="1.6666666666666667"/>
    <n v="62372"/>
  </r>
  <r>
    <n v="154"/>
    <x v="153"/>
    <s v="Aldermen"/>
    <s v="Village of Morse (3 to be elected)"/>
    <s v="Hollins Trahan, Sr."/>
    <n v="2014"/>
    <s v="Acadia"/>
    <s v="REP"/>
    <n v="91"/>
    <n v="5"/>
    <n v="5"/>
    <n v="3"/>
    <n v="1"/>
    <n v="1"/>
    <n v="0"/>
    <x v="0"/>
    <x v="0"/>
    <x v="0"/>
    <n v="1.6666666666666667"/>
    <n v="62372"/>
  </r>
  <r>
    <n v="154"/>
    <x v="153"/>
    <s v="Aldermen"/>
    <s v="Village of Morse (3 to be elected)"/>
    <s v="Peggy S. Romero"/>
    <n v="2014"/>
    <s v="Acadia"/>
    <s v="DEM"/>
    <n v="213"/>
    <n v="5"/>
    <n v="5"/>
    <n v="3"/>
    <n v="1"/>
    <n v="1"/>
    <n v="0"/>
    <x v="0"/>
    <x v="0"/>
    <x v="0"/>
    <n v="1.6666666666666667"/>
    <n v="62372"/>
  </r>
  <r>
    <n v="154"/>
    <x v="153"/>
    <s v="Aldermen"/>
    <s v="Village of Morse (3 to be elected)"/>
    <s v="Raymond Leger"/>
    <n v="2014"/>
    <s v="Acadia"/>
    <s v="DEM"/>
    <n v="175"/>
    <n v="5"/>
    <n v="5"/>
    <n v="3"/>
    <n v="1"/>
    <n v="1"/>
    <n v="0"/>
    <x v="0"/>
    <x v="0"/>
    <x v="0"/>
    <n v="1.6666666666666667"/>
    <n v="62372"/>
  </r>
  <r>
    <n v="154"/>
    <x v="153"/>
    <s v="Aldermen"/>
    <s v="Village of Morse (3 to be elected)"/>
    <s v="Ross Michael Trahan"/>
    <n v="2014"/>
    <s v="Acadia"/>
    <s v="NOPTY"/>
    <n v="130"/>
    <n v="5"/>
    <n v="5"/>
    <n v="3"/>
    <n v="1"/>
    <n v="1"/>
    <n v="0"/>
    <x v="0"/>
    <x v="0"/>
    <x v="0"/>
    <n v="1.6666666666666667"/>
    <n v="62372"/>
  </r>
  <r>
    <n v="155"/>
    <x v="154"/>
    <s v="Aldermen"/>
    <s v="Village of Napoleonville (3 to be elected)"/>
    <s v="Joyce Bell"/>
    <n v="2014"/>
    <s v="Assumption"/>
    <s v="DEM"/>
    <n v="223"/>
    <n v="4"/>
    <n v="4"/>
    <n v="4"/>
    <n v="0"/>
    <n v="0"/>
    <n v="0"/>
    <x v="0"/>
    <x v="0"/>
    <x v="0"/>
    <n v="1.3333333333333333"/>
    <n v="22973"/>
  </r>
  <r>
    <n v="155"/>
    <x v="154"/>
    <s v="Aldermen"/>
    <s v="Village of Napoleonville (3 to be elected)"/>
    <s v="Reneta Johnson Davis"/>
    <n v="2014"/>
    <s v="Assumption"/>
    <s v="DEM"/>
    <n v="90"/>
    <n v="4"/>
    <n v="4"/>
    <n v="4"/>
    <n v="0"/>
    <n v="0"/>
    <n v="0"/>
    <x v="0"/>
    <x v="0"/>
    <x v="0"/>
    <n v="1.3333333333333333"/>
    <n v="22973"/>
  </r>
  <r>
    <n v="155"/>
    <x v="154"/>
    <s v="Aldermen"/>
    <s v="Village of Napoleonville (3 to be elected)"/>
    <s v="Richard Bilello"/>
    <n v="2014"/>
    <s v="Assumption"/>
    <s v="DEM"/>
    <n v="177"/>
    <n v="4"/>
    <n v="4"/>
    <n v="4"/>
    <n v="0"/>
    <n v="0"/>
    <n v="0"/>
    <x v="0"/>
    <x v="0"/>
    <x v="0"/>
    <n v="1.3333333333333333"/>
    <n v="22973"/>
  </r>
  <r>
    <n v="155"/>
    <x v="154"/>
    <s v="Aldermen"/>
    <s v="Village of Napoleonville (3 to be elected)"/>
    <s v="Velma Jupiter"/>
    <n v="2014"/>
    <s v="Assumption"/>
    <s v="DEM"/>
    <n v="237"/>
    <n v="4"/>
    <n v="4"/>
    <n v="4"/>
    <n v="0"/>
    <n v="0"/>
    <n v="0"/>
    <x v="0"/>
    <x v="0"/>
    <x v="0"/>
    <n v="1.3333333333333333"/>
    <n v="22973"/>
  </r>
  <r>
    <n v="156"/>
    <x v="155"/>
    <s v="Aldermen"/>
    <s v="Village of North Hodge (3 to be elected)"/>
    <s v="&quot;Tony&quot; Duffey"/>
    <n v="2014"/>
    <s v="Jackson"/>
    <s v="OTHER"/>
    <n v="54"/>
    <n v="6"/>
    <n v="6"/>
    <n v="0"/>
    <n v="1"/>
    <n v="2"/>
    <n v="3"/>
    <x v="0"/>
    <x v="0"/>
    <x v="0"/>
    <n v="2"/>
    <n v="15999"/>
  </r>
  <r>
    <n v="156"/>
    <x v="155"/>
    <s v="Aldermen"/>
    <s v="Village of North Hodge (3 to be elected)"/>
    <s v="Chasity Davis Womack"/>
    <n v="2014"/>
    <s v="Jackson"/>
    <s v="REP"/>
    <n v="69"/>
    <n v="6"/>
    <n v="6"/>
    <n v="0"/>
    <n v="1"/>
    <n v="2"/>
    <n v="3"/>
    <x v="0"/>
    <x v="0"/>
    <x v="0"/>
    <n v="2"/>
    <n v="15999"/>
  </r>
  <r>
    <n v="156"/>
    <x v="155"/>
    <s v="Aldermen"/>
    <s v="Village of North Hodge (3 to be elected)"/>
    <s v="Douglas Woods"/>
    <n v="2014"/>
    <s v="Jackson"/>
    <s v="OTHER"/>
    <n v="53"/>
    <n v="6"/>
    <n v="6"/>
    <n v="0"/>
    <n v="1"/>
    <n v="2"/>
    <n v="3"/>
    <x v="0"/>
    <x v="0"/>
    <x v="0"/>
    <n v="2"/>
    <n v="15999"/>
  </r>
  <r>
    <n v="156"/>
    <x v="155"/>
    <s v="Aldermen"/>
    <s v="Village of North Hodge (3 to be elected)"/>
    <s v="Eric Hinton"/>
    <n v="2014"/>
    <s v="Jackson"/>
    <s v="OTHER"/>
    <n v="45"/>
    <n v="6"/>
    <n v="6"/>
    <n v="0"/>
    <n v="1"/>
    <n v="2"/>
    <n v="3"/>
    <x v="0"/>
    <x v="0"/>
    <x v="0"/>
    <n v="2"/>
    <n v="15999"/>
  </r>
  <r>
    <n v="156"/>
    <x v="155"/>
    <s v="Aldermen"/>
    <s v="Village of North Hodge (3 to be elected)"/>
    <s v="J. W. &quot;Buster&quot; Tumlin, Jr."/>
    <n v="2014"/>
    <s v="Jackson"/>
    <s v="NOPTY"/>
    <n v="71"/>
    <n v="6"/>
    <n v="6"/>
    <n v="0"/>
    <n v="1"/>
    <n v="2"/>
    <n v="3"/>
    <x v="0"/>
    <x v="0"/>
    <x v="0"/>
    <n v="2"/>
    <n v="15999"/>
  </r>
  <r>
    <n v="156"/>
    <x v="155"/>
    <s v="Aldermen"/>
    <s v="Village of North Hodge (3 to be elected)"/>
    <s v="Patricia Ayres"/>
    <n v="2014"/>
    <s v="Jackson"/>
    <s v="NOPTY"/>
    <n v="31"/>
    <n v="6"/>
    <n v="6"/>
    <n v="0"/>
    <n v="1"/>
    <n v="2"/>
    <n v="3"/>
    <x v="0"/>
    <x v="0"/>
    <x v="0"/>
    <n v="2"/>
    <n v="15999"/>
  </r>
  <r>
    <n v="157"/>
    <x v="156"/>
    <s v="Aldermen"/>
    <s v="Village of Palmetto (3 to be elected)"/>
    <s v="Amanda M. Krull"/>
    <n v="2014"/>
    <s v="St. Landry"/>
    <s v="NOPTY"/>
    <n v="16"/>
    <n v="5"/>
    <n v="5"/>
    <n v="2"/>
    <n v="0"/>
    <n v="3"/>
    <n v="0"/>
    <x v="0"/>
    <x v="0"/>
    <x v="0"/>
    <n v="1.6666666666666667"/>
    <n v="83699"/>
  </r>
  <r>
    <n v="157"/>
    <x v="156"/>
    <s v="Aldermen"/>
    <s v="Village of Palmetto (3 to be elected)"/>
    <s v="Debra &quot;Lynn&quot; Coulon"/>
    <n v="2014"/>
    <s v="St. Landry"/>
    <s v="NOPTY"/>
    <n v="22"/>
    <n v="5"/>
    <n v="5"/>
    <n v="2"/>
    <n v="0"/>
    <n v="3"/>
    <n v="0"/>
    <x v="0"/>
    <x v="0"/>
    <x v="0"/>
    <n v="1.6666666666666667"/>
    <n v="83699"/>
  </r>
  <r>
    <n v="157"/>
    <x v="156"/>
    <s v="Aldermen"/>
    <s v="Village of Palmetto (3 to be elected)"/>
    <s v="Guyton W. Budden"/>
    <n v="2014"/>
    <s v="St. Landry"/>
    <s v="NOPTY"/>
    <n v="37"/>
    <n v="5"/>
    <n v="5"/>
    <n v="2"/>
    <n v="0"/>
    <n v="3"/>
    <n v="0"/>
    <x v="0"/>
    <x v="0"/>
    <x v="0"/>
    <n v="1.6666666666666667"/>
    <n v="83699"/>
  </r>
  <r>
    <n v="157"/>
    <x v="156"/>
    <s v="Aldermen"/>
    <s v="Village of Palmetto (3 to be elected)"/>
    <s v="Joseph Irving, Jr."/>
    <n v="2014"/>
    <s v="St. Landry"/>
    <s v="DEM"/>
    <n v="54"/>
    <n v="5"/>
    <n v="5"/>
    <n v="2"/>
    <n v="0"/>
    <n v="3"/>
    <n v="0"/>
    <x v="0"/>
    <x v="0"/>
    <x v="0"/>
    <n v="1.6666666666666667"/>
    <n v="83699"/>
  </r>
  <r>
    <n v="157"/>
    <x v="156"/>
    <s v="Aldermen"/>
    <s v="Village of Palmetto (3 to be elected)"/>
    <s v="Judy S. Dupre"/>
    <n v="2014"/>
    <s v="St. Landry"/>
    <s v="DEM"/>
    <n v="35"/>
    <n v="5"/>
    <n v="5"/>
    <n v="2"/>
    <n v="0"/>
    <n v="3"/>
    <n v="0"/>
    <x v="0"/>
    <x v="0"/>
    <x v="0"/>
    <n v="1.6666666666666667"/>
    <n v="83699"/>
  </r>
  <r>
    <n v="158"/>
    <x v="157"/>
    <s v="Aldermen"/>
    <s v="Village of Parks (3 to be elected)"/>
    <s v="&quot;Yvonne&quot; Narcisse"/>
    <n v="2014"/>
    <s v="St. Martin"/>
    <s v="DEM"/>
    <n v="226"/>
    <n v="4"/>
    <n v="4"/>
    <n v="3"/>
    <n v="0"/>
    <n v="0"/>
    <n v="1"/>
    <x v="0"/>
    <x v="0"/>
    <x v="0"/>
    <n v="1.3333333333333333"/>
    <n v="53385"/>
  </r>
  <r>
    <n v="158"/>
    <x v="157"/>
    <s v="Aldermen"/>
    <s v="Village of Parks (3 to be elected)"/>
    <s v="Eva Craven Potier"/>
    <n v="2014"/>
    <s v="St. Martin"/>
    <s v="DEM"/>
    <n v="193"/>
    <n v="4"/>
    <n v="4"/>
    <n v="3"/>
    <n v="0"/>
    <n v="0"/>
    <n v="1"/>
    <x v="0"/>
    <x v="0"/>
    <x v="0"/>
    <n v="1.3333333333333333"/>
    <n v="53385"/>
  </r>
  <r>
    <n v="158"/>
    <x v="157"/>
    <s v="Aldermen"/>
    <s v="Village of Parks (3 to be elected)"/>
    <s v="Harold &quot;Kellogg&quot; Robertson"/>
    <n v="2014"/>
    <s v="St. Martin"/>
    <s v="OTHER"/>
    <n v="220"/>
    <n v="4"/>
    <n v="4"/>
    <n v="3"/>
    <n v="0"/>
    <n v="0"/>
    <n v="1"/>
    <x v="0"/>
    <x v="0"/>
    <x v="0"/>
    <n v="1.3333333333333333"/>
    <n v="53385"/>
  </r>
  <r>
    <n v="158"/>
    <x v="157"/>
    <s v="Aldermen"/>
    <s v="Village of Parks (3 to be elected)"/>
    <s v="Rose Nedie Potier"/>
    <n v="2014"/>
    <s v="St. Martin"/>
    <s v="DEM"/>
    <n v="177"/>
    <n v="4"/>
    <n v="4"/>
    <n v="3"/>
    <n v="0"/>
    <n v="0"/>
    <n v="1"/>
    <x v="0"/>
    <x v="0"/>
    <x v="0"/>
    <n v="1.3333333333333333"/>
    <n v="53385"/>
  </r>
  <r>
    <n v="159"/>
    <x v="158"/>
    <s v="Aldermen"/>
    <s v="Village of Pine Prairie (3 to be elected)"/>
    <s v="&quot;Debbie&quot; Oge"/>
    <n v="2016"/>
    <s v="Evangeline"/>
    <s v="DEM"/>
    <n v="313"/>
    <n v="4"/>
    <n v="4"/>
    <n v="2"/>
    <n v="2"/>
    <n v="0"/>
    <n v="0"/>
    <x v="0"/>
    <x v="0"/>
    <x v="0"/>
    <n v="1.3333333333333333"/>
    <n v="33765"/>
  </r>
  <r>
    <n v="159"/>
    <x v="158"/>
    <s v="Aldermen"/>
    <s v="Village of Pine Prairie (3 to be elected)"/>
    <s v="Gilbert J. Bordelon"/>
    <n v="2016"/>
    <s v="Evangeline"/>
    <s v="REP"/>
    <n v="301"/>
    <n v="4"/>
    <n v="4"/>
    <n v="2"/>
    <n v="2"/>
    <n v="0"/>
    <n v="0"/>
    <x v="0"/>
    <x v="0"/>
    <x v="0"/>
    <n v="1.3333333333333333"/>
    <n v="33765"/>
  </r>
  <r>
    <n v="159"/>
    <x v="158"/>
    <s v="Aldermen"/>
    <s v="Village of Pine Prairie (3 to be elected)"/>
    <s v="Gregory Savant"/>
    <n v="2016"/>
    <s v="Evangeline"/>
    <s v="REP"/>
    <n v="90"/>
    <n v="4"/>
    <n v="4"/>
    <n v="2"/>
    <n v="2"/>
    <n v="0"/>
    <n v="0"/>
    <x v="0"/>
    <x v="0"/>
    <x v="0"/>
    <n v="1.3333333333333333"/>
    <n v="33765"/>
  </r>
  <r>
    <n v="159"/>
    <x v="158"/>
    <s v="Aldermen"/>
    <s v="Village of Pine Prairie (3 to be elected)"/>
    <s v="Tammy M. Hammond"/>
    <n v="2016"/>
    <s v="Evangeline"/>
    <s v="DEM"/>
    <n v="339"/>
    <n v="4"/>
    <n v="4"/>
    <n v="2"/>
    <n v="2"/>
    <n v="0"/>
    <n v="0"/>
    <x v="0"/>
    <x v="0"/>
    <x v="0"/>
    <n v="1.3333333333333333"/>
    <n v="33765"/>
  </r>
  <r>
    <n v="160"/>
    <x v="159"/>
    <s v="Aldermen"/>
    <s v="Village of Powhatan (3 to be elected)"/>
    <s v="Ezekiel Ray Jewett, Jr."/>
    <n v="2016"/>
    <s v="Natchitoches"/>
    <s v="DEM"/>
    <n v="24"/>
    <n v="5"/>
    <n v="5"/>
    <n v="4"/>
    <n v="0"/>
    <n v="1"/>
    <n v="0"/>
    <x v="0"/>
    <x v="0"/>
    <x v="0"/>
    <n v="1.6666666666666667"/>
    <n v="39258"/>
  </r>
  <r>
    <n v="160"/>
    <x v="159"/>
    <s v="Aldermen"/>
    <s v="Village of Powhatan (3 to be elected)"/>
    <s v="Hardrick Rivers"/>
    <n v="2016"/>
    <s v="Natchitoches"/>
    <s v="DEM"/>
    <n v="38"/>
    <n v="5"/>
    <n v="5"/>
    <n v="4"/>
    <n v="0"/>
    <n v="1"/>
    <n v="0"/>
    <x v="0"/>
    <x v="0"/>
    <x v="0"/>
    <n v="1.6666666666666667"/>
    <n v="39258"/>
  </r>
  <r>
    <n v="160"/>
    <x v="159"/>
    <s v="Aldermen"/>
    <s v="Village of Powhatan (3 to be elected)"/>
    <s v="Jamika Neal"/>
    <n v="2016"/>
    <s v="Natchitoches"/>
    <s v="NOPTY"/>
    <n v="29"/>
    <n v="5"/>
    <n v="5"/>
    <n v="4"/>
    <n v="0"/>
    <n v="1"/>
    <n v="0"/>
    <x v="0"/>
    <x v="0"/>
    <x v="0"/>
    <n v="1.6666666666666667"/>
    <n v="39258"/>
  </r>
  <r>
    <n v="160"/>
    <x v="159"/>
    <s v="Aldermen"/>
    <s v="Village of Powhatan (3 to be elected)"/>
    <s v="Jessie Redford"/>
    <n v="2016"/>
    <s v="Natchitoches"/>
    <s v="DEM"/>
    <n v="16"/>
    <n v="5"/>
    <n v="5"/>
    <n v="4"/>
    <n v="0"/>
    <n v="1"/>
    <n v="0"/>
    <x v="0"/>
    <x v="0"/>
    <x v="0"/>
    <n v="1.6666666666666667"/>
    <n v="39258"/>
  </r>
  <r>
    <n v="160"/>
    <x v="159"/>
    <s v="Aldermen"/>
    <s v="Village of Powhatan (3 to be elected)"/>
    <s v="Willie Davis, Jr."/>
    <n v="2016"/>
    <s v="Natchitoches"/>
    <s v="DEM"/>
    <n v="33"/>
    <n v="5"/>
    <n v="5"/>
    <n v="4"/>
    <n v="0"/>
    <n v="1"/>
    <n v="0"/>
    <x v="0"/>
    <x v="0"/>
    <x v="0"/>
    <n v="1.6666666666666667"/>
    <n v="39258"/>
  </r>
  <r>
    <n v="161"/>
    <x v="160"/>
    <s v="Aldermen"/>
    <s v="Village of Reeves (3 to be elected)"/>
    <s v="&quot;Chris&quot; Guillory"/>
    <n v="2014"/>
    <s v="Allen"/>
    <s v="NOPTY"/>
    <n v="50"/>
    <n v="4"/>
    <n v="4"/>
    <n v="1"/>
    <n v="2"/>
    <n v="1"/>
    <n v="0"/>
    <x v="0"/>
    <x v="0"/>
    <x v="0"/>
    <n v="1.3333333333333333"/>
    <n v="25619"/>
  </r>
  <r>
    <n v="161"/>
    <x v="160"/>
    <s v="Aldermen"/>
    <s v="Village of Reeves (3 to be elected)"/>
    <s v="Renae Duhon"/>
    <n v="2014"/>
    <s v="Allen"/>
    <s v="REP"/>
    <n v="47"/>
    <n v="4"/>
    <n v="4"/>
    <n v="1"/>
    <n v="2"/>
    <n v="1"/>
    <n v="0"/>
    <x v="0"/>
    <x v="0"/>
    <x v="0"/>
    <n v="1.3333333333333333"/>
    <n v="25619"/>
  </r>
  <r>
    <n v="161"/>
    <x v="160"/>
    <s v="Aldermen"/>
    <s v="Village of Reeves (3 to be elected)"/>
    <s v="Robin Newell"/>
    <n v="2014"/>
    <s v="Allen"/>
    <s v="REP"/>
    <n v="46"/>
    <n v="4"/>
    <n v="4"/>
    <n v="1"/>
    <n v="2"/>
    <n v="1"/>
    <n v="0"/>
    <x v="0"/>
    <x v="0"/>
    <x v="0"/>
    <n v="1.3333333333333333"/>
    <n v="25619"/>
  </r>
  <r>
    <n v="161"/>
    <x v="160"/>
    <s v="Aldermen"/>
    <s v="Village of Reeves (3 to be elected)"/>
    <s v="Tara Dotson"/>
    <n v="2014"/>
    <s v="Allen"/>
    <s v="DEM"/>
    <n v="28"/>
    <n v="4"/>
    <n v="4"/>
    <n v="1"/>
    <n v="2"/>
    <n v="1"/>
    <n v="0"/>
    <x v="0"/>
    <x v="0"/>
    <x v="0"/>
    <n v="1.3333333333333333"/>
    <n v="25619"/>
  </r>
  <r>
    <n v="162"/>
    <x v="161"/>
    <s v="Aldermen"/>
    <s v="Village of Richmond (3 to be elected)"/>
    <s v="Bobby Ezell"/>
    <n v="2014"/>
    <s v="Madison"/>
    <s v="REP"/>
    <n v="99"/>
    <n v="6"/>
    <n v="6"/>
    <n v="1"/>
    <n v="4"/>
    <n v="1"/>
    <n v="0"/>
    <x v="0"/>
    <x v="0"/>
    <x v="0"/>
    <n v="2"/>
    <n v="11803"/>
  </r>
  <r>
    <n v="162"/>
    <x v="161"/>
    <s v="Aldermen"/>
    <s v="Village of Richmond (3 to be elected)"/>
    <s v="JD Cherene"/>
    <n v="2014"/>
    <s v="Madison"/>
    <s v="REP"/>
    <n v="63"/>
    <n v="6"/>
    <n v="6"/>
    <n v="1"/>
    <n v="4"/>
    <n v="1"/>
    <n v="0"/>
    <x v="0"/>
    <x v="0"/>
    <x v="0"/>
    <n v="2"/>
    <n v="11803"/>
  </r>
  <r>
    <n v="162"/>
    <x v="161"/>
    <s v="Aldermen"/>
    <s v="Village of Richmond (3 to be elected)"/>
    <s v="Lester &quot;Roy&quot; McIntyre, Jr."/>
    <n v="2014"/>
    <s v="Madison"/>
    <s v="NOPTY"/>
    <n v="129"/>
    <n v="6"/>
    <n v="6"/>
    <n v="1"/>
    <n v="4"/>
    <n v="1"/>
    <n v="0"/>
    <x v="0"/>
    <x v="0"/>
    <x v="0"/>
    <n v="2"/>
    <n v="11803"/>
  </r>
  <r>
    <n v="162"/>
    <x v="161"/>
    <s v="Aldermen"/>
    <s v="Village of Richmond (3 to be elected)"/>
    <s v="Margaret Leoty"/>
    <n v="2014"/>
    <s v="Madison"/>
    <s v="REP"/>
    <n v="100"/>
    <n v="6"/>
    <n v="6"/>
    <n v="1"/>
    <n v="4"/>
    <n v="1"/>
    <n v="0"/>
    <x v="0"/>
    <x v="0"/>
    <x v="0"/>
    <n v="2"/>
    <n v="11803"/>
  </r>
  <r>
    <n v="162"/>
    <x v="161"/>
    <s v="Aldermen"/>
    <s v="Village of Richmond (3 to be elected)"/>
    <s v="Olga Butler"/>
    <n v="2014"/>
    <s v="Madison"/>
    <s v="REP"/>
    <n v="114"/>
    <n v="6"/>
    <n v="6"/>
    <n v="1"/>
    <n v="4"/>
    <n v="1"/>
    <n v="0"/>
    <x v="0"/>
    <x v="0"/>
    <x v="0"/>
    <n v="2"/>
    <n v="11803"/>
  </r>
  <r>
    <n v="162"/>
    <x v="161"/>
    <s v="Aldermen"/>
    <s v="Village of Richmond (3 to be elected)"/>
    <s v="Tommy Wixson"/>
    <n v="2014"/>
    <s v="Madison"/>
    <s v="DEM"/>
    <n v="85"/>
    <n v="6"/>
    <n v="6"/>
    <n v="1"/>
    <n v="4"/>
    <n v="1"/>
    <n v="0"/>
    <x v="0"/>
    <x v="0"/>
    <x v="0"/>
    <n v="2"/>
    <n v="11803"/>
  </r>
  <r>
    <n v="163"/>
    <x v="162"/>
    <s v="Aldermen"/>
    <s v="Village of Robeline (3 to be elected)"/>
    <s v="Ann Moran"/>
    <n v="2014"/>
    <s v="Natchitoches"/>
    <s v="DEM"/>
    <n v="40"/>
    <n v="4"/>
    <n v="4"/>
    <n v="3"/>
    <n v="0"/>
    <n v="0"/>
    <n v="1"/>
    <x v="0"/>
    <x v="0"/>
    <x v="0"/>
    <n v="1.3333333333333333"/>
    <n v="39258"/>
  </r>
  <r>
    <n v="163"/>
    <x v="162"/>
    <s v="Aldermen"/>
    <s v="Village of Robeline (3 to be elected)"/>
    <s v="Bergen Oge"/>
    <n v="2014"/>
    <s v="Natchitoches"/>
    <s v="DEM"/>
    <n v="58"/>
    <n v="4"/>
    <n v="4"/>
    <n v="3"/>
    <n v="0"/>
    <n v="0"/>
    <n v="1"/>
    <x v="0"/>
    <x v="0"/>
    <x v="0"/>
    <n v="1.3333333333333333"/>
    <n v="39258"/>
  </r>
  <r>
    <n v="163"/>
    <x v="162"/>
    <s v="Aldermen"/>
    <s v="Village of Robeline (3 to be elected)"/>
    <s v="Gilda Jenkins"/>
    <n v="2014"/>
    <s v="Natchitoches"/>
    <s v="OTHER"/>
    <n v="71"/>
    <n v="4"/>
    <n v="4"/>
    <n v="3"/>
    <n v="0"/>
    <n v="0"/>
    <n v="1"/>
    <x v="0"/>
    <x v="0"/>
    <x v="0"/>
    <n v="1.3333333333333333"/>
    <n v="39258"/>
  </r>
  <r>
    <n v="163"/>
    <x v="162"/>
    <s v="Aldermen"/>
    <s v="Village of Robeline (3 to be elected)"/>
    <s v="Randall Bockstanz"/>
    <n v="2014"/>
    <s v="Natchitoches"/>
    <s v="DEM"/>
    <n v="57"/>
    <n v="4"/>
    <n v="4"/>
    <n v="3"/>
    <n v="0"/>
    <n v="0"/>
    <n v="1"/>
    <x v="0"/>
    <x v="0"/>
    <x v="0"/>
    <n v="1.3333333333333333"/>
    <n v="39258"/>
  </r>
  <r>
    <n v="164"/>
    <x v="163"/>
    <s v="Aldermen"/>
    <s v="Village of Sicily Island (3 to be elected)"/>
    <s v="&quot;Mark&quot; Krause"/>
    <n v="2014"/>
    <s v="Catahoula"/>
    <s v="NOPTY"/>
    <n v="136"/>
    <n v="4"/>
    <n v="4"/>
    <n v="2"/>
    <n v="0"/>
    <n v="1"/>
    <n v="1"/>
    <x v="0"/>
    <x v="0"/>
    <x v="0"/>
    <n v="1.3333333333333333"/>
    <n v="10145"/>
  </r>
  <r>
    <n v="164"/>
    <x v="163"/>
    <s v="Aldermen"/>
    <s v="Village of Sicily Island (3 to be elected)"/>
    <s v="Derrick Frazier"/>
    <n v="2014"/>
    <s v="Catahoula"/>
    <s v="DEM"/>
    <n v="146"/>
    <n v="4"/>
    <n v="4"/>
    <n v="2"/>
    <n v="0"/>
    <n v="1"/>
    <n v="1"/>
    <x v="0"/>
    <x v="0"/>
    <x v="0"/>
    <n v="1.3333333333333333"/>
    <n v="10145"/>
  </r>
  <r>
    <n v="164"/>
    <x v="163"/>
    <s v="Aldermen"/>
    <s v="Village of Sicily Island (3 to be elected)"/>
    <s v="Donald E. Ashley"/>
    <n v="2014"/>
    <s v="Catahoula"/>
    <s v="OTHER"/>
    <n v="123"/>
    <n v="4"/>
    <n v="4"/>
    <n v="2"/>
    <n v="0"/>
    <n v="1"/>
    <n v="1"/>
    <x v="0"/>
    <x v="0"/>
    <x v="0"/>
    <n v="1.3333333333333333"/>
    <n v="10145"/>
  </r>
  <r>
    <n v="164"/>
    <x v="163"/>
    <s v="Aldermen"/>
    <s v="Village of Sicily Island (3 to be elected)"/>
    <s v="Emma &quot;Donna&quot; Hilliard"/>
    <n v="2014"/>
    <s v="Catahoula"/>
    <s v="DEM"/>
    <n v="130"/>
    <n v="4"/>
    <n v="4"/>
    <n v="2"/>
    <n v="0"/>
    <n v="1"/>
    <n v="1"/>
    <x v="0"/>
    <x v="0"/>
    <x v="0"/>
    <n v="1.3333333333333333"/>
    <n v="10145"/>
  </r>
  <r>
    <n v="165"/>
    <x v="164"/>
    <s v="Aldermen"/>
    <s v="Village of Simpson (3 to be elected)"/>
    <s v="Carol &quot;Ma Carol&quot; Adams"/>
    <n v="2016"/>
    <s v="Vernon"/>
    <s v="REP"/>
    <n v="177"/>
    <n v="4"/>
    <n v="4"/>
    <n v="0"/>
    <n v="4"/>
    <n v="0"/>
    <n v="0"/>
    <x v="0"/>
    <x v="0"/>
    <x v="0"/>
    <n v="1.3333333333333333"/>
    <n v="52101"/>
  </r>
  <r>
    <n v="165"/>
    <x v="164"/>
    <s v="Aldermen"/>
    <s v="Village of Simpson (3 to be elected)"/>
    <s v="Lisa Thompson"/>
    <n v="2016"/>
    <s v="Vernon"/>
    <s v="REP"/>
    <n v="197"/>
    <n v="4"/>
    <n v="4"/>
    <n v="0"/>
    <n v="4"/>
    <n v="0"/>
    <n v="0"/>
    <x v="0"/>
    <x v="0"/>
    <x v="0"/>
    <n v="1.3333333333333333"/>
    <n v="52101"/>
  </r>
  <r>
    <n v="165"/>
    <x v="164"/>
    <s v="Aldermen"/>
    <s v="Village of Simpson (3 to be elected)"/>
    <s v="Neil Standifer"/>
    <n v="2016"/>
    <s v="Vernon"/>
    <s v="REP"/>
    <n v="255"/>
    <n v="4"/>
    <n v="4"/>
    <n v="0"/>
    <n v="4"/>
    <n v="0"/>
    <n v="0"/>
    <x v="0"/>
    <x v="0"/>
    <x v="0"/>
    <n v="1.3333333333333333"/>
    <n v="52101"/>
  </r>
  <r>
    <n v="165"/>
    <x v="164"/>
    <s v="Aldermen"/>
    <s v="Village of Simpson (3 to be elected)"/>
    <s v="Paula Parker"/>
    <n v="2016"/>
    <s v="Vernon"/>
    <s v="REP"/>
    <n v="203"/>
    <n v="4"/>
    <n v="4"/>
    <n v="0"/>
    <n v="4"/>
    <n v="0"/>
    <n v="0"/>
    <x v="0"/>
    <x v="0"/>
    <x v="0"/>
    <n v="1.3333333333333333"/>
    <n v="52101"/>
  </r>
  <r>
    <n v="166"/>
    <x v="165"/>
    <s v="Aldermen"/>
    <s v="Village of Simsboro (3 to be elected)"/>
    <s v="&quot;Doug&quot; Durrett"/>
    <n v="2014"/>
    <s v="Lincoln"/>
    <s v="DEM"/>
    <n v="191"/>
    <n v="6"/>
    <n v="6"/>
    <n v="4"/>
    <n v="1"/>
    <n v="0"/>
    <n v="1"/>
    <x v="0"/>
    <x v="0"/>
    <x v="0"/>
    <n v="2"/>
    <n v="47480"/>
  </r>
  <r>
    <n v="166"/>
    <x v="165"/>
    <s v="Aldermen"/>
    <s v="Village of Simsboro (3 to be elected)"/>
    <s v="&quot;Joe&quot; Reed"/>
    <n v="2014"/>
    <s v="Lincoln"/>
    <s v="DEM"/>
    <n v="147"/>
    <n v="6"/>
    <n v="6"/>
    <n v="4"/>
    <n v="1"/>
    <n v="0"/>
    <n v="1"/>
    <x v="0"/>
    <x v="0"/>
    <x v="0"/>
    <n v="2"/>
    <n v="47480"/>
  </r>
  <r>
    <n v="166"/>
    <x v="165"/>
    <s v="Aldermen"/>
    <s v="Village of Simsboro (3 to be elected)"/>
    <s v="Jerry Davis"/>
    <n v="2014"/>
    <s v="Lincoln"/>
    <s v="REP"/>
    <n v="134"/>
    <n v="6"/>
    <n v="6"/>
    <n v="4"/>
    <n v="1"/>
    <n v="0"/>
    <n v="1"/>
    <x v="0"/>
    <x v="0"/>
    <x v="0"/>
    <n v="2"/>
    <n v="47480"/>
  </r>
  <r>
    <n v="166"/>
    <x v="165"/>
    <s v="Aldermen"/>
    <s v="Village of Simsboro (3 to be elected)"/>
    <s v="Kimberly Harris"/>
    <n v="2014"/>
    <s v="Lincoln"/>
    <s v="DEM"/>
    <n v="70"/>
    <n v="6"/>
    <n v="6"/>
    <n v="4"/>
    <n v="1"/>
    <n v="0"/>
    <n v="1"/>
    <x v="0"/>
    <x v="0"/>
    <x v="0"/>
    <n v="2"/>
    <n v="47480"/>
  </r>
  <r>
    <n v="166"/>
    <x v="165"/>
    <s v="Aldermen"/>
    <s v="Village of Simsboro (3 to be elected)"/>
    <s v="Rickey A. Grigsby, Sr."/>
    <n v="2014"/>
    <s v="Lincoln"/>
    <s v="DEM"/>
    <n v="86"/>
    <n v="6"/>
    <n v="6"/>
    <n v="4"/>
    <n v="1"/>
    <n v="0"/>
    <n v="1"/>
    <x v="0"/>
    <x v="0"/>
    <x v="0"/>
    <n v="2"/>
    <n v="47480"/>
  </r>
  <r>
    <n v="166"/>
    <x v="165"/>
    <s v="Aldermen"/>
    <s v="Village of Simsboro (3 to be elected)"/>
    <s v="Thomas Wayne Neuroth"/>
    <n v="2014"/>
    <s v="Lincoln"/>
    <s v="OTHER"/>
    <n v="78"/>
    <n v="6"/>
    <n v="6"/>
    <n v="4"/>
    <n v="1"/>
    <n v="0"/>
    <n v="1"/>
    <x v="0"/>
    <x v="0"/>
    <x v="0"/>
    <n v="2"/>
    <n v="47480"/>
  </r>
  <r>
    <n v="167"/>
    <x v="166"/>
    <s v="Aldermen"/>
    <s v="Village of Tangipahoa (3 to be elected)"/>
    <s v="&quot;Lamar&quot; Stewart"/>
    <n v="2016"/>
    <s v="Tangipahoa"/>
    <s v="DEM"/>
    <n v="77"/>
    <n v="7"/>
    <n v="7"/>
    <n v="7"/>
    <n v="0"/>
    <n v="0"/>
    <n v="0"/>
    <x v="0"/>
    <x v="0"/>
    <x v="0"/>
    <n v="2.3333333333333335"/>
    <n v="127115"/>
  </r>
  <r>
    <n v="167"/>
    <x v="166"/>
    <s v="Aldermen"/>
    <s v="Village of Tangipahoa (3 to be elected)"/>
    <s v="Debrah Scott-Cyprian"/>
    <n v="2016"/>
    <s v="Tangipahoa"/>
    <s v="DEM"/>
    <n v="136"/>
    <n v="7"/>
    <n v="7"/>
    <n v="7"/>
    <n v="0"/>
    <n v="0"/>
    <n v="0"/>
    <x v="0"/>
    <x v="0"/>
    <x v="0"/>
    <n v="2.3333333333333335"/>
    <n v="127115"/>
  </r>
  <r>
    <n v="167"/>
    <x v="166"/>
    <s v="Aldermen"/>
    <s v="Village of Tangipahoa (3 to be elected)"/>
    <s v="Pamela &quot;Muffie&quot; Bean"/>
    <n v="2016"/>
    <s v="Tangipahoa"/>
    <s v="DEM"/>
    <n v="77"/>
    <n v="7"/>
    <n v="7"/>
    <n v="7"/>
    <n v="0"/>
    <n v="0"/>
    <n v="0"/>
    <x v="0"/>
    <x v="0"/>
    <x v="0"/>
    <n v="2.3333333333333335"/>
    <n v="127115"/>
  </r>
  <r>
    <n v="167"/>
    <x v="166"/>
    <s v="Aldermen"/>
    <s v="Village of Tangipahoa (3 to be elected)"/>
    <s v="Ricky L. Coleman"/>
    <n v="2016"/>
    <s v="Tangipahoa"/>
    <s v="DEM"/>
    <n v="157"/>
    <n v="7"/>
    <n v="7"/>
    <n v="7"/>
    <n v="0"/>
    <n v="0"/>
    <n v="0"/>
    <x v="0"/>
    <x v="0"/>
    <x v="0"/>
    <n v="2.3333333333333335"/>
    <n v="127115"/>
  </r>
  <r>
    <n v="167"/>
    <x v="166"/>
    <s v="Aldermen"/>
    <s v="Village of Tangipahoa (3 to be elected)"/>
    <s v="Shelia Martin"/>
    <n v="2016"/>
    <s v="Tangipahoa"/>
    <s v="DEM"/>
    <n v="145"/>
    <n v="7"/>
    <n v="7"/>
    <n v="7"/>
    <n v="0"/>
    <n v="0"/>
    <n v="0"/>
    <x v="0"/>
    <x v="0"/>
    <x v="0"/>
    <n v="2.3333333333333335"/>
    <n v="127115"/>
  </r>
  <r>
    <n v="167"/>
    <x v="166"/>
    <s v="Aldermen"/>
    <s v="Village of Tangipahoa (3 to be elected)"/>
    <s v="Vanessa Williams"/>
    <n v="2016"/>
    <s v="Tangipahoa"/>
    <s v="DEM"/>
    <n v="89"/>
    <n v="7"/>
    <n v="7"/>
    <n v="7"/>
    <n v="0"/>
    <n v="0"/>
    <n v="0"/>
    <x v="0"/>
    <x v="0"/>
    <x v="0"/>
    <n v="2.3333333333333335"/>
    <n v="127115"/>
  </r>
  <r>
    <n v="167"/>
    <x v="166"/>
    <s v="Aldermen"/>
    <s v="Village of Tangipahoa (3 to be elected)"/>
    <s v="Virginia G. Baker"/>
    <n v="2016"/>
    <s v="Tangipahoa"/>
    <s v="DEM"/>
    <n v="118"/>
    <n v="7"/>
    <n v="7"/>
    <n v="7"/>
    <n v="0"/>
    <n v="0"/>
    <n v="0"/>
    <x v="0"/>
    <x v="0"/>
    <x v="0"/>
    <n v="2.3333333333333335"/>
    <n v="127115"/>
  </r>
  <r>
    <n v="168"/>
    <x v="167"/>
    <s v="Aldermen"/>
    <s v="Village of Waterproof (3 to be elected)"/>
    <s v="Bobby Wilkerson"/>
    <n v="2014"/>
    <s v="Tensas"/>
    <s v="DEM"/>
    <n v="94"/>
    <n v="7"/>
    <n v="7"/>
    <n v="7"/>
    <n v="0"/>
    <n v="0"/>
    <n v="0"/>
    <x v="0"/>
    <x v="0"/>
    <x v="0"/>
    <n v="2.3333333333333335"/>
    <n v="4793"/>
  </r>
  <r>
    <n v="168"/>
    <x v="167"/>
    <s v="Aldermen"/>
    <s v="Village of Waterproof (3 to be elected)"/>
    <s v="Emma Collins"/>
    <n v="2014"/>
    <s v="Tensas"/>
    <s v="DEM"/>
    <n v="99"/>
    <n v="7"/>
    <n v="7"/>
    <n v="7"/>
    <n v="0"/>
    <n v="0"/>
    <n v="0"/>
    <x v="0"/>
    <x v="0"/>
    <x v="0"/>
    <n v="2.3333333333333335"/>
    <n v="4793"/>
  </r>
  <r>
    <n v="168"/>
    <x v="167"/>
    <s v="Aldermen"/>
    <s v="Village of Waterproof (3 to be elected)"/>
    <s v="Henry James Jenkins"/>
    <n v="2014"/>
    <s v="Tensas"/>
    <s v="DEM"/>
    <n v="167"/>
    <n v="7"/>
    <n v="7"/>
    <n v="7"/>
    <n v="0"/>
    <n v="0"/>
    <n v="0"/>
    <x v="0"/>
    <x v="0"/>
    <x v="0"/>
    <n v="2.3333333333333335"/>
    <n v="4793"/>
  </r>
  <r>
    <n v="168"/>
    <x v="167"/>
    <s v="Aldermen"/>
    <s v="Village of Waterproof (3 to be elected)"/>
    <s v="Lionel Travers, Jr."/>
    <n v="2014"/>
    <s v="Tensas"/>
    <s v="DEM"/>
    <n v="58"/>
    <n v="7"/>
    <n v="7"/>
    <n v="7"/>
    <n v="0"/>
    <n v="0"/>
    <n v="0"/>
    <x v="0"/>
    <x v="0"/>
    <x v="0"/>
    <n v="2.3333333333333335"/>
    <n v="4793"/>
  </r>
  <r>
    <n v="168"/>
    <x v="167"/>
    <s v="Aldermen"/>
    <s v="Village of Waterproof (3 to be elected)"/>
    <s v="Robert Clark"/>
    <n v="2014"/>
    <s v="Tensas"/>
    <s v="DEM"/>
    <n v="185"/>
    <n v="7"/>
    <n v="7"/>
    <n v="7"/>
    <n v="0"/>
    <n v="0"/>
    <n v="0"/>
    <x v="0"/>
    <x v="0"/>
    <x v="0"/>
    <n v="2.3333333333333335"/>
    <n v="4793"/>
  </r>
  <r>
    <n v="168"/>
    <x v="167"/>
    <s v="Aldermen"/>
    <s v="Village of Waterproof (3 to be elected)"/>
    <s v="Shelly Thomas White"/>
    <n v="2014"/>
    <s v="Tensas"/>
    <s v="DEM"/>
    <n v="54"/>
    <n v="7"/>
    <n v="7"/>
    <n v="7"/>
    <n v="0"/>
    <n v="0"/>
    <n v="0"/>
    <x v="0"/>
    <x v="0"/>
    <x v="0"/>
    <n v="2.3333333333333335"/>
    <n v="4793"/>
  </r>
  <r>
    <n v="168"/>
    <x v="167"/>
    <s v="Aldermen"/>
    <s v="Village of Waterproof (3 to be elected)"/>
    <s v="Veronica Stacker"/>
    <n v="2014"/>
    <s v="Tensas"/>
    <s v="DEM"/>
    <n v="100"/>
    <n v="7"/>
    <n v="7"/>
    <n v="7"/>
    <n v="0"/>
    <n v="0"/>
    <n v="0"/>
    <x v="0"/>
    <x v="0"/>
    <x v="0"/>
    <n v="2.3333333333333335"/>
    <n v="4793"/>
  </r>
  <r>
    <n v="169"/>
    <x v="168"/>
    <s v="Aldermen at Large"/>
    <s v="Town of Gramercy (2 to be elected)"/>
    <s v="Claude &quot;Clyde&quot; Wiggins"/>
    <n v="2014"/>
    <s v="St. James"/>
    <s v="DEM"/>
    <n v="740"/>
    <n v="3"/>
    <n v="3"/>
    <n v="3"/>
    <n v="0"/>
    <n v="0"/>
    <n v="0"/>
    <x v="0"/>
    <x v="0"/>
    <x v="0"/>
    <n v="1.5"/>
    <n v="21581"/>
  </r>
  <r>
    <n v="169"/>
    <x v="168"/>
    <s v="Aldermen at Large"/>
    <s v="Town of Gramercy (2 to be elected)"/>
    <s v="Craig B. Calcagno"/>
    <n v="2014"/>
    <s v="St. James"/>
    <s v="DEM"/>
    <n v="629"/>
    <n v="3"/>
    <n v="3"/>
    <n v="3"/>
    <n v="0"/>
    <n v="0"/>
    <n v="0"/>
    <x v="0"/>
    <x v="0"/>
    <x v="0"/>
    <n v="1.5"/>
    <n v="21581"/>
  </r>
  <r>
    <n v="169"/>
    <x v="168"/>
    <s v="Aldermen at Large"/>
    <s v="Town of Gramercy (2 to be elected)"/>
    <s v="Rubenstein Mitchell Clark"/>
    <n v="2014"/>
    <s v="St. James"/>
    <s v="DEM"/>
    <n v="547"/>
    <n v="3"/>
    <n v="3"/>
    <n v="3"/>
    <n v="0"/>
    <n v="0"/>
    <n v="0"/>
    <x v="0"/>
    <x v="0"/>
    <x v="0"/>
    <n v="1.5"/>
    <n v="21581"/>
  </r>
  <r>
    <n v="170"/>
    <x v="169"/>
    <s v="Assessor"/>
    <s v="NA"/>
    <s v="Jerome &quot;Dee&quot; Richard"/>
    <n v="2014"/>
    <s v="Lafourche"/>
    <s v="NOPTY"/>
    <n v="9005"/>
    <n v="3"/>
    <n v="3"/>
    <n v="0"/>
    <n v="1"/>
    <n v="2"/>
    <n v="0"/>
    <x v="0"/>
    <x v="0"/>
    <x v="1"/>
    <n v="3"/>
    <n v="97688"/>
  </r>
  <r>
    <n v="170"/>
    <x v="169"/>
    <s v="Assessor"/>
    <s v="NA"/>
    <s v="Jonathan &quot;Jo-Jo&quot; Cheramie"/>
    <n v="2014"/>
    <s v="Lafourche"/>
    <s v="REP"/>
    <n v="4646"/>
    <n v="3"/>
    <n v="3"/>
    <n v="0"/>
    <n v="1"/>
    <n v="2"/>
    <n v="0"/>
    <x v="0"/>
    <x v="0"/>
    <x v="1"/>
    <n v="3"/>
    <n v="97688"/>
  </r>
  <r>
    <n v="170"/>
    <x v="169"/>
    <s v="Assessor"/>
    <s v="NA"/>
    <s v="Wendy Thibodeaux"/>
    <n v="2014"/>
    <s v="Lafourche"/>
    <s v="NOPTY"/>
    <n v="14377"/>
    <n v="3"/>
    <n v="3"/>
    <n v="0"/>
    <n v="1"/>
    <n v="2"/>
    <n v="0"/>
    <x v="0"/>
    <x v="0"/>
    <x v="1"/>
    <n v="3"/>
    <n v="97688"/>
  </r>
  <r>
    <n v="171"/>
    <x v="170"/>
    <s v="Associate Justice"/>
    <s v="Supreme Court, 3rd Supreme Court District"/>
    <s v="James &quot;Jimmy&quot; Genovese"/>
    <n v="2016"/>
    <s v="Multi-Parish Race"/>
    <s v="REP"/>
    <n v="133389"/>
    <n v="2"/>
    <n v="2"/>
    <n v="0"/>
    <n v="2"/>
    <n v="0"/>
    <n v="0"/>
    <x v="1"/>
    <x v="1"/>
    <x v="2"/>
    <n v="2"/>
    <s v=""/>
  </r>
  <r>
    <n v="171"/>
    <x v="170"/>
    <s v="Associate Justice"/>
    <s v="Supreme Court, 3rd Supreme Court District"/>
    <s v="Marilyn Castle"/>
    <n v="2016"/>
    <s v="Multi-Parish Race"/>
    <s v="REP"/>
    <n v="128598"/>
    <n v="2"/>
    <n v="2"/>
    <n v="0"/>
    <n v="2"/>
    <n v="0"/>
    <n v="0"/>
    <x v="1"/>
    <x v="1"/>
    <x v="2"/>
    <n v="2"/>
    <s v=""/>
  </r>
  <r>
    <n v="172"/>
    <x v="171"/>
    <s v="Chief of Police"/>
    <s v="City of Breaux Bridge"/>
    <s v="&quot;P.J.&quot; Hebert"/>
    <n v="2014"/>
    <s v="St. Martin"/>
    <s v="REP"/>
    <n v="1225"/>
    <n v="2"/>
    <n v="2"/>
    <n v="0"/>
    <n v="2"/>
    <n v="0"/>
    <n v="0"/>
    <x v="0"/>
    <x v="2"/>
    <x v="3"/>
    <n v="2"/>
    <n v="53385"/>
  </r>
  <r>
    <n v="172"/>
    <x v="171"/>
    <s v="Chief of Police"/>
    <s v="City of Breaux Bridge"/>
    <s v="&quot;Rollie&quot; Cantu"/>
    <n v="2014"/>
    <s v="St. Martin"/>
    <s v="REP"/>
    <n v="1831"/>
    <n v="2"/>
    <n v="2"/>
    <n v="0"/>
    <n v="2"/>
    <n v="0"/>
    <n v="0"/>
    <x v="0"/>
    <x v="2"/>
    <x v="3"/>
    <n v="2"/>
    <n v="53385"/>
  </r>
  <r>
    <n v="173"/>
    <x v="172"/>
    <s v="Chief of Police"/>
    <s v="City of Broussard"/>
    <s v="Brannon Decou"/>
    <n v="2014"/>
    <s v="Multi-Parish Race"/>
    <s v="REP"/>
    <n v="1862"/>
    <n v="2"/>
    <n v="2"/>
    <n v="0"/>
    <n v="2"/>
    <n v="0"/>
    <n v="0"/>
    <x v="0"/>
    <x v="2"/>
    <x v="3"/>
    <n v="2"/>
    <e v="#N/A"/>
  </r>
  <r>
    <n v="173"/>
    <x v="172"/>
    <s v="Chief of Police"/>
    <s v="City of Broussard"/>
    <s v="Todd Mouton"/>
    <n v="2014"/>
    <s v="Multi-Parish Race"/>
    <s v="REP"/>
    <n v="1491"/>
    <n v="2"/>
    <n v="2"/>
    <n v="0"/>
    <n v="2"/>
    <n v="0"/>
    <n v="0"/>
    <x v="0"/>
    <x v="2"/>
    <x v="3"/>
    <n v="2"/>
    <e v="#N/A"/>
  </r>
  <r>
    <n v="174"/>
    <x v="173"/>
    <s v="Chief of Police"/>
    <s v="City of Crowley"/>
    <s v="Bendell Hunter"/>
    <n v="2014"/>
    <s v="Acadia"/>
    <s v="DEM"/>
    <n v="318"/>
    <n v="3"/>
    <n v="3"/>
    <n v="2"/>
    <n v="1"/>
    <n v="0"/>
    <n v="0"/>
    <x v="0"/>
    <x v="2"/>
    <x v="3"/>
    <n v="3"/>
    <n v="62372"/>
  </r>
  <r>
    <n v="174"/>
    <x v="173"/>
    <s v="Chief of Police"/>
    <s v="City of Crowley"/>
    <s v="K. P. Gibson"/>
    <n v="2014"/>
    <s v="Acadia"/>
    <s v="DEM"/>
    <n v="3146"/>
    <n v="3"/>
    <n v="3"/>
    <n v="2"/>
    <n v="1"/>
    <n v="0"/>
    <n v="0"/>
    <x v="0"/>
    <x v="2"/>
    <x v="3"/>
    <n v="3"/>
    <n v="62372"/>
  </r>
  <r>
    <n v="174"/>
    <x v="173"/>
    <s v="Chief of Police"/>
    <s v="City of Crowley"/>
    <s v="Madeline Robinson Cronin"/>
    <n v="2014"/>
    <s v="Acadia"/>
    <s v="REP"/>
    <n v="762"/>
    <n v="3"/>
    <n v="3"/>
    <n v="2"/>
    <n v="1"/>
    <n v="0"/>
    <n v="0"/>
    <x v="0"/>
    <x v="2"/>
    <x v="3"/>
    <n v="3"/>
    <n v="62372"/>
  </r>
  <r>
    <n v="175"/>
    <x v="174"/>
    <s v="Chief of Police"/>
    <s v="City of Eunice"/>
    <s v="&quot;Randy&quot; Fontenot"/>
    <n v="2014"/>
    <s v="Multi-Parish Race"/>
    <s v="OTHER"/>
    <n v="1433"/>
    <n v="5"/>
    <n v="5"/>
    <n v="2"/>
    <n v="2"/>
    <n v="0"/>
    <n v="1"/>
    <x v="0"/>
    <x v="2"/>
    <x v="3"/>
    <n v="5"/>
    <e v="#N/A"/>
  </r>
  <r>
    <n v="175"/>
    <x v="174"/>
    <s v="Chief of Police"/>
    <s v="City of Eunice"/>
    <s v="Bart L. Thibodeaux"/>
    <n v="2014"/>
    <s v="Multi-Parish Race"/>
    <s v="REP"/>
    <n v="255"/>
    <n v="5"/>
    <n v="5"/>
    <n v="2"/>
    <n v="2"/>
    <n v="0"/>
    <n v="1"/>
    <x v="0"/>
    <x v="2"/>
    <x v="3"/>
    <n v="5"/>
    <e v="#N/A"/>
  </r>
  <r>
    <n v="175"/>
    <x v="174"/>
    <s v="Chief of Police"/>
    <s v="City of Eunice"/>
    <s v="Joseph &quot;Jo Jo&quot; Reed"/>
    <n v="2014"/>
    <s v="Multi-Parish Race"/>
    <s v="DEM"/>
    <n v="295"/>
    <n v="5"/>
    <n v="5"/>
    <n v="2"/>
    <n v="2"/>
    <n v="0"/>
    <n v="1"/>
    <x v="0"/>
    <x v="2"/>
    <x v="3"/>
    <n v="5"/>
    <e v="#N/A"/>
  </r>
  <r>
    <n v="175"/>
    <x v="174"/>
    <s v="Chief of Police"/>
    <s v="City of Eunice"/>
    <s v="Raymond &quot;Bubba&quot; Cole"/>
    <n v="2014"/>
    <s v="Multi-Parish Race"/>
    <s v="DEM"/>
    <n v="811"/>
    <n v="5"/>
    <n v="5"/>
    <n v="2"/>
    <n v="2"/>
    <n v="0"/>
    <n v="1"/>
    <x v="0"/>
    <x v="2"/>
    <x v="3"/>
    <n v="5"/>
    <e v="#N/A"/>
  </r>
  <r>
    <n v="175"/>
    <x v="174"/>
    <s v="Chief of Police"/>
    <s v="City of Eunice"/>
    <s v="Ronald J. Dies"/>
    <n v="2014"/>
    <s v="Multi-Parish Race"/>
    <s v="REP"/>
    <n v="717"/>
    <n v="5"/>
    <n v="5"/>
    <n v="2"/>
    <n v="2"/>
    <n v="0"/>
    <n v="1"/>
    <x v="0"/>
    <x v="2"/>
    <x v="3"/>
    <n v="5"/>
    <e v="#N/A"/>
  </r>
  <r>
    <n v="176"/>
    <x v="175"/>
    <s v="Chief of Police"/>
    <s v="City of Minden"/>
    <s v="&quot;Steve&quot; Cropper"/>
    <n v="2014"/>
    <s v="Webster"/>
    <s v="NOPTY"/>
    <n v="3615"/>
    <n v="2"/>
    <n v="2"/>
    <n v="0"/>
    <n v="0"/>
    <n v="1"/>
    <n v="1"/>
    <x v="0"/>
    <x v="2"/>
    <x v="3"/>
    <n v="2"/>
    <n v="40335"/>
  </r>
  <r>
    <n v="176"/>
    <x v="175"/>
    <s v="Chief of Police"/>
    <s v="City of Minden"/>
    <s v="&quot;Tim&quot; Morris"/>
    <n v="2014"/>
    <s v="Webster"/>
    <s v="OTHER"/>
    <n v="813"/>
    <n v="2"/>
    <n v="2"/>
    <n v="0"/>
    <n v="0"/>
    <n v="1"/>
    <n v="1"/>
    <x v="0"/>
    <x v="2"/>
    <x v="3"/>
    <n v="2"/>
    <n v="40335"/>
  </r>
  <r>
    <n v="177"/>
    <x v="176"/>
    <s v="Chief of Police"/>
    <s v="City of Oakdale"/>
    <s v="Joseph Lockett"/>
    <n v="2016"/>
    <s v="Allen"/>
    <s v="NOPTY"/>
    <n v="1089"/>
    <n v="2"/>
    <n v="2"/>
    <n v="0"/>
    <n v="0"/>
    <n v="2"/>
    <n v="0"/>
    <x v="0"/>
    <x v="2"/>
    <x v="3"/>
    <n v="2"/>
    <n v="25619"/>
  </r>
  <r>
    <n v="177"/>
    <x v="176"/>
    <s v="Chief of Police"/>
    <s v="City of Oakdale"/>
    <s v="Scotty Laborde"/>
    <n v="2016"/>
    <s v="Allen"/>
    <s v="NOPTY"/>
    <n v="767"/>
    <n v="2"/>
    <n v="2"/>
    <n v="0"/>
    <n v="0"/>
    <n v="2"/>
    <n v="0"/>
    <x v="0"/>
    <x v="2"/>
    <x v="3"/>
    <n v="2"/>
    <n v="25619"/>
  </r>
  <r>
    <n v="178"/>
    <x v="177"/>
    <s v="Chief of Police"/>
    <s v="City of Opelousas"/>
    <s v="Donald &quot;D.T.&quot; Thompson"/>
    <n v="2014"/>
    <s v="St. Landry"/>
    <s v="DEM"/>
    <n v="3126"/>
    <n v="4"/>
    <n v="4"/>
    <n v="4"/>
    <n v="0"/>
    <n v="0"/>
    <n v="0"/>
    <x v="0"/>
    <x v="2"/>
    <x v="3"/>
    <n v="4"/>
    <n v="83699"/>
  </r>
  <r>
    <n v="178"/>
    <x v="177"/>
    <s v="Chief of Police"/>
    <s v="City of Opelousas"/>
    <s v="Elton &quot;Cowboy Preacher&quot; Sam, Jr."/>
    <n v="2014"/>
    <s v="St. Landry"/>
    <s v="DEM"/>
    <n v="192"/>
    <n v="4"/>
    <n v="4"/>
    <n v="4"/>
    <n v="0"/>
    <n v="0"/>
    <n v="0"/>
    <x v="0"/>
    <x v="2"/>
    <x v="3"/>
    <n v="4"/>
    <n v="83699"/>
  </r>
  <r>
    <n v="178"/>
    <x v="177"/>
    <s v="Chief of Police"/>
    <s v="City of Opelousas"/>
    <s v="Herman &quot;Mc&quot; Rosette"/>
    <n v="2014"/>
    <s v="St. Landry"/>
    <s v="DEM"/>
    <n v="101"/>
    <n v="4"/>
    <n v="4"/>
    <n v="4"/>
    <n v="0"/>
    <n v="0"/>
    <n v="0"/>
    <x v="0"/>
    <x v="2"/>
    <x v="3"/>
    <n v="4"/>
    <n v="83699"/>
  </r>
  <r>
    <n v="178"/>
    <x v="177"/>
    <s v="Chief of Police"/>
    <s v="City of Opelousas"/>
    <s v="Perry Gallow"/>
    <n v="2014"/>
    <s v="St. Landry"/>
    <s v="DEM"/>
    <n v="2923"/>
    <n v="4"/>
    <n v="4"/>
    <n v="4"/>
    <n v="0"/>
    <n v="0"/>
    <n v="0"/>
    <x v="0"/>
    <x v="2"/>
    <x v="3"/>
    <n v="4"/>
    <n v="83699"/>
  </r>
  <r>
    <n v="179"/>
    <x v="178"/>
    <s v="Chief of Police"/>
    <s v="City of Patterson"/>
    <s v="&quot;Pam&quot; Washington"/>
    <n v="2014"/>
    <s v="St. Mary"/>
    <s v="DEM"/>
    <n v="818"/>
    <n v="2"/>
    <n v="2"/>
    <n v="2"/>
    <n v="0"/>
    <n v="0"/>
    <n v="0"/>
    <x v="0"/>
    <x v="2"/>
    <x v="3"/>
    <n v="2"/>
    <n v="53053"/>
  </r>
  <r>
    <n v="179"/>
    <x v="178"/>
    <s v="Chief of Police"/>
    <s v="City of Patterson"/>
    <s v="Patrick M. LaSalle"/>
    <n v="2014"/>
    <s v="St. Mary"/>
    <s v="DEM"/>
    <n v="1259"/>
    <n v="2"/>
    <n v="2"/>
    <n v="2"/>
    <n v="0"/>
    <n v="0"/>
    <n v="0"/>
    <x v="0"/>
    <x v="2"/>
    <x v="3"/>
    <n v="2"/>
    <n v="53053"/>
  </r>
  <r>
    <n v="180"/>
    <x v="179"/>
    <s v="Chief of Police"/>
    <s v="City of Port Allen"/>
    <s v="Anthony &quot;Kip&quot; Dupree"/>
    <n v="2016"/>
    <s v="West Baton Rouge"/>
    <s v="NOPTY"/>
    <n v="1049"/>
    <n v="2"/>
    <n v="2"/>
    <n v="1"/>
    <n v="0"/>
    <n v="1"/>
    <n v="0"/>
    <x v="0"/>
    <x v="2"/>
    <x v="3"/>
    <n v="2"/>
    <n v="25017"/>
  </r>
  <r>
    <n v="180"/>
    <x v="179"/>
    <s v="Chief of Police"/>
    <s v="City of Port Allen"/>
    <s v="Esdron Brown"/>
    <n v="2016"/>
    <s v="West Baton Rouge"/>
    <s v="DEM"/>
    <n v="1648"/>
    <n v="2"/>
    <n v="2"/>
    <n v="1"/>
    <n v="0"/>
    <n v="1"/>
    <n v="0"/>
    <x v="0"/>
    <x v="2"/>
    <x v="3"/>
    <n v="2"/>
    <n v="25017"/>
  </r>
  <r>
    <n v="181"/>
    <x v="180"/>
    <s v="Chief of Police"/>
    <s v="City of Rayne"/>
    <s v="Carroll J. Stelly"/>
    <n v="2014"/>
    <s v="Acadia"/>
    <s v="DEM"/>
    <n v="1664"/>
    <n v="5"/>
    <n v="5"/>
    <n v="3"/>
    <n v="0"/>
    <n v="0"/>
    <n v="2"/>
    <x v="0"/>
    <x v="2"/>
    <x v="3"/>
    <n v="5"/>
    <n v="62372"/>
  </r>
  <r>
    <n v="181"/>
    <x v="180"/>
    <s v="Chief of Police"/>
    <s v="City of Rayne"/>
    <s v="David Sykes"/>
    <n v="2014"/>
    <s v="Acadia"/>
    <s v="OTHER"/>
    <n v="37"/>
    <n v="5"/>
    <n v="5"/>
    <n v="3"/>
    <n v="0"/>
    <n v="0"/>
    <n v="2"/>
    <x v="0"/>
    <x v="2"/>
    <x v="3"/>
    <n v="5"/>
    <n v="62372"/>
  </r>
  <r>
    <n v="181"/>
    <x v="180"/>
    <s v="Chief of Police"/>
    <s v="City of Rayne"/>
    <s v="George Melancon"/>
    <n v="2014"/>
    <s v="Acadia"/>
    <s v="DEM"/>
    <n v="573"/>
    <n v="5"/>
    <n v="5"/>
    <n v="3"/>
    <n v="0"/>
    <n v="0"/>
    <n v="2"/>
    <x v="0"/>
    <x v="2"/>
    <x v="3"/>
    <n v="5"/>
    <n v="62372"/>
  </r>
  <r>
    <n v="181"/>
    <x v="180"/>
    <s v="Chief of Police"/>
    <s v="City of Rayne"/>
    <s v="Joseph &quot;Joe&quot; Caillet"/>
    <n v="2014"/>
    <s v="Acadia"/>
    <s v="DEM"/>
    <n v="1064"/>
    <n v="5"/>
    <n v="5"/>
    <n v="3"/>
    <n v="0"/>
    <n v="0"/>
    <n v="2"/>
    <x v="0"/>
    <x v="2"/>
    <x v="3"/>
    <n v="5"/>
    <n v="62372"/>
  </r>
  <r>
    <n v="181"/>
    <x v="180"/>
    <s v="Chief of Police"/>
    <s v="City of Rayne"/>
    <s v="Terry Broussard"/>
    <n v="2014"/>
    <s v="Acadia"/>
    <s v="OTHER"/>
    <n v="182"/>
    <n v="5"/>
    <n v="5"/>
    <n v="3"/>
    <n v="0"/>
    <n v="0"/>
    <n v="2"/>
    <x v="0"/>
    <x v="2"/>
    <x v="3"/>
    <n v="5"/>
    <n v="62372"/>
  </r>
  <r>
    <n v="182"/>
    <x v="181"/>
    <s v="Chief of Police"/>
    <s v="City of Slidell"/>
    <s v="&quot;Tommy&quot; Benasco"/>
    <n v="2016"/>
    <s v="St. Tammany"/>
    <s v="REP"/>
    <n v="1796"/>
    <n v="4"/>
    <n v="4"/>
    <n v="0"/>
    <n v="4"/>
    <n v="0"/>
    <n v="0"/>
    <x v="0"/>
    <x v="2"/>
    <x v="3"/>
    <n v="4"/>
    <n v="246269"/>
  </r>
  <r>
    <n v="182"/>
    <x v="181"/>
    <s v="Chief of Police"/>
    <s v="City of Slidell"/>
    <s v="Jimmie Estes"/>
    <n v="2016"/>
    <s v="St. Tammany"/>
    <s v="REP"/>
    <n v="1320"/>
    <n v="4"/>
    <n v="4"/>
    <n v="0"/>
    <n v="4"/>
    <n v="0"/>
    <n v="0"/>
    <x v="0"/>
    <x v="2"/>
    <x v="3"/>
    <n v="4"/>
    <n v="246269"/>
  </r>
  <r>
    <n v="182"/>
    <x v="181"/>
    <s v="Chief of Police"/>
    <s v="City of Slidell"/>
    <s v="Kevin P. O'Neill"/>
    <n v="2016"/>
    <s v="St. Tammany"/>
    <s v="REP"/>
    <n v="2598"/>
    <n v="4"/>
    <n v="4"/>
    <n v="0"/>
    <n v="4"/>
    <n v="0"/>
    <n v="0"/>
    <x v="0"/>
    <x v="2"/>
    <x v="3"/>
    <n v="4"/>
    <n v="246269"/>
  </r>
  <r>
    <n v="182"/>
    <x v="181"/>
    <s v="Chief of Police"/>
    <s v="City of Slidell"/>
    <s v="Randy Fandal"/>
    <n v="2016"/>
    <s v="St. Tammany"/>
    <s v="REP"/>
    <n v="5559"/>
    <n v="4"/>
    <n v="4"/>
    <n v="0"/>
    <n v="4"/>
    <n v="0"/>
    <n v="0"/>
    <x v="0"/>
    <x v="2"/>
    <x v="3"/>
    <n v="4"/>
    <n v="246269"/>
  </r>
  <r>
    <n v="183"/>
    <x v="182"/>
    <s v="Chief of Police"/>
    <s v="City of Springhill"/>
    <s v="&quot;Will&quot; Lynd IV"/>
    <n v="2014"/>
    <s v="Webster"/>
    <s v="DEM"/>
    <n v="1058"/>
    <n v="2"/>
    <n v="2"/>
    <n v="2"/>
    <n v="0"/>
    <n v="0"/>
    <n v="0"/>
    <x v="0"/>
    <x v="2"/>
    <x v="3"/>
    <n v="2"/>
    <n v="40335"/>
  </r>
  <r>
    <n v="183"/>
    <x v="182"/>
    <s v="Chief of Police"/>
    <s v="City of Springhill"/>
    <s v="Ronnie Coleman"/>
    <n v="2014"/>
    <s v="Webster"/>
    <s v="DEM"/>
    <n v="628"/>
    <n v="2"/>
    <n v="2"/>
    <n v="2"/>
    <n v="0"/>
    <n v="0"/>
    <n v="0"/>
    <x v="0"/>
    <x v="2"/>
    <x v="3"/>
    <n v="2"/>
    <n v="40335"/>
  </r>
  <r>
    <n v="184"/>
    <x v="183"/>
    <s v="Chief of Police"/>
    <s v="City of Ville Platte"/>
    <s v="Glenn Leleux"/>
    <n v="2014"/>
    <s v="Evangeline"/>
    <s v="REP"/>
    <n v="757"/>
    <n v="3"/>
    <n v="3"/>
    <n v="2"/>
    <n v="1"/>
    <n v="0"/>
    <n v="0"/>
    <x v="0"/>
    <x v="2"/>
    <x v="3"/>
    <n v="3"/>
    <n v="33765"/>
  </r>
  <r>
    <n v="184"/>
    <x v="183"/>
    <s v="Chief of Police"/>
    <s v="City of Ville Platte"/>
    <s v="Linton Fontenot"/>
    <n v="2014"/>
    <s v="Evangeline"/>
    <s v="DEM"/>
    <n v="884"/>
    <n v="3"/>
    <n v="3"/>
    <n v="2"/>
    <n v="1"/>
    <n v="0"/>
    <n v="0"/>
    <x v="0"/>
    <x v="2"/>
    <x v="3"/>
    <n v="3"/>
    <n v="33765"/>
  </r>
  <r>
    <n v="184"/>
    <x v="183"/>
    <s v="Chief of Police"/>
    <s v="City of Ville Platte"/>
    <s v="Neal Lartigue"/>
    <n v="2014"/>
    <s v="Evangeline"/>
    <s v="DEM"/>
    <n v="1571"/>
    <n v="3"/>
    <n v="3"/>
    <n v="2"/>
    <n v="1"/>
    <n v="0"/>
    <n v="0"/>
    <x v="0"/>
    <x v="2"/>
    <x v="3"/>
    <n v="3"/>
    <n v="33765"/>
  </r>
  <r>
    <n v="185"/>
    <x v="184"/>
    <s v="Chief of Police"/>
    <s v="City of Walker"/>
    <s v="&quot;Chris&quot; Dufour"/>
    <n v="2016"/>
    <s v="Livingston"/>
    <s v="REP"/>
    <n v="848"/>
    <n v="4"/>
    <n v="4"/>
    <n v="0"/>
    <n v="4"/>
    <n v="0"/>
    <n v="0"/>
    <x v="0"/>
    <x v="2"/>
    <x v="3"/>
    <n v="4"/>
    <n v="135925"/>
  </r>
  <r>
    <n v="185"/>
    <x v="184"/>
    <s v="Chief of Police"/>
    <s v="City of Walker"/>
    <s v="&quot;Joey&quot; Booth"/>
    <n v="2016"/>
    <s v="Livingston"/>
    <s v="REP"/>
    <n v="767"/>
    <n v="4"/>
    <n v="4"/>
    <n v="0"/>
    <n v="4"/>
    <n v="0"/>
    <n v="0"/>
    <x v="0"/>
    <x v="2"/>
    <x v="3"/>
    <n v="4"/>
    <n v="135925"/>
  </r>
  <r>
    <n v="185"/>
    <x v="184"/>
    <s v="Chief of Police"/>
    <s v="City of Walker"/>
    <s v="David Addison"/>
    <n v="2016"/>
    <s v="Livingston"/>
    <s v="REP"/>
    <n v="1037"/>
    <n v="4"/>
    <n v="4"/>
    <n v="0"/>
    <n v="4"/>
    <n v="0"/>
    <n v="0"/>
    <x v="0"/>
    <x v="2"/>
    <x v="3"/>
    <n v="4"/>
    <n v="135925"/>
  </r>
  <r>
    <n v="185"/>
    <x v="184"/>
    <s v="Chief of Police"/>
    <s v="City of Walker"/>
    <s v="William Lawson"/>
    <n v="2016"/>
    <s v="Livingston"/>
    <s v="REP"/>
    <n v="80"/>
    <n v="4"/>
    <n v="4"/>
    <n v="0"/>
    <n v="4"/>
    <n v="0"/>
    <n v="0"/>
    <x v="0"/>
    <x v="2"/>
    <x v="3"/>
    <n v="4"/>
    <n v="135925"/>
  </r>
  <r>
    <n v="186"/>
    <x v="185"/>
    <s v="Chief of Police"/>
    <s v="City of Westlake"/>
    <s v="Christopher James Wilrye"/>
    <n v="2014"/>
    <s v="Calcasieu"/>
    <s v="DEM"/>
    <n v="849"/>
    <n v="2"/>
    <n v="2"/>
    <n v="1"/>
    <n v="0"/>
    <n v="1"/>
    <n v="0"/>
    <x v="0"/>
    <x v="2"/>
    <x v="3"/>
    <n v="2"/>
    <n v="197233"/>
  </r>
  <r>
    <n v="186"/>
    <x v="185"/>
    <s v="Chief of Police"/>
    <s v="City of Westlake"/>
    <s v="Rodney Grantham, Jr."/>
    <n v="2014"/>
    <s v="Calcasieu"/>
    <s v="NOPTY"/>
    <n v="711"/>
    <n v="2"/>
    <n v="2"/>
    <n v="1"/>
    <n v="0"/>
    <n v="1"/>
    <n v="0"/>
    <x v="0"/>
    <x v="2"/>
    <x v="3"/>
    <n v="2"/>
    <n v="197233"/>
  </r>
  <r>
    <n v="187"/>
    <x v="186"/>
    <s v="Chief of Police"/>
    <s v="City of Youngsville"/>
    <s v="&quot;Rickey&quot; Boudreaux"/>
    <n v="2014"/>
    <s v="Lafayette"/>
    <s v="REP"/>
    <n v="2219"/>
    <n v="3"/>
    <n v="3"/>
    <n v="1"/>
    <n v="2"/>
    <n v="0"/>
    <n v="0"/>
    <x v="0"/>
    <x v="2"/>
    <x v="3"/>
    <n v="3"/>
    <n v="234963"/>
  </r>
  <r>
    <n v="187"/>
    <x v="186"/>
    <s v="Chief of Police"/>
    <s v="City of Youngsville"/>
    <s v="Earl Menard"/>
    <n v="2014"/>
    <s v="Lafayette"/>
    <s v="REP"/>
    <n v="1243"/>
    <n v="3"/>
    <n v="3"/>
    <n v="1"/>
    <n v="2"/>
    <n v="0"/>
    <n v="0"/>
    <x v="0"/>
    <x v="2"/>
    <x v="3"/>
    <n v="3"/>
    <n v="234963"/>
  </r>
  <r>
    <n v="187"/>
    <x v="186"/>
    <s v="Chief of Police"/>
    <s v="City of Youngsville"/>
    <s v="Gary Williams"/>
    <n v="2014"/>
    <s v="Lafayette"/>
    <s v="DEM"/>
    <n v="315"/>
    <n v="3"/>
    <n v="3"/>
    <n v="1"/>
    <n v="2"/>
    <n v="0"/>
    <n v="0"/>
    <x v="0"/>
    <x v="2"/>
    <x v="3"/>
    <n v="3"/>
    <n v="234963"/>
  </r>
  <r>
    <n v="188"/>
    <x v="187"/>
    <s v="Chief of Police"/>
    <s v="Town of Amite City"/>
    <s v="Darrell H. Michael"/>
    <n v="2016"/>
    <s v="Tangipahoa"/>
    <s v="OTHER"/>
    <n v="574"/>
    <n v="2"/>
    <n v="2"/>
    <n v="1"/>
    <n v="0"/>
    <n v="0"/>
    <n v="1"/>
    <x v="0"/>
    <x v="2"/>
    <x v="3"/>
    <n v="2"/>
    <n v="127115"/>
  </r>
  <r>
    <n v="188"/>
    <x v="187"/>
    <s v="Chief of Police"/>
    <s v="Town of Amite City"/>
    <s v="Jerry Trabona"/>
    <n v="2016"/>
    <s v="Tangipahoa"/>
    <s v="DEM"/>
    <n v="1267"/>
    <n v="2"/>
    <n v="2"/>
    <n v="1"/>
    <n v="0"/>
    <n v="0"/>
    <n v="1"/>
    <x v="0"/>
    <x v="2"/>
    <x v="3"/>
    <n v="2"/>
    <n v="127115"/>
  </r>
  <r>
    <n v="189"/>
    <x v="188"/>
    <s v="Chief of Police"/>
    <s v="Town of Arnaudville"/>
    <s v="Eddy J. Lecompte"/>
    <n v="2014"/>
    <s v="Multi-Parish Race"/>
    <s v="OTHER"/>
    <n v="282"/>
    <n v="2"/>
    <n v="2"/>
    <n v="1"/>
    <n v="0"/>
    <n v="0"/>
    <n v="1"/>
    <x v="0"/>
    <x v="2"/>
    <x v="3"/>
    <n v="2"/>
    <e v="#N/A"/>
  </r>
  <r>
    <n v="189"/>
    <x v="188"/>
    <s v="Chief of Police"/>
    <s v="Town of Arnaudville"/>
    <s v="Kenneth &quot;Toby&quot; Wetzel"/>
    <n v="2014"/>
    <s v="Multi-Parish Race"/>
    <s v="DEM"/>
    <n v="215"/>
    <n v="2"/>
    <n v="2"/>
    <n v="1"/>
    <n v="0"/>
    <n v="0"/>
    <n v="1"/>
    <x v="0"/>
    <x v="2"/>
    <x v="3"/>
    <n v="2"/>
    <e v="#N/A"/>
  </r>
  <r>
    <n v="190"/>
    <x v="189"/>
    <s v="Chief of Police"/>
    <s v="Town of Baldwin"/>
    <s v="Albert &quot;Al&quot; Thibodaux"/>
    <n v="2014"/>
    <s v="St. Mary"/>
    <s v="DEM"/>
    <n v="247"/>
    <n v="6"/>
    <n v="6"/>
    <n v="6"/>
    <n v="0"/>
    <n v="0"/>
    <n v="0"/>
    <x v="0"/>
    <x v="2"/>
    <x v="3"/>
    <n v="6"/>
    <n v="53053"/>
  </r>
  <r>
    <n v="190"/>
    <x v="189"/>
    <s v="Chief of Police"/>
    <s v="Town of Baldwin"/>
    <s v="Daven J. Colar"/>
    <n v="2014"/>
    <s v="St. Mary"/>
    <s v="DEM"/>
    <n v="124"/>
    <n v="6"/>
    <n v="6"/>
    <n v="6"/>
    <n v="0"/>
    <n v="0"/>
    <n v="0"/>
    <x v="0"/>
    <x v="2"/>
    <x v="3"/>
    <n v="6"/>
    <n v="53053"/>
  </r>
  <r>
    <n v="190"/>
    <x v="189"/>
    <s v="Chief of Police"/>
    <s v="Town of Baldwin"/>
    <s v="David J. Robertson"/>
    <n v="2014"/>
    <s v="St. Mary"/>
    <s v="DEM"/>
    <n v="53"/>
    <n v="6"/>
    <n v="6"/>
    <n v="6"/>
    <n v="0"/>
    <n v="0"/>
    <n v="0"/>
    <x v="0"/>
    <x v="2"/>
    <x v="3"/>
    <n v="6"/>
    <n v="53053"/>
  </r>
  <r>
    <n v="190"/>
    <x v="189"/>
    <s v="Chief of Police"/>
    <s v="Town of Baldwin"/>
    <s v="Harry &quot;Boo Boo&quot; Smith, Jr."/>
    <n v="2014"/>
    <s v="St. Mary"/>
    <s v="DEM"/>
    <n v="523"/>
    <n v="6"/>
    <n v="6"/>
    <n v="6"/>
    <n v="0"/>
    <n v="0"/>
    <n v="0"/>
    <x v="0"/>
    <x v="2"/>
    <x v="3"/>
    <n v="6"/>
    <n v="53053"/>
  </r>
  <r>
    <n v="190"/>
    <x v="189"/>
    <s v="Chief of Police"/>
    <s v="Town of Baldwin"/>
    <s v="Ronnie Fuselier"/>
    <n v="2014"/>
    <s v="St. Mary"/>
    <s v="DEM"/>
    <n v="82"/>
    <n v="6"/>
    <n v="6"/>
    <n v="6"/>
    <n v="0"/>
    <n v="0"/>
    <n v="0"/>
    <x v="0"/>
    <x v="2"/>
    <x v="3"/>
    <n v="6"/>
    <n v="53053"/>
  </r>
  <r>
    <n v="190"/>
    <x v="189"/>
    <s v="Chief of Police"/>
    <s v="Town of Baldwin"/>
    <s v="Sharandae K. Brannon"/>
    <n v="2014"/>
    <s v="St. Mary"/>
    <s v="DEM"/>
    <n v="27"/>
    <n v="6"/>
    <n v="6"/>
    <n v="6"/>
    <n v="0"/>
    <n v="0"/>
    <n v="0"/>
    <x v="0"/>
    <x v="2"/>
    <x v="3"/>
    <n v="6"/>
    <n v="53053"/>
  </r>
  <r>
    <n v="191"/>
    <x v="190"/>
    <s v="Chief of Police"/>
    <s v="Town of Ball"/>
    <s v="Curtis Pugh"/>
    <n v="2014"/>
    <s v="Rapides"/>
    <s v="NOPTY"/>
    <n v="223"/>
    <n v="4"/>
    <n v="4"/>
    <n v="0"/>
    <n v="2"/>
    <n v="2"/>
    <n v="0"/>
    <x v="0"/>
    <x v="2"/>
    <x v="3"/>
    <n v="4"/>
    <n v="132373"/>
  </r>
  <r>
    <n v="191"/>
    <x v="190"/>
    <s v="Chief of Police"/>
    <s v="Town of Ball"/>
    <s v="Melvin O. Williams, Jr."/>
    <n v="2014"/>
    <s v="Rapides"/>
    <s v="NOPTY"/>
    <n v="380"/>
    <n v="4"/>
    <n v="4"/>
    <n v="0"/>
    <n v="2"/>
    <n v="2"/>
    <n v="0"/>
    <x v="0"/>
    <x v="2"/>
    <x v="3"/>
    <n v="4"/>
    <n v="132373"/>
  </r>
  <r>
    <n v="191"/>
    <x v="190"/>
    <s v="Chief of Police"/>
    <s v="Town of Ball"/>
    <s v="Nathaniel &quot;Nate&quot; Ussery"/>
    <n v="2014"/>
    <s v="Rapides"/>
    <s v="REP"/>
    <n v="729"/>
    <n v="4"/>
    <n v="4"/>
    <n v="0"/>
    <n v="2"/>
    <n v="2"/>
    <n v="0"/>
    <x v="0"/>
    <x v="2"/>
    <x v="3"/>
    <n v="4"/>
    <n v="132373"/>
  </r>
  <r>
    <n v="191"/>
    <x v="190"/>
    <s v="Chief of Police"/>
    <s v="Town of Ball"/>
    <s v="Ray Adams"/>
    <n v="2014"/>
    <s v="Rapides"/>
    <s v="REP"/>
    <n v="166"/>
    <n v="4"/>
    <n v="4"/>
    <n v="0"/>
    <n v="2"/>
    <n v="2"/>
    <n v="0"/>
    <x v="0"/>
    <x v="2"/>
    <x v="3"/>
    <n v="4"/>
    <n v="132373"/>
  </r>
  <r>
    <n v="192"/>
    <x v="191"/>
    <s v="Chief of Police"/>
    <s v="Town of Blanchard"/>
    <s v="Gary Paul Presswood"/>
    <n v="2014"/>
    <s v="Caddo"/>
    <s v="DEM"/>
    <n v="899"/>
    <n v="2"/>
    <n v="2"/>
    <n v="2"/>
    <n v="0"/>
    <n v="0"/>
    <n v="0"/>
    <x v="0"/>
    <x v="2"/>
    <x v="3"/>
    <n v="2"/>
    <n v="253125"/>
  </r>
  <r>
    <n v="192"/>
    <x v="191"/>
    <s v="Chief of Police"/>
    <s v="Town of Blanchard"/>
    <s v="Jammie D. Phill"/>
    <n v="2014"/>
    <s v="Caddo"/>
    <s v="DEM"/>
    <n v="243"/>
    <n v="2"/>
    <n v="2"/>
    <n v="2"/>
    <n v="0"/>
    <n v="0"/>
    <n v="0"/>
    <x v="0"/>
    <x v="2"/>
    <x v="3"/>
    <n v="2"/>
    <n v="253125"/>
  </r>
  <r>
    <n v="193"/>
    <x v="192"/>
    <s v="Chief of Police"/>
    <s v="Town of Boyce"/>
    <s v="Eddie Washington"/>
    <n v="2014"/>
    <s v="Rapides"/>
    <s v="DEM"/>
    <n v="243"/>
    <n v="3"/>
    <n v="3"/>
    <n v="3"/>
    <n v="0"/>
    <n v="0"/>
    <n v="0"/>
    <x v="0"/>
    <x v="2"/>
    <x v="3"/>
    <n v="3"/>
    <n v="132373"/>
  </r>
  <r>
    <n v="193"/>
    <x v="192"/>
    <s v="Chief of Police"/>
    <s v="Town of Boyce"/>
    <s v="Preston Durr"/>
    <n v="2014"/>
    <s v="Rapides"/>
    <s v="DEM"/>
    <n v="142"/>
    <n v="3"/>
    <n v="3"/>
    <n v="3"/>
    <n v="0"/>
    <n v="0"/>
    <n v="0"/>
    <x v="0"/>
    <x v="2"/>
    <x v="3"/>
    <n v="3"/>
    <n v="132373"/>
  </r>
  <r>
    <n v="193"/>
    <x v="192"/>
    <s v="Chief of Police"/>
    <s v="Town of Boyce"/>
    <s v="Steve Stokes"/>
    <n v="2014"/>
    <s v="Rapides"/>
    <s v="DEM"/>
    <n v="76"/>
    <n v="3"/>
    <n v="3"/>
    <n v="3"/>
    <n v="0"/>
    <n v="0"/>
    <n v="0"/>
    <x v="0"/>
    <x v="2"/>
    <x v="3"/>
    <n v="3"/>
    <n v="132373"/>
  </r>
  <r>
    <n v="194"/>
    <x v="193"/>
    <s v="Chief of Police"/>
    <s v="Town of Brusly"/>
    <s v="Jonathan Jules Lefeaux"/>
    <n v="2014"/>
    <s v="West Baton Rouge"/>
    <s v="NOPTY"/>
    <n v="648"/>
    <n v="2"/>
    <n v="2"/>
    <n v="1"/>
    <n v="0"/>
    <n v="1"/>
    <n v="0"/>
    <x v="0"/>
    <x v="2"/>
    <x v="3"/>
    <n v="2"/>
    <n v="25017"/>
  </r>
  <r>
    <n v="194"/>
    <x v="193"/>
    <s v="Chief of Police"/>
    <s v="Town of Brusly"/>
    <s v="Paul D. Marionneaux"/>
    <n v="2014"/>
    <s v="West Baton Rouge"/>
    <s v="DEM"/>
    <n v="538"/>
    <n v="2"/>
    <n v="2"/>
    <n v="1"/>
    <n v="0"/>
    <n v="1"/>
    <n v="0"/>
    <x v="0"/>
    <x v="2"/>
    <x v="3"/>
    <n v="2"/>
    <n v="25017"/>
  </r>
  <r>
    <n v="195"/>
    <x v="194"/>
    <s v="Chief of Police"/>
    <s v="Town of Campti"/>
    <s v="Gregory Eldridge"/>
    <n v="2014"/>
    <s v="Natchitoches"/>
    <s v="DEM"/>
    <n v="262"/>
    <n v="2"/>
    <n v="2"/>
    <n v="1"/>
    <n v="0"/>
    <n v="0"/>
    <n v="1"/>
    <x v="0"/>
    <x v="2"/>
    <x v="3"/>
    <n v="2"/>
    <n v="39258"/>
  </r>
  <r>
    <n v="195"/>
    <x v="194"/>
    <s v="Chief of Police"/>
    <s v="Town of Campti"/>
    <s v="Rickey Armstead"/>
    <n v="2014"/>
    <s v="Natchitoches"/>
    <s v="OTHER"/>
    <n v="57"/>
    <n v="2"/>
    <n v="2"/>
    <n v="1"/>
    <n v="0"/>
    <n v="0"/>
    <n v="1"/>
    <x v="0"/>
    <x v="2"/>
    <x v="3"/>
    <n v="2"/>
    <n v="39258"/>
  </r>
  <r>
    <n v="196"/>
    <x v="195"/>
    <s v="Chief of Police"/>
    <s v="Town of Chatham"/>
    <s v="Barclay James Spears"/>
    <n v="2016"/>
    <s v="Jackson"/>
    <s v="NOPTY"/>
    <n v="5"/>
    <n v="4"/>
    <n v="4"/>
    <n v="2"/>
    <n v="0"/>
    <n v="2"/>
    <n v="0"/>
    <x v="0"/>
    <x v="2"/>
    <x v="3"/>
    <n v="4"/>
    <n v="15999"/>
  </r>
  <r>
    <n v="196"/>
    <x v="195"/>
    <s v="Chief of Police"/>
    <s v="Town of Chatham"/>
    <s v="Brandon Myers"/>
    <n v="2016"/>
    <s v="Jackson"/>
    <s v="DEM"/>
    <n v="207"/>
    <n v="4"/>
    <n v="4"/>
    <n v="2"/>
    <n v="0"/>
    <n v="2"/>
    <n v="0"/>
    <x v="0"/>
    <x v="2"/>
    <x v="3"/>
    <n v="4"/>
    <n v="15999"/>
  </r>
  <r>
    <n v="196"/>
    <x v="195"/>
    <s v="Chief of Police"/>
    <s v="Town of Chatham"/>
    <s v="John T. Mize"/>
    <n v="2016"/>
    <s v="Jackson"/>
    <s v="NOPTY"/>
    <n v="19"/>
    <n v="4"/>
    <n v="4"/>
    <n v="2"/>
    <n v="0"/>
    <n v="2"/>
    <n v="0"/>
    <x v="0"/>
    <x v="2"/>
    <x v="3"/>
    <n v="4"/>
    <n v="15999"/>
  </r>
  <r>
    <n v="196"/>
    <x v="195"/>
    <s v="Chief of Police"/>
    <s v="Town of Chatham"/>
    <s v="Matt &quot;Billy&quot; Huey"/>
    <n v="2016"/>
    <s v="Jackson"/>
    <s v="DEM"/>
    <n v="10"/>
    <n v="4"/>
    <n v="4"/>
    <n v="2"/>
    <n v="0"/>
    <n v="2"/>
    <n v="0"/>
    <x v="0"/>
    <x v="2"/>
    <x v="3"/>
    <n v="4"/>
    <n v="15999"/>
  </r>
  <r>
    <n v="197"/>
    <x v="196"/>
    <s v="Chief of Police"/>
    <s v="Town of Church Point"/>
    <s v="&quot;Kim&quot; Foti"/>
    <n v="2014"/>
    <s v="Acadia"/>
    <s v="REP"/>
    <n v="50"/>
    <n v="4"/>
    <n v="4"/>
    <n v="1"/>
    <n v="2"/>
    <n v="0"/>
    <n v="1"/>
    <x v="0"/>
    <x v="2"/>
    <x v="3"/>
    <n v="4"/>
    <n v="62372"/>
  </r>
  <r>
    <n v="197"/>
    <x v="196"/>
    <s v="Chief of Police"/>
    <s v="Town of Church Point"/>
    <s v="Albert J. Venable, Sr."/>
    <n v="2014"/>
    <s v="Acadia"/>
    <s v="DEM"/>
    <n v="1047"/>
    <n v="4"/>
    <n v="4"/>
    <n v="1"/>
    <n v="2"/>
    <n v="0"/>
    <n v="1"/>
    <x v="0"/>
    <x v="2"/>
    <x v="3"/>
    <n v="4"/>
    <n v="62372"/>
  </r>
  <r>
    <n v="197"/>
    <x v="196"/>
    <s v="Chief of Police"/>
    <s v="Town of Church Point"/>
    <s v="Mark Gilliam"/>
    <n v="2014"/>
    <s v="Acadia"/>
    <s v="REP"/>
    <n v="339"/>
    <n v="4"/>
    <n v="4"/>
    <n v="1"/>
    <n v="2"/>
    <n v="0"/>
    <n v="1"/>
    <x v="0"/>
    <x v="2"/>
    <x v="3"/>
    <n v="4"/>
    <n v="62372"/>
  </r>
  <r>
    <n v="197"/>
    <x v="196"/>
    <s v="Chief of Police"/>
    <s v="Town of Church Point"/>
    <s v="Ronald Carrier"/>
    <n v="2014"/>
    <s v="Acadia"/>
    <s v="OTHER"/>
    <n v="443"/>
    <n v="4"/>
    <n v="4"/>
    <n v="1"/>
    <n v="2"/>
    <n v="0"/>
    <n v="1"/>
    <x v="0"/>
    <x v="2"/>
    <x v="3"/>
    <n v="4"/>
    <n v="62372"/>
  </r>
  <r>
    <n v="198"/>
    <x v="197"/>
    <s v="Chief of Police"/>
    <s v="Town of Cottonport"/>
    <s v="Donald Ray Jenkins"/>
    <n v="2016"/>
    <s v="Avoyelles"/>
    <s v="NOPTY"/>
    <n v="111"/>
    <n v="4"/>
    <n v="4"/>
    <n v="2"/>
    <n v="1"/>
    <n v="1"/>
    <n v="0"/>
    <x v="0"/>
    <x v="2"/>
    <x v="3"/>
    <n v="4"/>
    <n v="41252"/>
  </r>
  <r>
    <n v="198"/>
    <x v="197"/>
    <s v="Chief of Police"/>
    <s v="Town of Cottonport"/>
    <s v="Earnest Anderson, Jr."/>
    <n v="2016"/>
    <s v="Avoyelles"/>
    <s v="DEM"/>
    <n v="388"/>
    <n v="4"/>
    <n v="4"/>
    <n v="2"/>
    <n v="1"/>
    <n v="1"/>
    <n v="0"/>
    <x v="0"/>
    <x v="2"/>
    <x v="3"/>
    <n v="4"/>
    <n v="41252"/>
  </r>
  <r>
    <n v="198"/>
    <x v="197"/>
    <s v="Chief of Police"/>
    <s v="Town of Cottonport"/>
    <s v="Steven John Gauthier"/>
    <n v="2016"/>
    <s v="Avoyelles"/>
    <s v="REP"/>
    <n v="286"/>
    <n v="4"/>
    <n v="4"/>
    <n v="2"/>
    <n v="1"/>
    <n v="1"/>
    <n v="0"/>
    <x v="0"/>
    <x v="2"/>
    <x v="3"/>
    <n v="4"/>
    <n v="41252"/>
  </r>
  <r>
    <n v="198"/>
    <x v="197"/>
    <s v="Chief of Police"/>
    <s v="Town of Cottonport"/>
    <s v="Taronda Jacobs"/>
    <n v="2016"/>
    <s v="Avoyelles"/>
    <s v="DEM"/>
    <n v="95"/>
    <n v="4"/>
    <n v="4"/>
    <n v="2"/>
    <n v="1"/>
    <n v="1"/>
    <n v="0"/>
    <x v="0"/>
    <x v="2"/>
    <x v="3"/>
    <n v="4"/>
    <n v="41252"/>
  </r>
  <r>
    <n v="199"/>
    <x v="198"/>
    <s v="Chief of Police"/>
    <s v="Town of Cullen"/>
    <s v="Christopher Lauderdale"/>
    <n v="2016"/>
    <s v="Webster"/>
    <s v="DEM"/>
    <n v="25"/>
    <n v="3"/>
    <n v="3"/>
    <n v="2"/>
    <n v="0"/>
    <n v="1"/>
    <n v="0"/>
    <x v="0"/>
    <x v="2"/>
    <x v="3"/>
    <n v="3"/>
    <n v="40335"/>
  </r>
  <r>
    <n v="199"/>
    <x v="198"/>
    <s v="Chief of Police"/>
    <s v="Town of Cullen"/>
    <s v="George Salsberry, Jr."/>
    <n v="2016"/>
    <s v="Webster"/>
    <s v="NOPTY"/>
    <n v="102"/>
    <n v="3"/>
    <n v="3"/>
    <n v="2"/>
    <n v="0"/>
    <n v="1"/>
    <n v="0"/>
    <x v="0"/>
    <x v="2"/>
    <x v="3"/>
    <n v="3"/>
    <n v="40335"/>
  </r>
  <r>
    <n v="199"/>
    <x v="198"/>
    <s v="Chief of Police"/>
    <s v="Town of Cullen"/>
    <s v="Rosetta Carr Burnett"/>
    <n v="2016"/>
    <s v="Webster"/>
    <s v="DEM"/>
    <n v="198"/>
    <n v="3"/>
    <n v="3"/>
    <n v="2"/>
    <n v="0"/>
    <n v="1"/>
    <n v="0"/>
    <x v="0"/>
    <x v="2"/>
    <x v="3"/>
    <n v="3"/>
    <n v="40335"/>
  </r>
  <r>
    <n v="200"/>
    <x v="199"/>
    <s v="Chief of Police"/>
    <s v="Town of Delhi"/>
    <s v="&quot;Ken&quot; Harrell"/>
    <n v="2014"/>
    <s v="Richland"/>
    <s v="REP"/>
    <n v="465"/>
    <n v="3"/>
    <n v="3"/>
    <n v="2"/>
    <n v="1"/>
    <n v="0"/>
    <n v="0"/>
    <x v="0"/>
    <x v="2"/>
    <x v="3"/>
    <n v="3"/>
    <n v="20692"/>
  </r>
  <r>
    <n v="200"/>
    <x v="199"/>
    <s v="Chief of Police"/>
    <s v="Town of Delhi"/>
    <s v="Johnny Cleveland"/>
    <n v="2014"/>
    <s v="Richland"/>
    <s v="DEM"/>
    <n v="103"/>
    <n v="3"/>
    <n v="3"/>
    <n v="2"/>
    <n v="1"/>
    <n v="0"/>
    <n v="0"/>
    <x v="0"/>
    <x v="2"/>
    <x v="3"/>
    <n v="3"/>
    <n v="20692"/>
  </r>
  <r>
    <n v="200"/>
    <x v="199"/>
    <s v="Chief of Police"/>
    <s v="Town of Delhi"/>
    <s v="Nathaniel Roy Williams"/>
    <n v="2014"/>
    <s v="Richland"/>
    <s v="DEM"/>
    <n v="738"/>
    <n v="3"/>
    <n v="3"/>
    <n v="2"/>
    <n v="1"/>
    <n v="0"/>
    <n v="0"/>
    <x v="0"/>
    <x v="2"/>
    <x v="3"/>
    <n v="3"/>
    <n v="20692"/>
  </r>
  <r>
    <n v="201"/>
    <x v="200"/>
    <s v="Chief of Police"/>
    <s v="Town of Elizabeth"/>
    <s v="Alan &quot;Shane&quot; Ware"/>
    <n v="2014"/>
    <s v="Allen"/>
    <s v="DEM"/>
    <n v="153"/>
    <n v="2"/>
    <n v="2"/>
    <n v="2"/>
    <n v="0"/>
    <n v="0"/>
    <n v="0"/>
    <x v="0"/>
    <x v="2"/>
    <x v="3"/>
    <n v="2"/>
    <n v="25619"/>
  </r>
  <r>
    <n v="201"/>
    <x v="200"/>
    <s v="Chief of Police"/>
    <s v="Town of Elizabeth"/>
    <s v="Kristina Laird"/>
    <n v="2014"/>
    <s v="Allen"/>
    <s v="DEM"/>
    <n v="92"/>
    <n v="2"/>
    <n v="2"/>
    <n v="2"/>
    <n v="0"/>
    <n v="0"/>
    <n v="0"/>
    <x v="0"/>
    <x v="2"/>
    <x v="3"/>
    <n v="2"/>
    <n v="25619"/>
  </r>
  <r>
    <n v="202"/>
    <x v="201"/>
    <s v="Chief of Police"/>
    <s v="Town of Elton"/>
    <s v="&quot;Tony&quot; Johnson"/>
    <n v="2014"/>
    <s v="Jefferson Davis"/>
    <s v="DEM"/>
    <n v="111"/>
    <n v="3"/>
    <n v="3"/>
    <n v="3"/>
    <n v="0"/>
    <n v="0"/>
    <n v="0"/>
    <x v="0"/>
    <x v="2"/>
    <x v="3"/>
    <n v="3"/>
    <n v="31399"/>
  </r>
  <r>
    <n v="202"/>
    <x v="201"/>
    <s v="Chief of Police"/>
    <s v="Town of Elton"/>
    <s v="Bruce A. Lemelle"/>
    <n v="2014"/>
    <s v="Jefferson Davis"/>
    <s v="DEM"/>
    <n v="250"/>
    <n v="3"/>
    <n v="3"/>
    <n v="3"/>
    <n v="0"/>
    <n v="0"/>
    <n v="0"/>
    <x v="0"/>
    <x v="2"/>
    <x v="3"/>
    <n v="3"/>
    <n v="31399"/>
  </r>
  <r>
    <n v="202"/>
    <x v="201"/>
    <s v="Chief of Police"/>
    <s v="Town of Elton"/>
    <s v="Marcus Lemoine, Sr."/>
    <n v="2014"/>
    <s v="Jefferson Davis"/>
    <s v="DEM"/>
    <n v="172"/>
    <n v="3"/>
    <n v="3"/>
    <n v="3"/>
    <n v="0"/>
    <n v="0"/>
    <n v="0"/>
    <x v="0"/>
    <x v="2"/>
    <x v="3"/>
    <n v="3"/>
    <n v="31399"/>
  </r>
  <r>
    <n v="203"/>
    <x v="202"/>
    <s v="Chief of Police"/>
    <s v="Town of Erath"/>
    <s v="Gerald Hebert"/>
    <n v="2014"/>
    <s v="Vermilion"/>
    <s v="DEM"/>
    <n v="687"/>
    <n v="2"/>
    <n v="2"/>
    <n v="1"/>
    <n v="1"/>
    <n v="0"/>
    <n v="0"/>
    <x v="0"/>
    <x v="2"/>
    <x v="3"/>
    <n v="2"/>
    <n v="59524"/>
  </r>
  <r>
    <n v="203"/>
    <x v="202"/>
    <s v="Chief of Police"/>
    <s v="Town of Erath"/>
    <s v="John &quot;Dob&quot; Toups"/>
    <n v="2014"/>
    <s v="Vermilion"/>
    <s v="REP"/>
    <n v="303"/>
    <n v="2"/>
    <n v="2"/>
    <n v="1"/>
    <n v="1"/>
    <n v="0"/>
    <n v="0"/>
    <x v="0"/>
    <x v="2"/>
    <x v="3"/>
    <n v="2"/>
    <n v="59524"/>
  </r>
  <r>
    <n v="204"/>
    <x v="203"/>
    <s v="Chief of Police"/>
    <s v="Town of Glenmora"/>
    <s v="Arnold McCain"/>
    <n v="2014"/>
    <s v="Rapides"/>
    <s v="NOPTY"/>
    <n v="172"/>
    <n v="2"/>
    <n v="2"/>
    <n v="0"/>
    <n v="0"/>
    <n v="2"/>
    <n v="0"/>
    <x v="0"/>
    <x v="2"/>
    <x v="3"/>
    <n v="2"/>
    <n v="132373"/>
  </r>
  <r>
    <n v="204"/>
    <x v="203"/>
    <s v="Chief of Police"/>
    <s v="Town of Glenmora"/>
    <s v="Thomas Doyle"/>
    <n v="2014"/>
    <s v="Rapides"/>
    <s v="NOPTY"/>
    <n v="352"/>
    <n v="2"/>
    <n v="2"/>
    <n v="0"/>
    <n v="0"/>
    <n v="2"/>
    <n v="0"/>
    <x v="0"/>
    <x v="2"/>
    <x v="3"/>
    <n v="2"/>
    <n v="132373"/>
  </r>
  <r>
    <n v="205"/>
    <x v="204"/>
    <s v="Chief of Police"/>
    <s v="Town of Gramercy"/>
    <s v="Brent Dicharry"/>
    <n v="2014"/>
    <s v="St. James"/>
    <s v="DEM"/>
    <n v="1170"/>
    <n v="2"/>
    <n v="2"/>
    <n v="2"/>
    <n v="0"/>
    <n v="0"/>
    <n v="0"/>
    <x v="0"/>
    <x v="2"/>
    <x v="3"/>
    <n v="2"/>
    <n v="21581"/>
  </r>
  <r>
    <n v="205"/>
    <x v="204"/>
    <s v="Chief of Police"/>
    <s v="Town of Gramercy"/>
    <s v="David E. Detillier"/>
    <n v="2014"/>
    <s v="St. James"/>
    <s v="DEM"/>
    <n v="165"/>
    <n v="2"/>
    <n v="2"/>
    <n v="2"/>
    <n v="0"/>
    <n v="0"/>
    <n v="0"/>
    <x v="0"/>
    <x v="2"/>
    <x v="3"/>
    <n v="2"/>
    <n v="21581"/>
  </r>
  <r>
    <n v="206"/>
    <x v="205"/>
    <s v="Chief of Police"/>
    <s v="Town of Grand Coteau"/>
    <s v="John Jeff Lemelle"/>
    <n v="2014"/>
    <s v="St. Landry"/>
    <s v="DEM"/>
    <n v="66"/>
    <n v="3"/>
    <n v="3"/>
    <n v="3"/>
    <n v="0"/>
    <n v="0"/>
    <n v="0"/>
    <x v="0"/>
    <x v="2"/>
    <x v="3"/>
    <n v="3"/>
    <n v="83699"/>
  </r>
  <r>
    <n v="206"/>
    <x v="205"/>
    <s v="Chief of Police"/>
    <s v="Town of Grand Coteau"/>
    <s v="Willie Troy Coco"/>
    <n v="2014"/>
    <s v="St. Landry"/>
    <s v="DEM"/>
    <n v="114"/>
    <n v="3"/>
    <n v="3"/>
    <n v="3"/>
    <n v="0"/>
    <n v="0"/>
    <n v="0"/>
    <x v="0"/>
    <x v="2"/>
    <x v="3"/>
    <n v="3"/>
    <n v="83699"/>
  </r>
  <r>
    <n v="206"/>
    <x v="205"/>
    <s v="Chief of Police"/>
    <s v="Town of Grand Coteau"/>
    <s v="Wilton Guidry"/>
    <n v="2014"/>
    <s v="St. Landry"/>
    <s v="DEM"/>
    <n v="328"/>
    <n v="3"/>
    <n v="3"/>
    <n v="3"/>
    <n v="0"/>
    <n v="0"/>
    <n v="0"/>
    <x v="0"/>
    <x v="2"/>
    <x v="3"/>
    <n v="3"/>
    <n v="83699"/>
  </r>
  <r>
    <n v="207"/>
    <x v="206"/>
    <s v="Chief of Police"/>
    <s v="Town of Haughton"/>
    <s v="&quot;Wayne&quot; Berry"/>
    <n v="2016"/>
    <s v="Bossier"/>
    <s v="REP"/>
    <n v="308"/>
    <n v="3"/>
    <n v="3"/>
    <n v="1"/>
    <n v="2"/>
    <n v="0"/>
    <n v="0"/>
    <x v="0"/>
    <x v="2"/>
    <x v="3"/>
    <n v="3"/>
    <n v="124720"/>
  </r>
  <r>
    <n v="207"/>
    <x v="206"/>
    <s v="Chief of Police"/>
    <s v="Town of Haughton"/>
    <s v="Adrian Ruffin"/>
    <n v="2016"/>
    <s v="Bossier"/>
    <s v="DEM"/>
    <n v="414"/>
    <n v="3"/>
    <n v="3"/>
    <n v="1"/>
    <n v="2"/>
    <n v="0"/>
    <n v="0"/>
    <x v="0"/>
    <x v="2"/>
    <x v="3"/>
    <n v="3"/>
    <n v="124720"/>
  </r>
  <r>
    <n v="207"/>
    <x v="206"/>
    <s v="Chief of Police"/>
    <s v="Town of Haughton"/>
    <s v="Ronald &quot;Todd&quot; Gibson"/>
    <n v="2016"/>
    <s v="Bossier"/>
    <s v="REP"/>
    <n v="896"/>
    <n v="3"/>
    <n v="3"/>
    <n v="1"/>
    <n v="2"/>
    <n v="0"/>
    <n v="0"/>
    <x v="0"/>
    <x v="2"/>
    <x v="3"/>
    <n v="3"/>
    <n v="124720"/>
  </r>
  <r>
    <n v="208"/>
    <x v="207"/>
    <s v="Chief of Police"/>
    <s v="Town of Haynesville"/>
    <s v="Anthony Craig Smith"/>
    <n v="2014"/>
    <s v="Claiborne"/>
    <s v="NOPTY"/>
    <n v="483"/>
    <n v="3"/>
    <n v="3"/>
    <n v="0"/>
    <n v="2"/>
    <n v="1"/>
    <n v="0"/>
    <x v="0"/>
    <x v="2"/>
    <x v="3"/>
    <n v="3"/>
    <n v="16452"/>
  </r>
  <r>
    <n v="208"/>
    <x v="207"/>
    <s v="Chief of Police"/>
    <s v="Town of Haynesville"/>
    <s v="Danny Mills"/>
    <n v="2014"/>
    <s v="Claiborne"/>
    <s v="REP"/>
    <n v="299"/>
    <n v="3"/>
    <n v="3"/>
    <n v="0"/>
    <n v="2"/>
    <n v="1"/>
    <n v="0"/>
    <x v="0"/>
    <x v="2"/>
    <x v="3"/>
    <n v="3"/>
    <n v="16452"/>
  </r>
  <r>
    <n v="208"/>
    <x v="207"/>
    <s v="Chief of Police"/>
    <s v="Town of Haynesville"/>
    <s v="Kenneth &quot;Ken&quot; Wood"/>
    <n v="2014"/>
    <s v="Claiborne"/>
    <s v="REP"/>
    <n v="55"/>
    <n v="3"/>
    <n v="3"/>
    <n v="0"/>
    <n v="2"/>
    <n v="1"/>
    <n v="0"/>
    <x v="0"/>
    <x v="2"/>
    <x v="3"/>
    <n v="3"/>
    <n v="16452"/>
  </r>
  <r>
    <n v="209"/>
    <x v="208"/>
    <s v="Chief of Police"/>
    <s v="Town of Jena"/>
    <s v="Paul Smith"/>
    <n v="2014"/>
    <s v="Lasalle"/>
    <s v="REP"/>
    <n v="602"/>
    <n v="2"/>
    <n v="2"/>
    <n v="0"/>
    <n v="1"/>
    <n v="1"/>
    <n v="0"/>
    <x v="0"/>
    <x v="2"/>
    <x v="3"/>
    <n v="2"/>
    <n v="14927"/>
  </r>
  <r>
    <n v="209"/>
    <x v="208"/>
    <s v="Chief of Police"/>
    <s v="Town of Jena"/>
    <s v="Scott McLendon"/>
    <n v="2014"/>
    <s v="Lasalle"/>
    <s v="NOPTY"/>
    <n v="772"/>
    <n v="2"/>
    <n v="2"/>
    <n v="0"/>
    <n v="1"/>
    <n v="1"/>
    <n v="0"/>
    <x v="0"/>
    <x v="2"/>
    <x v="3"/>
    <n v="2"/>
    <n v="14927"/>
  </r>
  <r>
    <n v="210"/>
    <x v="209"/>
    <s v="Chief of Police"/>
    <s v="Town of Jonesboro"/>
    <s v="James &quot;Spike&quot; Harris"/>
    <n v="2014"/>
    <s v="Jackson"/>
    <s v="OTHER"/>
    <n v="763"/>
    <n v="2"/>
    <n v="2"/>
    <n v="0"/>
    <n v="0"/>
    <n v="1"/>
    <n v="1"/>
    <x v="0"/>
    <x v="2"/>
    <x v="3"/>
    <n v="2"/>
    <n v="15999"/>
  </r>
  <r>
    <n v="210"/>
    <x v="209"/>
    <s v="Chief of Police"/>
    <s v="Town of Jonesboro"/>
    <s v="Maxie Faye Monroe"/>
    <n v="2014"/>
    <s v="Jackson"/>
    <s v="NOPTY"/>
    <n v="686"/>
    <n v="2"/>
    <n v="2"/>
    <n v="0"/>
    <n v="0"/>
    <n v="1"/>
    <n v="1"/>
    <x v="0"/>
    <x v="2"/>
    <x v="3"/>
    <n v="2"/>
    <n v="15999"/>
  </r>
  <r>
    <n v="211"/>
    <x v="210"/>
    <s v="Chief of Police"/>
    <s v="Town of Kentwood"/>
    <s v="&quot;Greg&quot; Burton"/>
    <n v="2014"/>
    <s v="Tangipahoa"/>
    <s v="DEM"/>
    <n v="289"/>
    <n v="5"/>
    <n v="5"/>
    <n v="4"/>
    <n v="1"/>
    <n v="0"/>
    <n v="0"/>
    <x v="0"/>
    <x v="2"/>
    <x v="3"/>
    <n v="5"/>
    <n v="127115"/>
  </r>
  <r>
    <n v="211"/>
    <x v="210"/>
    <s v="Chief of Police"/>
    <s v="Town of Kentwood"/>
    <s v="&quot;Sammy&quot; Broyles"/>
    <n v="2014"/>
    <s v="Tangipahoa"/>
    <s v="DEM"/>
    <n v="100"/>
    <n v="5"/>
    <n v="5"/>
    <n v="4"/>
    <n v="1"/>
    <n v="0"/>
    <n v="0"/>
    <x v="0"/>
    <x v="2"/>
    <x v="3"/>
    <n v="5"/>
    <n v="127115"/>
  </r>
  <r>
    <n v="211"/>
    <x v="210"/>
    <s v="Chief of Police"/>
    <s v="Town of Kentwood"/>
    <s v="Keith Womack"/>
    <n v="2014"/>
    <s v="Tangipahoa"/>
    <s v="DEM"/>
    <n v="67"/>
    <n v="5"/>
    <n v="5"/>
    <n v="4"/>
    <n v="1"/>
    <n v="0"/>
    <n v="0"/>
    <x v="0"/>
    <x v="2"/>
    <x v="3"/>
    <n v="5"/>
    <n v="127115"/>
  </r>
  <r>
    <n v="211"/>
    <x v="210"/>
    <s v="Chief of Police"/>
    <s v="Town of Kentwood"/>
    <s v="Michael Kazeroni"/>
    <n v="2014"/>
    <s v="Tangipahoa"/>
    <s v="REP"/>
    <n v="294"/>
    <n v="5"/>
    <n v="5"/>
    <n v="4"/>
    <n v="1"/>
    <n v="0"/>
    <n v="0"/>
    <x v="0"/>
    <x v="2"/>
    <x v="3"/>
    <n v="5"/>
    <n v="127115"/>
  </r>
  <r>
    <n v="211"/>
    <x v="210"/>
    <s v="Chief of Police"/>
    <s v="Town of Kentwood"/>
    <s v="Wayne Stewart"/>
    <n v="2014"/>
    <s v="Tangipahoa"/>
    <s v="DEM"/>
    <n v="247"/>
    <n v="5"/>
    <n v="5"/>
    <n v="4"/>
    <n v="1"/>
    <n v="0"/>
    <n v="0"/>
    <x v="0"/>
    <x v="2"/>
    <x v="3"/>
    <n v="5"/>
    <n v="127115"/>
  </r>
  <r>
    <n v="212"/>
    <x v="211"/>
    <s v="Chief of Police"/>
    <s v="Town of Krotz Springs"/>
    <s v="Norman Mouille"/>
    <n v="2014"/>
    <s v="St. Landry"/>
    <s v="DEM"/>
    <n v="360"/>
    <n v="2"/>
    <n v="2"/>
    <n v="2"/>
    <n v="0"/>
    <n v="0"/>
    <n v="0"/>
    <x v="0"/>
    <x v="2"/>
    <x v="3"/>
    <n v="2"/>
    <n v="83699"/>
  </r>
  <r>
    <n v="212"/>
    <x v="211"/>
    <s v="Chief of Police"/>
    <s v="Town of Krotz Springs"/>
    <s v="Wanda &quot;Susie&quot; Lacassin"/>
    <n v="2014"/>
    <s v="St. Landry"/>
    <s v="DEM"/>
    <n v="364"/>
    <n v="2"/>
    <n v="2"/>
    <n v="2"/>
    <n v="0"/>
    <n v="0"/>
    <n v="0"/>
    <x v="0"/>
    <x v="2"/>
    <x v="3"/>
    <n v="2"/>
    <n v="83699"/>
  </r>
  <r>
    <n v="213"/>
    <x v="212"/>
    <s v="Chief of Police"/>
    <s v="Town of Lake Arthur"/>
    <s v="&quot;Ray&quot; Marcantel"/>
    <n v="2014"/>
    <s v="Jefferson Davis"/>
    <s v="OTHER"/>
    <n v="383"/>
    <n v="3"/>
    <n v="3"/>
    <n v="1"/>
    <n v="0"/>
    <n v="1"/>
    <n v="1"/>
    <x v="0"/>
    <x v="2"/>
    <x v="3"/>
    <n v="3"/>
    <n v="31399"/>
  </r>
  <r>
    <n v="213"/>
    <x v="212"/>
    <s v="Chief of Police"/>
    <s v="Town of Lake Arthur"/>
    <s v="Cheryl Vincent"/>
    <n v="2014"/>
    <s v="Jefferson Davis"/>
    <s v="DEM"/>
    <n v="363"/>
    <n v="3"/>
    <n v="3"/>
    <n v="1"/>
    <n v="0"/>
    <n v="1"/>
    <n v="1"/>
    <x v="0"/>
    <x v="2"/>
    <x v="3"/>
    <n v="3"/>
    <n v="31399"/>
  </r>
  <r>
    <n v="213"/>
    <x v="212"/>
    <s v="Chief of Police"/>
    <s v="Town of Lake Arthur"/>
    <s v="Kerry Bob Turner"/>
    <n v="2014"/>
    <s v="Jefferson Davis"/>
    <s v="NOPTY"/>
    <n v="272"/>
    <n v="3"/>
    <n v="3"/>
    <n v="1"/>
    <n v="0"/>
    <n v="1"/>
    <n v="1"/>
    <x v="0"/>
    <x v="2"/>
    <x v="3"/>
    <n v="3"/>
    <n v="31399"/>
  </r>
  <r>
    <n v="214"/>
    <x v="213"/>
    <s v="Chief of Police"/>
    <s v="Town of Lake Providence"/>
    <s v="Aaron &quot;Rudy&quot; Threats"/>
    <n v="2014"/>
    <s v="East Carroll"/>
    <s v="DEM"/>
    <n v="1046"/>
    <n v="2"/>
    <n v="2"/>
    <n v="2"/>
    <n v="0"/>
    <n v="0"/>
    <n v="0"/>
    <x v="0"/>
    <x v="2"/>
    <x v="3"/>
    <n v="2"/>
    <n v="7419"/>
  </r>
  <r>
    <n v="214"/>
    <x v="213"/>
    <s v="Chief of Police"/>
    <s v="Town of Lake Providence"/>
    <s v="Jason Richardson"/>
    <n v="2014"/>
    <s v="East Carroll"/>
    <s v="DEM"/>
    <n v="833"/>
    <n v="2"/>
    <n v="2"/>
    <n v="2"/>
    <n v="0"/>
    <n v="0"/>
    <n v="0"/>
    <x v="0"/>
    <x v="2"/>
    <x v="3"/>
    <n v="2"/>
    <n v="7419"/>
  </r>
  <r>
    <n v="215"/>
    <x v="214"/>
    <s v="Chief of Police"/>
    <s v="Town of Lockport"/>
    <s v="Ernest P. Boudreaux, Sr."/>
    <n v="2016"/>
    <s v="Lafourche"/>
    <s v="DEM"/>
    <n v="363"/>
    <n v="3"/>
    <n v="3"/>
    <n v="3"/>
    <n v="0"/>
    <n v="0"/>
    <n v="0"/>
    <x v="0"/>
    <x v="2"/>
    <x v="3"/>
    <n v="3"/>
    <n v="97688"/>
  </r>
  <r>
    <n v="215"/>
    <x v="214"/>
    <s v="Chief of Police"/>
    <s v="Town of Lockport"/>
    <s v="Hamilton &quot;Buck&quot; Guidroz"/>
    <n v="2016"/>
    <s v="Lafourche"/>
    <s v="DEM"/>
    <n v="56"/>
    <n v="3"/>
    <n v="3"/>
    <n v="3"/>
    <n v="0"/>
    <n v="0"/>
    <n v="0"/>
    <x v="0"/>
    <x v="2"/>
    <x v="3"/>
    <n v="3"/>
    <n v="97688"/>
  </r>
  <r>
    <n v="215"/>
    <x v="214"/>
    <s v="Chief of Police"/>
    <s v="Town of Lockport"/>
    <s v="Warren Vedros"/>
    <n v="2016"/>
    <s v="Lafourche"/>
    <s v="DEM"/>
    <n v="612"/>
    <n v="3"/>
    <n v="3"/>
    <n v="3"/>
    <n v="0"/>
    <n v="0"/>
    <n v="0"/>
    <x v="0"/>
    <x v="2"/>
    <x v="3"/>
    <n v="3"/>
    <n v="97688"/>
  </r>
  <r>
    <n v="216"/>
    <x v="215"/>
    <s v="Chief of Police"/>
    <s v="Town of Lutcher"/>
    <s v="Dwan Bowser"/>
    <n v="2014"/>
    <s v="St. James"/>
    <s v="DEM"/>
    <n v="1345"/>
    <n v="2"/>
    <n v="2"/>
    <n v="2"/>
    <n v="0"/>
    <n v="0"/>
    <n v="0"/>
    <x v="0"/>
    <x v="2"/>
    <x v="3"/>
    <n v="2"/>
    <n v="21581"/>
  </r>
  <r>
    <n v="216"/>
    <x v="215"/>
    <s v="Chief of Police"/>
    <s v="Town of Lutcher"/>
    <s v="Iana Gaines Joseph"/>
    <n v="2014"/>
    <s v="St. James"/>
    <s v="DEM"/>
    <n v="282"/>
    <n v="2"/>
    <n v="2"/>
    <n v="2"/>
    <n v="0"/>
    <n v="0"/>
    <n v="0"/>
    <x v="0"/>
    <x v="2"/>
    <x v="3"/>
    <n v="2"/>
    <n v="21581"/>
  </r>
  <r>
    <n v="217"/>
    <x v="216"/>
    <s v="Chief of Police"/>
    <s v="Town of Mamou"/>
    <s v="Allen S. Noel, Sr."/>
    <n v="2014"/>
    <s v="Evangeline"/>
    <s v="DEM"/>
    <n v="171"/>
    <n v="4"/>
    <n v="4"/>
    <n v="2"/>
    <n v="1"/>
    <n v="1"/>
    <n v="0"/>
    <x v="0"/>
    <x v="2"/>
    <x v="3"/>
    <n v="4"/>
    <n v="33765"/>
  </r>
  <r>
    <n v="217"/>
    <x v="216"/>
    <s v="Chief of Police"/>
    <s v="Town of Mamou"/>
    <s v="Charles Perdices"/>
    <n v="2014"/>
    <s v="Evangeline"/>
    <s v="NOPTY"/>
    <n v="137"/>
    <n v="4"/>
    <n v="4"/>
    <n v="2"/>
    <n v="1"/>
    <n v="1"/>
    <n v="0"/>
    <x v="0"/>
    <x v="2"/>
    <x v="3"/>
    <n v="4"/>
    <n v="33765"/>
  </r>
  <r>
    <n v="217"/>
    <x v="216"/>
    <s v="Chief of Police"/>
    <s v="Town of Mamou"/>
    <s v="Katina Richard"/>
    <n v="2014"/>
    <s v="Evangeline"/>
    <s v="DEM"/>
    <n v="484"/>
    <n v="4"/>
    <n v="4"/>
    <n v="2"/>
    <n v="1"/>
    <n v="1"/>
    <n v="0"/>
    <x v="0"/>
    <x v="2"/>
    <x v="3"/>
    <n v="4"/>
    <n v="33765"/>
  </r>
  <r>
    <n v="217"/>
    <x v="216"/>
    <s v="Chief of Police"/>
    <s v="Town of Mamou"/>
    <s v="Robert McGee"/>
    <n v="2014"/>
    <s v="Evangeline"/>
    <s v="REP"/>
    <n v="421"/>
    <n v="4"/>
    <n v="4"/>
    <n v="2"/>
    <n v="1"/>
    <n v="1"/>
    <n v="0"/>
    <x v="0"/>
    <x v="2"/>
    <x v="3"/>
    <n v="4"/>
    <n v="33765"/>
  </r>
  <r>
    <n v="218"/>
    <x v="217"/>
    <s v="Chief of Police"/>
    <s v="Town of Mangham"/>
    <s v="Jerry Lynn Graham"/>
    <n v="2014"/>
    <s v="Richland"/>
    <s v="OTHER"/>
    <n v="68"/>
    <n v="2"/>
    <n v="2"/>
    <n v="1"/>
    <n v="0"/>
    <n v="0"/>
    <n v="1"/>
    <x v="0"/>
    <x v="2"/>
    <x v="3"/>
    <n v="2"/>
    <n v="20692"/>
  </r>
  <r>
    <n v="218"/>
    <x v="217"/>
    <s v="Chief of Police"/>
    <s v="Town of Mangham"/>
    <s v="Perry Fleming"/>
    <n v="2014"/>
    <s v="Richland"/>
    <s v="DEM"/>
    <n v="180"/>
    <n v="2"/>
    <n v="2"/>
    <n v="1"/>
    <n v="0"/>
    <n v="0"/>
    <n v="1"/>
    <x v="0"/>
    <x v="2"/>
    <x v="3"/>
    <n v="2"/>
    <n v="20692"/>
  </r>
  <r>
    <n v="219"/>
    <x v="218"/>
    <s v="Chief of Police"/>
    <s v="Town of Mansura"/>
    <s v="John K. Johnson"/>
    <n v="2014"/>
    <s v="Avoyelles"/>
    <s v="DEM"/>
    <n v="430"/>
    <n v="2"/>
    <n v="2"/>
    <n v="2"/>
    <n v="0"/>
    <n v="0"/>
    <n v="0"/>
    <x v="0"/>
    <x v="2"/>
    <x v="3"/>
    <n v="2"/>
    <n v="41252"/>
  </r>
  <r>
    <n v="219"/>
    <x v="218"/>
    <s v="Chief of Police"/>
    <s v="Town of Mansura"/>
    <s v="Phillip &quot;Pecan&quot; Lucas, Jr."/>
    <n v="2014"/>
    <s v="Avoyelles"/>
    <s v="DEM"/>
    <n v="155"/>
    <n v="2"/>
    <n v="2"/>
    <n v="2"/>
    <n v="0"/>
    <n v="0"/>
    <n v="0"/>
    <x v="0"/>
    <x v="2"/>
    <x v="3"/>
    <n v="2"/>
    <n v="41252"/>
  </r>
  <r>
    <n v="220"/>
    <x v="219"/>
    <s v="Chief of Police"/>
    <s v="Town of Maringouin"/>
    <s v="Hosea K. Anderson"/>
    <n v="2014"/>
    <s v="Iberville"/>
    <s v="DEM"/>
    <n v="316"/>
    <n v="2"/>
    <n v="2"/>
    <n v="2"/>
    <n v="0"/>
    <n v="0"/>
    <n v="0"/>
    <x v="0"/>
    <x v="2"/>
    <x v="3"/>
    <n v="2"/>
    <n v="33159"/>
  </r>
  <r>
    <n v="220"/>
    <x v="219"/>
    <s v="Chief of Police"/>
    <s v="Town of Maringouin"/>
    <s v="John E. Simien"/>
    <n v="2014"/>
    <s v="Iberville"/>
    <s v="DEM"/>
    <n v="297"/>
    <n v="2"/>
    <n v="2"/>
    <n v="2"/>
    <n v="0"/>
    <n v="0"/>
    <n v="0"/>
    <x v="0"/>
    <x v="2"/>
    <x v="3"/>
    <n v="2"/>
    <n v="33159"/>
  </r>
  <r>
    <n v="221"/>
    <x v="220"/>
    <s v="Chief of Police"/>
    <s v="Town of Marion"/>
    <s v="Charles V. Brown"/>
    <n v="2014"/>
    <s v="Union"/>
    <s v="REP"/>
    <n v="25"/>
    <n v="2"/>
    <n v="2"/>
    <n v="1"/>
    <n v="1"/>
    <n v="0"/>
    <n v="0"/>
    <x v="0"/>
    <x v="2"/>
    <x v="3"/>
    <n v="2"/>
    <n v="22460"/>
  </r>
  <r>
    <n v="221"/>
    <x v="220"/>
    <s v="Chief of Police"/>
    <s v="Town of Marion"/>
    <s v="Mark Dodd"/>
    <n v="2014"/>
    <s v="Union"/>
    <s v="DEM"/>
    <n v="235"/>
    <n v="2"/>
    <n v="2"/>
    <n v="1"/>
    <n v="1"/>
    <n v="0"/>
    <n v="0"/>
    <x v="0"/>
    <x v="2"/>
    <x v="3"/>
    <n v="2"/>
    <n v="22460"/>
  </r>
  <r>
    <n v="222"/>
    <x v="221"/>
    <s v="Chief of Police"/>
    <s v="Town of Melville"/>
    <s v="Anthony Moreau"/>
    <n v="2014"/>
    <s v="St. Landry"/>
    <s v="DEM"/>
    <n v="300"/>
    <n v="2"/>
    <n v="2"/>
    <n v="2"/>
    <n v="0"/>
    <n v="0"/>
    <n v="0"/>
    <x v="0"/>
    <x v="2"/>
    <x v="3"/>
    <n v="2"/>
    <n v="83699"/>
  </r>
  <r>
    <n v="222"/>
    <x v="221"/>
    <s v="Chief of Police"/>
    <s v="Town of Melville"/>
    <s v="John Mckeel"/>
    <n v="2014"/>
    <s v="St. Landry"/>
    <s v="DEM"/>
    <n v="253"/>
    <n v="2"/>
    <n v="2"/>
    <n v="2"/>
    <n v="0"/>
    <n v="0"/>
    <n v="0"/>
    <x v="0"/>
    <x v="2"/>
    <x v="3"/>
    <n v="2"/>
    <n v="83699"/>
  </r>
  <r>
    <n v="223"/>
    <x v="222"/>
    <s v="Chief of Police"/>
    <s v="Town of Newellton"/>
    <s v="Jerry Martin, Sr."/>
    <n v="2016"/>
    <s v="Tensas"/>
    <s v="DEM"/>
    <n v="80"/>
    <n v="3"/>
    <n v="3"/>
    <n v="3"/>
    <n v="0"/>
    <n v="0"/>
    <n v="0"/>
    <x v="0"/>
    <x v="2"/>
    <x v="3"/>
    <n v="3"/>
    <n v="4793"/>
  </r>
  <r>
    <n v="223"/>
    <x v="222"/>
    <s v="Chief of Police"/>
    <s v="Town of Newellton"/>
    <s v="Johnny Gales"/>
    <n v="2016"/>
    <s v="Tensas"/>
    <s v="DEM"/>
    <n v="297"/>
    <n v="3"/>
    <n v="3"/>
    <n v="3"/>
    <n v="0"/>
    <n v="0"/>
    <n v="0"/>
    <x v="0"/>
    <x v="2"/>
    <x v="3"/>
    <n v="3"/>
    <n v="4793"/>
  </r>
  <r>
    <n v="223"/>
    <x v="222"/>
    <s v="Chief of Police"/>
    <s v="Town of Newellton"/>
    <s v="Rocco Furello"/>
    <n v="2016"/>
    <s v="Tensas"/>
    <s v="DEM"/>
    <n v="164"/>
    <n v="3"/>
    <n v="3"/>
    <n v="3"/>
    <n v="0"/>
    <n v="0"/>
    <n v="0"/>
    <x v="0"/>
    <x v="2"/>
    <x v="3"/>
    <n v="3"/>
    <n v="4793"/>
  </r>
  <r>
    <n v="224"/>
    <x v="223"/>
    <s v="Chief of Police"/>
    <s v="Town of Oberlin"/>
    <s v="Grady K. Haynes"/>
    <n v="2014"/>
    <s v="Allen"/>
    <s v="DEM"/>
    <n v="464"/>
    <n v="3"/>
    <n v="3"/>
    <n v="2"/>
    <n v="1"/>
    <n v="0"/>
    <n v="0"/>
    <x v="0"/>
    <x v="2"/>
    <x v="3"/>
    <n v="3"/>
    <n v="25619"/>
  </r>
  <r>
    <n v="224"/>
    <x v="223"/>
    <s v="Chief of Police"/>
    <s v="Town of Oberlin"/>
    <s v="Terry R. Reeves"/>
    <n v="2014"/>
    <s v="Allen"/>
    <s v="REP"/>
    <n v="53"/>
    <n v="3"/>
    <n v="3"/>
    <n v="2"/>
    <n v="1"/>
    <n v="0"/>
    <n v="0"/>
    <x v="0"/>
    <x v="2"/>
    <x v="3"/>
    <n v="3"/>
    <n v="25619"/>
  </r>
  <r>
    <n v="224"/>
    <x v="223"/>
    <s v="Chief of Police"/>
    <s v="Town of Oberlin"/>
    <s v="Wayne Courville"/>
    <n v="2014"/>
    <s v="Allen"/>
    <s v="DEM"/>
    <n v="291"/>
    <n v="3"/>
    <n v="3"/>
    <n v="2"/>
    <n v="1"/>
    <n v="0"/>
    <n v="0"/>
    <x v="0"/>
    <x v="2"/>
    <x v="3"/>
    <n v="3"/>
    <n v="25619"/>
  </r>
  <r>
    <n v="225"/>
    <x v="224"/>
    <s v="Chief of Police"/>
    <s v="Town of Pearl River"/>
    <s v="&quot;Eddie&quot; Lagman"/>
    <n v="2014"/>
    <s v="St. Tammany"/>
    <s v="NOPTY"/>
    <n v="37"/>
    <n v="5"/>
    <n v="5"/>
    <n v="0"/>
    <n v="3"/>
    <n v="2"/>
    <n v="0"/>
    <x v="0"/>
    <x v="2"/>
    <x v="3"/>
    <n v="5"/>
    <n v="246269"/>
  </r>
  <r>
    <n v="225"/>
    <x v="224"/>
    <s v="Chief of Police"/>
    <s v="Town of Pearl River"/>
    <s v="&quot;JJ&quot; Jennings"/>
    <n v="2014"/>
    <s v="St. Tammany"/>
    <s v="REP"/>
    <n v="372"/>
    <n v="5"/>
    <n v="5"/>
    <n v="0"/>
    <n v="3"/>
    <n v="2"/>
    <n v="0"/>
    <x v="0"/>
    <x v="2"/>
    <x v="3"/>
    <n v="5"/>
    <n v="246269"/>
  </r>
  <r>
    <n v="225"/>
    <x v="224"/>
    <s v="Chief of Police"/>
    <s v="Town of Pearl River"/>
    <s v="Edward &quot;Ed&quot; Haisch"/>
    <n v="2014"/>
    <s v="St. Tammany"/>
    <s v="NOPTY"/>
    <n v="204"/>
    <n v="5"/>
    <n v="5"/>
    <n v="0"/>
    <n v="3"/>
    <n v="2"/>
    <n v="0"/>
    <x v="0"/>
    <x v="2"/>
    <x v="3"/>
    <n v="5"/>
    <n v="246269"/>
  </r>
  <r>
    <n v="225"/>
    <x v="224"/>
    <s v="Chief of Police"/>
    <s v="Town of Pearl River"/>
    <s v="Mark Barrios"/>
    <n v="2014"/>
    <s v="St. Tammany"/>
    <s v="REP"/>
    <n v="196"/>
    <n v="5"/>
    <n v="5"/>
    <n v="0"/>
    <n v="3"/>
    <n v="2"/>
    <n v="0"/>
    <x v="0"/>
    <x v="2"/>
    <x v="3"/>
    <n v="5"/>
    <n v="246269"/>
  </r>
  <r>
    <n v="225"/>
    <x v="224"/>
    <s v="Chief of Police"/>
    <s v="Town of Pearl River"/>
    <s v="Matthew McQueen"/>
    <n v="2014"/>
    <s v="St. Tammany"/>
    <s v="REP"/>
    <n v="221"/>
    <n v="5"/>
    <n v="5"/>
    <n v="0"/>
    <n v="3"/>
    <n v="2"/>
    <n v="0"/>
    <x v="0"/>
    <x v="2"/>
    <x v="3"/>
    <n v="5"/>
    <n v="246269"/>
  </r>
  <r>
    <n v="226"/>
    <x v="225"/>
    <s v="Chief of Police"/>
    <s v="Town of Port Barre"/>
    <s v="Deon R. Boudreaux"/>
    <n v="2014"/>
    <s v="St. Landry"/>
    <s v="NOPTY"/>
    <n v="535"/>
    <n v="2"/>
    <n v="2"/>
    <n v="0"/>
    <n v="0"/>
    <n v="1"/>
    <n v="1"/>
    <x v="0"/>
    <x v="2"/>
    <x v="3"/>
    <n v="2"/>
    <n v="83699"/>
  </r>
  <r>
    <n v="226"/>
    <x v="225"/>
    <s v="Chief of Police"/>
    <s v="Town of Port Barre"/>
    <s v="Vickie Martin Keys"/>
    <n v="2014"/>
    <s v="St. Landry"/>
    <s v="OTHER"/>
    <n v="185"/>
    <n v="2"/>
    <n v="2"/>
    <n v="0"/>
    <n v="0"/>
    <n v="1"/>
    <n v="1"/>
    <x v="0"/>
    <x v="2"/>
    <x v="3"/>
    <n v="2"/>
    <n v="83699"/>
  </r>
  <r>
    <n v="227"/>
    <x v="226"/>
    <s v="Chief of Police"/>
    <s v="Town of Ringgold"/>
    <s v="Antwoin Moore"/>
    <n v="2014"/>
    <s v="Bienville"/>
    <s v="DEM"/>
    <n v="171"/>
    <n v="2"/>
    <n v="2"/>
    <n v="2"/>
    <n v="0"/>
    <n v="0"/>
    <n v="0"/>
    <x v="0"/>
    <x v="2"/>
    <x v="3"/>
    <n v="2"/>
    <n v="13924"/>
  </r>
  <r>
    <n v="227"/>
    <x v="226"/>
    <s v="Chief of Police"/>
    <s v="Town of Ringgold"/>
    <s v="Roosevelt Kinsey"/>
    <n v="2014"/>
    <s v="Bienville"/>
    <s v="DEM"/>
    <n v="362"/>
    <n v="2"/>
    <n v="2"/>
    <n v="2"/>
    <n v="0"/>
    <n v="0"/>
    <n v="0"/>
    <x v="0"/>
    <x v="2"/>
    <x v="3"/>
    <n v="2"/>
    <n v="13924"/>
  </r>
  <r>
    <n v="228"/>
    <x v="227"/>
    <s v="Chief of Police"/>
    <s v="Town of Sarepta"/>
    <s v="Raymond Moore, Jr."/>
    <n v="2016"/>
    <s v="Webster"/>
    <s v="NOPTY"/>
    <n v="30"/>
    <n v="3"/>
    <n v="3"/>
    <n v="0"/>
    <n v="1"/>
    <n v="2"/>
    <n v="0"/>
    <x v="0"/>
    <x v="2"/>
    <x v="3"/>
    <n v="3"/>
    <n v="40335"/>
  </r>
  <r>
    <n v="228"/>
    <x v="227"/>
    <s v="Chief of Police"/>
    <s v="Town of Sarepta"/>
    <s v="Richard Downs"/>
    <n v="2016"/>
    <s v="Webster"/>
    <s v="NOPTY"/>
    <n v="146"/>
    <n v="3"/>
    <n v="3"/>
    <n v="0"/>
    <n v="1"/>
    <n v="2"/>
    <n v="0"/>
    <x v="0"/>
    <x v="2"/>
    <x v="3"/>
    <n v="3"/>
    <n v="40335"/>
  </r>
  <r>
    <n v="228"/>
    <x v="227"/>
    <s v="Chief of Police"/>
    <s v="Town of Sarepta"/>
    <s v="Ted Lewis"/>
    <n v="2016"/>
    <s v="Webster"/>
    <s v="REP"/>
    <n v="188"/>
    <n v="3"/>
    <n v="3"/>
    <n v="0"/>
    <n v="1"/>
    <n v="2"/>
    <n v="0"/>
    <x v="0"/>
    <x v="2"/>
    <x v="3"/>
    <n v="3"/>
    <n v="40335"/>
  </r>
  <r>
    <n v="229"/>
    <x v="228"/>
    <s v="Chief of Police"/>
    <s v="Town of Sunset"/>
    <s v="&quot;Chad&quot; Primeaux"/>
    <n v="2014"/>
    <s v="St. Landry"/>
    <s v="OTHER"/>
    <n v="401"/>
    <n v="5"/>
    <n v="5"/>
    <n v="4"/>
    <n v="0"/>
    <n v="0"/>
    <n v="1"/>
    <x v="0"/>
    <x v="2"/>
    <x v="3"/>
    <n v="5"/>
    <n v="83699"/>
  </r>
  <r>
    <n v="229"/>
    <x v="228"/>
    <s v="Chief of Police"/>
    <s v="Town of Sunset"/>
    <s v="Henry Andrus Nelson"/>
    <n v="2014"/>
    <s v="St. Landry"/>
    <s v="DEM"/>
    <n v="319"/>
    <n v="5"/>
    <n v="5"/>
    <n v="4"/>
    <n v="0"/>
    <n v="0"/>
    <n v="1"/>
    <x v="0"/>
    <x v="2"/>
    <x v="3"/>
    <n v="5"/>
    <n v="83699"/>
  </r>
  <r>
    <n v="229"/>
    <x v="228"/>
    <s v="Chief of Police"/>
    <s v="Town of Sunset"/>
    <s v="Kevin Pugh"/>
    <n v="2014"/>
    <s v="St. Landry"/>
    <s v="DEM"/>
    <n v="113"/>
    <n v="5"/>
    <n v="5"/>
    <n v="4"/>
    <n v="0"/>
    <n v="0"/>
    <n v="1"/>
    <x v="0"/>
    <x v="2"/>
    <x v="3"/>
    <n v="5"/>
    <n v="83699"/>
  </r>
  <r>
    <n v="229"/>
    <x v="228"/>
    <s v="Chief of Police"/>
    <s v="Town of Sunset"/>
    <s v="Luis &quot;Louie&quot; Padilla"/>
    <n v="2014"/>
    <s v="St. Landry"/>
    <s v="DEM"/>
    <n v="379"/>
    <n v="5"/>
    <n v="5"/>
    <n v="4"/>
    <n v="0"/>
    <n v="0"/>
    <n v="1"/>
    <x v="0"/>
    <x v="2"/>
    <x v="3"/>
    <n v="5"/>
    <n v="83699"/>
  </r>
  <r>
    <n v="229"/>
    <x v="228"/>
    <s v="Chief of Police"/>
    <s v="Town of Sunset"/>
    <s v="Russell James Jolivette"/>
    <n v="2014"/>
    <s v="St. Landry"/>
    <s v="DEM"/>
    <n v="38"/>
    <n v="5"/>
    <n v="5"/>
    <n v="4"/>
    <n v="0"/>
    <n v="0"/>
    <n v="1"/>
    <x v="0"/>
    <x v="2"/>
    <x v="3"/>
    <n v="5"/>
    <n v="83699"/>
  </r>
  <r>
    <n v="230"/>
    <x v="229"/>
    <s v="Chief of Police"/>
    <s v="Town of Tullos"/>
    <s v="Gary McDaniel"/>
    <n v="2014"/>
    <s v="Lasalle"/>
    <s v="NOPTY"/>
    <n v="58"/>
    <n v="3"/>
    <n v="3"/>
    <n v="0"/>
    <n v="0"/>
    <n v="3"/>
    <n v="0"/>
    <x v="0"/>
    <x v="2"/>
    <x v="3"/>
    <n v="3"/>
    <n v="14927"/>
  </r>
  <r>
    <n v="230"/>
    <x v="229"/>
    <s v="Chief of Police"/>
    <s v="Town of Tullos"/>
    <s v="Mickey L. Martin"/>
    <n v="2014"/>
    <s v="Lasalle"/>
    <s v="NOPTY"/>
    <n v="41"/>
    <n v="3"/>
    <n v="3"/>
    <n v="0"/>
    <n v="0"/>
    <n v="3"/>
    <n v="0"/>
    <x v="0"/>
    <x v="2"/>
    <x v="3"/>
    <n v="3"/>
    <n v="14927"/>
  </r>
  <r>
    <n v="230"/>
    <x v="229"/>
    <s v="Chief of Police"/>
    <s v="Town of Tullos"/>
    <s v="Sandy Haworth"/>
    <n v="2014"/>
    <s v="Lasalle"/>
    <s v="NOPTY"/>
    <n v="22"/>
    <n v="3"/>
    <n v="3"/>
    <n v="0"/>
    <n v="0"/>
    <n v="3"/>
    <n v="0"/>
    <x v="0"/>
    <x v="2"/>
    <x v="3"/>
    <n v="3"/>
    <n v="14927"/>
  </r>
  <r>
    <n v="231"/>
    <x v="230"/>
    <s v="Chief of Police"/>
    <s v="Town of Vivian"/>
    <s v="Philip &quot;Kru&quot; Craft"/>
    <n v="2014"/>
    <s v="Caddo"/>
    <s v="NOPTY"/>
    <n v="253"/>
    <n v="3"/>
    <n v="3"/>
    <n v="2"/>
    <n v="0"/>
    <n v="1"/>
    <n v="0"/>
    <x v="0"/>
    <x v="2"/>
    <x v="3"/>
    <n v="3"/>
    <n v="253125"/>
  </r>
  <r>
    <n v="231"/>
    <x v="230"/>
    <s v="Chief of Police"/>
    <s v="Town of Vivian"/>
    <s v="Ryan Nelson"/>
    <n v="2014"/>
    <s v="Caddo"/>
    <s v="DEM"/>
    <n v="503"/>
    <n v="3"/>
    <n v="3"/>
    <n v="2"/>
    <n v="0"/>
    <n v="1"/>
    <n v="0"/>
    <x v="0"/>
    <x v="2"/>
    <x v="3"/>
    <n v="3"/>
    <n v="253125"/>
  </r>
  <r>
    <n v="231"/>
    <x v="230"/>
    <s v="Chief of Police"/>
    <s v="Town of Vivian"/>
    <s v="Sam Curry"/>
    <n v="2014"/>
    <s v="Caddo"/>
    <s v="DEM"/>
    <n v="247"/>
    <n v="3"/>
    <n v="3"/>
    <n v="2"/>
    <n v="0"/>
    <n v="1"/>
    <n v="0"/>
    <x v="0"/>
    <x v="2"/>
    <x v="3"/>
    <n v="3"/>
    <n v="253125"/>
  </r>
  <r>
    <n v="232"/>
    <x v="231"/>
    <s v="Chief of Police"/>
    <s v="Town of Washington"/>
    <s v="Daniel Trent, Sr."/>
    <n v="2016"/>
    <s v="St. Landry"/>
    <s v="DEM"/>
    <n v="47"/>
    <n v="4"/>
    <n v="4"/>
    <n v="3"/>
    <n v="0"/>
    <n v="1"/>
    <n v="0"/>
    <x v="0"/>
    <x v="2"/>
    <x v="3"/>
    <n v="4"/>
    <n v="83699"/>
  </r>
  <r>
    <n v="232"/>
    <x v="231"/>
    <s v="Chief of Police"/>
    <s v="Town of Washington"/>
    <s v="Latoya Trent"/>
    <n v="2016"/>
    <s v="St. Landry"/>
    <s v="DEM"/>
    <n v="356"/>
    <n v="4"/>
    <n v="4"/>
    <n v="3"/>
    <n v="0"/>
    <n v="1"/>
    <n v="0"/>
    <x v="0"/>
    <x v="2"/>
    <x v="3"/>
    <n v="4"/>
    <n v="83699"/>
  </r>
  <r>
    <n v="232"/>
    <x v="231"/>
    <s v="Chief of Police"/>
    <s v="Town of Washington"/>
    <s v="Mary Doucet"/>
    <n v="2016"/>
    <s v="St. Landry"/>
    <s v="NOPTY"/>
    <n v="74"/>
    <n v="4"/>
    <n v="4"/>
    <n v="3"/>
    <n v="0"/>
    <n v="1"/>
    <n v="0"/>
    <x v="0"/>
    <x v="2"/>
    <x v="3"/>
    <n v="4"/>
    <n v="83699"/>
  </r>
  <r>
    <n v="232"/>
    <x v="231"/>
    <s v="Chief of Police"/>
    <s v="Town of Washington"/>
    <s v="William Worthy"/>
    <n v="2016"/>
    <s v="St. Landry"/>
    <s v="DEM"/>
    <n v="38"/>
    <n v="4"/>
    <n v="4"/>
    <n v="3"/>
    <n v="0"/>
    <n v="1"/>
    <n v="0"/>
    <x v="0"/>
    <x v="2"/>
    <x v="3"/>
    <n v="4"/>
    <n v="83699"/>
  </r>
  <r>
    <n v="233"/>
    <x v="232"/>
    <s v="Chief of Police"/>
    <s v="Town of Welsh"/>
    <s v="&quot;Tommy&quot; Chaisson"/>
    <n v="2016"/>
    <s v="Jefferson Davis"/>
    <s v="NOPTY"/>
    <n v="549"/>
    <n v="2"/>
    <n v="2"/>
    <n v="1"/>
    <n v="0"/>
    <n v="1"/>
    <n v="0"/>
    <x v="0"/>
    <x v="2"/>
    <x v="3"/>
    <n v="2"/>
    <n v="31399"/>
  </r>
  <r>
    <n v="233"/>
    <x v="232"/>
    <s v="Chief of Police"/>
    <s v="Town of Welsh"/>
    <s v="Marcus L. Crochet"/>
    <n v="2016"/>
    <s v="Jefferson Davis"/>
    <s v="DEM"/>
    <n v="917"/>
    <n v="2"/>
    <n v="2"/>
    <n v="1"/>
    <n v="0"/>
    <n v="1"/>
    <n v="0"/>
    <x v="0"/>
    <x v="2"/>
    <x v="3"/>
    <n v="2"/>
    <n v="31399"/>
  </r>
  <r>
    <n v="234"/>
    <x v="233"/>
    <s v="Chief of Police"/>
    <s v="Town of White Castle"/>
    <s v="Harold L. Brooks, Jr."/>
    <n v="2014"/>
    <s v="Iberville"/>
    <s v="DEM"/>
    <n v="486"/>
    <n v="2"/>
    <n v="2"/>
    <n v="2"/>
    <n v="0"/>
    <n v="0"/>
    <n v="0"/>
    <x v="0"/>
    <x v="2"/>
    <x v="3"/>
    <n v="2"/>
    <n v="33159"/>
  </r>
  <r>
    <n v="234"/>
    <x v="233"/>
    <s v="Chief of Police"/>
    <s v="Town of White Castle"/>
    <s v="Mario D. Brown"/>
    <n v="2014"/>
    <s v="Iberville"/>
    <s v="DEM"/>
    <n v="497"/>
    <n v="2"/>
    <n v="2"/>
    <n v="2"/>
    <n v="0"/>
    <n v="0"/>
    <n v="0"/>
    <x v="0"/>
    <x v="2"/>
    <x v="3"/>
    <n v="2"/>
    <n v="33159"/>
  </r>
  <r>
    <n v="235"/>
    <x v="234"/>
    <s v="Chief of Police"/>
    <s v="Town of Wisner"/>
    <s v="Everett J. Richardson"/>
    <n v="2014"/>
    <s v="Franklin"/>
    <s v="DEM"/>
    <n v="66"/>
    <n v="4"/>
    <n v="4"/>
    <n v="2"/>
    <n v="0"/>
    <n v="2"/>
    <n v="0"/>
    <x v="0"/>
    <x v="2"/>
    <x v="3"/>
    <n v="4"/>
    <n v="20464"/>
  </r>
  <r>
    <n v="235"/>
    <x v="234"/>
    <s v="Chief of Police"/>
    <s v="Town of Wisner"/>
    <s v="Jacob W. Jones"/>
    <n v="2014"/>
    <s v="Franklin"/>
    <s v="NOPTY"/>
    <n v="122"/>
    <n v="4"/>
    <n v="4"/>
    <n v="2"/>
    <n v="0"/>
    <n v="2"/>
    <n v="0"/>
    <x v="0"/>
    <x v="2"/>
    <x v="3"/>
    <n v="4"/>
    <n v="20464"/>
  </r>
  <r>
    <n v="235"/>
    <x v="234"/>
    <s v="Chief of Police"/>
    <s v="Town of Wisner"/>
    <s v="Jessie E. Lemle"/>
    <n v="2014"/>
    <s v="Franklin"/>
    <s v="DEM"/>
    <n v="41"/>
    <n v="4"/>
    <n v="4"/>
    <n v="2"/>
    <n v="0"/>
    <n v="2"/>
    <n v="0"/>
    <x v="0"/>
    <x v="2"/>
    <x v="3"/>
    <n v="4"/>
    <n v="20464"/>
  </r>
  <r>
    <n v="235"/>
    <x v="234"/>
    <s v="Chief of Police"/>
    <s v="Town of Wisner"/>
    <s v="Roy Cureington"/>
    <n v="2014"/>
    <s v="Franklin"/>
    <s v="NOPTY"/>
    <n v="57"/>
    <n v="4"/>
    <n v="4"/>
    <n v="2"/>
    <n v="0"/>
    <n v="2"/>
    <n v="0"/>
    <x v="0"/>
    <x v="2"/>
    <x v="3"/>
    <n v="4"/>
    <n v="20464"/>
  </r>
  <r>
    <n v="236"/>
    <x v="235"/>
    <s v="Chief of Police"/>
    <s v="Town of Zwolle"/>
    <s v="Daniel Thomas"/>
    <n v="2014"/>
    <s v="Sabine"/>
    <s v="NOPTY"/>
    <n v="316"/>
    <n v="3"/>
    <n v="3"/>
    <n v="1"/>
    <n v="1"/>
    <n v="1"/>
    <n v="0"/>
    <x v="0"/>
    <x v="2"/>
    <x v="3"/>
    <n v="3"/>
    <n v="24144"/>
  </r>
  <r>
    <n v="236"/>
    <x v="235"/>
    <s v="Chief of Police"/>
    <s v="Town of Zwolle"/>
    <s v="Dontrell Evans"/>
    <n v="2014"/>
    <s v="Sabine"/>
    <s v="DEM"/>
    <n v="210"/>
    <n v="3"/>
    <n v="3"/>
    <n v="1"/>
    <n v="1"/>
    <n v="1"/>
    <n v="0"/>
    <x v="0"/>
    <x v="2"/>
    <x v="3"/>
    <n v="3"/>
    <n v="24144"/>
  </r>
  <r>
    <n v="236"/>
    <x v="235"/>
    <s v="Chief of Police"/>
    <s v="Town of Zwolle"/>
    <s v="Jeff Alford"/>
    <n v="2014"/>
    <s v="Sabine"/>
    <s v="REP"/>
    <n v="72"/>
    <n v="3"/>
    <n v="3"/>
    <n v="1"/>
    <n v="1"/>
    <n v="1"/>
    <n v="0"/>
    <x v="0"/>
    <x v="2"/>
    <x v="3"/>
    <n v="3"/>
    <n v="24144"/>
  </r>
  <r>
    <n v="237"/>
    <x v="236"/>
    <s v="Chief of Police"/>
    <s v="Village of Anacoco"/>
    <s v="Jerry C. Waller"/>
    <n v="2016"/>
    <s v="Vernon"/>
    <s v="REP"/>
    <n v="221"/>
    <n v="2"/>
    <n v="2"/>
    <n v="0"/>
    <n v="1"/>
    <n v="1"/>
    <n v="0"/>
    <x v="0"/>
    <x v="2"/>
    <x v="3"/>
    <n v="2"/>
    <n v="52101"/>
  </r>
  <r>
    <n v="237"/>
    <x v="236"/>
    <s v="Chief of Police"/>
    <s v="Village of Anacoco"/>
    <s v="Randall Bryan"/>
    <n v="2016"/>
    <s v="Vernon"/>
    <s v="NOPTY"/>
    <n v="242"/>
    <n v="2"/>
    <n v="2"/>
    <n v="0"/>
    <n v="1"/>
    <n v="1"/>
    <n v="0"/>
    <x v="0"/>
    <x v="2"/>
    <x v="3"/>
    <n v="2"/>
    <n v="52101"/>
  </r>
  <r>
    <n v="238"/>
    <x v="237"/>
    <s v="Chief of Police"/>
    <s v="Village of Baskin"/>
    <s v="Danny Barber"/>
    <n v="2014"/>
    <s v="Franklin"/>
    <s v="NOPTY"/>
    <n v="44"/>
    <n v="2"/>
    <n v="2"/>
    <n v="0"/>
    <n v="0"/>
    <n v="2"/>
    <n v="0"/>
    <x v="0"/>
    <x v="2"/>
    <x v="3"/>
    <n v="2"/>
    <n v="20464"/>
  </r>
  <r>
    <n v="238"/>
    <x v="237"/>
    <s v="Chief of Police"/>
    <s v="Village of Baskin"/>
    <s v="Roger Grayson"/>
    <n v="2014"/>
    <s v="Franklin"/>
    <s v="NOPTY"/>
    <n v="38"/>
    <n v="2"/>
    <n v="2"/>
    <n v="0"/>
    <n v="0"/>
    <n v="2"/>
    <n v="0"/>
    <x v="0"/>
    <x v="2"/>
    <x v="3"/>
    <n v="2"/>
    <n v="20464"/>
  </r>
  <r>
    <n v="239"/>
    <x v="238"/>
    <s v="Chief of Police"/>
    <s v="Village of Chataignier"/>
    <s v="Bill Ortego"/>
    <n v="2014"/>
    <s v="Evangeline"/>
    <s v="DEM"/>
    <n v="78"/>
    <n v="2"/>
    <n v="2"/>
    <n v="2"/>
    <n v="0"/>
    <n v="0"/>
    <n v="0"/>
    <x v="0"/>
    <x v="2"/>
    <x v="3"/>
    <n v="2"/>
    <n v="33765"/>
  </r>
  <r>
    <n v="239"/>
    <x v="238"/>
    <s v="Chief of Police"/>
    <s v="Village of Chataignier"/>
    <s v="Paul Allen, Jr."/>
    <n v="2014"/>
    <s v="Evangeline"/>
    <s v="DEM"/>
    <n v="105"/>
    <n v="2"/>
    <n v="2"/>
    <n v="2"/>
    <n v="0"/>
    <n v="0"/>
    <n v="0"/>
    <x v="0"/>
    <x v="2"/>
    <x v="3"/>
    <n v="2"/>
    <n v="33765"/>
  </r>
  <r>
    <n v="240"/>
    <x v="239"/>
    <s v="Chief of Police"/>
    <s v="Village of Converse"/>
    <s v="Chad Ryals"/>
    <n v="2016"/>
    <s v="Sabine"/>
    <s v="REP"/>
    <n v="19"/>
    <n v="2"/>
    <n v="2"/>
    <n v="1"/>
    <n v="1"/>
    <n v="0"/>
    <n v="0"/>
    <x v="0"/>
    <x v="2"/>
    <x v="3"/>
    <n v="2"/>
    <n v="24144"/>
  </r>
  <r>
    <n v="240"/>
    <x v="239"/>
    <s v="Chief of Police"/>
    <s v="Village of Converse"/>
    <s v="Keith &quot;Cricket&quot; Manshack"/>
    <n v="2016"/>
    <s v="Sabine"/>
    <s v="DEM"/>
    <n v="128"/>
    <n v="2"/>
    <n v="2"/>
    <n v="1"/>
    <n v="1"/>
    <n v="0"/>
    <n v="0"/>
    <x v="0"/>
    <x v="2"/>
    <x v="3"/>
    <n v="2"/>
    <n v="24144"/>
  </r>
  <r>
    <n v="241"/>
    <x v="240"/>
    <s v="Chief of Police"/>
    <s v="Village of Dodson"/>
    <s v="John Kelly"/>
    <n v="2014"/>
    <s v="Winn"/>
    <s v="DEM"/>
    <n v="48"/>
    <n v="2"/>
    <n v="2"/>
    <n v="1"/>
    <n v="0"/>
    <n v="1"/>
    <n v="0"/>
    <x v="0"/>
    <x v="2"/>
    <x v="3"/>
    <n v="2"/>
    <n v="14695"/>
  </r>
  <r>
    <n v="241"/>
    <x v="240"/>
    <s v="Chief of Police"/>
    <s v="Village of Dodson"/>
    <s v="Robert Basso"/>
    <n v="2014"/>
    <s v="Winn"/>
    <s v="NOPTY"/>
    <n v="68"/>
    <n v="2"/>
    <n v="2"/>
    <n v="1"/>
    <n v="0"/>
    <n v="1"/>
    <n v="0"/>
    <x v="0"/>
    <x v="2"/>
    <x v="3"/>
    <n v="2"/>
    <n v="14695"/>
  </r>
  <r>
    <n v="242"/>
    <x v="241"/>
    <s v="Chief of Police"/>
    <s v="Village of Dubberly"/>
    <s v="Charles E. Mims"/>
    <n v="2016"/>
    <s v="Webster"/>
    <s v="DEM"/>
    <n v="104"/>
    <n v="2"/>
    <n v="2"/>
    <n v="1"/>
    <n v="1"/>
    <n v="0"/>
    <n v="0"/>
    <x v="0"/>
    <x v="2"/>
    <x v="3"/>
    <n v="2"/>
    <n v="40335"/>
  </r>
  <r>
    <n v="242"/>
    <x v="241"/>
    <s v="Chief of Police"/>
    <s v="Village of Dubberly"/>
    <s v="Joseph Henry"/>
    <n v="2016"/>
    <s v="Webster"/>
    <s v="REP"/>
    <n v="60"/>
    <n v="2"/>
    <n v="2"/>
    <n v="1"/>
    <n v="1"/>
    <n v="0"/>
    <n v="0"/>
    <x v="0"/>
    <x v="2"/>
    <x v="3"/>
    <n v="2"/>
    <n v="40335"/>
  </r>
  <r>
    <n v="243"/>
    <x v="242"/>
    <s v="Chief of Police"/>
    <s v="Village of East Hodge"/>
    <s v="Johnny Will Mathews"/>
    <n v="2014"/>
    <s v="Jackson"/>
    <s v="DEM"/>
    <n v="24"/>
    <n v="2"/>
    <n v="2"/>
    <n v="2"/>
    <n v="0"/>
    <n v="0"/>
    <n v="0"/>
    <x v="0"/>
    <x v="2"/>
    <x v="3"/>
    <n v="2"/>
    <n v="15999"/>
  </r>
  <r>
    <n v="243"/>
    <x v="242"/>
    <s v="Chief of Police"/>
    <s v="Village of East Hodge"/>
    <s v="Simmie T. &quot;Slim&quot; Brown"/>
    <n v="2014"/>
    <s v="Jackson"/>
    <s v="DEM"/>
    <n v="73"/>
    <n v="2"/>
    <n v="2"/>
    <n v="2"/>
    <n v="0"/>
    <n v="0"/>
    <n v="0"/>
    <x v="0"/>
    <x v="2"/>
    <x v="3"/>
    <n v="2"/>
    <n v="15999"/>
  </r>
  <r>
    <n v="244"/>
    <x v="243"/>
    <s v="Chief of Police"/>
    <s v="Village of Epps"/>
    <s v="Michael &quot;Mickey&quot; Black"/>
    <n v="2014"/>
    <s v="West Carroll"/>
    <s v="REP"/>
    <n v="24"/>
    <n v="2"/>
    <n v="2"/>
    <n v="1"/>
    <n v="1"/>
    <n v="0"/>
    <n v="0"/>
    <x v="0"/>
    <x v="2"/>
    <x v="3"/>
    <n v="2"/>
    <n v="11370"/>
  </r>
  <r>
    <n v="244"/>
    <x v="243"/>
    <s v="Chief of Police"/>
    <s v="Village of Epps"/>
    <s v="Roosevelt Porter"/>
    <n v="2014"/>
    <s v="West Carroll"/>
    <s v="DEM"/>
    <n v="152"/>
    <n v="2"/>
    <n v="2"/>
    <n v="1"/>
    <n v="1"/>
    <n v="0"/>
    <n v="0"/>
    <x v="0"/>
    <x v="2"/>
    <x v="3"/>
    <n v="2"/>
    <n v="11370"/>
  </r>
  <r>
    <n v="245"/>
    <x v="244"/>
    <s v="Chief of Police"/>
    <s v="Village of Fenton"/>
    <s v="James &quot;Russell&quot; Benoit"/>
    <n v="2016"/>
    <s v="Jefferson Davis"/>
    <s v="NOPTY"/>
    <n v="42"/>
    <n v="2"/>
    <n v="2"/>
    <n v="0"/>
    <n v="0"/>
    <n v="2"/>
    <n v="0"/>
    <x v="0"/>
    <x v="2"/>
    <x v="3"/>
    <n v="2"/>
    <n v="31399"/>
  </r>
  <r>
    <n v="245"/>
    <x v="244"/>
    <s v="Chief of Police"/>
    <s v="Village of Fenton"/>
    <s v="Luther &quot;Sam&quot; Alfred"/>
    <n v="2016"/>
    <s v="Jefferson Davis"/>
    <s v="NOPTY"/>
    <n v="146"/>
    <n v="2"/>
    <n v="2"/>
    <n v="0"/>
    <n v="0"/>
    <n v="2"/>
    <n v="0"/>
    <x v="0"/>
    <x v="2"/>
    <x v="3"/>
    <n v="2"/>
    <n v="31399"/>
  </r>
  <r>
    <n v="246"/>
    <x v="245"/>
    <s v="Chief of Police"/>
    <s v="Village of Forest Hill"/>
    <s v="Albin Rabalais, Jr."/>
    <n v="2014"/>
    <s v="Rapides"/>
    <s v="OTHER"/>
    <n v="45"/>
    <n v="3"/>
    <n v="3"/>
    <n v="0"/>
    <n v="0"/>
    <n v="1"/>
    <n v="2"/>
    <x v="0"/>
    <x v="2"/>
    <x v="3"/>
    <n v="3"/>
    <n v="132373"/>
  </r>
  <r>
    <n v="246"/>
    <x v="245"/>
    <s v="Chief of Police"/>
    <s v="Village of Forest Hill"/>
    <s v="Garland &quot;Bear&quot; Carroll"/>
    <n v="2014"/>
    <s v="Rapides"/>
    <s v="OTHER"/>
    <n v="180"/>
    <n v="3"/>
    <n v="3"/>
    <n v="0"/>
    <n v="0"/>
    <n v="1"/>
    <n v="2"/>
    <x v="0"/>
    <x v="2"/>
    <x v="3"/>
    <n v="3"/>
    <n v="132373"/>
  </r>
  <r>
    <n v="246"/>
    <x v="245"/>
    <s v="Chief of Police"/>
    <s v="Village of Forest Hill"/>
    <s v="Ricky Gene Craig"/>
    <n v="2014"/>
    <s v="Rapides"/>
    <s v="NOPTY"/>
    <n v="19"/>
    <n v="3"/>
    <n v="3"/>
    <n v="0"/>
    <n v="0"/>
    <n v="1"/>
    <n v="2"/>
    <x v="0"/>
    <x v="2"/>
    <x v="3"/>
    <n v="3"/>
    <n v="132373"/>
  </r>
  <r>
    <n v="247"/>
    <x v="246"/>
    <s v="Chief of Police"/>
    <s v="Village of Georgetown"/>
    <s v="&quot;Clay&quot; Nugent"/>
    <n v="2016"/>
    <s v="Grant"/>
    <s v="REP"/>
    <n v="102"/>
    <n v="2"/>
    <n v="2"/>
    <n v="0"/>
    <n v="2"/>
    <n v="0"/>
    <n v="0"/>
    <x v="0"/>
    <x v="2"/>
    <x v="3"/>
    <n v="2"/>
    <n v="22372"/>
  </r>
  <r>
    <n v="247"/>
    <x v="246"/>
    <s v="Chief of Police"/>
    <s v="Village of Georgetown"/>
    <s v="Harry Robertson III"/>
    <n v="2016"/>
    <s v="Grant"/>
    <s v="REP"/>
    <n v="38"/>
    <n v="2"/>
    <n v="2"/>
    <n v="0"/>
    <n v="2"/>
    <n v="0"/>
    <n v="0"/>
    <x v="0"/>
    <x v="2"/>
    <x v="3"/>
    <n v="2"/>
    <n v="22372"/>
  </r>
  <r>
    <n v="248"/>
    <x v="247"/>
    <s v="Chief of Police"/>
    <s v="Village of Gilbert"/>
    <s v="&quot;Bill&quot; Ezell"/>
    <n v="2014"/>
    <s v="Franklin"/>
    <s v="NOPTY"/>
    <n v="63"/>
    <n v="3"/>
    <n v="3"/>
    <n v="1"/>
    <n v="0"/>
    <n v="2"/>
    <n v="0"/>
    <x v="0"/>
    <x v="2"/>
    <x v="3"/>
    <n v="3"/>
    <n v="20464"/>
  </r>
  <r>
    <n v="248"/>
    <x v="247"/>
    <s v="Chief of Police"/>
    <s v="Village of Gilbert"/>
    <s v="Nathan Roberts"/>
    <n v="2014"/>
    <s v="Franklin"/>
    <s v="NOPTY"/>
    <n v="62"/>
    <n v="3"/>
    <n v="3"/>
    <n v="1"/>
    <n v="0"/>
    <n v="2"/>
    <n v="0"/>
    <x v="0"/>
    <x v="2"/>
    <x v="3"/>
    <n v="3"/>
    <n v="20464"/>
  </r>
  <r>
    <n v="248"/>
    <x v="247"/>
    <s v="Chief of Police"/>
    <s v="Village of Gilbert"/>
    <s v="Wesley Ezell"/>
    <n v="2014"/>
    <s v="Franklin"/>
    <s v="DEM"/>
    <n v="83"/>
    <n v="3"/>
    <n v="3"/>
    <n v="1"/>
    <n v="0"/>
    <n v="2"/>
    <n v="0"/>
    <x v="0"/>
    <x v="2"/>
    <x v="3"/>
    <n v="3"/>
    <n v="20464"/>
  </r>
  <r>
    <n v="249"/>
    <x v="248"/>
    <s v="Chief of Police"/>
    <s v="Village of Hessmer"/>
    <s v="Donald Bernard"/>
    <n v="2016"/>
    <s v="Avoyelles"/>
    <s v="DEM"/>
    <n v="19"/>
    <n v="3"/>
    <n v="3"/>
    <n v="3"/>
    <n v="0"/>
    <n v="0"/>
    <n v="0"/>
    <x v="0"/>
    <x v="2"/>
    <x v="3"/>
    <n v="3"/>
    <n v="41252"/>
  </r>
  <r>
    <n v="249"/>
    <x v="248"/>
    <s v="Chief of Police"/>
    <s v="Village of Hessmer"/>
    <s v="Donald Lachney"/>
    <n v="2016"/>
    <s v="Avoyelles"/>
    <s v="DEM"/>
    <n v="110"/>
    <n v="3"/>
    <n v="3"/>
    <n v="3"/>
    <n v="0"/>
    <n v="0"/>
    <n v="0"/>
    <x v="0"/>
    <x v="2"/>
    <x v="3"/>
    <n v="3"/>
    <n v="41252"/>
  </r>
  <r>
    <n v="249"/>
    <x v="248"/>
    <s v="Chief of Police"/>
    <s v="Village of Hessmer"/>
    <s v="Kenneth P. Smith"/>
    <n v="2016"/>
    <s v="Avoyelles"/>
    <s v="DEM"/>
    <n v="239"/>
    <n v="3"/>
    <n v="3"/>
    <n v="3"/>
    <n v="0"/>
    <n v="0"/>
    <n v="0"/>
    <x v="0"/>
    <x v="2"/>
    <x v="3"/>
    <n v="3"/>
    <n v="41252"/>
  </r>
  <r>
    <n v="250"/>
    <x v="249"/>
    <s v="Chief of Police"/>
    <s v="Village of Hodge"/>
    <s v="Johnny Shively"/>
    <n v="2014"/>
    <s v="Jackson"/>
    <s v="DEM"/>
    <n v="69"/>
    <n v="2"/>
    <n v="2"/>
    <n v="1"/>
    <n v="0"/>
    <n v="1"/>
    <n v="0"/>
    <x v="0"/>
    <x v="2"/>
    <x v="3"/>
    <n v="2"/>
    <n v="15999"/>
  </r>
  <r>
    <n v="250"/>
    <x v="249"/>
    <s v="Chief of Police"/>
    <s v="Village of Hodge"/>
    <s v="Travis Reed"/>
    <n v="2014"/>
    <s v="Jackson"/>
    <s v="NOPTY"/>
    <n v="100"/>
    <n v="2"/>
    <n v="2"/>
    <n v="1"/>
    <n v="0"/>
    <n v="1"/>
    <n v="0"/>
    <x v="0"/>
    <x v="2"/>
    <x v="3"/>
    <n v="2"/>
    <n v="15999"/>
  </r>
  <r>
    <n v="251"/>
    <x v="250"/>
    <s v="Chief of Police"/>
    <s v="Village of Maurice"/>
    <s v="Brian Baumgardner"/>
    <n v="2014"/>
    <s v="Vermilion"/>
    <s v="REP"/>
    <n v="170"/>
    <n v="2"/>
    <n v="2"/>
    <n v="1"/>
    <n v="1"/>
    <n v="0"/>
    <n v="0"/>
    <x v="0"/>
    <x v="2"/>
    <x v="3"/>
    <n v="2"/>
    <n v="59524"/>
  </r>
  <r>
    <n v="251"/>
    <x v="250"/>
    <s v="Chief of Police"/>
    <s v="Village of Maurice"/>
    <s v="Warren Rost"/>
    <n v="2014"/>
    <s v="Vermilion"/>
    <s v="DEM"/>
    <n v="295"/>
    <n v="2"/>
    <n v="2"/>
    <n v="1"/>
    <n v="1"/>
    <n v="0"/>
    <n v="0"/>
    <x v="0"/>
    <x v="2"/>
    <x v="3"/>
    <n v="2"/>
    <n v="59524"/>
  </r>
  <r>
    <n v="252"/>
    <x v="251"/>
    <s v="Chief of Police"/>
    <s v="Village of Montpelier"/>
    <s v="Gerald O'Malley"/>
    <n v="2014"/>
    <s v="St. Helena"/>
    <s v="DEM"/>
    <n v="92"/>
    <n v="2"/>
    <n v="2"/>
    <n v="1"/>
    <n v="0"/>
    <n v="1"/>
    <n v="0"/>
    <x v="0"/>
    <x v="2"/>
    <x v="3"/>
    <n v="2"/>
    <n v="10714"/>
  </r>
  <r>
    <n v="252"/>
    <x v="251"/>
    <s v="Chief of Police"/>
    <s v="Village of Montpelier"/>
    <s v="Willie S. Manchester"/>
    <n v="2014"/>
    <s v="St. Helena"/>
    <s v="NOPTY"/>
    <n v="33"/>
    <n v="2"/>
    <n v="2"/>
    <n v="1"/>
    <n v="0"/>
    <n v="1"/>
    <n v="0"/>
    <x v="0"/>
    <x v="2"/>
    <x v="3"/>
    <n v="2"/>
    <n v="10714"/>
  </r>
  <r>
    <n v="253"/>
    <x v="252"/>
    <s v="Chief of Police"/>
    <s v="Village of Morse"/>
    <s v="August Guillory"/>
    <n v="2014"/>
    <s v="Acadia"/>
    <s v="NOPTY"/>
    <n v="193"/>
    <n v="3"/>
    <n v="3"/>
    <n v="0"/>
    <n v="1"/>
    <n v="1"/>
    <n v="1"/>
    <x v="0"/>
    <x v="2"/>
    <x v="3"/>
    <n v="3"/>
    <n v="62372"/>
  </r>
  <r>
    <n v="253"/>
    <x v="252"/>
    <s v="Chief of Police"/>
    <s v="Village of Morse"/>
    <s v="Gregory &quot;Buddy&quot; Guidry"/>
    <n v="2014"/>
    <s v="Acadia"/>
    <s v="OTHER"/>
    <n v="100"/>
    <n v="3"/>
    <n v="3"/>
    <n v="0"/>
    <n v="1"/>
    <n v="1"/>
    <n v="1"/>
    <x v="0"/>
    <x v="2"/>
    <x v="3"/>
    <n v="3"/>
    <n v="62372"/>
  </r>
  <r>
    <n v="253"/>
    <x v="252"/>
    <s v="Chief of Police"/>
    <s v="Village of Morse"/>
    <s v="Landun Primeaux"/>
    <n v="2014"/>
    <s v="Acadia"/>
    <s v="REP"/>
    <n v="37"/>
    <n v="3"/>
    <n v="3"/>
    <n v="0"/>
    <n v="1"/>
    <n v="1"/>
    <n v="1"/>
    <x v="0"/>
    <x v="2"/>
    <x v="3"/>
    <n v="3"/>
    <n v="62372"/>
  </r>
  <r>
    <n v="254"/>
    <x v="253"/>
    <s v="Chief of Police"/>
    <s v="Village of North Hodge"/>
    <s v="Oscar Conville"/>
    <n v="2014"/>
    <s v="Jackson"/>
    <s v="REP"/>
    <n v="41"/>
    <n v="2"/>
    <n v="2"/>
    <n v="0"/>
    <n v="1"/>
    <n v="1"/>
    <n v="0"/>
    <x v="0"/>
    <x v="2"/>
    <x v="3"/>
    <n v="2"/>
    <n v="15999"/>
  </r>
  <r>
    <n v="254"/>
    <x v="253"/>
    <s v="Chief of Police"/>
    <s v="Village of North Hodge"/>
    <s v="Phillip Moffett"/>
    <n v="2014"/>
    <s v="Jackson"/>
    <s v="NOPTY"/>
    <n v="109"/>
    <n v="2"/>
    <n v="2"/>
    <n v="0"/>
    <n v="1"/>
    <n v="1"/>
    <n v="0"/>
    <x v="0"/>
    <x v="2"/>
    <x v="3"/>
    <n v="2"/>
    <n v="15999"/>
  </r>
  <r>
    <n v="255"/>
    <x v="254"/>
    <s v="Chief of Police"/>
    <s v="Village of Pine Prairie"/>
    <s v="Joshua C. Estes"/>
    <n v="2016"/>
    <s v="Evangeline"/>
    <s v="NOPTY"/>
    <n v="54"/>
    <n v="2"/>
    <n v="2"/>
    <n v="1"/>
    <n v="0"/>
    <n v="1"/>
    <n v="0"/>
    <x v="0"/>
    <x v="2"/>
    <x v="3"/>
    <n v="2"/>
    <n v="33765"/>
  </r>
  <r>
    <n v="255"/>
    <x v="254"/>
    <s v="Chief of Police"/>
    <s v="Village of Pine Prairie"/>
    <s v="L. C. Deshotel"/>
    <n v="2016"/>
    <s v="Evangeline"/>
    <s v="DEM"/>
    <n v="360"/>
    <n v="2"/>
    <n v="2"/>
    <n v="1"/>
    <n v="0"/>
    <n v="1"/>
    <n v="0"/>
    <x v="0"/>
    <x v="2"/>
    <x v="3"/>
    <n v="2"/>
    <n v="33765"/>
  </r>
  <r>
    <n v="256"/>
    <x v="255"/>
    <s v="Chief of Police"/>
    <s v="Village of Powhatan"/>
    <s v="Clarence White"/>
    <n v="2016"/>
    <s v="Natchitoches"/>
    <s v="NOPTY"/>
    <n v="19"/>
    <n v="2"/>
    <n v="2"/>
    <n v="1"/>
    <n v="0"/>
    <n v="1"/>
    <n v="0"/>
    <x v="0"/>
    <x v="2"/>
    <x v="3"/>
    <n v="2"/>
    <n v="39258"/>
  </r>
  <r>
    <n v="256"/>
    <x v="255"/>
    <s v="Chief of Police"/>
    <s v="Village of Powhatan"/>
    <s v="Gregory Blake"/>
    <n v="2016"/>
    <s v="Natchitoches"/>
    <s v="DEM"/>
    <n v="30"/>
    <n v="2"/>
    <n v="2"/>
    <n v="1"/>
    <n v="0"/>
    <n v="1"/>
    <n v="0"/>
    <x v="0"/>
    <x v="2"/>
    <x v="3"/>
    <n v="2"/>
    <n v="39258"/>
  </r>
  <r>
    <n v="257"/>
    <x v="256"/>
    <s v="Chief of Police"/>
    <s v="Village of Simsboro"/>
    <s v="Billy Foster"/>
    <n v="2014"/>
    <s v="Lincoln"/>
    <s v="DEM"/>
    <n v="205"/>
    <n v="2"/>
    <n v="2"/>
    <n v="1"/>
    <n v="1"/>
    <n v="0"/>
    <n v="0"/>
    <x v="0"/>
    <x v="2"/>
    <x v="3"/>
    <n v="2"/>
    <n v="47480"/>
  </r>
  <r>
    <n v="257"/>
    <x v="256"/>
    <s v="Chief of Police"/>
    <s v="Village of Simsboro"/>
    <s v="Danny Brown"/>
    <n v="2014"/>
    <s v="Lincoln"/>
    <s v="REP"/>
    <n v="73"/>
    <n v="2"/>
    <n v="2"/>
    <n v="1"/>
    <n v="1"/>
    <n v="0"/>
    <n v="0"/>
    <x v="0"/>
    <x v="2"/>
    <x v="3"/>
    <n v="2"/>
    <n v="47480"/>
  </r>
  <r>
    <n v="258"/>
    <x v="257"/>
    <s v="Chief of Police"/>
    <s v="Village of Tangipahoa"/>
    <s v="Darrell Martin"/>
    <n v="2016"/>
    <s v="Tangipahoa"/>
    <s v="DEM"/>
    <n v="221"/>
    <n v="2"/>
    <n v="2"/>
    <n v="2"/>
    <n v="0"/>
    <n v="0"/>
    <n v="0"/>
    <x v="0"/>
    <x v="2"/>
    <x v="3"/>
    <n v="2"/>
    <n v="127115"/>
  </r>
  <r>
    <n v="258"/>
    <x v="257"/>
    <s v="Chief of Police"/>
    <s v="Village of Tangipahoa"/>
    <s v="Ray A. Henry"/>
    <n v="2016"/>
    <s v="Tangipahoa"/>
    <s v="DEM"/>
    <n v="112"/>
    <n v="2"/>
    <n v="2"/>
    <n v="2"/>
    <n v="0"/>
    <n v="0"/>
    <n v="0"/>
    <x v="0"/>
    <x v="2"/>
    <x v="3"/>
    <n v="2"/>
    <n v="127115"/>
  </r>
  <r>
    <n v="259"/>
    <x v="258"/>
    <s v="Chief of Police"/>
    <s v="Village of Turkey Creek"/>
    <s v="Louis Dale Marcantel"/>
    <n v="2014"/>
    <s v="Evangeline"/>
    <s v="DEM"/>
    <n v="97"/>
    <n v="3"/>
    <n v="3"/>
    <n v="1"/>
    <n v="1"/>
    <n v="1"/>
    <n v="0"/>
    <x v="0"/>
    <x v="2"/>
    <x v="3"/>
    <n v="3"/>
    <n v="33765"/>
  </r>
  <r>
    <n v="259"/>
    <x v="258"/>
    <s v="Chief of Police"/>
    <s v="Village of Turkey Creek"/>
    <s v="Raymond DarDar"/>
    <n v="2014"/>
    <s v="Evangeline"/>
    <s v="NOPTY"/>
    <n v="7"/>
    <n v="3"/>
    <n v="3"/>
    <n v="1"/>
    <n v="1"/>
    <n v="1"/>
    <n v="0"/>
    <x v="0"/>
    <x v="2"/>
    <x v="3"/>
    <n v="3"/>
    <n v="33765"/>
  </r>
  <r>
    <n v="259"/>
    <x v="258"/>
    <s v="Chief of Police"/>
    <s v="Village of Turkey Creek"/>
    <s v="Robert Glen Leggett"/>
    <n v="2014"/>
    <s v="Evangeline"/>
    <s v="REP"/>
    <n v="100"/>
    <n v="3"/>
    <n v="3"/>
    <n v="1"/>
    <n v="1"/>
    <n v="1"/>
    <n v="0"/>
    <x v="0"/>
    <x v="2"/>
    <x v="3"/>
    <n v="3"/>
    <n v="33765"/>
  </r>
  <r>
    <n v="260"/>
    <x v="259"/>
    <s v="City Judge"/>
    <s v="City Court, City of Baker"/>
    <s v="&quot;Ken&quot; Fabre"/>
    <n v="2014"/>
    <s v="East Baton Rouge"/>
    <s v="DEM"/>
    <n v="1665"/>
    <n v="2"/>
    <n v="2"/>
    <n v="2"/>
    <n v="0"/>
    <n v="0"/>
    <n v="0"/>
    <x v="0"/>
    <x v="1"/>
    <x v="4"/>
    <n v="2"/>
    <n v="445337"/>
  </r>
  <r>
    <n v="260"/>
    <x v="259"/>
    <s v="City Judge"/>
    <s v="City Court, City of Baker"/>
    <s v="Kirk A. Williams"/>
    <n v="2014"/>
    <s v="East Baton Rouge"/>
    <s v="DEM"/>
    <n v="2685"/>
    <n v="2"/>
    <n v="2"/>
    <n v="2"/>
    <n v="0"/>
    <n v="0"/>
    <n v="0"/>
    <x v="0"/>
    <x v="1"/>
    <x v="4"/>
    <n v="2"/>
    <n v="445337"/>
  </r>
  <r>
    <n v="261"/>
    <x v="260"/>
    <s v="City Judge"/>
    <s v="City Court, City of Bunkie"/>
    <s v="Dan McKay, Jr."/>
    <n v="2014"/>
    <s v="Avoyelles"/>
    <s v="DEM"/>
    <n v="805"/>
    <n v="2"/>
    <n v="2"/>
    <n v="2"/>
    <n v="0"/>
    <n v="0"/>
    <n v="0"/>
    <x v="0"/>
    <x v="1"/>
    <x v="4"/>
    <n v="2"/>
    <n v="41252"/>
  </r>
  <r>
    <n v="261"/>
    <x v="260"/>
    <s v="City Judge"/>
    <s v="City Court, City of Bunkie"/>
    <s v="Derrick &quot;Digger&quot; Earles"/>
    <n v="2014"/>
    <s v="Avoyelles"/>
    <s v="DEM"/>
    <n v="924"/>
    <n v="2"/>
    <n v="2"/>
    <n v="2"/>
    <n v="0"/>
    <n v="0"/>
    <n v="0"/>
    <x v="0"/>
    <x v="1"/>
    <x v="4"/>
    <n v="2"/>
    <n v="41252"/>
  </r>
  <r>
    <n v="262"/>
    <x v="261"/>
    <s v="City Judge"/>
    <s v="City Court, City of Denham Springs"/>
    <s v="&quot;Blayne&quot; Honeycutt"/>
    <n v="2016"/>
    <s v="Livingston"/>
    <s v="REP"/>
    <n v="6369"/>
    <n v="2"/>
    <n v="2"/>
    <n v="0"/>
    <n v="2"/>
    <n v="0"/>
    <n v="0"/>
    <x v="0"/>
    <x v="1"/>
    <x v="4"/>
    <n v="2"/>
    <n v="135925"/>
  </r>
  <r>
    <n v="262"/>
    <x v="261"/>
    <s v="City Judge"/>
    <s v="City Court, City of Denham Springs"/>
    <s v="Jerry Denton"/>
    <n v="2016"/>
    <s v="Livingston"/>
    <s v="REP"/>
    <n v="10854"/>
    <n v="2"/>
    <n v="2"/>
    <n v="0"/>
    <n v="2"/>
    <n v="0"/>
    <n v="0"/>
    <x v="0"/>
    <x v="1"/>
    <x v="4"/>
    <n v="2"/>
    <n v="135925"/>
  </r>
  <r>
    <n v="263"/>
    <x v="262"/>
    <s v="City Judge"/>
    <s v="City Court, City of Eunice"/>
    <s v="&quot;Jay&quot; Caswell"/>
    <n v="2014"/>
    <s v="Multi-Parish Race"/>
    <s v="DEM"/>
    <n v="999"/>
    <n v="4"/>
    <n v="4"/>
    <n v="2"/>
    <n v="2"/>
    <n v="0"/>
    <n v="0"/>
    <x v="0"/>
    <x v="1"/>
    <x v="4"/>
    <n v="4"/>
    <e v="#N/A"/>
  </r>
  <r>
    <n v="263"/>
    <x v="262"/>
    <s v="City Judge"/>
    <s v="City Court, City of Eunice"/>
    <s v="&quot;Terry&quot; Hoychick"/>
    <n v="2014"/>
    <s v="Multi-Parish Race"/>
    <s v="REP"/>
    <n v="1637"/>
    <n v="4"/>
    <n v="4"/>
    <n v="2"/>
    <n v="2"/>
    <n v="0"/>
    <n v="0"/>
    <x v="0"/>
    <x v="1"/>
    <x v="4"/>
    <n v="4"/>
    <e v="#N/A"/>
  </r>
  <r>
    <n v="263"/>
    <x v="262"/>
    <s v="City Judge"/>
    <s v="City Court, City of Eunice"/>
    <s v="Josie Frank"/>
    <n v="2014"/>
    <s v="Multi-Parish Race"/>
    <s v="DEM"/>
    <n v="1097"/>
    <n v="4"/>
    <n v="4"/>
    <n v="2"/>
    <n v="2"/>
    <n v="0"/>
    <n v="0"/>
    <x v="0"/>
    <x v="1"/>
    <x v="4"/>
    <n v="4"/>
    <e v="#N/A"/>
  </r>
  <r>
    <n v="263"/>
    <x v="262"/>
    <s v="City Judge"/>
    <s v="City Court, City of Eunice"/>
    <s v="Paul Brown"/>
    <n v="2014"/>
    <s v="Multi-Parish Race"/>
    <s v="REP"/>
    <n v="1162"/>
    <n v="4"/>
    <n v="4"/>
    <n v="2"/>
    <n v="2"/>
    <n v="0"/>
    <n v="0"/>
    <x v="0"/>
    <x v="1"/>
    <x v="4"/>
    <n v="4"/>
    <e v="#N/A"/>
  </r>
  <r>
    <n v="264"/>
    <x v="263"/>
    <s v="City Judge"/>
    <s v="City Court, City of Houma"/>
    <s v="Cheryl Carter"/>
    <n v="2014"/>
    <s v="Terrebonne"/>
    <s v="REP"/>
    <n v="5412"/>
    <n v="3"/>
    <n v="3"/>
    <n v="0"/>
    <n v="3"/>
    <n v="0"/>
    <n v="0"/>
    <x v="0"/>
    <x v="1"/>
    <x v="4"/>
    <n v="3"/>
    <n v="113099"/>
  </r>
  <r>
    <n v="264"/>
    <x v="263"/>
    <s v="City Judge"/>
    <s v="City Court, City of Houma"/>
    <s v="Matthew &quot;Matt&quot; Hagen"/>
    <n v="2014"/>
    <s v="Terrebonne"/>
    <s v="REP"/>
    <n v="14779"/>
    <n v="3"/>
    <n v="3"/>
    <n v="0"/>
    <n v="3"/>
    <n v="0"/>
    <n v="0"/>
    <x v="0"/>
    <x v="1"/>
    <x v="4"/>
    <n v="3"/>
    <n v="113099"/>
  </r>
  <r>
    <n v="264"/>
    <x v="263"/>
    <s v="City Judge"/>
    <s v="City Court, City of Houma"/>
    <s v="Randall M. Alfred"/>
    <n v="2014"/>
    <s v="Terrebonne"/>
    <s v="REP"/>
    <n v="8229"/>
    <n v="3"/>
    <n v="3"/>
    <n v="0"/>
    <n v="3"/>
    <n v="0"/>
    <n v="0"/>
    <x v="0"/>
    <x v="1"/>
    <x v="4"/>
    <n v="3"/>
    <n v="113099"/>
  </r>
  <r>
    <n v="265"/>
    <x v="264"/>
    <s v="City Judge"/>
    <s v="City Court, City of Kaplan"/>
    <s v="Frank LeMoine, Sr."/>
    <n v="2014"/>
    <s v="Vermilion"/>
    <s v="DEM"/>
    <n v="1399"/>
    <n v="2"/>
    <n v="2"/>
    <n v="1"/>
    <n v="1"/>
    <n v="0"/>
    <n v="0"/>
    <x v="0"/>
    <x v="1"/>
    <x v="4"/>
    <n v="2"/>
    <n v="59524"/>
  </r>
  <r>
    <n v="265"/>
    <x v="264"/>
    <s v="City Judge"/>
    <s v="City Court, City of Kaplan"/>
    <s v="Stanton Hardee"/>
    <n v="2014"/>
    <s v="Vermilion"/>
    <s v="REP"/>
    <n v="2132"/>
    <n v="2"/>
    <n v="2"/>
    <n v="1"/>
    <n v="1"/>
    <n v="0"/>
    <n v="0"/>
    <x v="0"/>
    <x v="1"/>
    <x v="4"/>
    <n v="2"/>
    <n v="59524"/>
  </r>
  <r>
    <n v="266"/>
    <x v="265"/>
    <s v="City Judge"/>
    <s v="City Court, City of New Iberia"/>
    <s v="&quot;Trey&quot; Haik"/>
    <n v="2014"/>
    <s v="Iberia"/>
    <s v="REP"/>
    <n v="2637"/>
    <n v="5"/>
    <n v="5"/>
    <n v="1"/>
    <n v="3"/>
    <n v="1"/>
    <n v="0"/>
    <x v="0"/>
    <x v="1"/>
    <x v="4"/>
    <n v="5"/>
    <n v="73799"/>
  </r>
  <r>
    <n v="266"/>
    <x v="265"/>
    <s v="City Judge"/>
    <s v="City Court, City of New Iberia"/>
    <s v="David Lamm"/>
    <n v="2014"/>
    <s v="Iberia"/>
    <s v="NOPTY"/>
    <n v="756"/>
    <n v="5"/>
    <n v="5"/>
    <n v="1"/>
    <n v="3"/>
    <n v="1"/>
    <n v="0"/>
    <x v="0"/>
    <x v="1"/>
    <x v="4"/>
    <n v="5"/>
    <n v="73799"/>
  </r>
  <r>
    <n v="266"/>
    <x v="265"/>
    <s v="City Judge"/>
    <s v="City Court, City of New Iberia"/>
    <s v="Edward Landry"/>
    <n v="2014"/>
    <s v="Iberia"/>
    <s v="REP"/>
    <n v="2300"/>
    <n v="5"/>
    <n v="5"/>
    <n v="1"/>
    <n v="3"/>
    <n v="1"/>
    <n v="0"/>
    <x v="0"/>
    <x v="1"/>
    <x v="4"/>
    <n v="5"/>
    <n v="73799"/>
  </r>
  <r>
    <n v="266"/>
    <x v="265"/>
    <s v="City Judge"/>
    <s v="City Court, City of New Iberia"/>
    <s v="Natalie Bernard Broussard"/>
    <n v="2014"/>
    <s v="Iberia"/>
    <s v="DEM"/>
    <n v="2278"/>
    <n v="5"/>
    <n v="5"/>
    <n v="1"/>
    <n v="3"/>
    <n v="1"/>
    <n v="0"/>
    <x v="0"/>
    <x v="1"/>
    <x v="4"/>
    <n v="5"/>
    <n v="73799"/>
  </r>
  <r>
    <n v="266"/>
    <x v="265"/>
    <s v="City Judge"/>
    <s v="City Court, City of New Iberia"/>
    <s v="Shane Errol Romero"/>
    <n v="2014"/>
    <s v="Iberia"/>
    <s v="REP"/>
    <n v="951"/>
    <n v="5"/>
    <n v="5"/>
    <n v="1"/>
    <n v="3"/>
    <n v="1"/>
    <n v="0"/>
    <x v="0"/>
    <x v="1"/>
    <x v="4"/>
    <n v="5"/>
    <n v="73799"/>
  </r>
  <r>
    <n v="267"/>
    <x v="266"/>
    <s v="City Judge"/>
    <s v="City Court, City of Opelousas"/>
    <s v="Anna C. Simmons"/>
    <n v="2014"/>
    <s v="St. Landry"/>
    <s v="DEM"/>
    <n v="4197"/>
    <n v="2"/>
    <n v="2"/>
    <n v="2"/>
    <n v="0"/>
    <n v="0"/>
    <n v="0"/>
    <x v="0"/>
    <x v="1"/>
    <x v="4"/>
    <n v="2"/>
    <n v="83699"/>
  </r>
  <r>
    <n v="267"/>
    <x v="266"/>
    <s v="City Judge"/>
    <s v="City Court, City of Opelousas"/>
    <s v="Vanessa Harris"/>
    <n v="2014"/>
    <s v="St. Landry"/>
    <s v="DEM"/>
    <n v="7889"/>
    <n v="2"/>
    <n v="2"/>
    <n v="2"/>
    <n v="0"/>
    <n v="0"/>
    <n v="0"/>
    <x v="0"/>
    <x v="1"/>
    <x v="4"/>
    <n v="2"/>
    <n v="83699"/>
  </r>
  <r>
    <n v="268"/>
    <x v="267"/>
    <s v="City Judge"/>
    <s v="City Court, City of Pineville"/>
    <s v="Fred Pharis"/>
    <n v="2014"/>
    <s v="Rapides"/>
    <s v="REP"/>
    <n v="2824"/>
    <n v="4"/>
    <n v="4"/>
    <n v="1"/>
    <n v="3"/>
    <n v="0"/>
    <n v="0"/>
    <x v="0"/>
    <x v="1"/>
    <x v="4"/>
    <n v="4"/>
    <n v="132373"/>
  </r>
  <r>
    <n v="268"/>
    <x v="267"/>
    <s v="City Judge"/>
    <s v="City Court, City of Pineville"/>
    <s v="Gary K. Hays"/>
    <n v="2014"/>
    <s v="Rapides"/>
    <s v="REP"/>
    <n v="5901"/>
    <n v="4"/>
    <n v="4"/>
    <n v="1"/>
    <n v="3"/>
    <n v="0"/>
    <n v="0"/>
    <x v="0"/>
    <x v="1"/>
    <x v="4"/>
    <n v="4"/>
    <n v="132373"/>
  </r>
  <r>
    <n v="268"/>
    <x v="267"/>
    <s v="City Judge"/>
    <s v="City Court, City of Pineville"/>
    <s v="Lauren Saucier"/>
    <n v="2014"/>
    <s v="Rapides"/>
    <s v="REP"/>
    <n v="3696"/>
    <n v="4"/>
    <n v="4"/>
    <n v="1"/>
    <n v="3"/>
    <n v="0"/>
    <n v="0"/>
    <x v="0"/>
    <x v="1"/>
    <x v="4"/>
    <n v="4"/>
    <n v="132373"/>
  </r>
  <r>
    <n v="268"/>
    <x v="267"/>
    <s v="City Judge"/>
    <s v="City Court, City of Pineville"/>
    <s v="Todd L. Farrar"/>
    <n v="2014"/>
    <s v="Rapides"/>
    <s v="DEM"/>
    <n v="3918"/>
    <n v="4"/>
    <n v="4"/>
    <n v="1"/>
    <n v="3"/>
    <n v="0"/>
    <n v="0"/>
    <x v="0"/>
    <x v="1"/>
    <x v="4"/>
    <n v="4"/>
    <n v="132373"/>
  </r>
  <r>
    <n v="269"/>
    <x v="268"/>
    <s v="City Judge"/>
    <s v="City Court, City of Slidell"/>
    <s v="d'Andrea &quot;d&quot; Chatman"/>
    <n v="2014"/>
    <s v="St. Tammany"/>
    <s v="DEM"/>
    <n v="8321"/>
    <n v="2"/>
    <n v="2"/>
    <n v="1"/>
    <n v="1"/>
    <n v="0"/>
    <n v="0"/>
    <x v="0"/>
    <x v="1"/>
    <x v="4"/>
    <n v="2"/>
    <n v="246269"/>
  </r>
  <r>
    <n v="269"/>
    <x v="268"/>
    <s v="City Judge"/>
    <s v="City Court, City of Slidell"/>
    <s v="James &quot;Jim&quot; Lamz"/>
    <n v="2014"/>
    <s v="St. Tammany"/>
    <s v="REP"/>
    <n v="20098"/>
    <n v="2"/>
    <n v="2"/>
    <n v="1"/>
    <n v="1"/>
    <n v="0"/>
    <n v="0"/>
    <x v="0"/>
    <x v="1"/>
    <x v="4"/>
    <n v="2"/>
    <n v="246269"/>
  </r>
  <r>
    <n v="270"/>
    <x v="269"/>
    <s v="City Judge"/>
    <s v="City Court, City of Ville Platte"/>
    <s v="&quot;Kathy&quot; Fontenot-Meyers"/>
    <n v="2014"/>
    <s v="Evangeline"/>
    <s v="DEM"/>
    <n v="1090"/>
    <n v="4"/>
    <n v="4"/>
    <n v="4"/>
    <n v="0"/>
    <n v="0"/>
    <n v="0"/>
    <x v="0"/>
    <x v="1"/>
    <x v="4"/>
    <n v="4"/>
    <n v="33765"/>
  </r>
  <r>
    <n v="270"/>
    <x v="269"/>
    <s v="City Judge"/>
    <s v="City Court, City of Ville Platte"/>
    <s v="Alex &quot;Sonny&quot; Chapman"/>
    <n v="2014"/>
    <s v="Evangeline"/>
    <s v="DEM"/>
    <n v="1170"/>
    <n v="4"/>
    <n v="4"/>
    <n v="4"/>
    <n v="0"/>
    <n v="0"/>
    <n v="0"/>
    <x v="0"/>
    <x v="1"/>
    <x v="4"/>
    <n v="4"/>
    <n v="33765"/>
  </r>
  <r>
    <n v="270"/>
    <x v="269"/>
    <s v="City Judge"/>
    <s v="City Court, City of Ville Platte"/>
    <s v="Gregory Vidrine"/>
    <n v="2014"/>
    <s v="Evangeline"/>
    <s v="DEM"/>
    <n v="1831"/>
    <n v="4"/>
    <n v="4"/>
    <n v="4"/>
    <n v="0"/>
    <n v="0"/>
    <n v="0"/>
    <x v="0"/>
    <x v="1"/>
    <x v="4"/>
    <n v="4"/>
    <n v="33765"/>
  </r>
  <r>
    <n v="270"/>
    <x v="269"/>
    <s v="City Judge"/>
    <s v="City Court, City of Ville Platte"/>
    <s v="Julhelene &quot;Betsy&quot; Jackson"/>
    <n v="2014"/>
    <s v="Evangeline"/>
    <s v="DEM"/>
    <n v="2110"/>
    <n v="4"/>
    <n v="4"/>
    <n v="4"/>
    <n v="0"/>
    <n v="0"/>
    <n v="0"/>
    <x v="0"/>
    <x v="1"/>
    <x v="4"/>
    <n v="4"/>
    <n v="33765"/>
  </r>
  <r>
    <n v="271"/>
    <x v="270"/>
    <s v="City Judge"/>
    <s v="City Court, Division A, City of Lafayette"/>
    <s v="&quot;Francie&quot; Bouillion"/>
    <n v="2014"/>
    <s v="Lafayette"/>
    <s v="NOPTY"/>
    <n v="22443"/>
    <n v="2"/>
    <n v="2"/>
    <n v="0"/>
    <n v="1"/>
    <n v="1"/>
    <n v="0"/>
    <x v="0"/>
    <x v="1"/>
    <x v="4"/>
    <n v="2"/>
    <n v="234963"/>
  </r>
  <r>
    <n v="271"/>
    <x v="270"/>
    <s v="City Judge"/>
    <s v="City Court, Division A, City of Lafayette"/>
    <s v="Joseph H. Riley II"/>
    <n v="2014"/>
    <s v="Lafayette"/>
    <s v="REP"/>
    <n v="15796"/>
    <n v="2"/>
    <n v="2"/>
    <n v="0"/>
    <n v="1"/>
    <n v="1"/>
    <n v="0"/>
    <x v="0"/>
    <x v="1"/>
    <x v="4"/>
    <n v="2"/>
    <n v="234963"/>
  </r>
  <r>
    <n v="272"/>
    <x v="271"/>
    <s v="City Judge"/>
    <s v="City Court, Division A, City of Lake Charles"/>
    <s v="&quot;Rob&quot; McCorquodale"/>
    <n v="2014"/>
    <s v="Calcasieu"/>
    <s v="REP"/>
    <n v="11148"/>
    <n v="3"/>
    <n v="3"/>
    <n v="2"/>
    <n v="1"/>
    <n v="0"/>
    <n v="0"/>
    <x v="0"/>
    <x v="1"/>
    <x v="4"/>
    <n v="3"/>
    <n v="197233"/>
  </r>
  <r>
    <n v="272"/>
    <x v="271"/>
    <s v="City Judge"/>
    <s v="City Court, Division A, City of Lake Charles"/>
    <s v="Brent Hawkins"/>
    <n v="2014"/>
    <s v="Calcasieu"/>
    <s v="DEM"/>
    <n v="7811"/>
    <n v="3"/>
    <n v="3"/>
    <n v="2"/>
    <n v="1"/>
    <n v="0"/>
    <n v="0"/>
    <x v="0"/>
    <x v="1"/>
    <x v="4"/>
    <n v="3"/>
    <n v="197233"/>
  </r>
  <r>
    <n v="272"/>
    <x v="271"/>
    <s v="City Judge"/>
    <s v="City Court, Division A, City of Lake Charles"/>
    <s v="Jamie Bice"/>
    <n v="2014"/>
    <s v="Calcasieu"/>
    <s v="DEM"/>
    <n v="11690"/>
    <n v="3"/>
    <n v="3"/>
    <n v="2"/>
    <n v="1"/>
    <n v="0"/>
    <n v="0"/>
    <x v="0"/>
    <x v="1"/>
    <x v="4"/>
    <n v="3"/>
    <n v="197233"/>
  </r>
  <r>
    <n v="273"/>
    <x v="272"/>
    <s v="City Judge"/>
    <s v="City Court, Division B, City of Lake Charles"/>
    <s v="&quot;Ron&quot; Richard"/>
    <n v="2014"/>
    <s v="Calcasieu"/>
    <s v="DEM"/>
    <n v="11336"/>
    <n v="3"/>
    <n v="3"/>
    <n v="2"/>
    <n v="0"/>
    <n v="0"/>
    <n v="1"/>
    <x v="0"/>
    <x v="1"/>
    <x v="4"/>
    <n v="3"/>
    <n v="197233"/>
  </r>
  <r>
    <n v="273"/>
    <x v="272"/>
    <s v="City Judge"/>
    <s v="City Court, Division B, City of Lake Charles"/>
    <s v="Bryan Gill"/>
    <n v="2014"/>
    <s v="Calcasieu"/>
    <s v="OTHER"/>
    <n v="4528"/>
    <n v="3"/>
    <n v="3"/>
    <n v="2"/>
    <n v="0"/>
    <n v="0"/>
    <n v="1"/>
    <x v="0"/>
    <x v="1"/>
    <x v="4"/>
    <n v="3"/>
    <n v="197233"/>
  </r>
  <r>
    <n v="273"/>
    <x v="272"/>
    <s v="City Judge"/>
    <s v="City Court, Division B, City of Lake Charles"/>
    <s v="John S. Hood"/>
    <n v="2014"/>
    <s v="Calcasieu"/>
    <s v="DEM"/>
    <n v="14228"/>
    <n v="3"/>
    <n v="3"/>
    <n v="2"/>
    <n v="0"/>
    <n v="0"/>
    <n v="1"/>
    <x v="0"/>
    <x v="1"/>
    <x v="4"/>
    <n v="3"/>
    <n v="197233"/>
  </r>
  <r>
    <n v="274"/>
    <x v="273"/>
    <s v="City Judge"/>
    <s v="City Court, Division C, City of Monroe"/>
    <s v="Aisha Clark"/>
    <n v="2014"/>
    <s v="Ouachita"/>
    <s v="DEM"/>
    <n v="2301"/>
    <n v="5"/>
    <n v="5"/>
    <n v="4"/>
    <n v="0"/>
    <n v="1"/>
    <n v="0"/>
    <x v="0"/>
    <x v="1"/>
    <x v="4"/>
    <n v="5"/>
    <n v="156398"/>
  </r>
  <r>
    <n v="274"/>
    <x v="273"/>
    <s v="City Judge"/>
    <s v="City Court, Division C, City of Monroe"/>
    <s v="Anselm Nwokorie"/>
    <n v="2014"/>
    <s v="Ouachita"/>
    <s v="NOPTY"/>
    <n v="463"/>
    <n v="5"/>
    <n v="5"/>
    <n v="4"/>
    <n v="0"/>
    <n v="1"/>
    <n v="0"/>
    <x v="0"/>
    <x v="1"/>
    <x v="4"/>
    <n v="5"/>
    <n v="156398"/>
  </r>
  <r>
    <n v="274"/>
    <x v="273"/>
    <s v="City Judge"/>
    <s v="City Court, Division C, City of Monroe"/>
    <s v="Carlton Parhms"/>
    <n v="2014"/>
    <s v="Ouachita"/>
    <s v="DEM"/>
    <n v="939"/>
    <n v="5"/>
    <n v="5"/>
    <n v="4"/>
    <n v="0"/>
    <n v="1"/>
    <n v="0"/>
    <x v="0"/>
    <x v="1"/>
    <x v="4"/>
    <n v="5"/>
    <n v="156398"/>
  </r>
  <r>
    <n v="274"/>
    <x v="273"/>
    <s v="City Judge"/>
    <s v="City Court, Division C, City of Monroe"/>
    <s v="George W. Britton III"/>
    <n v="2014"/>
    <s v="Ouachita"/>
    <s v="DEM"/>
    <n v="1138"/>
    <n v="5"/>
    <n v="5"/>
    <n v="4"/>
    <n v="0"/>
    <n v="1"/>
    <n v="0"/>
    <x v="0"/>
    <x v="1"/>
    <x v="4"/>
    <n v="5"/>
    <n v="156398"/>
  </r>
  <r>
    <n v="274"/>
    <x v="273"/>
    <s v="City Judge"/>
    <s v="City Court, Division C, City of Monroe"/>
    <s v="Shereba L. Diaz'"/>
    <n v="2014"/>
    <s v="Ouachita"/>
    <s v="DEM"/>
    <n v="1927"/>
    <n v="5"/>
    <n v="5"/>
    <n v="4"/>
    <n v="0"/>
    <n v="1"/>
    <n v="0"/>
    <x v="0"/>
    <x v="1"/>
    <x v="4"/>
    <n v="5"/>
    <n v="156398"/>
  </r>
  <r>
    <n v="275"/>
    <x v="274"/>
    <s v="City Judge"/>
    <s v="City Court, Town of Vidalia"/>
    <s v="Scott McLemore"/>
    <n v="2016"/>
    <s v="Concordia"/>
    <s v="REP"/>
    <n v="1565"/>
    <n v="2"/>
    <n v="2"/>
    <n v="0"/>
    <n v="1"/>
    <n v="1"/>
    <n v="0"/>
    <x v="0"/>
    <x v="1"/>
    <x v="4"/>
    <n v="2"/>
    <n v="20288"/>
  </r>
  <r>
    <n v="275"/>
    <x v="274"/>
    <s v="City Judge"/>
    <s v="City Court, Town of Vidalia"/>
    <s v="Stuart Boykin"/>
    <n v="2016"/>
    <s v="Concordia"/>
    <s v="NOPTY"/>
    <n v="548"/>
    <n v="2"/>
    <n v="2"/>
    <n v="0"/>
    <n v="1"/>
    <n v="1"/>
    <n v="0"/>
    <x v="0"/>
    <x v="1"/>
    <x v="4"/>
    <n v="2"/>
    <n v="20288"/>
  </r>
  <r>
    <n v="276"/>
    <x v="275"/>
    <s v="City Judge, City Court"/>
    <s v="Election Dist. 2, Div. D, City of Shreveport"/>
    <s v="Sheva M. Sims"/>
    <n v="2014"/>
    <s v="Multi-Parish Race"/>
    <s v="DEM"/>
    <n v="14205"/>
    <n v="2"/>
    <n v="2"/>
    <n v="2"/>
    <n v="0"/>
    <n v="0"/>
    <n v="0"/>
    <x v="0"/>
    <x v="1"/>
    <x v="4"/>
    <n v="2"/>
    <e v="#N/A"/>
  </r>
  <r>
    <n v="276"/>
    <x v="275"/>
    <s v="City Judge, City Court"/>
    <s v="Election Dist. 2, Div. D, City of Shreveport"/>
    <s v="Terrell J. Myles"/>
    <n v="2014"/>
    <s v="Multi-Parish Race"/>
    <s v="DEM"/>
    <n v="6249"/>
    <n v="2"/>
    <n v="2"/>
    <n v="2"/>
    <n v="0"/>
    <n v="0"/>
    <n v="0"/>
    <x v="0"/>
    <x v="1"/>
    <x v="4"/>
    <n v="2"/>
    <e v="#N/A"/>
  </r>
  <r>
    <n v="277"/>
    <x v="276"/>
    <s v="City Marshal"/>
    <s v="City Court, City of Alexandria"/>
    <s v="&quot;Beau&quot; Meynard"/>
    <n v="2014"/>
    <s v="Rapides"/>
    <s v="REP"/>
    <n v="3177"/>
    <n v="5"/>
    <n v="5"/>
    <n v="3"/>
    <n v="2"/>
    <n v="0"/>
    <n v="0"/>
    <x v="0"/>
    <x v="2"/>
    <x v="5"/>
    <n v="5"/>
    <n v="132373"/>
  </r>
  <r>
    <n v="277"/>
    <x v="276"/>
    <s v="City Marshal"/>
    <s v="City Court, City of Alexandria"/>
    <s v="&quot;Steve&quot; Edwards"/>
    <n v="2014"/>
    <s v="Rapides"/>
    <s v="REP"/>
    <n v="1622"/>
    <n v="5"/>
    <n v="5"/>
    <n v="3"/>
    <n v="2"/>
    <n v="0"/>
    <n v="0"/>
    <x v="0"/>
    <x v="2"/>
    <x v="5"/>
    <n v="5"/>
    <n v="132373"/>
  </r>
  <r>
    <n v="277"/>
    <x v="276"/>
    <s v="City Marshal"/>
    <s v="City Court, City of Alexandria"/>
    <s v="Charlie Dewitt"/>
    <n v="2014"/>
    <s v="Rapides"/>
    <s v="DEM"/>
    <n v="6039"/>
    <n v="5"/>
    <n v="5"/>
    <n v="3"/>
    <n v="2"/>
    <n v="0"/>
    <n v="0"/>
    <x v="0"/>
    <x v="2"/>
    <x v="5"/>
    <n v="5"/>
    <n v="132373"/>
  </r>
  <r>
    <n v="277"/>
    <x v="276"/>
    <s v="City Marshal"/>
    <s v="City Court, City of Alexandria"/>
    <s v="Edward Butler, Jr."/>
    <n v="2014"/>
    <s v="Rapides"/>
    <s v="DEM"/>
    <n v="1492"/>
    <n v="5"/>
    <n v="5"/>
    <n v="3"/>
    <n v="2"/>
    <n v="0"/>
    <n v="0"/>
    <x v="0"/>
    <x v="2"/>
    <x v="5"/>
    <n v="5"/>
    <n v="132373"/>
  </r>
  <r>
    <n v="277"/>
    <x v="276"/>
    <s v="City Marshal"/>
    <s v="City Court, City of Alexandria"/>
    <s v="Terence R. Grines"/>
    <n v="2014"/>
    <s v="Rapides"/>
    <s v="DEM"/>
    <n v="8350"/>
    <n v="5"/>
    <n v="5"/>
    <n v="3"/>
    <n v="2"/>
    <n v="0"/>
    <n v="0"/>
    <x v="0"/>
    <x v="2"/>
    <x v="5"/>
    <n v="5"/>
    <n v="132373"/>
  </r>
  <r>
    <n v="278"/>
    <x v="277"/>
    <s v="City Marshal"/>
    <s v="City Court, City of Bogalusa"/>
    <s v="&quot;Mike&quot; Garic"/>
    <n v="2014"/>
    <s v="Washington"/>
    <s v="DEM"/>
    <n v="845"/>
    <n v="4"/>
    <n v="4"/>
    <n v="3"/>
    <n v="1"/>
    <n v="0"/>
    <n v="0"/>
    <x v="0"/>
    <x v="2"/>
    <x v="5"/>
    <n v="4"/>
    <n v="46367"/>
  </r>
  <r>
    <n v="278"/>
    <x v="277"/>
    <s v="City Marshal"/>
    <s v="City Court, City of Bogalusa"/>
    <s v="Dewitt Williams, Jr."/>
    <n v="2014"/>
    <s v="Washington"/>
    <s v="REP"/>
    <n v="1102"/>
    <n v="4"/>
    <n v="4"/>
    <n v="3"/>
    <n v="1"/>
    <n v="0"/>
    <n v="0"/>
    <x v="0"/>
    <x v="2"/>
    <x v="5"/>
    <n v="4"/>
    <n v="46367"/>
  </r>
  <r>
    <n v="278"/>
    <x v="277"/>
    <s v="City Marshal"/>
    <s v="City Court, City of Bogalusa"/>
    <s v="John W. Sumrall, Jr."/>
    <n v="2014"/>
    <s v="Washington"/>
    <s v="DEM"/>
    <n v="1863"/>
    <n v="4"/>
    <n v="4"/>
    <n v="3"/>
    <n v="1"/>
    <n v="0"/>
    <n v="0"/>
    <x v="0"/>
    <x v="2"/>
    <x v="5"/>
    <n v="4"/>
    <n v="46367"/>
  </r>
  <r>
    <n v="278"/>
    <x v="277"/>
    <s v="City Marshal"/>
    <s v="City Court, City of Bogalusa"/>
    <s v="Willis M. Yarbrough"/>
    <n v="2014"/>
    <s v="Washington"/>
    <s v="DEM"/>
    <n v="1179"/>
    <n v="4"/>
    <n v="4"/>
    <n v="3"/>
    <n v="1"/>
    <n v="0"/>
    <n v="0"/>
    <x v="0"/>
    <x v="2"/>
    <x v="5"/>
    <n v="4"/>
    <n v="46367"/>
  </r>
  <r>
    <n v="279"/>
    <x v="278"/>
    <s v="City Marshal"/>
    <s v="City Court, City of Bossier City"/>
    <s v="Carl Wayne Richard"/>
    <n v="2014"/>
    <s v="Bossier"/>
    <s v="REP"/>
    <n v="4059"/>
    <n v="2"/>
    <n v="2"/>
    <n v="0"/>
    <n v="2"/>
    <n v="0"/>
    <n v="0"/>
    <x v="0"/>
    <x v="2"/>
    <x v="5"/>
    <n v="2"/>
    <n v="124720"/>
  </r>
  <r>
    <n v="279"/>
    <x v="278"/>
    <s v="City Marshal"/>
    <s v="City Court, City of Bossier City"/>
    <s v="Jimmie &quot;Jim&quot; Whitman"/>
    <n v="2014"/>
    <s v="Bossier"/>
    <s v="REP"/>
    <n v="9941"/>
    <n v="2"/>
    <n v="2"/>
    <n v="0"/>
    <n v="2"/>
    <n v="0"/>
    <n v="0"/>
    <x v="0"/>
    <x v="2"/>
    <x v="5"/>
    <n v="2"/>
    <n v="124720"/>
  </r>
  <r>
    <n v="280"/>
    <x v="279"/>
    <s v="City Marshal"/>
    <s v="City Court, City of Bunkie"/>
    <s v="Charles J. Candella"/>
    <n v="2014"/>
    <s v="Avoyelles"/>
    <s v="DEM"/>
    <n v="965"/>
    <n v="2"/>
    <n v="2"/>
    <n v="1"/>
    <n v="1"/>
    <n v="0"/>
    <n v="0"/>
    <x v="0"/>
    <x v="2"/>
    <x v="5"/>
    <n v="2"/>
    <n v="41252"/>
  </r>
  <r>
    <n v="280"/>
    <x v="279"/>
    <s v="City Marshal"/>
    <s v="City Court, City of Bunkie"/>
    <s v="Glen D. Gremillion"/>
    <n v="2014"/>
    <s v="Avoyelles"/>
    <s v="REP"/>
    <n v="728"/>
    <n v="2"/>
    <n v="2"/>
    <n v="1"/>
    <n v="1"/>
    <n v="0"/>
    <n v="0"/>
    <x v="0"/>
    <x v="2"/>
    <x v="5"/>
    <n v="2"/>
    <n v="41252"/>
  </r>
  <r>
    <n v="281"/>
    <x v="280"/>
    <s v="City Marshal"/>
    <s v="City Court, City of Denham Springs"/>
    <s v="Jerry Denton"/>
    <n v="2014"/>
    <s v="Livingston"/>
    <s v="REP"/>
    <n v="10462"/>
    <n v="2"/>
    <n v="2"/>
    <n v="0"/>
    <n v="1"/>
    <n v="0"/>
    <n v="1"/>
    <x v="0"/>
    <x v="2"/>
    <x v="5"/>
    <n v="2"/>
    <n v="135925"/>
  </r>
  <r>
    <n v="281"/>
    <x v="280"/>
    <s v="City Marshal"/>
    <s v="City Court, City of Denham Springs"/>
    <s v="Willie &quot;Jr.&quot; Brooks"/>
    <n v="2014"/>
    <s v="Livingston"/>
    <s v="OTHER"/>
    <n v="2467"/>
    <n v="2"/>
    <n v="2"/>
    <n v="0"/>
    <n v="1"/>
    <n v="0"/>
    <n v="1"/>
    <x v="0"/>
    <x v="2"/>
    <x v="5"/>
    <n v="2"/>
    <n v="135925"/>
  </r>
  <r>
    <n v="282"/>
    <x v="281"/>
    <s v="City Marshal"/>
    <s v="City Court, City of Eunice"/>
    <s v="Ronnie L. Valenta"/>
    <n v="2014"/>
    <s v="Multi-Parish Race"/>
    <s v="DEM"/>
    <n v="779"/>
    <n v="2"/>
    <n v="2"/>
    <n v="2"/>
    <n v="0"/>
    <n v="0"/>
    <n v="0"/>
    <x v="0"/>
    <x v="2"/>
    <x v="5"/>
    <n v="2"/>
    <e v="#N/A"/>
  </r>
  <r>
    <n v="282"/>
    <x v="281"/>
    <s v="City Marshal"/>
    <s v="City Court, City of Eunice"/>
    <s v="Terry J. Darbonne"/>
    <n v="2014"/>
    <s v="Multi-Parish Race"/>
    <s v="DEM"/>
    <n v="3853"/>
    <n v="2"/>
    <n v="2"/>
    <n v="2"/>
    <n v="0"/>
    <n v="0"/>
    <n v="0"/>
    <x v="0"/>
    <x v="2"/>
    <x v="5"/>
    <n v="2"/>
    <e v="#N/A"/>
  </r>
  <r>
    <n v="283"/>
    <x v="282"/>
    <s v="City Marshal"/>
    <s v="City Court, City of Hammond"/>
    <s v="&quot;Pat&quot; Farris"/>
    <n v="2014"/>
    <s v="Tangipahoa"/>
    <s v="REP"/>
    <n v="6560"/>
    <n v="7"/>
    <n v="7"/>
    <n v="3"/>
    <n v="2"/>
    <n v="2"/>
    <n v="0"/>
    <x v="0"/>
    <x v="2"/>
    <x v="5"/>
    <n v="7"/>
    <n v="127115"/>
  </r>
  <r>
    <n v="283"/>
    <x v="282"/>
    <s v="City Marshal"/>
    <s v="City Court, City of Hammond"/>
    <s v="Arden Wells"/>
    <n v="2014"/>
    <s v="Tangipahoa"/>
    <s v="NOPTY"/>
    <n v="711"/>
    <n v="7"/>
    <n v="7"/>
    <n v="3"/>
    <n v="2"/>
    <n v="2"/>
    <n v="0"/>
    <x v="0"/>
    <x v="2"/>
    <x v="5"/>
    <n v="7"/>
    <n v="127115"/>
  </r>
  <r>
    <n v="283"/>
    <x v="282"/>
    <s v="City Marshal"/>
    <s v="City Court, City of Hammond"/>
    <s v="Debra Travis &quot;Debbie&quot; Norwood"/>
    <n v="2014"/>
    <s v="Tangipahoa"/>
    <s v="DEM"/>
    <n v="1343"/>
    <n v="7"/>
    <n v="7"/>
    <n v="3"/>
    <n v="2"/>
    <n v="2"/>
    <n v="0"/>
    <x v="0"/>
    <x v="2"/>
    <x v="5"/>
    <n v="7"/>
    <n v="127115"/>
  </r>
  <r>
    <n v="283"/>
    <x v="282"/>
    <s v="City Marshal"/>
    <s v="City Court, City of Hammond"/>
    <s v="Jeff LeSaicherre"/>
    <n v="2014"/>
    <s v="Tangipahoa"/>
    <s v="REP"/>
    <n v="6355"/>
    <n v="7"/>
    <n v="7"/>
    <n v="3"/>
    <n v="2"/>
    <n v="2"/>
    <n v="0"/>
    <x v="0"/>
    <x v="2"/>
    <x v="5"/>
    <n v="7"/>
    <n v="127115"/>
  </r>
  <r>
    <n v="283"/>
    <x v="282"/>
    <s v="City Marshal"/>
    <s v="City Court, City of Hammond"/>
    <s v="Kenneth Klock"/>
    <n v="2014"/>
    <s v="Tangipahoa"/>
    <s v="DEM"/>
    <n v="166"/>
    <n v="7"/>
    <n v="7"/>
    <n v="3"/>
    <n v="2"/>
    <n v="2"/>
    <n v="0"/>
    <x v="0"/>
    <x v="2"/>
    <x v="5"/>
    <n v="7"/>
    <n v="127115"/>
  </r>
  <r>
    <n v="283"/>
    <x v="282"/>
    <s v="City Marshal"/>
    <s v="City Court, City of Hammond"/>
    <s v="Oscar &quot;Omar&quot; Dantzler, Jr."/>
    <n v="2014"/>
    <s v="Tangipahoa"/>
    <s v="DEM"/>
    <n v="1440"/>
    <n v="7"/>
    <n v="7"/>
    <n v="3"/>
    <n v="2"/>
    <n v="2"/>
    <n v="0"/>
    <x v="0"/>
    <x v="2"/>
    <x v="5"/>
    <n v="7"/>
    <n v="127115"/>
  </r>
  <r>
    <n v="283"/>
    <x v="282"/>
    <s v="City Marshal"/>
    <s v="City Court, City of Hammond"/>
    <s v="William Wainwright"/>
    <n v="2014"/>
    <s v="Tangipahoa"/>
    <s v="NOPTY"/>
    <n v="864"/>
    <n v="7"/>
    <n v="7"/>
    <n v="3"/>
    <n v="2"/>
    <n v="2"/>
    <n v="0"/>
    <x v="0"/>
    <x v="2"/>
    <x v="5"/>
    <n v="7"/>
    <n v="127115"/>
  </r>
  <r>
    <n v="284"/>
    <x v="283"/>
    <s v="City Marshal"/>
    <s v="City Court, City of Houma"/>
    <s v="Brian J. LeBlanc"/>
    <n v="2014"/>
    <s v="Terrebonne"/>
    <s v="REP"/>
    <n v="5817"/>
    <n v="6"/>
    <n v="6"/>
    <n v="2"/>
    <n v="4"/>
    <n v="0"/>
    <n v="0"/>
    <x v="0"/>
    <x v="2"/>
    <x v="5"/>
    <n v="6"/>
    <n v="113099"/>
  </r>
  <r>
    <n v="284"/>
    <x v="283"/>
    <s v="City Marshal"/>
    <s v="City Court, City of Houma"/>
    <s v="David &quot;D. L.&quot; Mosely"/>
    <n v="2014"/>
    <s v="Terrebonne"/>
    <s v="DEM"/>
    <n v="5236"/>
    <n v="6"/>
    <n v="6"/>
    <n v="2"/>
    <n v="4"/>
    <n v="0"/>
    <n v="0"/>
    <x v="0"/>
    <x v="2"/>
    <x v="5"/>
    <n v="6"/>
    <n v="113099"/>
  </r>
  <r>
    <n v="284"/>
    <x v="283"/>
    <s v="City Marshal"/>
    <s v="City Court, City of Houma"/>
    <s v="Ernest P. Boudreaux"/>
    <n v="2014"/>
    <s v="Terrebonne"/>
    <s v="DEM"/>
    <n v="2513"/>
    <n v="6"/>
    <n v="6"/>
    <n v="2"/>
    <n v="4"/>
    <n v="0"/>
    <n v="0"/>
    <x v="0"/>
    <x v="2"/>
    <x v="5"/>
    <n v="6"/>
    <n v="113099"/>
  </r>
  <r>
    <n v="284"/>
    <x v="283"/>
    <s v="City Marshal"/>
    <s v="City Court, City of Houma"/>
    <s v="Orville Callahan"/>
    <n v="2014"/>
    <s v="Terrebonne"/>
    <s v="REP"/>
    <n v="6394"/>
    <n v="6"/>
    <n v="6"/>
    <n v="2"/>
    <n v="4"/>
    <n v="0"/>
    <n v="0"/>
    <x v="0"/>
    <x v="2"/>
    <x v="5"/>
    <n v="6"/>
    <n v="113099"/>
  </r>
  <r>
    <n v="284"/>
    <x v="283"/>
    <s v="City Marshal"/>
    <s v="City Court, City of Houma"/>
    <s v="Ronald Lirette"/>
    <n v="2014"/>
    <s v="Terrebonne"/>
    <s v="REP"/>
    <n v="3626"/>
    <n v="6"/>
    <n v="6"/>
    <n v="2"/>
    <n v="4"/>
    <n v="0"/>
    <n v="0"/>
    <x v="0"/>
    <x v="2"/>
    <x v="5"/>
    <n v="6"/>
    <n v="113099"/>
  </r>
  <r>
    <n v="284"/>
    <x v="283"/>
    <s v="City Marshal"/>
    <s v="City Court, City of Houma"/>
    <s v="Willie Radau III"/>
    <n v="2014"/>
    <s v="Terrebonne"/>
    <s v="REP"/>
    <n v="5129"/>
    <n v="6"/>
    <n v="6"/>
    <n v="2"/>
    <n v="4"/>
    <n v="0"/>
    <n v="0"/>
    <x v="0"/>
    <x v="2"/>
    <x v="5"/>
    <n v="6"/>
    <n v="113099"/>
  </r>
  <r>
    <n v="285"/>
    <x v="284"/>
    <s v="City Marshal"/>
    <s v="City Court, City of Kaplan"/>
    <s v="Brodney Mouton, Sr."/>
    <n v="2014"/>
    <s v="Vermilion"/>
    <s v="DEM"/>
    <n v="1232"/>
    <n v="2"/>
    <n v="2"/>
    <n v="2"/>
    <n v="0"/>
    <n v="0"/>
    <n v="0"/>
    <x v="0"/>
    <x v="2"/>
    <x v="5"/>
    <n v="2"/>
    <n v="59524"/>
  </r>
  <r>
    <n v="285"/>
    <x v="284"/>
    <s v="City Marshal"/>
    <s v="City Court, City of Kaplan"/>
    <s v="Ruby C. Thibeaux"/>
    <n v="2014"/>
    <s v="Vermilion"/>
    <s v="DEM"/>
    <n v="2206"/>
    <n v="2"/>
    <n v="2"/>
    <n v="2"/>
    <n v="0"/>
    <n v="0"/>
    <n v="0"/>
    <x v="0"/>
    <x v="2"/>
    <x v="5"/>
    <n v="2"/>
    <n v="59524"/>
  </r>
  <r>
    <n v="286"/>
    <x v="285"/>
    <s v="City Marshal"/>
    <s v="City Court, City of Lafayette"/>
    <s v="Brian Pope"/>
    <n v="2014"/>
    <s v="Lafayette"/>
    <s v="REP"/>
    <n v="14955"/>
    <n v="4"/>
    <n v="4"/>
    <n v="2"/>
    <n v="1"/>
    <n v="1"/>
    <n v="0"/>
    <x v="0"/>
    <x v="2"/>
    <x v="5"/>
    <n v="4"/>
    <n v="234963"/>
  </r>
  <r>
    <n v="286"/>
    <x v="285"/>
    <s v="City Marshal"/>
    <s v="City Court, City of Lafayette"/>
    <s v="Earl &quot;Nickey&quot; Picard"/>
    <n v="2014"/>
    <s v="Lafayette"/>
    <s v="DEM"/>
    <n v="9844"/>
    <n v="4"/>
    <n v="4"/>
    <n v="2"/>
    <n v="1"/>
    <n v="1"/>
    <n v="0"/>
    <x v="0"/>
    <x v="2"/>
    <x v="5"/>
    <n v="4"/>
    <n v="234963"/>
  </r>
  <r>
    <n v="286"/>
    <x v="285"/>
    <s v="City Marshal"/>
    <s v="City Court, City of Lafayette"/>
    <s v="Joseph B. Cormier"/>
    <n v="2014"/>
    <s v="Lafayette"/>
    <s v="DEM"/>
    <n v="4146"/>
    <n v="4"/>
    <n v="4"/>
    <n v="2"/>
    <n v="1"/>
    <n v="1"/>
    <n v="0"/>
    <x v="0"/>
    <x v="2"/>
    <x v="5"/>
    <n v="4"/>
    <n v="234963"/>
  </r>
  <r>
    <n v="286"/>
    <x v="285"/>
    <s v="City Marshal"/>
    <s v="City Court, City of Lafayette"/>
    <s v="Kip Judice"/>
    <n v="2014"/>
    <s v="Lafayette"/>
    <s v="NOPTY"/>
    <n v="11582"/>
    <n v="4"/>
    <n v="4"/>
    <n v="2"/>
    <n v="1"/>
    <n v="1"/>
    <n v="0"/>
    <x v="0"/>
    <x v="2"/>
    <x v="5"/>
    <n v="4"/>
    <n v="234963"/>
  </r>
  <r>
    <n v="287"/>
    <x v="286"/>
    <s v="City Marshal"/>
    <s v="City Court, City of Lake Charles"/>
    <s v="&quot;Jeff&quot; Hooper"/>
    <n v="2014"/>
    <s v="Calcasieu"/>
    <s v="NOPTY"/>
    <n v="5365"/>
    <n v="3"/>
    <n v="3"/>
    <n v="1"/>
    <n v="1"/>
    <n v="1"/>
    <n v="0"/>
    <x v="0"/>
    <x v="2"/>
    <x v="5"/>
    <n v="3"/>
    <n v="197233"/>
  </r>
  <r>
    <n v="287"/>
    <x v="286"/>
    <s v="City Marshal"/>
    <s v="City Court, City of Lake Charles"/>
    <s v="James  &quot;Jimmy&quot; Richard"/>
    <n v="2014"/>
    <s v="Calcasieu"/>
    <s v="DEM"/>
    <n v="9344"/>
    <n v="3"/>
    <n v="3"/>
    <n v="1"/>
    <n v="1"/>
    <n v="1"/>
    <n v="0"/>
    <x v="0"/>
    <x v="2"/>
    <x v="5"/>
    <n v="3"/>
    <n v="197233"/>
  </r>
  <r>
    <n v="287"/>
    <x v="286"/>
    <s v="City Marshal"/>
    <s v="City Court, City of Lake Charles"/>
    <s v="Joseph &quot;Joey&quot; Alcede III"/>
    <n v="2014"/>
    <s v="Calcasieu"/>
    <s v="REP"/>
    <n v="14730"/>
    <n v="3"/>
    <n v="3"/>
    <n v="1"/>
    <n v="1"/>
    <n v="1"/>
    <n v="0"/>
    <x v="0"/>
    <x v="2"/>
    <x v="5"/>
    <n v="3"/>
    <n v="197233"/>
  </r>
  <r>
    <n v="288"/>
    <x v="287"/>
    <s v="City Marshal"/>
    <s v="City Court, City of Minden"/>
    <s v="Dustin W. Reynolds"/>
    <n v="2014"/>
    <s v="Webster"/>
    <s v="OTHER"/>
    <n v="3323"/>
    <n v="3"/>
    <n v="3"/>
    <n v="2"/>
    <n v="0"/>
    <n v="0"/>
    <n v="1"/>
    <x v="0"/>
    <x v="2"/>
    <x v="5"/>
    <n v="3"/>
    <n v="40335"/>
  </r>
  <r>
    <n v="288"/>
    <x v="287"/>
    <s v="City Marshal"/>
    <s v="City Court, City of Minden"/>
    <s v="Jack R. &quot;Randy&quot; Shelley"/>
    <n v="2014"/>
    <s v="Webster"/>
    <s v="DEM"/>
    <n v="3707"/>
    <n v="3"/>
    <n v="3"/>
    <n v="2"/>
    <n v="0"/>
    <n v="0"/>
    <n v="1"/>
    <x v="0"/>
    <x v="2"/>
    <x v="5"/>
    <n v="3"/>
    <n v="40335"/>
  </r>
  <r>
    <n v="288"/>
    <x v="287"/>
    <s v="City Marshal"/>
    <s v="City Court, City of Minden"/>
    <s v="Murphy Robertson"/>
    <n v="2014"/>
    <s v="Webster"/>
    <s v="DEM"/>
    <n v="1793"/>
    <n v="3"/>
    <n v="3"/>
    <n v="2"/>
    <n v="0"/>
    <n v="0"/>
    <n v="1"/>
    <x v="0"/>
    <x v="2"/>
    <x v="5"/>
    <n v="3"/>
    <n v="40335"/>
  </r>
  <r>
    <n v="289"/>
    <x v="288"/>
    <s v="City Marshal"/>
    <s v="City Court, City of Monroe"/>
    <s v="Clifford &quot;Rev&quot; Thomas"/>
    <n v="2014"/>
    <s v="Ouachita"/>
    <s v="DEM"/>
    <n v="794"/>
    <n v="4"/>
    <n v="4"/>
    <n v="3"/>
    <n v="1"/>
    <n v="0"/>
    <n v="0"/>
    <x v="0"/>
    <x v="2"/>
    <x v="5"/>
    <n v="4"/>
    <n v="156398"/>
  </r>
  <r>
    <n v="289"/>
    <x v="288"/>
    <s v="City Marshal"/>
    <s v="City Court, City of Monroe"/>
    <s v="John Shamblin"/>
    <n v="2014"/>
    <s v="Ouachita"/>
    <s v="REP"/>
    <n v="5645"/>
    <n v="4"/>
    <n v="4"/>
    <n v="3"/>
    <n v="1"/>
    <n v="0"/>
    <n v="0"/>
    <x v="0"/>
    <x v="2"/>
    <x v="5"/>
    <n v="4"/>
    <n v="156398"/>
  </r>
  <r>
    <n v="289"/>
    <x v="288"/>
    <s v="City Marshal"/>
    <s v="City Court, City of Monroe"/>
    <s v="Roland W. Edwards"/>
    <n v="2014"/>
    <s v="Ouachita"/>
    <s v="DEM"/>
    <n v="2652"/>
    <n v="4"/>
    <n v="4"/>
    <n v="3"/>
    <n v="1"/>
    <n v="0"/>
    <n v="0"/>
    <x v="0"/>
    <x v="2"/>
    <x v="5"/>
    <n v="4"/>
    <n v="156398"/>
  </r>
  <r>
    <n v="289"/>
    <x v="288"/>
    <s v="City Marshal"/>
    <s v="City Court, City of Monroe"/>
    <s v="Wince Highshaw, Jr."/>
    <n v="2014"/>
    <s v="Ouachita"/>
    <s v="DEM"/>
    <n v="8160"/>
    <n v="4"/>
    <n v="4"/>
    <n v="3"/>
    <n v="1"/>
    <n v="0"/>
    <n v="0"/>
    <x v="0"/>
    <x v="2"/>
    <x v="5"/>
    <n v="4"/>
    <n v="156398"/>
  </r>
  <r>
    <n v="290"/>
    <x v="289"/>
    <s v="City Marshal"/>
    <s v="City Court, City of Natchitoches"/>
    <s v="&quot;Randy&quot; Williams"/>
    <n v="2014"/>
    <s v="Natchitoches"/>
    <s v="DEM"/>
    <n v="2821"/>
    <n v="4"/>
    <n v="4"/>
    <n v="3"/>
    <n v="1"/>
    <n v="0"/>
    <n v="0"/>
    <x v="0"/>
    <x v="2"/>
    <x v="5"/>
    <n v="4"/>
    <n v="39258"/>
  </r>
  <r>
    <n v="290"/>
    <x v="289"/>
    <s v="City Marshal"/>
    <s v="City Court, City of Natchitoches"/>
    <s v="&quot;Tim&quot; Key"/>
    <n v="2014"/>
    <s v="Natchitoches"/>
    <s v="DEM"/>
    <n v="1647"/>
    <n v="4"/>
    <n v="4"/>
    <n v="3"/>
    <n v="1"/>
    <n v="0"/>
    <n v="0"/>
    <x v="0"/>
    <x v="2"/>
    <x v="5"/>
    <n v="4"/>
    <n v="39258"/>
  </r>
  <r>
    <n v="290"/>
    <x v="289"/>
    <s v="City Marshal"/>
    <s v="City Court, City of Natchitoches"/>
    <s v="David Cheatwood"/>
    <n v="2014"/>
    <s v="Natchitoches"/>
    <s v="REP"/>
    <n v="1910"/>
    <n v="4"/>
    <n v="4"/>
    <n v="3"/>
    <n v="1"/>
    <n v="0"/>
    <n v="0"/>
    <x v="0"/>
    <x v="2"/>
    <x v="5"/>
    <n v="4"/>
    <n v="39258"/>
  </r>
  <r>
    <n v="290"/>
    <x v="289"/>
    <s v="City Marshal"/>
    <s v="City Court, City of Natchitoches"/>
    <s v="Kevin Ray Stafford"/>
    <n v="2014"/>
    <s v="Natchitoches"/>
    <s v="DEM"/>
    <n v="1252"/>
    <n v="4"/>
    <n v="4"/>
    <n v="3"/>
    <n v="1"/>
    <n v="0"/>
    <n v="0"/>
    <x v="0"/>
    <x v="2"/>
    <x v="5"/>
    <n v="4"/>
    <n v="39258"/>
  </r>
  <r>
    <n v="291"/>
    <x v="290"/>
    <s v="City Marshal"/>
    <s v="City Court, City of New Iberia"/>
    <s v="&quot;Mike Bomba&quot; Lopez"/>
    <n v="2014"/>
    <s v="Iberia"/>
    <s v="OTHER"/>
    <n v="1275"/>
    <n v="3"/>
    <n v="3"/>
    <n v="1"/>
    <n v="1"/>
    <n v="0"/>
    <n v="1"/>
    <x v="0"/>
    <x v="2"/>
    <x v="5"/>
    <n v="3"/>
    <n v="73799"/>
  </r>
  <r>
    <n v="291"/>
    <x v="290"/>
    <s v="City Marshal"/>
    <s v="City Court, City of New Iberia"/>
    <s v="&quot;Tony&quot; Migues"/>
    <n v="2014"/>
    <s v="Iberia"/>
    <s v="REP"/>
    <n v="3221"/>
    <n v="3"/>
    <n v="3"/>
    <n v="1"/>
    <n v="1"/>
    <n v="0"/>
    <n v="1"/>
    <x v="0"/>
    <x v="2"/>
    <x v="5"/>
    <n v="3"/>
    <n v="73799"/>
  </r>
  <r>
    <n v="291"/>
    <x v="290"/>
    <s v="City Marshal"/>
    <s v="City Court, City of New Iberia"/>
    <s v="Victor &quot;Vic&quot; Delcambre"/>
    <n v="2014"/>
    <s v="Iberia"/>
    <s v="DEM"/>
    <n v="4297"/>
    <n v="3"/>
    <n v="3"/>
    <n v="1"/>
    <n v="1"/>
    <n v="0"/>
    <n v="1"/>
    <x v="0"/>
    <x v="2"/>
    <x v="5"/>
    <n v="3"/>
    <n v="73799"/>
  </r>
  <r>
    <n v="292"/>
    <x v="291"/>
    <s v="City Marshal"/>
    <s v="City Court, City of Oakdale"/>
    <s v="&quot;Mike Freck&quot; Slaney"/>
    <n v="2014"/>
    <s v="Allen"/>
    <s v="REP"/>
    <n v="1016"/>
    <n v="2"/>
    <n v="2"/>
    <n v="0"/>
    <n v="1"/>
    <n v="1"/>
    <n v="0"/>
    <x v="0"/>
    <x v="2"/>
    <x v="5"/>
    <n v="2"/>
    <n v="25619"/>
  </r>
  <r>
    <n v="292"/>
    <x v="291"/>
    <s v="City Marshal"/>
    <s v="City Court, City of Oakdale"/>
    <s v="Joseph Lockett"/>
    <n v="2014"/>
    <s v="Allen"/>
    <s v="NOPTY"/>
    <n v="1608"/>
    <n v="2"/>
    <n v="2"/>
    <n v="0"/>
    <n v="1"/>
    <n v="1"/>
    <n v="0"/>
    <x v="0"/>
    <x v="2"/>
    <x v="5"/>
    <n v="2"/>
    <n v="25619"/>
  </r>
  <r>
    <n v="293"/>
    <x v="292"/>
    <s v="City Marshal"/>
    <s v="City Court, City of Pineville"/>
    <s v="Arthur &quot;Artie&quot; Cole"/>
    <n v="2014"/>
    <s v="Rapides"/>
    <s v="NOPTY"/>
    <n v="3030"/>
    <n v="5"/>
    <n v="5"/>
    <n v="0"/>
    <n v="3"/>
    <n v="2"/>
    <n v="0"/>
    <x v="0"/>
    <x v="2"/>
    <x v="5"/>
    <n v="5"/>
    <n v="132373"/>
  </r>
  <r>
    <n v="293"/>
    <x v="292"/>
    <s v="City Marshal"/>
    <s v="City Court, City of Pineville"/>
    <s v="Dwayne Rogers"/>
    <n v="2014"/>
    <s v="Rapides"/>
    <s v="REP"/>
    <n v="1287"/>
    <n v="5"/>
    <n v="5"/>
    <n v="0"/>
    <n v="3"/>
    <n v="2"/>
    <n v="0"/>
    <x v="0"/>
    <x v="2"/>
    <x v="5"/>
    <n v="5"/>
    <n v="132373"/>
  </r>
  <r>
    <n v="293"/>
    <x v="292"/>
    <s v="City Marshal"/>
    <s v="City Court, City of Pineville"/>
    <s v="Jay Slayter"/>
    <n v="2014"/>
    <s v="Rapides"/>
    <s v="NOPTY"/>
    <n v="3861"/>
    <n v="5"/>
    <n v="5"/>
    <n v="0"/>
    <n v="3"/>
    <n v="2"/>
    <n v="0"/>
    <x v="0"/>
    <x v="2"/>
    <x v="5"/>
    <n v="5"/>
    <n v="132373"/>
  </r>
  <r>
    <n v="293"/>
    <x v="292"/>
    <s v="City Marshal"/>
    <s v="City Court, City of Pineville"/>
    <s v="Robert A. Michiels"/>
    <n v="2014"/>
    <s v="Rapides"/>
    <s v="REP"/>
    <n v="1404"/>
    <n v="5"/>
    <n v="5"/>
    <n v="0"/>
    <n v="3"/>
    <n v="2"/>
    <n v="0"/>
    <x v="0"/>
    <x v="2"/>
    <x v="5"/>
    <n v="5"/>
    <n v="132373"/>
  </r>
  <r>
    <n v="293"/>
    <x v="292"/>
    <s v="City Marshal"/>
    <s v="City Court, City of Pineville"/>
    <s v="Sarah Smith"/>
    <n v="2014"/>
    <s v="Rapides"/>
    <s v="REP"/>
    <n v="6387"/>
    <n v="5"/>
    <n v="5"/>
    <n v="0"/>
    <n v="3"/>
    <n v="2"/>
    <n v="0"/>
    <x v="0"/>
    <x v="2"/>
    <x v="5"/>
    <n v="5"/>
    <n v="132373"/>
  </r>
  <r>
    <n v="294"/>
    <x v="293"/>
    <s v="City Marshal"/>
    <s v="City Court, City of Plaquemine"/>
    <s v="Antoinette J. Williams"/>
    <n v="2014"/>
    <s v="Iberville"/>
    <s v="DEM"/>
    <n v="1342"/>
    <n v="2"/>
    <n v="2"/>
    <n v="2"/>
    <n v="0"/>
    <n v="0"/>
    <n v="0"/>
    <x v="0"/>
    <x v="2"/>
    <x v="5"/>
    <n v="2"/>
    <n v="33159"/>
  </r>
  <r>
    <n v="294"/>
    <x v="293"/>
    <s v="City Marshal"/>
    <s v="City Court, City of Plaquemine"/>
    <s v="Michael &quot;Chief&quot; Barbee"/>
    <n v="2014"/>
    <s v="Iberville"/>
    <s v="DEM"/>
    <n v="1746"/>
    <n v="2"/>
    <n v="2"/>
    <n v="2"/>
    <n v="0"/>
    <n v="0"/>
    <n v="0"/>
    <x v="0"/>
    <x v="2"/>
    <x v="5"/>
    <n v="2"/>
    <n v="33159"/>
  </r>
  <r>
    <n v="295"/>
    <x v="294"/>
    <s v="City Marshal"/>
    <s v="City Court, City of Rayne"/>
    <s v="&quot;Ronnie Ron&quot; Lavergne"/>
    <n v="2014"/>
    <s v="Acadia"/>
    <s v="NOPTY"/>
    <n v="1001"/>
    <n v="3"/>
    <n v="3"/>
    <n v="2"/>
    <n v="0"/>
    <n v="1"/>
    <n v="0"/>
    <x v="0"/>
    <x v="2"/>
    <x v="5"/>
    <n v="3"/>
    <n v="62372"/>
  </r>
  <r>
    <n v="295"/>
    <x v="294"/>
    <s v="City Marshal"/>
    <s v="City Court, City of Rayne"/>
    <s v="Alex &quot;Joe&quot; Lacroix"/>
    <n v="2014"/>
    <s v="Acadia"/>
    <s v="DEM"/>
    <n v="2276"/>
    <n v="3"/>
    <n v="3"/>
    <n v="2"/>
    <n v="0"/>
    <n v="1"/>
    <n v="0"/>
    <x v="0"/>
    <x v="2"/>
    <x v="5"/>
    <n v="3"/>
    <n v="62372"/>
  </r>
  <r>
    <n v="295"/>
    <x v="294"/>
    <s v="City Marshal"/>
    <s v="City Court, City of Rayne"/>
    <s v="Jamie Conques"/>
    <n v="2014"/>
    <s v="Acadia"/>
    <s v="DEM"/>
    <n v="1695"/>
    <n v="3"/>
    <n v="3"/>
    <n v="2"/>
    <n v="0"/>
    <n v="1"/>
    <n v="0"/>
    <x v="0"/>
    <x v="2"/>
    <x v="5"/>
    <n v="3"/>
    <n v="62372"/>
  </r>
  <r>
    <n v="296"/>
    <x v="295"/>
    <s v="City Marshal"/>
    <s v="City Court, City of Ruston"/>
    <s v="James P. &quot;Jim&quot; Liner"/>
    <n v="2014"/>
    <s v="Lincoln"/>
    <s v="REP"/>
    <n v="7856"/>
    <n v="2"/>
    <n v="2"/>
    <n v="0"/>
    <n v="2"/>
    <n v="0"/>
    <n v="0"/>
    <x v="0"/>
    <x v="2"/>
    <x v="5"/>
    <n v="2"/>
    <n v="47480"/>
  </r>
  <r>
    <n v="296"/>
    <x v="295"/>
    <s v="City Marshal"/>
    <s v="City Court, City of Ruston"/>
    <s v="Sandy L. Freeman"/>
    <n v="2014"/>
    <s v="Lincoln"/>
    <s v="REP"/>
    <n v="4997"/>
    <n v="2"/>
    <n v="2"/>
    <n v="0"/>
    <n v="2"/>
    <n v="0"/>
    <n v="0"/>
    <x v="0"/>
    <x v="2"/>
    <x v="5"/>
    <n v="2"/>
    <n v="47480"/>
  </r>
  <r>
    <n v="297"/>
    <x v="296"/>
    <s v="City Marshal"/>
    <s v="City Court, City of Shreveport"/>
    <s v="&quot;Jim&quot; Taliaferro"/>
    <n v="2014"/>
    <s v="Multi-Parish Race"/>
    <s v="REP"/>
    <n v="12621"/>
    <n v="5"/>
    <n v="5"/>
    <n v="3"/>
    <n v="2"/>
    <n v="0"/>
    <n v="0"/>
    <x v="0"/>
    <x v="2"/>
    <x v="5"/>
    <n v="5"/>
    <e v="#N/A"/>
  </r>
  <r>
    <n v="297"/>
    <x v="296"/>
    <s v="City Marshal"/>
    <s v="City Court, City of Shreveport"/>
    <s v="Anthony Isley &quot;AJ&quot; Johnson"/>
    <n v="2014"/>
    <s v="Multi-Parish Race"/>
    <s v="DEM"/>
    <n v="2864"/>
    <n v="5"/>
    <n v="5"/>
    <n v="3"/>
    <n v="2"/>
    <n v="0"/>
    <n v="0"/>
    <x v="0"/>
    <x v="2"/>
    <x v="5"/>
    <n v="5"/>
    <e v="#N/A"/>
  </r>
  <r>
    <n v="297"/>
    <x v="296"/>
    <s v="City Marshal"/>
    <s v="City Court, City of Shreveport"/>
    <s v="Charlie Caldwell"/>
    <n v="2014"/>
    <s v="Multi-Parish Race"/>
    <s v="DEM"/>
    <n v="21673"/>
    <n v="5"/>
    <n v="5"/>
    <n v="3"/>
    <n v="2"/>
    <n v="0"/>
    <n v="0"/>
    <x v="0"/>
    <x v="2"/>
    <x v="5"/>
    <n v="5"/>
    <e v="#N/A"/>
  </r>
  <r>
    <n v="297"/>
    <x v="296"/>
    <s v="City Marshal"/>
    <s v="City Court, City of Shreveport"/>
    <s v="Don &quot;D.D.&quot; Otis"/>
    <n v="2014"/>
    <s v="Multi-Parish Race"/>
    <s v="DEM"/>
    <n v="8769"/>
    <n v="5"/>
    <n v="5"/>
    <n v="3"/>
    <n v="2"/>
    <n v="0"/>
    <n v="0"/>
    <x v="0"/>
    <x v="2"/>
    <x v="5"/>
    <n v="5"/>
    <e v="#N/A"/>
  </r>
  <r>
    <n v="297"/>
    <x v="296"/>
    <s v="City Marshal"/>
    <s v="City Court, City of Shreveport"/>
    <s v="Joey Hester"/>
    <n v="2014"/>
    <s v="Multi-Parish Race"/>
    <s v="REP"/>
    <n v="10741"/>
    <n v="5"/>
    <n v="5"/>
    <n v="3"/>
    <n v="2"/>
    <n v="0"/>
    <n v="0"/>
    <x v="0"/>
    <x v="2"/>
    <x v="5"/>
    <n v="5"/>
    <e v="#N/A"/>
  </r>
  <r>
    <n v="298"/>
    <x v="297"/>
    <s v="City Marshal"/>
    <s v="City Court, City of Springhill"/>
    <s v="Donald &quot;Donnie&quot; Coleman"/>
    <n v="2014"/>
    <s v="Webster"/>
    <s v="DEM"/>
    <n v="1472"/>
    <n v="2"/>
    <n v="2"/>
    <n v="1"/>
    <n v="1"/>
    <n v="0"/>
    <n v="0"/>
    <x v="0"/>
    <x v="2"/>
    <x v="5"/>
    <n v="2"/>
    <n v="40335"/>
  </r>
  <r>
    <n v="298"/>
    <x v="297"/>
    <s v="City Marshal"/>
    <s v="City Court, City of Springhill"/>
    <s v="Wayne &quot;Fig&quot; Newton"/>
    <n v="2014"/>
    <s v="Webster"/>
    <s v="REP"/>
    <n v="2435"/>
    <n v="2"/>
    <n v="2"/>
    <n v="1"/>
    <n v="1"/>
    <n v="0"/>
    <n v="0"/>
    <x v="0"/>
    <x v="2"/>
    <x v="5"/>
    <n v="2"/>
    <n v="40335"/>
  </r>
  <r>
    <n v="299"/>
    <x v="298"/>
    <s v="City Marshal"/>
    <s v="City Court, Town of Vidalia"/>
    <s v="&quot;Jim&quot; Boren"/>
    <n v="2016"/>
    <s v="Concordia"/>
    <s v="NOPTY"/>
    <n v="882"/>
    <n v="3"/>
    <n v="3"/>
    <n v="1"/>
    <n v="0"/>
    <n v="2"/>
    <n v="0"/>
    <x v="0"/>
    <x v="2"/>
    <x v="5"/>
    <n v="3"/>
    <n v="20288"/>
  </r>
  <r>
    <n v="299"/>
    <x v="298"/>
    <s v="City Marshal"/>
    <s v="City Court, Town of Vidalia"/>
    <s v="Bruce Wiley"/>
    <n v="2016"/>
    <s v="Concordia"/>
    <s v="NOPTY"/>
    <n v="314"/>
    <n v="3"/>
    <n v="3"/>
    <n v="1"/>
    <n v="0"/>
    <n v="2"/>
    <n v="0"/>
    <x v="0"/>
    <x v="2"/>
    <x v="5"/>
    <n v="3"/>
    <n v="20288"/>
  </r>
  <r>
    <n v="299"/>
    <x v="298"/>
    <s v="City Marshal"/>
    <s v="City Court, Town of Vidalia"/>
    <s v="Frank Duson"/>
    <n v="2016"/>
    <s v="Concordia"/>
    <s v="DEM"/>
    <n v="940"/>
    <n v="3"/>
    <n v="3"/>
    <n v="1"/>
    <n v="0"/>
    <n v="2"/>
    <n v="0"/>
    <x v="0"/>
    <x v="2"/>
    <x v="5"/>
    <n v="3"/>
    <n v="20288"/>
  </r>
  <r>
    <n v="300"/>
    <x v="299"/>
    <s v="Constable"/>
    <s v="1st Justice Court"/>
    <s v="Andrew &quot;Banana&quot; Leblanc III"/>
    <n v="2014"/>
    <s v="Ascension"/>
    <s v="DEM"/>
    <n v="2016"/>
    <n v="4"/>
    <n v="2"/>
    <n v="3"/>
    <n v="1"/>
    <n v="0"/>
    <n v="0"/>
    <x v="0"/>
    <x v="2"/>
    <x v="6"/>
    <n v="2"/>
    <n v="117009"/>
  </r>
  <r>
    <n v="300"/>
    <x v="299"/>
    <s v="Constable"/>
    <s v="1st Justice Court"/>
    <s v="Leana Chatman"/>
    <n v="2014"/>
    <s v="Ascension"/>
    <s v="DEM"/>
    <n v="1583"/>
    <n v="4"/>
    <n v="2"/>
    <n v="3"/>
    <n v="1"/>
    <n v="0"/>
    <n v="0"/>
    <x v="0"/>
    <x v="2"/>
    <x v="6"/>
    <n v="2"/>
    <n v="117009"/>
  </r>
  <r>
    <n v="301"/>
    <x v="300"/>
    <s v="Constable"/>
    <s v="1st Justice Court"/>
    <s v="Jonathan Liberto"/>
    <n v="2014"/>
    <s v="Jefferson"/>
    <s v="DEM"/>
    <n v="12807"/>
    <n v="4"/>
    <n v="2"/>
    <n v="3"/>
    <n v="1"/>
    <n v="0"/>
    <n v="0"/>
    <x v="0"/>
    <x v="2"/>
    <x v="6"/>
    <n v="2"/>
    <n v="435204"/>
  </r>
  <r>
    <n v="301"/>
    <x v="300"/>
    <s v="Constable"/>
    <s v="1st Justice Court"/>
    <s v="Patrick Pierson"/>
    <n v="2014"/>
    <s v="Jefferson"/>
    <s v="REP"/>
    <n v="4753"/>
    <n v="4"/>
    <n v="2"/>
    <n v="3"/>
    <n v="1"/>
    <n v="0"/>
    <n v="0"/>
    <x v="0"/>
    <x v="2"/>
    <x v="6"/>
    <n v="2"/>
    <n v="435204"/>
  </r>
  <r>
    <n v="302"/>
    <x v="301"/>
    <s v="Constable"/>
    <s v="1st Justice of the Peace Court"/>
    <s v="Benny Joseph Percle"/>
    <n v="2014"/>
    <s v="Lafourche"/>
    <s v="DEM"/>
    <n v="2373"/>
    <n v="2"/>
    <n v="2"/>
    <n v="1"/>
    <n v="1"/>
    <n v="0"/>
    <n v="0"/>
    <x v="0"/>
    <x v="2"/>
    <x v="6"/>
    <n v="2"/>
    <n v="97688"/>
  </r>
  <r>
    <n v="302"/>
    <x v="301"/>
    <s v="Constable"/>
    <s v="1st Justice of the Peace Court"/>
    <s v="Paul &quot;P-4&quot; LaGraize"/>
    <n v="2014"/>
    <s v="Lafourche"/>
    <s v="REP"/>
    <n v="3813"/>
    <n v="2"/>
    <n v="2"/>
    <n v="1"/>
    <n v="1"/>
    <n v="0"/>
    <n v="0"/>
    <x v="0"/>
    <x v="2"/>
    <x v="6"/>
    <n v="2"/>
    <n v="97688"/>
  </r>
  <r>
    <n v="303"/>
    <x v="302"/>
    <s v="Constable"/>
    <s v="1st Justice of the Peace Ward"/>
    <s v="Maurice Southall"/>
    <n v="2014"/>
    <s v="Assumption"/>
    <s v="DEM"/>
    <n v="1839"/>
    <n v="2"/>
    <n v="2"/>
    <n v="1"/>
    <n v="0"/>
    <n v="1"/>
    <n v="0"/>
    <x v="0"/>
    <x v="2"/>
    <x v="6"/>
    <n v="2"/>
    <n v="22973"/>
  </r>
  <r>
    <n v="303"/>
    <x v="302"/>
    <s v="Constable"/>
    <s v="1st Justice of the Peace Ward"/>
    <s v="Robbie Landry"/>
    <n v="2014"/>
    <s v="Assumption"/>
    <s v="NOPTY"/>
    <n v="1105"/>
    <n v="2"/>
    <n v="2"/>
    <n v="1"/>
    <n v="0"/>
    <n v="1"/>
    <n v="0"/>
    <x v="0"/>
    <x v="2"/>
    <x v="6"/>
    <n v="2"/>
    <n v="22973"/>
  </r>
  <r>
    <n v="304"/>
    <x v="303"/>
    <s v="Constable"/>
    <s v="2nd Justice Court"/>
    <s v="&quot;Bobby&quot; Doak"/>
    <n v="2014"/>
    <s v="Jefferson"/>
    <s v="DEM"/>
    <n v="2894"/>
    <n v="6"/>
    <n v="6"/>
    <n v="5"/>
    <n v="0"/>
    <n v="1"/>
    <n v="0"/>
    <x v="0"/>
    <x v="2"/>
    <x v="6"/>
    <n v="6"/>
    <n v="435204"/>
  </r>
  <r>
    <n v="304"/>
    <x v="303"/>
    <s v="Constable"/>
    <s v="2nd Justice Court"/>
    <s v="Antoine J. &quot;Tony&quot; Thomassie"/>
    <n v="2014"/>
    <s v="Jefferson"/>
    <s v="DEM"/>
    <n v="5723"/>
    <n v="6"/>
    <n v="6"/>
    <n v="5"/>
    <n v="0"/>
    <n v="1"/>
    <n v="0"/>
    <x v="0"/>
    <x v="2"/>
    <x v="6"/>
    <n v="6"/>
    <n v="435204"/>
  </r>
  <r>
    <n v="304"/>
    <x v="303"/>
    <s v="Constable"/>
    <s v="2nd Justice Court"/>
    <s v="Ian Cotton"/>
    <n v="2014"/>
    <s v="Jefferson"/>
    <s v="DEM"/>
    <n v="1995"/>
    <n v="6"/>
    <n v="6"/>
    <n v="5"/>
    <n v="0"/>
    <n v="1"/>
    <n v="0"/>
    <x v="0"/>
    <x v="2"/>
    <x v="6"/>
    <n v="6"/>
    <n v="435204"/>
  </r>
  <r>
    <n v="304"/>
    <x v="303"/>
    <s v="Constable"/>
    <s v="2nd Justice Court"/>
    <s v="Russell Blanchard III"/>
    <n v="2014"/>
    <s v="Jefferson"/>
    <s v="NOPTY"/>
    <n v="3322"/>
    <n v="6"/>
    <n v="6"/>
    <n v="5"/>
    <n v="0"/>
    <n v="1"/>
    <n v="0"/>
    <x v="0"/>
    <x v="2"/>
    <x v="6"/>
    <n v="6"/>
    <n v="435204"/>
  </r>
  <r>
    <n v="304"/>
    <x v="303"/>
    <s v="Constable"/>
    <s v="2nd Justice Court"/>
    <s v="Theodore Keelen"/>
    <n v="2014"/>
    <s v="Jefferson"/>
    <s v="DEM"/>
    <n v="1366"/>
    <n v="6"/>
    <n v="6"/>
    <n v="5"/>
    <n v="0"/>
    <n v="1"/>
    <n v="0"/>
    <x v="0"/>
    <x v="2"/>
    <x v="6"/>
    <n v="6"/>
    <n v="435204"/>
  </r>
  <r>
    <n v="304"/>
    <x v="303"/>
    <s v="Constable"/>
    <s v="2nd Justice Court"/>
    <s v="Wayne J. Nocito"/>
    <n v="2014"/>
    <s v="Jefferson"/>
    <s v="DEM"/>
    <n v="7862"/>
    <n v="6"/>
    <n v="6"/>
    <n v="5"/>
    <n v="0"/>
    <n v="1"/>
    <n v="0"/>
    <x v="0"/>
    <x v="2"/>
    <x v="6"/>
    <n v="6"/>
    <n v="435204"/>
  </r>
  <r>
    <n v="305"/>
    <x v="304"/>
    <s v="Constable"/>
    <s v="2nd Justice of the Peace Court"/>
    <s v="&quot;Alf&quot; Pike"/>
    <n v="2014"/>
    <s v="Claiborne"/>
    <s v="NOPTY"/>
    <n v="1109"/>
    <n v="3"/>
    <n v="3"/>
    <n v="0"/>
    <n v="0"/>
    <n v="2"/>
    <n v="1"/>
    <x v="0"/>
    <x v="2"/>
    <x v="6"/>
    <n v="3"/>
    <n v="16452"/>
  </r>
  <r>
    <n v="305"/>
    <x v="304"/>
    <s v="Constable"/>
    <s v="2nd Justice of the Peace Court"/>
    <s v="Gary R. English"/>
    <n v="2014"/>
    <s v="Claiborne"/>
    <s v="NOPTY"/>
    <n v="654"/>
    <n v="3"/>
    <n v="3"/>
    <n v="0"/>
    <n v="0"/>
    <n v="2"/>
    <n v="1"/>
    <x v="0"/>
    <x v="2"/>
    <x v="6"/>
    <n v="3"/>
    <n v="16452"/>
  </r>
  <r>
    <n v="305"/>
    <x v="304"/>
    <s v="Constable"/>
    <s v="2nd Justice of the Peace Court"/>
    <s v="Wayne Hatfield"/>
    <n v="2014"/>
    <s v="Claiborne"/>
    <s v="OTHER"/>
    <n v="753"/>
    <n v="3"/>
    <n v="3"/>
    <n v="0"/>
    <n v="0"/>
    <n v="2"/>
    <n v="1"/>
    <x v="0"/>
    <x v="2"/>
    <x v="6"/>
    <n v="3"/>
    <n v="16452"/>
  </r>
  <r>
    <n v="306"/>
    <x v="305"/>
    <s v="Constable"/>
    <s v="3rd Justice Court"/>
    <s v="Frank Rawle"/>
    <n v="2014"/>
    <s v="Jefferson"/>
    <s v="DEM"/>
    <n v="1047"/>
    <n v="2"/>
    <n v="2"/>
    <n v="1"/>
    <n v="1"/>
    <n v="0"/>
    <n v="0"/>
    <x v="0"/>
    <x v="2"/>
    <x v="6"/>
    <n v="2"/>
    <n v="435204"/>
  </r>
  <r>
    <n v="306"/>
    <x v="305"/>
    <s v="Constable"/>
    <s v="3rd Justice Court"/>
    <s v="Troy Pizani"/>
    <n v="2014"/>
    <s v="Jefferson"/>
    <s v="REP"/>
    <n v="723"/>
    <n v="2"/>
    <n v="2"/>
    <n v="1"/>
    <n v="1"/>
    <n v="0"/>
    <n v="0"/>
    <x v="0"/>
    <x v="2"/>
    <x v="6"/>
    <n v="2"/>
    <n v="435204"/>
  </r>
  <r>
    <n v="307"/>
    <x v="306"/>
    <s v="Constable"/>
    <s v="3rd Justice of the Peace Court"/>
    <s v="John &quot;Johnny&quot; Detillier"/>
    <n v="2014"/>
    <s v="Lafourche"/>
    <s v="DEM"/>
    <n v="1769"/>
    <n v="2"/>
    <n v="2"/>
    <n v="2"/>
    <n v="0"/>
    <n v="0"/>
    <n v="0"/>
    <x v="0"/>
    <x v="2"/>
    <x v="6"/>
    <n v="2"/>
    <n v="97688"/>
  </r>
  <r>
    <n v="307"/>
    <x v="306"/>
    <s v="Constable"/>
    <s v="3rd Justice of the Peace Court"/>
    <s v="Marvin Allemand"/>
    <n v="2014"/>
    <s v="Lafourche"/>
    <s v="DEM"/>
    <n v="1958"/>
    <n v="2"/>
    <n v="2"/>
    <n v="2"/>
    <n v="0"/>
    <n v="0"/>
    <n v="0"/>
    <x v="0"/>
    <x v="2"/>
    <x v="6"/>
    <n v="2"/>
    <n v="97688"/>
  </r>
  <r>
    <n v="308"/>
    <x v="307"/>
    <s v="Constable"/>
    <s v="3rd Justice of the Peace Ward"/>
    <s v="&quot;Mike&quot; Matherne"/>
    <n v="2014"/>
    <s v="Assumption"/>
    <s v="DEM"/>
    <n v="1264"/>
    <n v="2"/>
    <n v="2"/>
    <n v="2"/>
    <n v="0"/>
    <n v="0"/>
    <n v="0"/>
    <x v="0"/>
    <x v="2"/>
    <x v="6"/>
    <n v="2"/>
    <n v="22973"/>
  </r>
  <r>
    <n v="308"/>
    <x v="307"/>
    <s v="Constable"/>
    <s v="3rd Justice of the Peace Ward"/>
    <s v="Jamie P. Ponville"/>
    <n v="2014"/>
    <s v="Assumption"/>
    <s v="DEM"/>
    <n v="1271"/>
    <n v="2"/>
    <n v="2"/>
    <n v="2"/>
    <n v="0"/>
    <n v="0"/>
    <n v="0"/>
    <x v="0"/>
    <x v="2"/>
    <x v="6"/>
    <n v="2"/>
    <n v="22973"/>
  </r>
  <r>
    <n v="309"/>
    <x v="308"/>
    <s v="Constable"/>
    <s v="4th Justice Court"/>
    <s v="Kelly J. Besson, Sr."/>
    <n v="2014"/>
    <s v="Jefferson"/>
    <s v="DEM"/>
    <n v="237"/>
    <n v="2"/>
    <n v="2"/>
    <n v="1"/>
    <n v="0"/>
    <n v="1"/>
    <n v="0"/>
    <x v="0"/>
    <x v="2"/>
    <x v="6"/>
    <n v="2"/>
    <n v="435204"/>
  </r>
  <r>
    <n v="309"/>
    <x v="308"/>
    <s v="Constable"/>
    <s v="4th Justice Court"/>
    <s v="Leon F. Bradberry, Sr."/>
    <n v="2014"/>
    <s v="Jefferson"/>
    <s v="NOPTY"/>
    <n v="466"/>
    <n v="2"/>
    <n v="2"/>
    <n v="1"/>
    <n v="0"/>
    <n v="1"/>
    <n v="0"/>
    <x v="0"/>
    <x v="2"/>
    <x v="6"/>
    <n v="2"/>
    <n v="435204"/>
  </r>
  <r>
    <n v="310"/>
    <x v="309"/>
    <s v="Constable"/>
    <s v="4th Justice of the Peace Court"/>
    <s v="Carl Doucet"/>
    <n v="2014"/>
    <s v="Lafourche"/>
    <s v="DEM"/>
    <n v="3657"/>
    <n v="2"/>
    <n v="2"/>
    <n v="1"/>
    <n v="0"/>
    <n v="0"/>
    <n v="1"/>
    <x v="0"/>
    <x v="2"/>
    <x v="6"/>
    <n v="2"/>
    <n v="97688"/>
  </r>
  <r>
    <n v="310"/>
    <x v="309"/>
    <s v="Constable"/>
    <s v="4th Justice of the Peace Court"/>
    <s v="Martin D. Wade"/>
    <n v="2014"/>
    <s v="Lafourche"/>
    <s v="OTHER"/>
    <n v="1982"/>
    <n v="2"/>
    <n v="2"/>
    <n v="1"/>
    <n v="0"/>
    <n v="0"/>
    <n v="1"/>
    <x v="0"/>
    <x v="2"/>
    <x v="6"/>
    <n v="2"/>
    <n v="97688"/>
  </r>
  <r>
    <n v="311"/>
    <x v="310"/>
    <s v="Constable"/>
    <s v="4th Justice of the Peace Court"/>
    <s v="Kenneth &quot;Neco&quot; Doucet"/>
    <n v="2016"/>
    <s v="Lafourche"/>
    <s v="DEM"/>
    <n v="3730"/>
    <n v="2"/>
    <n v="2"/>
    <n v="2"/>
    <n v="0"/>
    <n v="0"/>
    <n v="0"/>
    <x v="0"/>
    <x v="2"/>
    <x v="6"/>
    <n v="2"/>
    <n v="97688"/>
  </r>
  <r>
    <n v="311"/>
    <x v="310"/>
    <s v="Constable"/>
    <s v="4th Justice of the Peace Court"/>
    <s v="Sullivan &quot;Silkey&quot; Cheramie"/>
    <n v="2016"/>
    <s v="Lafourche"/>
    <s v="DEM"/>
    <n v="3626"/>
    <n v="2"/>
    <n v="2"/>
    <n v="2"/>
    <n v="0"/>
    <n v="0"/>
    <n v="0"/>
    <x v="0"/>
    <x v="2"/>
    <x v="6"/>
    <n v="2"/>
    <n v="97688"/>
  </r>
  <r>
    <n v="312"/>
    <x v="311"/>
    <s v="Constable"/>
    <s v="5th Justice Court"/>
    <s v="&quot;Dan&quot; Civello"/>
    <n v="2014"/>
    <s v="Jefferson"/>
    <s v="REP"/>
    <n v="17420"/>
    <n v="2"/>
    <n v="2"/>
    <n v="0"/>
    <n v="2"/>
    <n v="0"/>
    <n v="0"/>
    <x v="0"/>
    <x v="2"/>
    <x v="6"/>
    <n v="2"/>
    <n v="435204"/>
  </r>
  <r>
    <n v="312"/>
    <x v="311"/>
    <s v="Constable"/>
    <s v="5th Justice Court"/>
    <s v="Raymond &quot;Ray&quot; Waguespack"/>
    <n v="2014"/>
    <s v="Jefferson"/>
    <s v="REP"/>
    <n v="19674"/>
    <n v="2"/>
    <n v="2"/>
    <n v="0"/>
    <n v="2"/>
    <n v="0"/>
    <n v="0"/>
    <x v="0"/>
    <x v="2"/>
    <x v="6"/>
    <n v="2"/>
    <n v="435204"/>
  </r>
  <r>
    <n v="313"/>
    <x v="312"/>
    <s v="Constable"/>
    <s v="7th Justice Court"/>
    <s v="John &quot;Big Man&quot; Conner, Jr."/>
    <n v="2014"/>
    <s v="Jefferson"/>
    <s v="OTHER"/>
    <n v="455"/>
    <n v="3"/>
    <n v="3"/>
    <n v="2"/>
    <n v="0"/>
    <n v="0"/>
    <n v="1"/>
    <x v="0"/>
    <x v="2"/>
    <x v="6"/>
    <n v="3"/>
    <n v="435204"/>
  </r>
  <r>
    <n v="313"/>
    <x v="312"/>
    <s v="Constable"/>
    <s v="7th Justice Court"/>
    <s v="Lawrence Hall"/>
    <n v="2014"/>
    <s v="Jefferson"/>
    <s v="DEM"/>
    <n v="1336"/>
    <n v="3"/>
    <n v="3"/>
    <n v="2"/>
    <n v="0"/>
    <n v="0"/>
    <n v="1"/>
    <x v="0"/>
    <x v="2"/>
    <x v="6"/>
    <n v="3"/>
    <n v="435204"/>
  </r>
  <r>
    <n v="313"/>
    <x v="312"/>
    <s v="Constable"/>
    <s v="7th Justice Court"/>
    <s v="Walter Whittington"/>
    <n v="2014"/>
    <s v="Jefferson"/>
    <s v="DEM"/>
    <n v="585"/>
    <n v="3"/>
    <n v="3"/>
    <n v="2"/>
    <n v="0"/>
    <n v="0"/>
    <n v="1"/>
    <x v="0"/>
    <x v="2"/>
    <x v="6"/>
    <n v="3"/>
    <n v="435204"/>
  </r>
  <r>
    <n v="314"/>
    <x v="313"/>
    <s v="Constable"/>
    <s v="Justice of the Peace &amp; Constable District 3"/>
    <s v="Kane Leone"/>
    <n v="2014"/>
    <s v="Sabine"/>
    <s v="DEM"/>
    <n v="545"/>
    <n v="2"/>
    <n v="2"/>
    <n v="1"/>
    <n v="0"/>
    <n v="1"/>
    <n v="0"/>
    <x v="0"/>
    <x v="2"/>
    <x v="6"/>
    <n v="2"/>
    <n v="24144"/>
  </r>
  <r>
    <n v="314"/>
    <x v="313"/>
    <s v="Constable"/>
    <s v="Justice of the Peace &amp; Constable District 3"/>
    <s v="Kurt D. Sepulvado"/>
    <n v="2014"/>
    <s v="Sabine"/>
    <s v="NOPTY"/>
    <n v="1060"/>
    <n v="2"/>
    <n v="2"/>
    <n v="1"/>
    <n v="0"/>
    <n v="1"/>
    <n v="0"/>
    <x v="0"/>
    <x v="2"/>
    <x v="6"/>
    <n v="2"/>
    <n v="24144"/>
  </r>
  <r>
    <n v="315"/>
    <x v="314"/>
    <s v="Constable"/>
    <s v="Justice of the Peace &amp; Constable District 4"/>
    <s v="Harvey L. Nichols"/>
    <n v="2014"/>
    <s v="Sabine"/>
    <s v="NOPTY"/>
    <n v="431"/>
    <n v="2"/>
    <n v="2"/>
    <n v="1"/>
    <n v="0"/>
    <n v="1"/>
    <n v="0"/>
    <x v="0"/>
    <x v="2"/>
    <x v="6"/>
    <n v="2"/>
    <n v="24144"/>
  </r>
  <r>
    <n v="315"/>
    <x v="314"/>
    <s v="Constable"/>
    <s v="Justice of the Peace &amp; Constable District 4"/>
    <s v="John H. Burns"/>
    <n v="2014"/>
    <s v="Sabine"/>
    <s v="DEM"/>
    <n v="218"/>
    <n v="2"/>
    <n v="2"/>
    <n v="1"/>
    <n v="0"/>
    <n v="1"/>
    <n v="0"/>
    <x v="0"/>
    <x v="2"/>
    <x v="6"/>
    <n v="2"/>
    <n v="24144"/>
  </r>
  <r>
    <n v="316"/>
    <x v="315"/>
    <s v="Constable"/>
    <s v="Justice of the Peace District  1"/>
    <s v="Alfred &quot;Al&quot; Doyle"/>
    <n v="2014"/>
    <s v="Beauregard"/>
    <s v="NOPTY"/>
    <n v="461"/>
    <n v="6"/>
    <n v="2"/>
    <n v="1"/>
    <n v="3"/>
    <n v="1"/>
    <n v="1"/>
    <x v="0"/>
    <x v="2"/>
    <x v="6"/>
    <n v="2"/>
    <n v="36435"/>
  </r>
  <r>
    <n v="316"/>
    <x v="315"/>
    <s v="Constable"/>
    <s v="Justice of the Peace District  1"/>
    <s v="Scott Bracken"/>
    <n v="2014"/>
    <s v="Beauregard"/>
    <s v="REP"/>
    <n v="333"/>
    <n v="6"/>
    <n v="2"/>
    <n v="1"/>
    <n v="3"/>
    <n v="1"/>
    <n v="1"/>
    <x v="0"/>
    <x v="2"/>
    <x v="6"/>
    <n v="2"/>
    <n v="36435"/>
  </r>
  <r>
    <n v="317"/>
    <x v="316"/>
    <s v="Constable"/>
    <s v="Justice of the Peace District  1"/>
    <s v="Charles &quot;CD&quot; Holmes"/>
    <n v="2014"/>
    <s v="De Soto"/>
    <s v="REP"/>
    <n v="795"/>
    <n v="6"/>
    <n v="2"/>
    <n v="1"/>
    <n v="3"/>
    <n v="1"/>
    <n v="1"/>
    <x v="0"/>
    <x v="2"/>
    <x v="6"/>
    <n v="2"/>
    <n v="27047"/>
  </r>
  <r>
    <n v="317"/>
    <x v="316"/>
    <s v="Constable"/>
    <s v="Justice of the Peace District  1"/>
    <s v="Christopher &quot;Chris&quot; Greer"/>
    <n v="2014"/>
    <s v="De Soto"/>
    <s v="REP"/>
    <n v="464"/>
    <n v="6"/>
    <n v="2"/>
    <n v="1"/>
    <n v="3"/>
    <n v="1"/>
    <n v="1"/>
    <x v="0"/>
    <x v="2"/>
    <x v="6"/>
    <n v="2"/>
    <n v="27047"/>
  </r>
  <r>
    <n v="318"/>
    <x v="317"/>
    <s v="Constable"/>
    <s v="Justice of the Peace District  1"/>
    <s v="Albert W. Saucier"/>
    <n v="2014"/>
    <s v="Pointe Coupee"/>
    <s v="OTHER"/>
    <n v="196"/>
    <n v="6"/>
    <n v="2"/>
    <n v="1"/>
    <n v="3"/>
    <n v="1"/>
    <n v="1"/>
    <x v="0"/>
    <x v="2"/>
    <x v="6"/>
    <n v="2"/>
    <n v="22366"/>
  </r>
  <r>
    <n v="318"/>
    <x v="317"/>
    <s v="Constable"/>
    <s v="Justice of the Peace District  1"/>
    <s v="Mat Hartford"/>
    <n v="2014"/>
    <s v="Pointe Coupee"/>
    <s v="DEM"/>
    <n v="275"/>
    <n v="6"/>
    <n v="2"/>
    <n v="1"/>
    <n v="3"/>
    <n v="1"/>
    <n v="1"/>
    <x v="0"/>
    <x v="2"/>
    <x v="6"/>
    <n v="2"/>
    <n v="22366"/>
  </r>
  <r>
    <n v="319"/>
    <x v="318"/>
    <s v="Constable"/>
    <s v="Justice of the Peace District  2"/>
    <s v="Billy &quot;BJ&quot; Coker"/>
    <n v="2014"/>
    <s v="De Soto"/>
    <s v="NOPTY"/>
    <n v="867"/>
    <n v="2"/>
    <n v="2"/>
    <n v="0"/>
    <n v="1"/>
    <n v="1"/>
    <n v="0"/>
    <x v="0"/>
    <x v="2"/>
    <x v="6"/>
    <n v="2"/>
    <n v="27047"/>
  </r>
  <r>
    <n v="319"/>
    <x v="318"/>
    <s v="Constable"/>
    <s v="Justice of the Peace District  2"/>
    <s v="Stephen Holder"/>
    <n v="2014"/>
    <s v="De Soto"/>
    <s v="REP"/>
    <n v="920"/>
    <n v="2"/>
    <n v="2"/>
    <n v="0"/>
    <n v="1"/>
    <n v="1"/>
    <n v="0"/>
    <x v="0"/>
    <x v="2"/>
    <x v="6"/>
    <n v="2"/>
    <n v="27047"/>
  </r>
  <r>
    <n v="320"/>
    <x v="319"/>
    <s v="Constable"/>
    <s v="Justice of the Peace District  3"/>
    <s v="Billy Murphy"/>
    <n v="2014"/>
    <s v="De Soto"/>
    <s v="DEM"/>
    <n v="887"/>
    <n v="2"/>
    <n v="2"/>
    <n v="1"/>
    <n v="1"/>
    <n v="0"/>
    <n v="0"/>
    <x v="0"/>
    <x v="2"/>
    <x v="6"/>
    <n v="2"/>
    <n v="27047"/>
  </r>
  <r>
    <n v="320"/>
    <x v="319"/>
    <s v="Constable"/>
    <s v="Justice of the Peace District  3"/>
    <s v="Cody Robbins"/>
    <n v="2014"/>
    <s v="De Soto"/>
    <s v="REP"/>
    <n v="452"/>
    <n v="2"/>
    <n v="2"/>
    <n v="1"/>
    <n v="1"/>
    <n v="0"/>
    <n v="0"/>
    <x v="0"/>
    <x v="2"/>
    <x v="6"/>
    <n v="2"/>
    <n v="27047"/>
  </r>
  <r>
    <n v="321"/>
    <x v="320"/>
    <s v="Constable"/>
    <s v="Justice of the Peace District  4"/>
    <s v="Anthony &quot;Tony&quot; Deville"/>
    <n v="2014"/>
    <s v="Beauregard"/>
    <s v="DEM"/>
    <n v="1209"/>
    <n v="3"/>
    <n v="3"/>
    <n v="1"/>
    <n v="1"/>
    <n v="1"/>
    <n v="0"/>
    <x v="0"/>
    <x v="2"/>
    <x v="6"/>
    <n v="3"/>
    <n v="36435"/>
  </r>
  <r>
    <n v="321"/>
    <x v="320"/>
    <s v="Constable"/>
    <s v="Justice of the Peace District  4"/>
    <s v="David Clouse"/>
    <n v="2014"/>
    <s v="Beauregard"/>
    <s v="REP"/>
    <n v="1175"/>
    <n v="3"/>
    <n v="3"/>
    <n v="1"/>
    <n v="1"/>
    <n v="1"/>
    <n v="0"/>
    <x v="0"/>
    <x v="2"/>
    <x v="6"/>
    <n v="3"/>
    <n v="36435"/>
  </r>
  <r>
    <n v="321"/>
    <x v="320"/>
    <s v="Constable"/>
    <s v="Justice of the Peace District  4"/>
    <s v="Loy Bader"/>
    <n v="2014"/>
    <s v="Beauregard"/>
    <s v="NOPTY"/>
    <n v="121"/>
    <n v="3"/>
    <n v="3"/>
    <n v="1"/>
    <n v="1"/>
    <n v="1"/>
    <n v="0"/>
    <x v="0"/>
    <x v="2"/>
    <x v="6"/>
    <n v="3"/>
    <n v="36435"/>
  </r>
  <r>
    <n v="322"/>
    <x v="321"/>
    <s v="Constable"/>
    <s v="Justice of the Peace District  5"/>
    <s v="Jemayel Warren"/>
    <n v="2014"/>
    <s v="De Soto"/>
    <s v="DEM"/>
    <n v="412"/>
    <n v="4"/>
    <n v="2"/>
    <n v="3"/>
    <n v="1"/>
    <n v="0"/>
    <n v="0"/>
    <x v="0"/>
    <x v="2"/>
    <x v="6"/>
    <n v="2"/>
    <n v="27047"/>
  </r>
  <r>
    <n v="322"/>
    <x v="321"/>
    <s v="Constable"/>
    <s v="Justice of the Peace District  5"/>
    <s v="Linda Wilburn Davidson"/>
    <n v="2014"/>
    <s v="De Soto"/>
    <s v="DEM"/>
    <n v="1241"/>
    <n v="4"/>
    <n v="2"/>
    <n v="3"/>
    <n v="1"/>
    <n v="0"/>
    <n v="0"/>
    <x v="0"/>
    <x v="2"/>
    <x v="6"/>
    <n v="2"/>
    <n v="27047"/>
  </r>
  <r>
    <n v="323"/>
    <x v="322"/>
    <s v="Constable"/>
    <s v="Justice of the Peace District  5"/>
    <s v="K. Blaine Nichol"/>
    <n v="2014"/>
    <s v="St. Landry"/>
    <s v="REP"/>
    <n v="596"/>
    <n v="4"/>
    <n v="2"/>
    <n v="3"/>
    <n v="1"/>
    <n v="0"/>
    <n v="0"/>
    <x v="0"/>
    <x v="2"/>
    <x v="6"/>
    <n v="2"/>
    <n v="83699"/>
  </r>
  <r>
    <n v="323"/>
    <x v="322"/>
    <s v="Constable"/>
    <s v="Justice of the Peace District  5"/>
    <s v="Ricky Comeaux"/>
    <n v="2014"/>
    <s v="St. Landry"/>
    <s v="DEM"/>
    <n v="634"/>
    <n v="4"/>
    <n v="2"/>
    <n v="3"/>
    <n v="1"/>
    <n v="0"/>
    <n v="0"/>
    <x v="0"/>
    <x v="2"/>
    <x v="6"/>
    <n v="2"/>
    <n v="83699"/>
  </r>
  <r>
    <n v="324"/>
    <x v="323"/>
    <s v="Constable"/>
    <s v="Justice of the Peace District  7"/>
    <s v="Jeffery &quot;Bodeen&quot; Rose"/>
    <n v="2014"/>
    <s v="St. Landry"/>
    <s v="DEM"/>
    <n v="711"/>
    <n v="2"/>
    <n v="2"/>
    <n v="1"/>
    <n v="1"/>
    <n v="0"/>
    <n v="0"/>
    <x v="0"/>
    <x v="2"/>
    <x v="6"/>
    <n v="2"/>
    <n v="83699"/>
  </r>
  <r>
    <n v="324"/>
    <x v="323"/>
    <s v="Constable"/>
    <s v="Justice of the Peace District  7"/>
    <s v="Todd Guillot"/>
    <n v="2014"/>
    <s v="St. Landry"/>
    <s v="REP"/>
    <n v="954"/>
    <n v="2"/>
    <n v="2"/>
    <n v="1"/>
    <n v="1"/>
    <n v="0"/>
    <n v="0"/>
    <x v="0"/>
    <x v="2"/>
    <x v="6"/>
    <n v="2"/>
    <n v="83699"/>
  </r>
  <r>
    <n v="325"/>
    <x v="324"/>
    <s v="Constable"/>
    <s v="Justice of the Peace District  9"/>
    <s v="Lance &quot;Pookie&quot; Firmin"/>
    <n v="2014"/>
    <s v="St. Landry"/>
    <s v="DEM"/>
    <n v="92"/>
    <n v="3"/>
    <n v="3"/>
    <n v="3"/>
    <n v="0"/>
    <n v="0"/>
    <n v="0"/>
    <x v="0"/>
    <x v="2"/>
    <x v="6"/>
    <n v="3"/>
    <n v="83699"/>
  </r>
  <r>
    <n v="325"/>
    <x v="324"/>
    <s v="Constable"/>
    <s v="Justice of the Peace District  9"/>
    <s v="Larry O. Moore, Sr."/>
    <n v="2014"/>
    <s v="St. Landry"/>
    <s v="DEM"/>
    <n v="373"/>
    <n v="3"/>
    <n v="3"/>
    <n v="3"/>
    <n v="0"/>
    <n v="0"/>
    <n v="0"/>
    <x v="0"/>
    <x v="2"/>
    <x v="6"/>
    <n v="3"/>
    <n v="83699"/>
  </r>
  <r>
    <n v="325"/>
    <x v="324"/>
    <s v="Constable"/>
    <s v="Justice of the Peace District  9"/>
    <s v="Reginald &quot;Wayne&quot; Pitcher"/>
    <n v="2014"/>
    <s v="St. Landry"/>
    <s v="DEM"/>
    <n v="167"/>
    <n v="3"/>
    <n v="3"/>
    <n v="3"/>
    <n v="0"/>
    <n v="0"/>
    <n v="0"/>
    <x v="0"/>
    <x v="2"/>
    <x v="6"/>
    <n v="3"/>
    <n v="83699"/>
  </r>
  <r>
    <n v="326"/>
    <x v="325"/>
    <s v="Constable"/>
    <s v="Justice of the Peace District  A"/>
    <s v="Edward &quot;Eddie&quot; Gongre"/>
    <n v="2014"/>
    <s v="Grant"/>
    <s v="REP"/>
    <n v="753"/>
    <n v="2"/>
    <n v="2"/>
    <n v="1"/>
    <n v="1"/>
    <n v="0"/>
    <n v="0"/>
    <x v="0"/>
    <x v="2"/>
    <x v="6"/>
    <n v="2"/>
    <n v="22372"/>
  </r>
  <r>
    <n v="326"/>
    <x v="325"/>
    <s v="Constable"/>
    <s v="Justice of the Peace District  A"/>
    <s v="John Timothy &quot;Tim&quot; Coolman"/>
    <n v="2014"/>
    <s v="Grant"/>
    <s v="DEM"/>
    <n v="404"/>
    <n v="2"/>
    <n v="2"/>
    <n v="1"/>
    <n v="1"/>
    <n v="0"/>
    <n v="0"/>
    <x v="0"/>
    <x v="2"/>
    <x v="6"/>
    <n v="2"/>
    <n v="22372"/>
  </r>
  <r>
    <n v="327"/>
    <x v="326"/>
    <s v="Constable"/>
    <s v="Justice of the Peace District 1"/>
    <s v="C. Bernard Maglone, Jr."/>
    <n v="2014"/>
    <s v="East Feliciana"/>
    <s v="DEM"/>
    <n v="1395"/>
    <n v="4"/>
    <n v="2"/>
    <n v="3"/>
    <n v="0"/>
    <n v="0"/>
    <n v="1"/>
    <x v="0"/>
    <x v="2"/>
    <x v="6"/>
    <n v="2"/>
    <n v="19756"/>
  </r>
  <r>
    <n v="327"/>
    <x v="326"/>
    <s v="Constable"/>
    <s v="Justice of the Peace District 1"/>
    <s v="Tyrone P. Dubroc, Sr."/>
    <n v="2014"/>
    <s v="East Feliciana"/>
    <s v="OTHER"/>
    <n v="776"/>
    <n v="4"/>
    <n v="2"/>
    <n v="3"/>
    <n v="0"/>
    <n v="0"/>
    <n v="1"/>
    <x v="0"/>
    <x v="2"/>
    <x v="6"/>
    <n v="2"/>
    <n v="19756"/>
  </r>
  <r>
    <n v="328"/>
    <x v="327"/>
    <s v="Constable"/>
    <s v="Justice of the Peace District 1"/>
    <s v="&quot;Alex&quot; Gerhold IV"/>
    <n v="2014"/>
    <s v="St. James"/>
    <s v="DEM"/>
    <n v="556"/>
    <n v="4"/>
    <n v="2"/>
    <n v="3"/>
    <n v="0"/>
    <n v="0"/>
    <n v="1"/>
    <x v="0"/>
    <x v="2"/>
    <x v="6"/>
    <n v="2"/>
    <n v="21581"/>
  </r>
  <r>
    <n v="328"/>
    <x v="327"/>
    <s v="Constable"/>
    <s v="Justice of the Peace District 1"/>
    <s v="Kerry &quot;Doc&quot; Walker"/>
    <n v="2014"/>
    <s v="St. James"/>
    <s v="DEM"/>
    <n v="564"/>
    <n v="4"/>
    <n v="2"/>
    <n v="3"/>
    <n v="0"/>
    <n v="0"/>
    <n v="1"/>
    <x v="0"/>
    <x v="2"/>
    <x v="6"/>
    <n v="2"/>
    <n v="21581"/>
  </r>
  <r>
    <n v="329"/>
    <x v="328"/>
    <s v="Constable"/>
    <s v="Justice of the Peace District 10"/>
    <s v="Christopher &quot;Scotty&quot; LeJeune"/>
    <n v="2014"/>
    <s v="Pointe Coupee"/>
    <s v="OTHER"/>
    <n v="374"/>
    <n v="2"/>
    <n v="2"/>
    <n v="1"/>
    <n v="0"/>
    <n v="0"/>
    <n v="1"/>
    <x v="0"/>
    <x v="2"/>
    <x v="6"/>
    <n v="2"/>
    <n v="22366"/>
  </r>
  <r>
    <n v="329"/>
    <x v="328"/>
    <s v="Constable"/>
    <s v="Justice of the Peace District 10"/>
    <s v="Landon Landry"/>
    <n v="2014"/>
    <s v="Pointe Coupee"/>
    <s v="DEM"/>
    <n v="351"/>
    <n v="2"/>
    <n v="2"/>
    <n v="1"/>
    <n v="0"/>
    <n v="0"/>
    <n v="1"/>
    <x v="0"/>
    <x v="2"/>
    <x v="6"/>
    <n v="2"/>
    <n v="22366"/>
  </r>
  <r>
    <n v="330"/>
    <x v="329"/>
    <s v="Constable"/>
    <s v="Justice of the Peace District 11"/>
    <s v="Shane A. Pickett"/>
    <n v="2014"/>
    <s v="Pointe Coupee"/>
    <s v="DEM"/>
    <n v="695"/>
    <n v="2"/>
    <n v="2"/>
    <n v="1"/>
    <n v="0"/>
    <n v="0"/>
    <n v="1"/>
    <x v="0"/>
    <x v="2"/>
    <x v="6"/>
    <n v="2"/>
    <n v="22366"/>
  </r>
  <r>
    <n v="330"/>
    <x v="329"/>
    <s v="Constable"/>
    <s v="Justice of the Peace District 11"/>
    <s v="Sherry McGrew Hendricks"/>
    <n v="2014"/>
    <s v="Pointe Coupee"/>
    <s v="OTHER"/>
    <n v="166"/>
    <n v="2"/>
    <n v="2"/>
    <n v="1"/>
    <n v="0"/>
    <n v="0"/>
    <n v="1"/>
    <x v="0"/>
    <x v="2"/>
    <x v="6"/>
    <n v="2"/>
    <n v="22366"/>
  </r>
  <r>
    <n v="331"/>
    <x v="330"/>
    <s v="Constable"/>
    <s v="Justice of the Peace District 2"/>
    <s v="Darren W. Brackens"/>
    <n v="2014"/>
    <s v="Bienville"/>
    <s v="DEM"/>
    <n v="420"/>
    <n v="8"/>
    <n v="2"/>
    <n v="6"/>
    <n v="0"/>
    <n v="2"/>
    <n v="0"/>
    <x v="0"/>
    <x v="2"/>
    <x v="6"/>
    <n v="2"/>
    <n v="13924"/>
  </r>
  <r>
    <n v="331"/>
    <x v="330"/>
    <s v="Constable"/>
    <s v="Justice of the Peace District 2"/>
    <s v="Timmy Cato"/>
    <n v="2014"/>
    <s v="Bienville"/>
    <s v="NOPTY"/>
    <n v="196"/>
    <n v="8"/>
    <n v="2"/>
    <n v="6"/>
    <n v="0"/>
    <n v="2"/>
    <n v="0"/>
    <x v="0"/>
    <x v="2"/>
    <x v="6"/>
    <n v="2"/>
    <n v="13924"/>
  </r>
  <r>
    <n v="332"/>
    <x v="331"/>
    <s v="Constable"/>
    <s v="Justice of the Peace District 2"/>
    <s v="&quot;Cliff&quot; Morris"/>
    <n v="2014"/>
    <s v="East Feliciana"/>
    <s v="DEM"/>
    <n v="1191"/>
    <n v="8"/>
    <n v="2"/>
    <n v="6"/>
    <n v="0"/>
    <n v="2"/>
    <n v="0"/>
    <x v="0"/>
    <x v="2"/>
    <x v="6"/>
    <n v="2"/>
    <n v="19756"/>
  </r>
  <r>
    <n v="332"/>
    <x v="331"/>
    <s v="Constable"/>
    <s v="Justice of the Peace District 2"/>
    <s v="&quot;Jimmy&quot; McCaa"/>
    <n v="2014"/>
    <s v="East Feliciana"/>
    <s v="DEM"/>
    <n v="900"/>
    <n v="8"/>
    <n v="2"/>
    <n v="6"/>
    <n v="0"/>
    <n v="2"/>
    <n v="0"/>
    <x v="0"/>
    <x v="2"/>
    <x v="6"/>
    <n v="2"/>
    <n v="19756"/>
  </r>
  <r>
    <n v="333"/>
    <x v="332"/>
    <s v="Constable"/>
    <s v="Justice of the Peace District 2"/>
    <s v="Craig Petit"/>
    <n v="2014"/>
    <s v="St. Charles"/>
    <s v="DEM"/>
    <n v="1297"/>
    <n v="8"/>
    <n v="2"/>
    <n v="6"/>
    <n v="0"/>
    <n v="2"/>
    <n v="0"/>
    <x v="0"/>
    <x v="2"/>
    <x v="6"/>
    <n v="2"/>
    <n v="52708"/>
  </r>
  <r>
    <n v="333"/>
    <x v="332"/>
    <s v="Constable"/>
    <s v="Justice of the Peace District 2"/>
    <s v="Kenny &quot;Gatorman&quot; Schmill"/>
    <n v="2014"/>
    <s v="St. Charles"/>
    <s v="NOPTY"/>
    <n v="1688"/>
    <n v="8"/>
    <n v="2"/>
    <n v="6"/>
    <n v="0"/>
    <n v="2"/>
    <n v="0"/>
    <x v="0"/>
    <x v="2"/>
    <x v="6"/>
    <n v="2"/>
    <n v="52708"/>
  </r>
  <r>
    <n v="334"/>
    <x v="333"/>
    <s v="Constable"/>
    <s v="Justice of the Peace District 2"/>
    <s v="Aaron &quot;Mike&quot; Gordon"/>
    <n v="2014"/>
    <s v="St. James"/>
    <s v="DEM"/>
    <n v="616"/>
    <n v="8"/>
    <n v="2"/>
    <n v="6"/>
    <n v="0"/>
    <n v="2"/>
    <n v="0"/>
    <x v="0"/>
    <x v="2"/>
    <x v="6"/>
    <n v="2"/>
    <n v="21581"/>
  </r>
  <r>
    <n v="334"/>
    <x v="333"/>
    <s v="Constable"/>
    <s v="Justice of the Peace District 2"/>
    <s v="Arthur M. &quot;Coach&quot; Harper"/>
    <n v="2014"/>
    <s v="St. James"/>
    <s v="DEM"/>
    <n v="826"/>
    <n v="8"/>
    <n v="2"/>
    <n v="6"/>
    <n v="0"/>
    <n v="2"/>
    <n v="0"/>
    <x v="0"/>
    <x v="2"/>
    <x v="6"/>
    <n v="2"/>
    <n v="21581"/>
  </r>
  <r>
    <n v="335"/>
    <x v="334"/>
    <s v="Constable"/>
    <s v="Justice of the Peace District 3"/>
    <s v="Larry Chapman"/>
    <n v="2014"/>
    <s v="Lasalle"/>
    <s v="REP"/>
    <n v="687"/>
    <n v="5"/>
    <n v="2"/>
    <n v="2"/>
    <n v="2"/>
    <n v="1"/>
    <n v="0"/>
    <x v="0"/>
    <x v="2"/>
    <x v="6"/>
    <n v="2"/>
    <n v="14927"/>
  </r>
  <r>
    <n v="335"/>
    <x v="334"/>
    <s v="Constable"/>
    <s v="Justice of the Peace District 3"/>
    <s v="Marshall Chapman"/>
    <n v="2014"/>
    <s v="Lasalle"/>
    <s v="NOPTY"/>
    <n v="320"/>
    <n v="5"/>
    <n v="2"/>
    <n v="2"/>
    <n v="2"/>
    <n v="1"/>
    <n v="0"/>
    <x v="0"/>
    <x v="2"/>
    <x v="6"/>
    <n v="2"/>
    <n v="14927"/>
  </r>
  <r>
    <n v="336"/>
    <x v="335"/>
    <s v="Constable"/>
    <s v="Justice of the Peace District 3"/>
    <s v="Marty Louque"/>
    <n v="2014"/>
    <s v="St. James"/>
    <s v="DEM"/>
    <n v="385"/>
    <n v="5"/>
    <n v="3"/>
    <n v="2"/>
    <n v="2"/>
    <n v="1"/>
    <n v="0"/>
    <x v="0"/>
    <x v="2"/>
    <x v="6"/>
    <n v="3"/>
    <n v="21581"/>
  </r>
  <r>
    <n v="336"/>
    <x v="335"/>
    <s v="Constable"/>
    <s v="Justice of the Peace District 3"/>
    <s v="Perry &quot;Chico&quot; Gaudin"/>
    <n v="2014"/>
    <s v="St. James"/>
    <s v="DEM"/>
    <n v="187"/>
    <n v="5"/>
    <n v="3"/>
    <n v="2"/>
    <n v="2"/>
    <n v="1"/>
    <n v="0"/>
    <x v="0"/>
    <x v="2"/>
    <x v="6"/>
    <n v="3"/>
    <n v="21581"/>
  </r>
  <r>
    <n v="336"/>
    <x v="335"/>
    <s v="Constable"/>
    <s v="Justice of the Peace District 3"/>
    <s v="Steven &quot;Buggy&quot; LeMoine"/>
    <n v="2014"/>
    <s v="St. James"/>
    <s v="REP"/>
    <n v="816"/>
    <n v="5"/>
    <n v="3"/>
    <n v="2"/>
    <n v="2"/>
    <n v="1"/>
    <n v="0"/>
    <x v="0"/>
    <x v="2"/>
    <x v="6"/>
    <n v="3"/>
    <n v="21581"/>
  </r>
  <r>
    <n v="337"/>
    <x v="336"/>
    <s v="Constable"/>
    <s v="Justice of the Peace District 4"/>
    <s v="&quot;Nell&quot; Chambless"/>
    <n v="2014"/>
    <s v="West Carroll"/>
    <s v="NOPTY"/>
    <n v="290"/>
    <n v="2"/>
    <n v="2"/>
    <n v="0"/>
    <n v="0"/>
    <n v="2"/>
    <n v="0"/>
    <x v="0"/>
    <x v="2"/>
    <x v="6"/>
    <n v="2"/>
    <n v="11370"/>
  </r>
  <r>
    <n v="337"/>
    <x v="336"/>
    <s v="Constable"/>
    <s v="Justice of the Peace District 4"/>
    <s v="Janeal Jones"/>
    <n v="2014"/>
    <s v="West Carroll"/>
    <s v="NOPTY"/>
    <n v="290"/>
    <n v="2"/>
    <n v="2"/>
    <n v="0"/>
    <n v="0"/>
    <n v="2"/>
    <n v="0"/>
    <x v="0"/>
    <x v="2"/>
    <x v="6"/>
    <n v="2"/>
    <n v="11370"/>
  </r>
  <r>
    <n v="338"/>
    <x v="337"/>
    <s v="Constable"/>
    <s v="Justice of the Peace District 5"/>
    <s v="R. Yale Poland, Sr."/>
    <n v="2014"/>
    <s v="Bienville"/>
    <s v="NOPTY"/>
    <n v="372"/>
    <n v="2"/>
    <n v="2"/>
    <n v="0"/>
    <n v="0"/>
    <n v="2"/>
    <n v="0"/>
    <x v="0"/>
    <x v="2"/>
    <x v="6"/>
    <n v="2"/>
    <n v="13924"/>
  </r>
  <r>
    <n v="338"/>
    <x v="337"/>
    <s v="Constable"/>
    <s v="Justice of the Peace District 5"/>
    <s v="Victor McNeal"/>
    <n v="2014"/>
    <s v="Bienville"/>
    <s v="NOPTY"/>
    <n v="366"/>
    <n v="2"/>
    <n v="2"/>
    <n v="0"/>
    <n v="0"/>
    <n v="2"/>
    <n v="0"/>
    <x v="0"/>
    <x v="2"/>
    <x v="6"/>
    <n v="2"/>
    <n v="13924"/>
  </r>
  <r>
    <n v="339"/>
    <x v="338"/>
    <s v="Constable"/>
    <s v="Justice of the Peace District 6"/>
    <s v="Aaron Marino"/>
    <n v="2014"/>
    <s v="St. Charles"/>
    <s v="OTHER"/>
    <n v="1224"/>
    <n v="4"/>
    <n v="2"/>
    <n v="3"/>
    <n v="0"/>
    <n v="0"/>
    <n v="1"/>
    <x v="0"/>
    <x v="2"/>
    <x v="6"/>
    <n v="2"/>
    <n v="52708"/>
  </r>
  <r>
    <n v="339"/>
    <x v="338"/>
    <s v="Constable"/>
    <s v="Justice of the Peace District 6"/>
    <s v="Jerry J. Pfister, Jr."/>
    <n v="2014"/>
    <s v="St. Charles"/>
    <s v="DEM"/>
    <n v="1314"/>
    <n v="4"/>
    <n v="2"/>
    <n v="3"/>
    <n v="0"/>
    <n v="0"/>
    <n v="1"/>
    <x v="0"/>
    <x v="2"/>
    <x v="6"/>
    <n v="2"/>
    <n v="52708"/>
  </r>
  <r>
    <n v="340"/>
    <x v="339"/>
    <s v="Constable"/>
    <s v="Justice of the Peace District 6"/>
    <s v="Ronald &quot;Shine&quot; Boudreaux"/>
    <n v="2014"/>
    <s v="St. James"/>
    <s v="DEM"/>
    <n v="611"/>
    <n v="4"/>
    <n v="2"/>
    <n v="3"/>
    <n v="0"/>
    <n v="0"/>
    <n v="1"/>
    <x v="0"/>
    <x v="2"/>
    <x v="6"/>
    <n v="2"/>
    <n v="21581"/>
  </r>
  <r>
    <n v="340"/>
    <x v="339"/>
    <s v="Constable"/>
    <s v="Justice of the Peace District 6"/>
    <s v="Vanessa James"/>
    <n v="2014"/>
    <s v="St. James"/>
    <s v="DEM"/>
    <n v="896"/>
    <n v="4"/>
    <n v="2"/>
    <n v="3"/>
    <n v="0"/>
    <n v="0"/>
    <n v="1"/>
    <x v="0"/>
    <x v="2"/>
    <x v="6"/>
    <n v="2"/>
    <n v="21581"/>
  </r>
  <r>
    <n v="341"/>
    <x v="340"/>
    <s v="Constable"/>
    <s v="Justice of the Peace District 7"/>
    <s v="Larry Roberts"/>
    <n v="2014"/>
    <s v="Franklin"/>
    <s v="NOPTY"/>
    <n v="287"/>
    <n v="4"/>
    <n v="2"/>
    <n v="0"/>
    <n v="3"/>
    <n v="1"/>
    <n v="0"/>
    <x v="0"/>
    <x v="2"/>
    <x v="6"/>
    <n v="2"/>
    <n v="20464"/>
  </r>
  <r>
    <n v="341"/>
    <x v="340"/>
    <s v="Constable"/>
    <s v="Justice of the Peace District 7"/>
    <s v="William &quot;Billy&quot; Beach"/>
    <n v="2014"/>
    <s v="Franklin"/>
    <s v="REP"/>
    <n v="228"/>
    <n v="4"/>
    <n v="2"/>
    <n v="0"/>
    <n v="3"/>
    <n v="1"/>
    <n v="0"/>
    <x v="0"/>
    <x v="2"/>
    <x v="6"/>
    <n v="2"/>
    <n v="20464"/>
  </r>
  <r>
    <n v="342"/>
    <x v="341"/>
    <s v="Constable"/>
    <s v="Justice of the Peace District 7"/>
    <s v="&quot;Butch&quot; Ockman"/>
    <n v="2014"/>
    <s v="St. Charles"/>
    <s v="REP"/>
    <n v="1257"/>
    <n v="4"/>
    <n v="2"/>
    <n v="0"/>
    <n v="3"/>
    <n v="1"/>
    <n v="0"/>
    <x v="0"/>
    <x v="2"/>
    <x v="6"/>
    <n v="2"/>
    <n v="52708"/>
  </r>
  <r>
    <n v="342"/>
    <x v="341"/>
    <s v="Constable"/>
    <s v="Justice of the Peace District 7"/>
    <s v="Gary Cazenave"/>
    <n v="2014"/>
    <s v="St. Charles"/>
    <s v="REP"/>
    <n v="1482"/>
    <n v="4"/>
    <n v="2"/>
    <n v="0"/>
    <n v="3"/>
    <n v="1"/>
    <n v="0"/>
    <x v="0"/>
    <x v="2"/>
    <x v="6"/>
    <n v="2"/>
    <n v="52708"/>
  </r>
  <r>
    <n v="343"/>
    <x v="342"/>
    <s v="Constable"/>
    <s v="Justice of the Peace District B"/>
    <s v="David Hanson"/>
    <n v="2014"/>
    <s v="Red River"/>
    <s v="DEM"/>
    <n v="296"/>
    <n v="2"/>
    <n v="2"/>
    <n v="1"/>
    <n v="0"/>
    <n v="1"/>
    <n v="0"/>
    <x v="0"/>
    <x v="2"/>
    <x v="6"/>
    <n v="2"/>
    <n v="8757"/>
  </r>
  <r>
    <n v="343"/>
    <x v="342"/>
    <s v="Constable"/>
    <s v="Justice of the Peace District B"/>
    <s v="Randy Thomas, Sr."/>
    <n v="2014"/>
    <s v="Red River"/>
    <s v="NOPTY"/>
    <n v="976"/>
    <n v="2"/>
    <n v="2"/>
    <n v="1"/>
    <n v="0"/>
    <n v="1"/>
    <n v="0"/>
    <x v="0"/>
    <x v="2"/>
    <x v="6"/>
    <n v="2"/>
    <n v="8757"/>
  </r>
  <r>
    <n v="344"/>
    <x v="343"/>
    <s v="Constable"/>
    <s v="Justice of the Peace Ward  1"/>
    <s v="Daniel Jones"/>
    <n v="2014"/>
    <s v="Caldwell"/>
    <s v="NOPTY"/>
    <n v="504"/>
    <n v="6"/>
    <n v="2"/>
    <n v="1"/>
    <n v="1"/>
    <n v="3"/>
    <n v="1"/>
    <x v="0"/>
    <x v="2"/>
    <x v="6"/>
    <n v="2"/>
    <n v="9997"/>
  </r>
  <r>
    <n v="344"/>
    <x v="343"/>
    <s v="Constable"/>
    <s v="Justice of the Peace Ward  1"/>
    <s v="William L. &quot;Bill&quot; Masters"/>
    <n v="2014"/>
    <s v="Caldwell"/>
    <s v="NOPTY"/>
    <n v="572"/>
    <n v="6"/>
    <n v="2"/>
    <n v="1"/>
    <n v="1"/>
    <n v="3"/>
    <n v="1"/>
    <x v="0"/>
    <x v="2"/>
    <x v="6"/>
    <n v="2"/>
    <n v="9997"/>
  </r>
  <r>
    <n v="345"/>
    <x v="344"/>
    <s v="Constable"/>
    <s v="Justice of the Peace Ward  1"/>
    <s v="Richard &quot;Ricky&quot; Chandler"/>
    <n v="2014"/>
    <s v="Livingston"/>
    <s v="DEM"/>
    <n v="2385"/>
    <n v="6"/>
    <n v="2"/>
    <n v="1"/>
    <n v="1"/>
    <n v="3"/>
    <n v="1"/>
    <x v="0"/>
    <x v="2"/>
    <x v="6"/>
    <n v="2"/>
    <n v="135925"/>
  </r>
  <r>
    <n v="345"/>
    <x v="344"/>
    <s v="Constable"/>
    <s v="Justice of the Peace Ward  1"/>
    <s v="Robert Everett"/>
    <n v="2014"/>
    <s v="Livingston"/>
    <s v="REP"/>
    <n v="4013"/>
    <n v="6"/>
    <n v="2"/>
    <n v="1"/>
    <n v="1"/>
    <n v="3"/>
    <n v="1"/>
    <x v="0"/>
    <x v="2"/>
    <x v="6"/>
    <n v="2"/>
    <n v="135925"/>
  </r>
  <r>
    <n v="346"/>
    <x v="345"/>
    <s v="Constable"/>
    <s v="Justice of the Peace Ward  1"/>
    <s v="David Laing"/>
    <n v="2014"/>
    <s v="Morehouse"/>
    <s v="NOPTY"/>
    <n v="174"/>
    <n v="6"/>
    <n v="2"/>
    <n v="1"/>
    <n v="1"/>
    <n v="3"/>
    <n v="1"/>
    <x v="0"/>
    <x v="2"/>
    <x v="6"/>
    <n v="2"/>
    <n v="26739"/>
  </r>
  <r>
    <n v="346"/>
    <x v="345"/>
    <s v="Constable"/>
    <s v="Justice of the Peace Ward  1"/>
    <s v="G. R. &quot;Doc&quot; Billings"/>
    <n v="2014"/>
    <s v="Morehouse"/>
    <s v="OTHER"/>
    <n v="172"/>
    <n v="6"/>
    <n v="2"/>
    <n v="1"/>
    <n v="1"/>
    <n v="3"/>
    <n v="1"/>
    <x v="0"/>
    <x v="2"/>
    <x v="6"/>
    <n v="2"/>
    <n v="26739"/>
  </r>
  <r>
    <n v="347"/>
    <x v="346"/>
    <s v="Constable"/>
    <s v="Justice of the Peace Ward  2"/>
    <s v="Dana Dean Aucoin"/>
    <n v="2014"/>
    <s v="Calcasieu"/>
    <s v="REP"/>
    <n v="508"/>
    <n v="8"/>
    <n v="2"/>
    <n v="5"/>
    <n v="2"/>
    <n v="0"/>
    <n v="1"/>
    <x v="0"/>
    <x v="2"/>
    <x v="6"/>
    <n v="2"/>
    <n v="197233"/>
  </r>
  <r>
    <n v="347"/>
    <x v="346"/>
    <s v="Constable"/>
    <s v="Justice of the Peace Ward  2"/>
    <s v="Roland &quot;Perch&quot; Bertrand"/>
    <n v="2014"/>
    <s v="Calcasieu"/>
    <s v="DEM"/>
    <n v="507"/>
    <n v="8"/>
    <n v="2"/>
    <n v="5"/>
    <n v="2"/>
    <n v="0"/>
    <n v="1"/>
    <x v="0"/>
    <x v="2"/>
    <x v="6"/>
    <n v="2"/>
    <n v="197233"/>
  </r>
  <r>
    <n v="348"/>
    <x v="347"/>
    <s v="Constable"/>
    <s v="Justice of the Peace Ward  2"/>
    <s v="Dean Cannaday"/>
    <n v="2014"/>
    <s v="Catahoula"/>
    <s v="REP"/>
    <n v="853"/>
    <n v="8"/>
    <n v="2"/>
    <n v="5"/>
    <n v="2"/>
    <n v="0"/>
    <n v="1"/>
    <x v="0"/>
    <x v="2"/>
    <x v="6"/>
    <n v="2"/>
    <n v="10145"/>
  </r>
  <r>
    <n v="348"/>
    <x v="347"/>
    <s v="Constable"/>
    <s v="Justice of the Peace Ward  2"/>
    <s v="Rickey W. Morris"/>
    <n v="2014"/>
    <s v="Catahoula"/>
    <s v="DEM"/>
    <n v="773"/>
    <n v="8"/>
    <n v="2"/>
    <n v="5"/>
    <n v="2"/>
    <n v="0"/>
    <n v="1"/>
    <x v="0"/>
    <x v="2"/>
    <x v="6"/>
    <n v="2"/>
    <n v="10145"/>
  </r>
  <r>
    <n v="349"/>
    <x v="348"/>
    <s v="Constable"/>
    <s v="Justice of the Peace Ward  2"/>
    <s v="Francis Isidore"/>
    <n v="2014"/>
    <s v="Plaquemines"/>
    <s v="OTHER"/>
    <n v="89"/>
    <n v="8"/>
    <n v="2"/>
    <n v="5"/>
    <n v="2"/>
    <n v="0"/>
    <n v="1"/>
    <x v="0"/>
    <x v="2"/>
    <x v="6"/>
    <n v="2"/>
    <n v="23584"/>
  </r>
  <r>
    <n v="349"/>
    <x v="348"/>
    <s v="Constable"/>
    <s v="Justice of the Peace Ward  2"/>
    <s v="Hilry Thomas"/>
    <n v="2014"/>
    <s v="Plaquemines"/>
    <s v="DEM"/>
    <n v="108"/>
    <n v="8"/>
    <n v="2"/>
    <n v="5"/>
    <n v="2"/>
    <n v="0"/>
    <n v="1"/>
    <x v="0"/>
    <x v="2"/>
    <x v="6"/>
    <n v="2"/>
    <n v="23584"/>
  </r>
  <r>
    <n v="350"/>
    <x v="349"/>
    <s v="Constable"/>
    <s v="Justice of the Peace Ward  2"/>
    <s v="Harold &quot;Cat&quot; Pickney"/>
    <n v="2014"/>
    <s v="St. Martin"/>
    <s v="DEM"/>
    <n v="725"/>
    <n v="8"/>
    <n v="2"/>
    <n v="5"/>
    <n v="2"/>
    <n v="0"/>
    <n v="1"/>
    <x v="0"/>
    <x v="2"/>
    <x v="6"/>
    <n v="2"/>
    <n v="53385"/>
  </r>
  <r>
    <n v="350"/>
    <x v="349"/>
    <s v="Constable"/>
    <s v="Justice of the Peace Ward  2"/>
    <s v="Leander &quot;Cush&quot; Williams"/>
    <n v="2014"/>
    <s v="St. Martin"/>
    <s v="DEM"/>
    <n v="973"/>
    <n v="8"/>
    <n v="2"/>
    <n v="5"/>
    <n v="2"/>
    <n v="0"/>
    <n v="1"/>
    <x v="0"/>
    <x v="2"/>
    <x v="6"/>
    <n v="2"/>
    <n v="53385"/>
  </r>
  <r>
    <n v="351"/>
    <x v="350"/>
    <s v="Constable"/>
    <s v="Justice of the Peace Ward  2, District  2"/>
    <s v="Darin David"/>
    <n v="2014"/>
    <s v="East Baton Rouge"/>
    <s v="REP"/>
    <n v="1091"/>
    <n v="2"/>
    <n v="2"/>
    <n v="0"/>
    <n v="2"/>
    <n v="0"/>
    <n v="0"/>
    <x v="0"/>
    <x v="2"/>
    <x v="6"/>
    <n v="2"/>
    <n v="445337"/>
  </r>
  <r>
    <n v="351"/>
    <x v="350"/>
    <s v="Constable"/>
    <s v="Justice of the Peace Ward  2, District  2"/>
    <s v="John  E. &quot;Thre&quot; Wales III"/>
    <n v="2014"/>
    <s v="East Baton Rouge"/>
    <s v="REP"/>
    <n v="812"/>
    <n v="2"/>
    <n v="2"/>
    <n v="0"/>
    <n v="2"/>
    <n v="0"/>
    <n v="0"/>
    <x v="0"/>
    <x v="2"/>
    <x v="6"/>
    <n v="2"/>
    <n v="445337"/>
  </r>
  <r>
    <n v="352"/>
    <x v="351"/>
    <s v="Constable"/>
    <s v="Justice of the Peace Ward  2, District  3"/>
    <s v="Donald Shelmire"/>
    <n v="2014"/>
    <s v="East Baton Rouge"/>
    <s v="DEM"/>
    <n v="3930"/>
    <n v="2"/>
    <n v="2"/>
    <n v="2"/>
    <n v="0"/>
    <n v="0"/>
    <n v="0"/>
    <x v="0"/>
    <x v="2"/>
    <x v="6"/>
    <n v="2"/>
    <n v="445337"/>
  </r>
  <r>
    <n v="352"/>
    <x v="351"/>
    <s v="Constable"/>
    <s v="Justice of the Peace Ward  2, District  3"/>
    <s v="Tracy Batieste"/>
    <n v="2014"/>
    <s v="East Baton Rouge"/>
    <s v="DEM"/>
    <n v="4038"/>
    <n v="2"/>
    <n v="2"/>
    <n v="2"/>
    <n v="0"/>
    <n v="0"/>
    <n v="0"/>
    <x v="0"/>
    <x v="2"/>
    <x v="6"/>
    <n v="2"/>
    <n v="445337"/>
  </r>
  <r>
    <n v="353"/>
    <x v="352"/>
    <s v="Constable"/>
    <s v="Justice of the Peace Ward  3"/>
    <s v="Blake Oubre"/>
    <n v="2014"/>
    <s v="St. Martin"/>
    <s v="REP"/>
    <n v="808"/>
    <n v="2"/>
    <n v="2"/>
    <n v="0"/>
    <n v="1"/>
    <n v="0"/>
    <n v="1"/>
    <x v="0"/>
    <x v="2"/>
    <x v="6"/>
    <n v="2"/>
    <n v="53385"/>
  </r>
  <r>
    <n v="353"/>
    <x v="352"/>
    <s v="Constable"/>
    <s v="Justice of the Peace Ward  3"/>
    <s v="David R. Dugas"/>
    <n v="2014"/>
    <s v="St. Martin"/>
    <s v="OTHER"/>
    <n v="1710"/>
    <n v="2"/>
    <n v="2"/>
    <n v="0"/>
    <n v="1"/>
    <n v="0"/>
    <n v="1"/>
    <x v="0"/>
    <x v="2"/>
    <x v="6"/>
    <n v="2"/>
    <n v="53385"/>
  </r>
  <r>
    <n v="354"/>
    <x v="353"/>
    <s v="Constable"/>
    <s v="Justice of the Peace Ward  4"/>
    <s v="&quot;Mike&quot; Habetz"/>
    <n v="2014"/>
    <s v="Acadia"/>
    <s v="REP"/>
    <n v="910"/>
    <n v="5"/>
    <n v="3"/>
    <n v="3"/>
    <n v="1"/>
    <n v="1"/>
    <n v="0"/>
    <x v="0"/>
    <x v="2"/>
    <x v="6"/>
    <n v="3"/>
    <n v="62372"/>
  </r>
  <r>
    <n v="354"/>
    <x v="353"/>
    <s v="Constable"/>
    <s v="Justice of the Peace Ward  4"/>
    <s v="Douglas R. Short"/>
    <n v="2014"/>
    <s v="Acadia"/>
    <s v="DEM"/>
    <n v="975"/>
    <n v="5"/>
    <n v="3"/>
    <n v="3"/>
    <n v="1"/>
    <n v="1"/>
    <n v="0"/>
    <x v="0"/>
    <x v="2"/>
    <x v="6"/>
    <n v="3"/>
    <n v="62372"/>
  </r>
  <r>
    <n v="354"/>
    <x v="353"/>
    <s v="Constable"/>
    <s v="Justice of the Peace Ward  4"/>
    <s v="Robert Bergeaux"/>
    <n v="2014"/>
    <s v="Acadia"/>
    <s v="DEM"/>
    <n v="448"/>
    <n v="5"/>
    <n v="3"/>
    <n v="3"/>
    <n v="1"/>
    <n v="1"/>
    <n v="0"/>
    <x v="0"/>
    <x v="2"/>
    <x v="6"/>
    <n v="3"/>
    <n v="62372"/>
  </r>
  <r>
    <n v="355"/>
    <x v="354"/>
    <s v="Constable"/>
    <s v="Justice of the Peace Ward  4"/>
    <s v="David A. Comeaux"/>
    <n v="2014"/>
    <s v="St. Mary"/>
    <s v="DEM"/>
    <n v="409"/>
    <n v="5"/>
    <n v="2"/>
    <n v="3"/>
    <n v="1"/>
    <n v="1"/>
    <n v="0"/>
    <x v="0"/>
    <x v="2"/>
    <x v="6"/>
    <n v="2"/>
    <n v="53053"/>
  </r>
  <r>
    <n v="355"/>
    <x v="354"/>
    <s v="Constable"/>
    <s v="Justice of the Peace Ward  4"/>
    <s v="Larry &quot;Teddy&quot; Deslatte III"/>
    <n v="2014"/>
    <s v="St. Mary"/>
    <s v="NOPTY"/>
    <n v="523"/>
    <n v="5"/>
    <n v="2"/>
    <n v="3"/>
    <n v="1"/>
    <n v="1"/>
    <n v="0"/>
    <x v="0"/>
    <x v="2"/>
    <x v="6"/>
    <n v="2"/>
    <n v="53053"/>
  </r>
  <r>
    <n v="356"/>
    <x v="355"/>
    <s v="Constable"/>
    <s v="Justice of the Peace Ward  5"/>
    <s v="Keith &quot;Hawkeye&quot; Landry"/>
    <n v="2014"/>
    <s v="Livingston"/>
    <s v="DEM"/>
    <n v="489"/>
    <n v="7"/>
    <n v="2"/>
    <n v="3"/>
    <n v="3"/>
    <n v="1"/>
    <n v="0"/>
    <x v="0"/>
    <x v="2"/>
    <x v="6"/>
    <n v="2"/>
    <n v="135925"/>
  </r>
  <r>
    <n v="356"/>
    <x v="355"/>
    <s v="Constable"/>
    <s v="Justice of the Peace Ward  5"/>
    <s v="Travis Vernon"/>
    <n v="2014"/>
    <s v="Livingston"/>
    <s v="NOPTY"/>
    <n v="692"/>
    <n v="7"/>
    <n v="2"/>
    <n v="3"/>
    <n v="3"/>
    <n v="1"/>
    <n v="0"/>
    <x v="0"/>
    <x v="2"/>
    <x v="6"/>
    <n v="2"/>
    <n v="135925"/>
  </r>
  <r>
    <n v="357"/>
    <x v="356"/>
    <s v="Constable"/>
    <s v="Justice of the Peace Ward  5"/>
    <s v="&quot;Doug&quot; Perry"/>
    <n v="2014"/>
    <s v="St. Mary"/>
    <s v="REP"/>
    <n v="817"/>
    <n v="7"/>
    <n v="3"/>
    <n v="3"/>
    <n v="3"/>
    <n v="1"/>
    <n v="0"/>
    <x v="0"/>
    <x v="2"/>
    <x v="6"/>
    <n v="3"/>
    <n v="53053"/>
  </r>
  <r>
    <n v="357"/>
    <x v="356"/>
    <s v="Constable"/>
    <s v="Justice of the Peace Ward  5"/>
    <s v="Bronson Blanchard"/>
    <n v="2014"/>
    <s v="St. Mary"/>
    <s v="DEM"/>
    <n v="595"/>
    <n v="7"/>
    <n v="3"/>
    <n v="3"/>
    <n v="3"/>
    <n v="1"/>
    <n v="0"/>
    <x v="0"/>
    <x v="2"/>
    <x v="6"/>
    <n v="3"/>
    <n v="53053"/>
  </r>
  <r>
    <n v="357"/>
    <x v="356"/>
    <s v="Constable"/>
    <s v="Justice of the Peace Ward  5"/>
    <s v="James P. Carinhas"/>
    <n v="2014"/>
    <s v="St. Mary"/>
    <s v="DEM"/>
    <n v="1538"/>
    <n v="7"/>
    <n v="3"/>
    <n v="3"/>
    <n v="3"/>
    <n v="1"/>
    <n v="0"/>
    <x v="0"/>
    <x v="2"/>
    <x v="6"/>
    <n v="3"/>
    <n v="53053"/>
  </r>
  <r>
    <n v="358"/>
    <x v="357"/>
    <s v="Constable"/>
    <s v="Justice of the Peace Ward  5"/>
    <s v="Douglas &quot;Chubby&quot; Chauvin"/>
    <n v="2014"/>
    <s v="Terrebonne"/>
    <s v="REP"/>
    <n v="1485"/>
    <n v="7"/>
    <n v="2"/>
    <n v="3"/>
    <n v="3"/>
    <n v="1"/>
    <n v="0"/>
    <x v="0"/>
    <x v="2"/>
    <x v="6"/>
    <n v="2"/>
    <n v="113099"/>
  </r>
  <r>
    <n v="358"/>
    <x v="357"/>
    <s v="Constable"/>
    <s v="Justice of the Peace Ward  5"/>
    <s v="Philip Pitre"/>
    <n v="2014"/>
    <s v="Terrebonne"/>
    <s v="REP"/>
    <n v="449"/>
    <n v="7"/>
    <n v="2"/>
    <n v="3"/>
    <n v="3"/>
    <n v="1"/>
    <n v="0"/>
    <x v="0"/>
    <x v="2"/>
    <x v="6"/>
    <n v="2"/>
    <n v="113099"/>
  </r>
  <r>
    <n v="359"/>
    <x v="358"/>
    <s v="Constable"/>
    <s v="Justice of the Peace Ward  6"/>
    <s v="&quot;L. C.&quot; Coker"/>
    <n v="2014"/>
    <s v="Rapides"/>
    <s v="DEM"/>
    <n v="234"/>
    <n v="8"/>
    <n v="3"/>
    <n v="4"/>
    <n v="3"/>
    <n v="0"/>
    <n v="1"/>
    <x v="0"/>
    <x v="2"/>
    <x v="6"/>
    <n v="3"/>
    <n v="132373"/>
  </r>
  <r>
    <n v="359"/>
    <x v="358"/>
    <s v="Constable"/>
    <s v="Justice of the Peace Ward  6"/>
    <s v="Chad Johnson"/>
    <n v="2014"/>
    <s v="Rapides"/>
    <s v="REP"/>
    <n v="215"/>
    <n v="8"/>
    <n v="3"/>
    <n v="4"/>
    <n v="3"/>
    <n v="0"/>
    <n v="1"/>
    <x v="0"/>
    <x v="2"/>
    <x v="6"/>
    <n v="3"/>
    <n v="132373"/>
  </r>
  <r>
    <n v="359"/>
    <x v="358"/>
    <s v="Constable"/>
    <s v="Justice of the Peace Ward  6"/>
    <s v="Clifton &quot;Cliff&quot; Winn"/>
    <n v="2014"/>
    <s v="Rapides"/>
    <s v="DEM"/>
    <n v="33"/>
    <n v="8"/>
    <n v="3"/>
    <n v="4"/>
    <n v="3"/>
    <n v="0"/>
    <n v="1"/>
    <x v="0"/>
    <x v="2"/>
    <x v="6"/>
    <n v="3"/>
    <n v="132373"/>
  </r>
  <r>
    <n v="360"/>
    <x v="359"/>
    <s v="Constable"/>
    <s v="Justice of the Peace Ward  6"/>
    <s v="Carol Martin"/>
    <n v="2014"/>
    <s v="St. Martin"/>
    <s v="DEM"/>
    <n v="193"/>
    <n v="8"/>
    <n v="2"/>
    <n v="4"/>
    <n v="3"/>
    <n v="0"/>
    <n v="1"/>
    <x v="0"/>
    <x v="2"/>
    <x v="6"/>
    <n v="2"/>
    <n v="53385"/>
  </r>
  <r>
    <n v="360"/>
    <x v="359"/>
    <s v="Constable"/>
    <s v="Justice of the Peace Ward  6"/>
    <s v="Wendie G. Hotard"/>
    <n v="2014"/>
    <s v="St. Martin"/>
    <s v="DEM"/>
    <n v="385"/>
    <n v="8"/>
    <n v="2"/>
    <n v="4"/>
    <n v="3"/>
    <n v="0"/>
    <n v="1"/>
    <x v="0"/>
    <x v="2"/>
    <x v="6"/>
    <n v="2"/>
    <n v="53385"/>
  </r>
  <r>
    <n v="361"/>
    <x v="360"/>
    <s v="Constable"/>
    <s v="Justice of the Peace Ward  6"/>
    <s v="Kevin Duplantis"/>
    <n v="2014"/>
    <s v="Terrebonne"/>
    <s v="OTHER"/>
    <n v="102"/>
    <n v="8"/>
    <n v="3"/>
    <n v="4"/>
    <n v="3"/>
    <n v="0"/>
    <n v="1"/>
    <x v="0"/>
    <x v="2"/>
    <x v="6"/>
    <n v="3"/>
    <n v="113099"/>
  </r>
  <r>
    <n v="361"/>
    <x v="360"/>
    <s v="Constable"/>
    <s v="Justice of the Peace Ward  6"/>
    <s v="Kyle Neal"/>
    <n v="2014"/>
    <s v="Terrebonne"/>
    <s v="REP"/>
    <n v="494"/>
    <n v="8"/>
    <n v="3"/>
    <n v="4"/>
    <n v="3"/>
    <n v="0"/>
    <n v="1"/>
    <x v="0"/>
    <x v="2"/>
    <x v="6"/>
    <n v="3"/>
    <n v="113099"/>
  </r>
  <r>
    <n v="361"/>
    <x v="360"/>
    <s v="Constable"/>
    <s v="Justice of the Peace Ward  6"/>
    <s v="William &quot;B. J.&quot; Underwood III"/>
    <n v="2014"/>
    <s v="Terrebonne"/>
    <s v="REP"/>
    <n v="112"/>
    <n v="8"/>
    <n v="3"/>
    <n v="4"/>
    <n v="3"/>
    <n v="0"/>
    <n v="1"/>
    <x v="0"/>
    <x v="2"/>
    <x v="6"/>
    <n v="3"/>
    <n v="113099"/>
  </r>
  <r>
    <n v="362"/>
    <x v="361"/>
    <s v="Constable"/>
    <s v="Justice of the Peace Ward  7"/>
    <s v="Annie &quot;Red&quot; Lofton"/>
    <n v="2014"/>
    <s v="Avoyelles"/>
    <s v="DEM"/>
    <n v="308"/>
    <n v="11"/>
    <n v="2"/>
    <n v="4"/>
    <n v="3"/>
    <n v="3"/>
    <n v="1"/>
    <x v="0"/>
    <x v="2"/>
    <x v="6"/>
    <n v="2"/>
    <n v="41252"/>
  </r>
  <r>
    <n v="362"/>
    <x v="361"/>
    <s v="Constable"/>
    <s v="Justice of the Peace Ward  7"/>
    <s v="Sylvester Callihan"/>
    <n v="2014"/>
    <s v="Avoyelles"/>
    <s v="DEM"/>
    <n v="351"/>
    <n v="11"/>
    <n v="2"/>
    <n v="4"/>
    <n v="3"/>
    <n v="3"/>
    <n v="1"/>
    <x v="0"/>
    <x v="2"/>
    <x v="6"/>
    <n v="2"/>
    <n v="41252"/>
  </r>
  <r>
    <n v="363"/>
    <x v="362"/>
    <s v="Constable"/>
    <s v="Justice of the Peace Ward  7"/>
    <s v="Arthur Lee Phillips, Sr."/>
    <n v="2014"/>
    <s v="Calcasieu"/>
    <s v="DEM"/>
    <n v="246"/>
    <n v="11"/>
    <n v="3"/>
    <n v="4"/>
    <n v="3"/>
    <n v="3"/>
    <n v="1"/>
    <x v="0"/>
    <x v="2"/>
    <x v="6"/>
    <n v="3"/>
    <n v="197233"/>
  </r>
  <r>
    <n v="363"/>
    <x v="362"/>
    <s v="Constable"/>
    <s v="Justice of the Peace Ward  7"/>
    <s v="Christopher &quot;Chris&quot; Jowers"/>
    <n v="2014"/>
    <s v="Calcasieu"/>
    <s v="OTHER"/>
    <n v="787"/>
    <n v="11"/>
    <n v="3"/>
    <n v="4"/>
    <n v="3"/>
    <n v="3"/>
    <n v="1"/>
    <x v="0"/>
    <x v="2"/>
    <x v="6"/>
    <n v="3"/>
    <n v="197233"/>
  </r>
  <r>
    <n v="363"/>
    <x v="362"/>
    <s v="Constable"/>
    <s v="Justice of the Peace Ward  7"/>
    <s v="Michael Wright"/>
    <n v="2014"/>
    <s v="Calcasieu"/>
    <s v="NOPTY"/>
    <n v="463"/>
    <n v="11"/>
    <n v="3"/>
    <n v="4"/>
    <n v="3"/>
    <n v="3"/>
    <n v="1"/>
    <x v="0"/>
    <x v="2"/>
    <x v="6"/>
    <n v="3"/>
    <n v="197233"/>
  </r>
  <r>
    <n v="364"/>
    <x v="363"/>
    <s v="Constable"/>
    <s v="Justice of the Peace Ward  7"/>
    <s v="Brooke Ton"/>
    <n v="2014"/>
    <s v="Plaquemines"/>
    <s v="NOPTY"/>
    <n v="44"/>
    <n v="11"/>
    <n v="4"/>
    <n v="4"/>
    <n v="3"/>
    <n v="3"/>
    <n v="1"/>
    <x v="0"/>
    <x v="2"/>
    <x v="6"/>
    <n v="4"/>
    <n v="23584"/>
  </r>
  <r>
    <n v="364"/>
    <x v="363"/>
    <s v="Constable"/>
    <s v="Justice of the Peace Ward  7"/>
    <s v="Kyle Miller"/>
    <n v="2014"/>
    <s v="Plaquemines"/>
    <s v="NOPTY"/>
    <n v="174"/>
    <n v="11"/>
    <n v="4"/>
    <n v="4"/>
    <n v="3"/>
    <n v="3"/>
    <n v="1"/>
    <x v="0"/>
    <x v="2"/>
    <x v="6"/>
    <n v="4"/>
    <n v="23584"/>
  </r>
  <r>
    <n v="364"/>
    <x v="363"/>
    <s v="Constable"/>
    <s v="Justice of the Peace Ward  7"/>
    <s v="Paul Barrois"/>
    <n v="2014"/>
    <s v="Plaquemines"/>
    <s v="REP"/>
    <n v="503"/>
    <n v="11"/>
    <n v="4"/>
    <n v="4"/>
    <n v="3"/>
    <n v="3"/>
    <n v="1"/>
    <x v="0"/>
    <x v="2"/>
    <x v="6"/>
    <n v="4"/>
    <n v="23584"/>
  </r>
  <r>
    <n v="364"/>
    <x v="363"/>
    <s v="Constable"/>
    <s v="Justice of the Peace Ward  7"/>
    <s v="Sharon K. Macaluso"/>
    <n v="2014"/>
    <s v="Plaquemines"/>
    <s v="DEM"/>
    <n v="220"/>
    <n v="11"/>
    <n v="4"/>
    <n v="4"/>
    <n v="3"/>
    <n v="3"/>
    <n v="1"/>
    <x v="0"/>
    <x v="2"/>
    <x v="6"/>
    <n v="4"/>
    <n v="23584"/>
  </r>
  <r>
    <n v="365"/>
    <x v="364"/>
    <s v="Constable"/>
    <s v="Justice of the Peace Ward  7"/>
    <s v="Chad Blundell"/>
    <n v="2014"/>
    <s v="Winn"/>
    <s v="REP"/>
    <n v="173"/>
    <n v="11"/>
    <n v="2"/>
    <n v="4"/>
    <n v="3"/>
    <n v="3"/>
    <n v="1"/>
    <x v="0"/>
    <x v="2"/>
    <x v="6"/>
    <n v="2"/>
    <n v="14695"/>
  </r>
  <r>
    <n v="365"/>
    <x v="364"/>
    <s v="Constable"/>
    <s v="Justice of the Peace Ward  7"/>
    <s v="John B. Fannin"/>
    <n v="2014"/>
    <s v="Winn"/>
    <s v="REP"/>
    <n v="380"/>
    <n v="11"/>
    <n v="2"/>
    <n v="4"/>
    <n v="3"/>
    <n v="3"/>
    <n v="1"/>
    <x v="0"/>
    <x v="2"/>
    <x v="6"/>
    <n v="2"/>
    <n v="14695"/>
  </r>
  <r>
    <n v="366"/>
    <x v="365"/>
    <s v="Constable"/>
    <s v="Justice of the Peace Ward  8"/>
    <s v="David &quot;Brad&quot; Gieger"/>
    <n v="2014"/>
    <s v="Calcasieu"/>
    <s v="DEM"/>
    <n v="1184"/>
    <n v="4"/>
    <n v="2"/>
    <n v="4"/>
    <n v="0"/>
    <n v="0"/>
    <n v="0"/>
    <x v="0"/>
    <x v="2"/>
    <x v="6"/>
    <n v="2"/>
    <n v="197233"/>
  </r>
  <r>
    <n v="366"/>
    <x v="365"/>
    <s v="Constable"/>
    <s v="Justice of the Peace Ward  8"/>
    <s v="Orgy J. Broussard"/>
    <n v="2014"/>
    <s v="Calcasieu"/>
    <s v="DEM"/>
    <n v="1388"/>
    <n v="4"/>
    <n v="2"/>
    <n v="4"/>
    <n v="0"/>
    <n v="0"/>
    <n v="0"/>
    <x v="0"/>
    <x v="2"/>
    <x v="6"/>
    <n v="2"/>
    <n v="197233"/>
  </r>
  <r>
    <n v="367"/>
    <x v="366"/>
    <s v="Constable"/>
    <s v="Justice of the Peace Ward  8"/>
    <s v="Andria &quot;Pal&quot; Barthelemy"/>
    <n v="2014"/>
    <s v="Plaquemines"/>
    <s v="DEM"/>
    <n v="359"/>
    <n v="4"/>
    <n v="2"/>
    <n v="4"/>
    <n v="0"/>
    <n v="0"/>
    <n v="0"/>
    <x v="0"/>
    <x v="2"/>
    <x v="6"/>
    <n v="2"/>
    <n v="23584"/>
  </r>
  <r>
    <n v="367"/>
    <x v="366"/>
    <s v="Constable"/>
    <s v="Justice of the Peace Ward  8"/>
    <s v="Cornell Battle, Sr."/>
    <n v="2014"/>
    <s v="Plaquemines"/>
    <s v="DEM"/>
    <n v="110"/>
    <n v="4"/>
    <n v="2"/>
    <n v="4"/>
    <n v="0"/>
    <n v="0"/>
    <n v="0"/>
    <x v="0"/>
    <x v="2"/>
    <x v="6"/>
    <n v="2"/>
    <n v="23584"/>
  </r>
  <r>
    <n v="368"/>
    <x v="367"/>
    <s v="Constable"/>
    <s v="Justice of the Peace Ward  9"/>
    <s v="Alexis Billiot"/>
    <n v="2014"/>
    <s v="Plaquemines"/>
    <s v="DEM"/>
    <n v="458"/>
    <n v="8"/>
    <n v="2"/>
    <n v="3"/>
    <n v="1"/>
    <n v="3"/>
    <n v="1"/>
    <x v="0"/>
    <x v="2"/>
    <x v="6"/>
    <n v="2"/>
    <n v="23584"/>
  </r>
  <r>
    <n v="368"/>
    <x v="367"/>
    <s v="Constable"/>
    <s v="Justice of the Peace Ward  9"/>
    <s v="Mary Jo Hebert"/>
    <n v="2014"/>
    <s v="Plaquemines"/>
    <s v="REP"/>
    <n v="207"/>
    <n v="8"/>
    <n v="2"/>
    <n v="3"/>
    <n v="1"/>
    <n v="3"/>
    <n v="1"/>
    <x v="0"/>
    <x v="2"/>
    <x v="6"/>
    <n v="2"/>
    <n v="23584"/>
  </r>
  <r>
    <n v="369"/>
    <x v="368"/>
    <s v="Constable"/>
    <s v="Justice of the Peace Ward  9"/>
    <s v="&quot;Joey&quot; Foret"/>
    <n v="2014"/>
    <s v="St. Mary"/>
    <s v="DEM"/>
    <n v="199"/>
    <n v="8"/>
    <n v="2"/>
    <n v="3"/>
    <n v="1"/>
    <n v="3"/>
    <n v="1"/>
    <x v="0"/>
    <x v="2"/>
    <x v="6"/>
    <n v="2"/>
    <n v="53053"/>
  </r>
  <r>
    <n v="369"/>
    <x v="368"/>
    <s v="Constable"/>
    <s v="Justice of the Peace Ward  9"/>
    <s v="John S. Arceneaux"/>
    <n v="2014"/>
    <s v="St. Mary"/>
    <s v="NOPTY"/>
    <n v="82"/>
    <n v="8"/>
    <n v="2"/>
    <n v="3"/>
    <n v="1"/>
    <n v="3"/>
    <n v="1"/>
    <x v="0"/>
    <x v="2"/>
    <x v="6"/>
    <n v="2"/>
    <n v="53053"/>
  </r>
  <r>
    <n v="370"/>
    <x v="369"/>
    <s v="Constable"/>
    <s v="Justice of the Peace Ward  9"/>
    <s v="Anthony &quot;A. P.&quot; Cocke"/>
    <n v="2014"/>
    <s v="Terrebonne"/>
    <s v="DEM"/>
    <n v="378"/>
    <n v="8"/>
    <n v="4"/>
    <n v="3"/>
    <n v="1"/>
    <n v="3"/>
    <n v="1"/>
    <x v="0"/>
    <x v="2"/>
    <x v="6"/>
    <n v="4"/>
    <n v="113099"/>
  </r>
  <r>
    <n v="370"/>
    <x v="369"/>
    <s v="Constable"/>
    <s v="Justice of the Peace Ward  9"/>
    <s v="Jody B. Ellender"/>
    <n v="2014"/>
    <s v="Terrebonne"/>
    <s v="NOPTY"/>
    <n v="381"/>
    <n v="8"/>
    <n v="4"/>
    <n v="3"/>
    <n v="1"/>
    <n v="3"/>
    <n v="1"/>
    <x v="0"/>
    <x v="2"/>
    <x v="6"/>
    <n v="4"/>
    <n v="113099"/>
  </r>
  <r>
    <n v="370"/>
    <x v="369"/>
    <s v="Constable"/>
    <s v="Justice of the Peace Ward  9"/>
    <s v="Paul J. Breaux"/>
    <n v="2014"/>
    <s v="Terrebonne"/>
    <s v="OTHER"/>
    <n v="456"/>
    <n v="8"/>
    <n v="4"/>
    <n v="3"/>
    <n v="1"/>
    <n v="3"/>
    <n v="1"/>
    <x v="0"/>
    <x v="2"/>
    <x v="6"/>
    <n v="4"/>
    <n v="113099"/>
  </r>
  <r>
    <n v="370"/>
    <x v="369"/>
    <s v="Constable"/>
    <s v="Justice of the Peace Ward  9"/>
    <s v="Ryan Bonvillain"/>
    <n v="2014"/>
    <s v="Terrebonne"/>
    <s v="NOPTY"/>
    <n v="890"/>
    <n v="8"/>
    <n v="4"/>
    <n v="3"/>
    <n v="1"/>
    <n v="3"/>
    <n v="1"/>
    <x v="0"/>
    <x v="2"/>
    <x v="6"/>
    <n v="4"/>
    <n v="113099"/>
  </r>
  <r>
    <n v="371"/>
    <x v="370"/>
    <s v="Constable"/>
    <s v="Justice of the Peace Ward 1"/>
    <s v="Linda McKinney"/>
    <n v="2014"/>
    <s v="Richland"/>
    <s v="REP"/>
    <n v="706"/>
    <n v="6"/>
    <n v="2"/>
    <n v="5"/>
    <n v="1"/>
    <n v="0"/>
    <n v="0"/>
    <x v="0"/>
    <x v="2"/>
    <x v="6"/>
    <n v="2"/>
    <n v="20692"/>
  </r>
  <r>
    <n v="371"/>
    <x v="370"/>
    <s v="Constable"/>
    <s v="Justice of the Peace Ward 1"/>
    <s v="Willie Lee"/>
    <n v="2014"/>
    <s v="Richland"/>
    <s v="DEM"/>
    <n v="1216"/>
    <n v="6"/>
    <n v="2"/>
    <n v="5"/>
    <n v="1"/>
    <n v="0"/>
    <n v="0"/>
    <x v="0"/>
    <x v="2"/>
    <x v="6"/>
    <n v="2"/>
    <n v="20692"/>
  </r>
  <r>
    <n v="372"/>
    <x v="371"/>
    <s v="Constable"/>
    <s v="Justice of the Peace Ward 1"/>
    <s v="Catherine J. Wall"/>
    <n v="2014"/>
    <s v="St. Helena"/>
    <s v="DEM"/>
    <n v="128"/>
    <n v="6"/>
    <n v="2"/>
    <n v="5"/>
    <n v="1"/>
    <n v="0"/>
    <n v="0"/>
    <x v="0"/>
    <x v="2"/>
    <x v="6"/>
    <n v="2"/>
    <n v="10714"/>
  </r>
  <r>
    <n v="372"/>
    <x v="371"/>
    <s v="Constable"/>
    <s v="Justice of the Peace Ward 1"/>
    <s v="Wendell S. Day"/>
    <n v="2014"/>
    <s v="St. Helena"/>
    <s v="DEM"/>
    <n v="172"/>
    <n v="6"/>
    <n v="2"/>
    <n v="5"/>
    <n v="1"/>
    <n v="0"/>
    <n v="0"/>
    <x v="0"/>
    <x v="2"/>
    <x v="6"/>
    <n v="2"/>
    <n v="10714"/>
  </r>
  <r>
    <n v="373"/>
    <x v="372"/>
    <s v="Constable"/>
    <s v="Justice of the Peace Ward 1"/>
    <s v="Lemmie Chapman III"/>
    <n v="2014"/>
    <s v="Tangipahoa"/>
    <s v="DEM"/>
    <n v="852"/>
    <n v="6"/>
    <n v="2"/>
    <n v="5"/>
    <n v="1"/>
    <n v="0"/>
    <n v="0"/>
    <x v="0"/>
    <x v="2"/>
    <x v="6"/>
    <n v="2"/>
    <n v="127115"/>
  </r>
  <r>
    <n v="373"/>
    <x v="372"/>
    <s v="Constable"/>
    <s v="Justice of the Peace Ward 1"/>
    <s v="Quentin Hookfin"/>
    <n v="2014"/>
    <s v="Tangipahoa"/>
    <s v="DEM"/>
    <n v="726"/>
    <n v="6"/>
    <n v="2"/>
    <n v="5"/>
    <n v="1"/>
    <n v="0"/>
    <n v="0"/>
    <x v="0"/>
    <x v="2"/>
    <x v="6"/>
    <n v="2"/>
    <n v="127115"/>
  </r>
  <r>
    <n v="374"/>
    <x v="373"/>
    <s v="Constable"/>
    <s v="Justice of the Peace Ward 10"/>
    <s v="Elease G. Jackson"/>
    <n v="2014"/>
    <s v="St. Mary"/>
    <s v="DEM"/>
    <n v="637"/>
    <n v="2"/>
    <n v="2"/>
    <n v="2"/>
    <n v="0"/>
    <n v="0"/>
    <n v="0"/>
    <x v="0"/>
    <x v="2"/>
    <x v="6"/>
    <n v="2"/>
    <n v="53053"/>
  </r>
  <r>
    <n v="374"/>
    <x v="373"/>
    <s v="Constable"/>
    <s v="Justice of the Peace Ward 10"/>
    <s v="Travis J. Williams"/>
    <n v="2014"/>
    <s v="St. Mary"/>
    <s v="DEM"/>
    <n v="391"/>
    <n v="2"/>
    <n v="2"/>
    <n v="2"/>
    <n v="0"/>
    <n v="0"/>
    <n v="0"/>
    <x v="0"/>
    <x v="2"/>
    <x v="6"/>
    <n v="2"/>
    <n v="53053"/>
  </r>
  <r>
    <n v="375"/>
    <x v="374"/>
    <s v="Constable"/>
    <s v="Justice of the Peace Ward 11"/>
    <s v="Lawrence Willis"/>
    <n v="2014"/>
    <s v="Winn"/>
    <s v="NOPTY"/>
    <n v="157"/>
    <n v="2"/>
    <n v="2"/>
    <n v="1"/>
    <n v="0"/>
    <n v="1"/>
    <n v="0"/>
    <x v="0"/>
    <x v="2"/>
    <x v="6"/>
    <n v="2"/>
    <n v="14695"/>
  </r>
  <r>
    <n v="375"/>
    <x v="374"/>
    <s v="Constable"/>
    <s v="Justice of the Peace Ward 11"/>
    <s v="Scott Jordan"/>
    <n v="2014"/>
    <s v="Winn"/>
    <s v="DEM"/>
    <n v="181"/>
    <n v="2"/>
    <n v="2"/>
    <n v="1"/>
    <n v="0"/>
    <n v="1"/>
    <n v="0"/>
    <x v="0"/>
    <x v="2"/>
    <x v="6"/>
    <n v="2"/>
    <n v="14695"/>
  </r>
  <r>
    <n v="376"/>
    <x v="375"/>
    <s v="Constable"/>
    <s v="Justice of the Peace Ward 12"/>
    <s v="Chris Price"/>
    <n v="2014"/>
    <s v="Winn"/>
    <s v="REP"/>
    <n v="116"/>
    <n v="3"/>
    <n v="3"/>
    <n v="1"/>
    <n v="2"/>
    <n v="0"/>
    <n v="0"/>
    <x v="0"/>
    <x v="2"/>
    <x v="6"/>
    <n v="3"/>
    <n v="14695"/>
  </r>
  <r>
    <n v="376"/>
    <x v="375"/>
    <s v="Constable"/>
    <s v="Justice of the Peace Ward 12"/>
    <s v="Mike Hudson"/>
    <n v="2014"/>
    <s v="Winn"/>
    <s v="REP"/>
    <n v="218"/>
    <n v="3"/>
    <n v="3"/>
    <n v="1"/>
    <n v="2"/>
    <n v="0"/>
    <n v="0"/>
    <x v="0"/>
    <x v="2"/>
    <x v="6"/>
    <n v="3"/>
    <n v="14695"/>
  </r>
  <r>
    <n v="376"/>
    <x v="375"/>
    <s v="Constable"/>
    <s v="Justice of the Peace Ward 12"/>
    <s v="Timothy McCarty"/>
    <n v="2014"/>
    <s v="Winn"/>
    <s v="DEM"/>
    <n v="34"/>
    <n v="3"/>
    <n v="3"/>
    <n v="1"/>
    <n v="2"/>
    <n v="0"/>
    <n v="0"/>
    <x v="0"/>
    <x v="2"/>
    <x v="6"/>
    <n v="3"/>
    <n v="14695"/>
  </r>
  <r>
    <n v="377"/>
    <x v="376"/>
    <s v="Constable"/>
    <s v="Justice of the Peace Ward 2"/>
    <s v="Dickie R. Blades"/>
    <n v="2014"/>
    <s v="Tangipahoa"/>
    <s v="DEM"/>
    <n v="655"/>
    <n v="6"/>
    <n v="2"/>
    <n v="4"/>
    <n v="1"/>
    <n v="1"/>
    <n v="0"/>
    <x v="0"/>
    <x v="2"/>
    <x v="6"/>
    <n v="2"/>
    <n v="127115"/>
  </r>
  <r>
    <n v="377"/>
    <x v="376"/>
    <s v="Constable"/>
    <s v="Justice of the Peace Ward 2"/>
    <s v="Glen Magee, Jr."/>
    <n v="2014"/>
    <s v="Tangipahoa"/>
    <s v="NOPTY"/>
    <n v="397"/>
    <n v="6"/>
    <n v="2"/>
    <n v="4"/>
    <n v="1"/>
    <n v="1"/>
    <n v="0"/>
    <x v="0"/>
    <x v="2"/>
    <x v="6"/>
    <n v="2"/>
    <n v="127115"/>
  </r>
  <r>
    <n v="378"/>
    <x v="377"/>
    <s v="Constable"/>
    <s v="Justice of the Peace Ward 2"/>
    <s v="Charles &quot;Do-Rite&quot; Douglas"/>
    <n v="2014"/>
    <s v="Tensas"/>
    <s v="DEM"/>
    <n v="308"/>
    <n v="6"/>
    <n v="2"/>
    <n v="4"/>
    <n v="1"/>
    <n v="1"/>
    <n v="0"/>
    <x v="0"/>
    <x v="2"/>
    <x v="6"/>
    <n v="2"/>
    <n v="4793"/>
  </r>
  <r>
    <n v="378"/>
    <x v="377"/>
    <s v="Constable"/>
    <s v="Justice of the Peace Ward 2"/>
    <s v="Danny Lance"/>
    <n v="2014"/>
    <s v="Tensas"/>
    <s v="DEM"/>
    <n v="258"/>
    <n v="6"/>
    <n v="2"/>
    <n v="4"/>
    <n v="1"/>
    <n v="1"/>
    <n v="0"/>
    <x v="0"/>
    <x v="2"/>
    <x v="6"/>
    <n v="2"/>
    <n v="4793"/>
  </r>
  <r>
    <n v="379"/>
    <x v="378"/>
    <s v="Constable"/>
    <s v="Justice of the Peace Ward 2"/>
    <s v="Ron A. LeRay"/>
    <n v="2014"/>
    <s v="West Baton Rouge"/>
    <s v="REP"/>
    <n v="1573"/>
    <n v="6"/>
    <n v="2"/>
    <n v="4"/>
    <n v="1"/>
    <n v="1"/>
    <n v="0"/>
    <x v="0"/>
    <x v="2"/>
    <x v="6"/>
    <n v="2"/>
    <n v="25017"/>
  </r>
  <r>
    <n v="379"/>
    <x v="378"/>
    <s v="Constable"/>
    <s v="Justice of the Peace Ward 2"/>
    <s v="Ulyse E. Godfrey, Sr."/>
    <n v="2014"/>
    <s v="West Baton Rouge"/>
    <s v="DEM"/>
    <n v="1030"/>
    <n v="6"/>
    <n v="2"/>
    <n v="4"/>
    <n v="1"/>
    <n v="1"/>
    <n v="0"/>
    <x v="0"/>
    <x v="2"/>
    <x v="6"/>
    <n v="2"/>
    <n v="25017"/>
  </r>
  <r>
    <n v="380"/>
    <x v="379"/>
    <s v="Constable"/>
    <s v="Justice of the Peace Ward 3"/>
    <s v="Davy Doxey"/>
    <n v="2014"/>
    <s v="Cameron"/>
    <s v="DEM"/>
    <n v="219"/>
    <n v="6"/>
    <n v="2"/>
    <n v="1"/>
    <n v="2"/>
    <n v="1"/>
    <n v="2"/>
    <x v="0"/>
    <x v="2"/>
    <x v="6"/>
    <n v="2"/>
    <n v="6739"/>
  </r>
  <r>
    <n v="380"/>
    <x v="379"/>
    <s v="Constable"/>
    <s v="Justice of the Peace Ward 3"/>
    <s v="Ronald Nunez"/>
    <n v="2014"/>
    <s v="Cameron"/>
    <s v="OTHER"/>
    <n v="155"/>
    <n v="6"/>
    <n v="2"/>
    <n v="1"/>
    <n v="2"/>
    <n v="1"/>
    <n v="2"/>
    <x v="0"/>
    <x v="2"/>
    <x v="6"/>
    <n v="2"/>
    <n v="6739"/>
  </r>
  <r>
    <n v="381"/>
    <x v="380"/>
    <s v="Constable"/>
    <s v="Justice of the Peace Ward 3"/>
    <s v="Danny Carroll"/>
    <n v="2014"/>
    <s v="Richland"/>
    <s v="NOPTY"/>
    <n v="192"/>
    <n v="6"/>
    <n v="2"/>
    <n v="1"/>
    <n v="2"/>
    <n v="1"/>
    <n v="2"/>
    <x v="0"/>
    <x v="2"/>
    <x v="6"/>
    <n v="2"/>
    <n v="20692"/>
  </r>
  <r>
    <n v="381"/>
    <x v="380"/>
    <s v="Constable"/>
    <s v="Justice of the Peace Ward 3"/>
    <s v="Jonathan Crow"/>
    <n v="2014"/>
    <s v="Richland"/>
    <s v="REP"/>
    <n v="759"/>
    <n v="6"/>
    <n v="2"/>
    <n v="1"/>
    <n v="2"/>
    <n v="1"/>
    <n v="2"/>
    <x v="0"/>
    <x v="2"/>
    <x v="6"/>
    <n v="2"/>
    <n v="20692"/>
  </r>
  <r>
    <n v="382"/>
    <x v="381"/>
    <s v="Constable"/>
    <s v="Justice of the Peace Ward 3"/>
    <s v="Joseph &quot;Joe&quot; Corrent"/>
    <n v="2014"/>
    <s v="Union"/>
    <s v="OTHER"/>
    <n v="426"/>
    <n v="6"/>
    <n v="2"/>
    <n v="1"/>
    <n v="2"/>
    <n v="1"/>
    <n v="2"/>
    <x v="0"/>
    <x v="2"/>
    <x v="6"/>
    <n v="2"/>
    <n v="22460"/>
  </r>
  <r>
    <n v="382"/>
    <x v="381"/>
    <s v="Constable"/>
    <s v="Justice of the Peace Ward 3"/>
    <s v="Robert Williams"/>
    <n v="2014"/>
    <s v="Union"/>
    <s v="REP"/>
    <n v="1528"/>
    <n v="6"/>
    <n v="2"/>
    <n v="1"/>
    <n v="2"/>
    <n v="1"/>
    <n v="2"/>
    <x v="0"/>
    <x v="2"/>
    <x v="6"/>
    <n v="2"/>
    <n v="22460"/>
  </r>
  <r>
    <n v="383"/>
    <x v="382"/>
    <s v="Constable"/>
    <s v="Justice of the Peace Ward 3"/>
    <s v="Bobby Abshire"/>
    <n v="2016"/>
    <s v="Cameron"/>
    <s v="NOPTY"/>
    <n v="118"/>
    <n v="2"/>
    <n v="2"/>
    <n v="0"/>
    <n v="0"/>
    <n v="1"/>
    <n v="1"/>
    <x v="0"/>
    <x v="2"/>
    <x v="6"/>
    <n v="2"/>
    <n v="6739"/>
  </r>
  <r>
    <n v="383"/>
    <x v="382"/>
    <s v="Constable"/>
    <s v="Justice of the Peace Ward 3"/>
    <s v="Ronald &quot;Ronnie Gale&quot; Nunez, Sr."/>
    <n v="2016"/>
    <s v="Cameron"/>
    <s v="OTHER"/>
    <n v="355"/>
    <n v="2"/>
    <n v="2"/>
    <n v="0"/>
    <n v="0"/>
    <n v="1"/>
    <n v="1"/>
    <x v="0"/>
    <x v="2"/>
    <x v="6"/>
    <n v="2"/>
    <n v="6739"/>
  </r>
  <r>
    <n v="384"/>
    <x v="383"/>
    <s v="Constable"/>
    <s v="Justice of the Peace Ward 3, 1st Just. Court"/>
    <s v="&quot;Frank&quot; Naquin"/>
    <n v="2014"/>
    <s v="Rapides"/>
    <s v="OTHER"/>
    <n v="323"/>
    <n v="2"/>
    <n v="2"/>
    <n v="0"/>
    <n v="1"/>
    <n v="0"/>
    <n v="1"/>
    <x v="0"/>
    <x v="2"/>
    <x v="6"/>
    <n v="2"/>
    <n v="132373"/>
  </r>
  <r>
    <n v="384"/>
    <x v="383"/>
    <s v="Constable"/>
    <s v="Justice of the Peace Ward 3, 1st Just. Court"/>
    <s v="Edward Beaver III"/>
    <n v="2014"/>
    <s v="Rapides"/>
    <s v="REP"/>
    <n v="373"/>
    <n v="2"/>
    <n v="2"/>
    <n v="0"/>
    <n v="1"/>
    <n v="0"/>
    <n v="1"/>
    <x v="0"/>
    <x v="2"/>
    <x v="6"/>
    <n v="2"/>
    <n v="132373"/>
  </r>
  <r>
    <n v="385"/>
    <x v="384"/>
    <s v="Constable"/>
    <s v="Justice of the Peace Ward 3, Blanchard Dist."/>
    <s v="Melvin &quot;Gene&quot; Presley"/>
    <n v="2014"/>
    <s v="Caddo"/>
    <s v="REP"/>
    <n v="2821"/>
    <n v="2"/>
    <n v="2"/>
    <n v="0"/>
    <n v="2"/>
    <n v="0"/>
    <n v="0"/>
    <x v="0"/>
    <x v="2"/>
    <x v="6"/>
    <n v="2"/>
    <n v="253125"/>
  </r>
  <r>
    <n v="385"/>
    <x v="384"/>
    <s v="Constable"/>
    <s v="Justice of the Peace Ward 3, Blanchard Dist."/>
    <s v="Scot McMillan"/>
    <n v="2014"/>
    <s v="Caddo"/>
    <s v="REP"/>
    <n v="2440"/>
    <n v="2"/>
    <n v="2"/>
    <n v="0"/>
    <n v="2"/>
    <n v="0"/>
    <n v="0"/>
    <x v="0"/>
    <x v="2"/>
    <x v="6"/>
    <n v="2"/>
    <n v="253125"/>
  </r>
  <r>
    <n v="386"/>
    <x v="385"/>
    <s v="Constable"/>
    <s v="Justice of the Peace Ward 4"/>
    <s v="Brian &quot;Ping&quot; Vanicor"/>
    <n v="2014"/>
    <s v="Jefferson Davis"/>
    <s v="DEM"/>
    <n v="531"/>
    <n v="13"/>
    <n v="3"/>
    <n v="7"/>
    <n v="4"/>
    <n v="2"/>
    <n v="0"/>
    <x v="0"/>
    <x v="2"/>
    <x v="6"/>
    <n v="3"/>
    <n v="31399"/>
  </r>
  <r>
    <n v="386"/>
    <x v="385"/>
    <s v="Constable"/>
    <s v="Justice of the Peace Ward 4"/>
    <s v="Melward &quot;M. J.&quot; Doucet, Sr."/>
    <n v="2014"/>
    <s v="Jefferson Davis"/>
    <s v="DEM"/>
    <n v="350"/>
    <n v="13"/>
    <n v="3"/>
    <n v="7"/>
    <n v="4"/>
    <n v="2"/>
    <n v="0"/>
    <x v="0"/>
    <x v="2"/>
    <x v="6"/>
    <n v="3"/>
    <n v="31399"/>
  </r>
  <r>
    <n v="386"/>
    <x v="385"/>
    <s v="Constable"/>
    <s v="Justice of the Peace Ward 4"/>
    <s v="Rita Y. Ramagos"/>
    <n v="2014"/>
    <s v="Jefferson Davis"/>
    <s v="REP"/>
    <n v="660"/>
    <n v="13"/>
    <n v="3"/>
    <n v="7"/>
    <n v="4"/>
    <n v="2"/>
    <n v="0"/>
    <x v="0"/>
    <x v="2"/>
    <x v="6"/>
    <n v="3"/>
    <n v="31399"/>
  </r>
  <r>
    <n v="387"/>
    <x v="386"/>
    <s v="Constable"/>
    <s v="Justice of the Peace Ward 4"/>
    <s v="Prentis Barmore"/>
    <n v="2014"/>
    <s v="Lincoln"/>
    <s v="REP"/>
    <n v="1146"/>
    <n v="13"/>
    <n v="2"/>
    <n v="7"/>
    <n v="4"/>
    <n v="2"/>
    <n v="0"/>
    <x v="0"/>
    <x v="2"/>
    <x v="6"/>
    <n v="2"/>
    <n v="47480"/>
  </r>
  <r>
    <n v="387"/>
    <x v="386"/>
    <s v="Constable"/>
    <s v="Justice of the Peace Ward 4"/>
    <s v="Todd Clark"/>
    <n v="2014"/>
    <s v="Lincoln"/>
    <s v="NOPTY"/>
    <n v="334"/>
    <n v="13"/>
    <n v="2"/>
    <n v="7"/>
    <n v="4"/>
    <n v="2"/>
    <n v="0"/>
    <x v="0"/>
    <x v="2"/>
    <x v="6"/>
    <n v="2"/>
    <n v="47480"/>
  </r>
  <r>
    <n v="388"/>
    <x v="387"/>
    <s v="Constable"/>
    <s v="Justice of the Peace Ward 4"/>
    <s v="Benny Warner, Sr."/>
    <n v="2014"/>
    <s v="St. Helena"/>
    <s v="DEM"/>
    <n v="439"/>
    <n v="13"/>
    <n v="2"/>
    <n v="7"/>
    <n v="4"/>
    <n v="2"/>
    <n v="0"/>
    <x v="0"/>
    <x v="2"/>
    <x v="6"/>
    <n v="2"/>
    <n v="10714"/>
  </r>
  <r>
    <n v="388"/>
    <x v="387"/>
    <s v="Constable"/>
    <s v="Justice of the Peace Ward 4"/>
    <s v="Dennis Lee, Jr."/>
    <n v="2014"/>
    <s v="St. Helena"/>
    <s v="DEM"/>
    <n v="538"/>
    <n v="13"/>
    <n v="2"/>
    <n v="7"/>
    <n v="4"/>
    <n v="2"/>
    <n v="0"/>
    <x v="0"/>
    <x v="2"/>
    <x v="6"/>
    <n v="2"/>
    <n v="10714"/>
  </r>
  <r>
    <n v="389"/>
    <x v="388"/>
    <s v="Constable"/>
    <s v="Justice of the Peace Ward 4"/>
    <s v="Julius W. Scott"/>
    <n v="2014"/>
    <s v="Tangipahoa"/>
    <s v="REP"/>
    <n v="1014"/>
    <n v="13"/>
    <n v="2"/>
    <n v="7"/>
    <n v="4"/>
    <n v="2"/>
    <n v="0"/>
    <x v="0"/>
    <x v="2"/>
    <x v="6"/>
    <n v="2"/>
    <n v="127115"/>
  </r>
  <r>
    <n v="389"/>
    <x v="388"/>
    <s v="Constable"/>
    <s v="Justice of the Peace Ward 4"/>
    <s v="Teresa Grace Holden"/>
    <n v="2014"/>
    <s v="Tangipahoa"/>
    <s v="DEM"/>
    <n v="1025"/>
    <n v="13"/>
    <n v="2"/>
    <n v="7"/>
    <n v="4"/>
    <n v="2"/>
    <n v="0"/>
    <x v="0"/>
    <x v="2"/>
    <x v="6"/>
    <n v="2"/>
    <n v="127115"/>
  </r>
  <r>
    <n v="390"/>
    <x v="389"/>
    <s v="Constable"/>
    <s v="Justice of the Peace Ward 4"/>
    <s v="Dan D. Atchison"/>
    <n v="2014"/>
    <s v="Vernon"/>
    <s v="REP"/>
    <n v="646"/>
    <n v="13"/>
    <n v="2"/>
    <n v="7"/>
    <n v="4"/>
    <n v="2"/>
    <n v="0"/>
    <x v="0"/>
    <x v="2"/>
    <x v="6"/>
    <n v="2"/>
    <n v="52101"/>
  </r>
  <r>
    <n v="390"/>
    <x v="389"/>
    <s v="Constable"/>
    <s v="Justice of the Peace Ward 4"/>
    <s v="Sam &quot;Tommy&quot; Harrison"/>
    <n v="2014"/>
    <s v="Vernon"/>
    <s v="NOPTY"/>
    <n v="214"/>
    <n v="13"/>
    <n v="2"/>
    <n v="7"/>
    <n v="4"/>
    <n v="2"/>
    <n v="0"/>
    <x v="0"/>
    <x v="2"/>
    <x v="6"/>
    <n v="2"/>
    <n v="52101"/>
  </r>
  <r>
    <n v="391"/>
    <x v="390"/>
    <s v="Constable"/>
    <s v="Justice of the Peace Ward 4"/>
    <s v="Jerome &quot;Jimmy&quot; Fontana"/>
    <n v="2014"/>
    <s v="West Baton Rouge"/>
    <s v="DEM"/>
    <n v="302"/>
    <n v="13"/>
    <n v="2"/>
    <n v="7"/>
    <n v="4"/>
    <n v="2"/>
    <n v="0"/>
    <x v="0"/>
    <x v="2"/>
    <x v="6"/>
    <n v="2"/>
    <n v="25017"/>
  </r>
  <r>
    <n v="391"/>
    <x v="390"/>
    <s v="Constable"/>
    <s v="Justice of the Peace Ward 4"/>
    <s v="Melvin John Lamotte, Jr."/>
    <n v="2014"/>
    <s v="West Baton Rouge"/>
    <s v="DEM"/>
    <n v="186"/>
    <n v="13"/>
    <n v="2"/>
    <n v="7"/>
    <n v="4"/>
    <n v="2"/>
    <n v="0"/>
    <x v="0"/>
    <x v="2"/>
    <x v="6"/>
    <n v="2"/>
    <n v="25017"/>
  </r>
  <r>
    <n v="392"/>
    <x v="391"/>
    <s v="Constable"/>
    <s v="Justice of the Peace Ward 5"/>
    <s v="&quot;Don&quot; Majure"/>
    <n v="2014"/>
    <s v="Caddo"/>
    <s v="REP"/>
    <n v="1310"/>
    <n v="13"/>
    <n v="3"/>
    <n v="5"/>
    <n v="7"/>
    <n v="1"/>
    <n v="0"/>
    <x v="0"/>
    <x v="2"/>
    <x v="6"/>
    <n v="3"/>
    <n v="253125"/>
  </r>
  <r>
    <n v="392"/>
    <x v="391"/>
    <s v="Constable"/>
    <s v="Justice of the Peace Ward 5"/>
    <s v="&quot;Jeff&quot; Roach"/>
    <n v="2014"/>
    <s v="Caddo"/>
    <s v="REP"/>
    <n v="2420"/>
    <n v="13"/>
    <n v="3"/>
    <n v="5"/>
    <n v="7"/>
    <n v="1"/>
    <n v="0"/>
    <x v="0"/>
    <x v="2"/>
    <x v="6"/>
    <n v="3"/>
    <n v="253125"/>
  </r>
  <r>
    <n v="392"/>
    <x v="391"/>
    <s v="Constable"/>
    <s v="Justice of the Peace Ward 5"/>
    <s v="&quot;Ken&quot; Smith"/>
    <n v="2014"/>
    <s v="Caddo"/>
    <s v="NOPTY"/>
    <n v="3112"/>
    <n v="13"/>
    <n v="3"/>
    <n v="5"/>
    <n v="7"/>
    <n v="1"/>
    <n v="0"/>
    <x v="0"/>
    <x v="2"/>
    <x v="6"/>
    <n v="3"/>
    <n v="253125"/>
  </r>
  <r>
    <n v="393"/>
    <x v="392"/>
    <s v="Constable"/>
    <s v="Justice of the Peace Ward 5"/>
    <s v="&quot;Tim&quot; Trahan"/>
    <n v="2014"/>
    <s v="Cameron"/>
    <s v="REP"/>
    <n v="109"/>
    <n v="13"/>
    <n v="2"/>
    <n v="5"/>
    <n v="7"/>
    <n v="1"/>
    <n v="0"/>
    <x v="0"/>
    <x v="2"/>
    <x v="6"/>
    <n v="2"/>
    <n v="6739"/>
  </r>
  <r>
    <n v="393"/>
    <x v="392"/>
    <s v="Constable"/>
    <s v="Justice of the Peace Ward 5"/>
    <s v="Heath Jinks"/>
    <n v="2014"/>
    <s v="Cameron"/>
    <s v="REP"/>
    <n v="48"/>
    <n v="13"/>
    <n v="2"/>
    <n v="5"/>
    <n v="7"/>
    <n v="1"/>
    <n v="0"/>
    <x v="0"/>
    <x v="2"/>
    <x v="6"/>
    <n v="2"/>
    <n v="6739"/>
  </r>
  <r>
    <n v="394"/>
    <x v="393"/>
    <s v="Constable"/>
    <s v="Justice of the Peace Ward 5"/>
    <s v="&quot;Jim&quot; Bruce"/>
    <n v="2014"/>
    <s v="Richland"/>
    <s v="DEM"/>
    <n v="282"/>
    <n v="13"/>
    <n v="2"/>
    <n v="5"/>
    <n v="7"/>
    <n v="1"/>
    <n v="0"/>
    <x v="0"/>
    <x v="2"/>
    <x v="6"/>
    <n v="2"/>
    <n v="20692"/>
  </r>
  <r>
    <n v="394"/>
    <x v="393"/>
    <s v="Constable"/>
    <s v="Justice of the Peace Ward 5"/>
    <s v="&quot;Jimmy&quot; Pickering"/>
    <n v="2014"/>
    <s v="Richland"/>
    <s v="REP"/>
    <n v="58"/>
    <n v="13"/>
    <n v="2"/>
    <n v="5"/>
    <n v="7"/>
    <n v="1"/>
    <n v="0"/>
    <x v="0"/>
    <x v="2"/>
    <x v="6"/>
    <n v="2"/>
    <n v="20692"/>
  </r>
  <r>
    <n v="395"/>
    <x v="394"/>
    <s v="Constable"/>
    <s v="Justice of the Peace Ward 5"/>
    <s v="Andrew Currier"/>
    <n v="2014"/>
    <s v="Tangipahoa"/>
    <s v="REP"/>
    <n v="1346"/>
    <n v="13"/>
    <n v="2"/>
    <n v="5"/>
    <n v="7"/>
    <n v="1"/>
    <n v="0"/>
    <x v="0"/>
    <x v="2"/>
    <x v="6"/>
    <n v="2"/>
    <n v="127115"/>
  </r>
  <r>
    <n v="395"/>
    <x v="394"/>
    <s v="Constable"/>
    <s v="Justice of the Peace Ward 5"/>
    <s v="Louis &quot;Buddy&quot; Easley"/>
    <n v="2014"/>
    <s v="Tangipahoa"/>
    <s v="DEM"/>
    <n v="1582"/>
    <n v="13"/>
    <n v="2"/>
    <n v="5"/>
    <n v="7"/>
    <n v="1"/>
    <n v="0"/>
    <x v="0"/>
    <x v="2"/>
    <x v="6"/>
    <n v="2"/>
    <n v="127115"/>
  </r>
  <r>
    <n v="396"/>
    <x v="395"/>
    <s v="Constable"/>
    <s v="Justice of the Peace Ward 5"/>
    <s v="&quot;Bo&quot; Pierce"/>
    <n v="2014"/>
    <s v="Washington"/>
    <s v="DEM"/>
    <n v="353"/>
    <n v="13"/>
    <n v="2"/>
    <n v="5"/>
    <n v="7"/>
    <n v="1"/>
    <n v="0"/>
    <x v="0"/>
    <x v="2"/>
    <x v="6"/>
    <n v="2"/>
    <n v="46367"/>
  </r>
  <r>
    <n v="396"/>
    <x v="395"/>
    <s v="Constable"/>
    <s v="Justice of the Peace Ward 5"/>
    <s v="Lavon D. Seals"/>
    <n v="2014"/>
    <s v="Washington"/>
    <s v="DEM"/>
    <n v="771"/>
    <n v="13"/>
    <n v="2"/>
    <n v="5"/>
    <n v="7"/>
    <n v="1"/>
    <n v="0"/>
    <x v="0"/>
    <x v="2"/>
    <x v="6"/>
    <n v="2"/>
    <n v="46367"/>
  </r>
  <r>
    <n v="397"/>
    <x v="396"/>
    <s v="Constable"/>
    <s v="Justice of the Peace Ward 5"/>
    <s v="Chad M. Davis"/>
    <n v="2014"/>
    <s v="West Baton Rouge"/>
    <s v="REP"/>
    <n v="137"/>
    <n v="13"/>
    <n v="2"/>
    <n v="5"/>
    <n v="7"/>
    <n v="1"/>
    <n v="0"/>
    <x v="0"/>
    <x v="2"/>
    <x v="6"/>
    <n v="2"/>
    <n v="25017"/>
  </r>
  <r>
    <n v="397"/>
    <x v="396"/>
    <s v="Constable"/>
    <s v="Justice of the Peace Ward 5"/>
    <s v="Michael &quot;Mike&quot; David"/>
    <n v="2014"/>
    <s v="West Baton Rouge"/>
    <s v="DEM"/>
    <n v="235"/>
    <n v="13"/>
    <n v="2"/>
    <n v="5"/>
    <n v="7"/>
    <n v="1"/>
    <n v="0"/>
    <x v="0"/>
    <x v="2"/>
    <x v="6"/>
    <n v="2"/>
    <n v="25017"/>
  </r>
  <r>
    <n v="398"/>
    <x v="397"/>
    <s v="Constable"/>
    <s v="Justice of the Peace Ward 5, 1st Just. Court"/>
    <s v="Charles Nash"/>
    <n v="2014"/>
    <s v="Rapides"/>
    <s v="DEM"/>
    <n v="613"/>
    <n v="3"/>
    <n v="3"/>
    <n v="2"/>
    <n v="0"/>
    <n v="0"/>
    <n v="1"/>
    <x v="0"/>
    <x v="2"/>
    <x v="6"/>
    <n v="3"/>
    <n v="132373"/>
  </r>
  <r>
    <n v="398"/>
    <x v="397"/>
    <s v="Constable"/>
    <s v="Justice of the Peace Ward 5, 1st Just. Court"/>
    <s v="Charlie Calcote"/>
    <n v="2014"/>
    <s v="Rapides"/>
    <s v="DEM"/>
    <n v="357"/>
    <n v="3"/>
    <n v="3"/>
    <n v="2"/>
    <n v="0"/>
    <n v="0"/>
    <n v="1"/>
    <x v="0"/>
    <x v="2"/>
    <x v="6"/>
    <n v="3"/>
    <n v="132373"/>
  </r>
  <r>
    <n v="398"/>
    <x v="397"/>
    <s v="Constable"/>
    <s v="Justice of the Peace Ward 5, 1st Just. Court"/>
    <s v="Clyde W. George"/>
    <n v="2014"/>
    <s v="Rapides"/>
    <s v="OTHER"/>
    <n v="846"/>
    <n v="3"/>
    <n v="3"/>
    <n v="2"/>
    <n v="0"/>
    <n v="0"/>
    <n v="1"/>
    <x v="0"/>
    <x v="2"/>
    <x v="6"/>
    <n v="3"/>
    <n v="132373"/>
  </r>
  <r>
    <n v="399"/>
    <x v="398"/>
    <s v="Constable"/>
    <s v="Justice of the Peace Ward 5, 2nd Just. Court"/>
    <s v="James &quot;Tony&quot; Bettevy"/>
    <n v="2014"/>
    <s v="Rapides"/>
    <s v="NOPTY"/>
    <n v="668"/>
    <n v="2"/>
    <n v="2"/>
    <n v="1"/>
    <n v="0"/>
    <n v="1"/>
    <n v="0"/>
    <x v="0"/>
    <x v="2"/>
    <x v="6"/>
    <n v="2"/>
    <n v="132373"/>
  </r>
  <r>
    <n v="399"/>
    <x v="398"/>
    <s v="Constable"/>
    <s v="Justice of the Peace Ward 5, 2nd Just. Court"/>
    <s v="Russell Miller"/>
    <n v="2014"/>
    <s v="Rapides"/>
    <s v="DEM"/>
    <n v="1091"/>
    <n v="2"/>
    <n v="2"/>
    <n v="1"/>
    <n v="0"/>
    <n v="1"/>
    <n v="0"/>
    <x v="0"/>
    <x v="2"/>
    <x v="6"/>
    <n v="2"/>
    <n v="132373"/>
  </r>
  <r>
    <n v="400"/>
    <x v="399"/>
    <s v="Constable"/>
    <s v="Justice of the Peace Ward 6"/>
    <s v="Kevin W. McClure"/>
    <n v="2014"/>
    <s v="Caddo"/>
    <s v="REP"/>
    <n v="1855"/>
    <n v="6"/>
    <n v="2"/>
    <n v="2"/>
    <n v="2"/>
    <n v="2"/>
    <n v="0"/>
    <x v="0"/>
    <x v="2"/>
    <x v="6"/>
    <n v="2"/>
    <n v="253125"/>
  </r>
  <r>
    <n v="400"/>
    <x v="399"/>
    <s v="Constable"/>
    <s v="Justice of the Peace Ward 6"/>
    <s v="Ryan Paulk"/>
    <n v="2014"/>
    <s v="Caddo"/>
    <s v="NOPTY"/>
    <n v="634"/>
    <n v="6"/>
    <n v="2"/>
    <n v="2"/>
    <n v="2"/>
    <n v="2"/>
    <n v="0"/>
    <x v="0"/>
    <x v="2"/>
    <x v="6"/>
    <n v="2"/>
    <n v="253125"/>
  </r>
  <r>
    <n v="401"/>
    <x v="400"/>
    <s v="Constable"/>
    <s v="Justice of the Peace Ward 6"/>
    <s v="Larry Johnson"/>
    <n v="2014"/>
    <s v="Iberville"/>
    <s v="DEM"/>
    <n v="1290"/>
    <n v="6"/>
    <n v="2"/>
    <n v="2"/>
    <n v="2"/>
    <n v="2"/>
    <n v="0"/>
    <x v="0"/>
    <x v="2"/>
    <x v="6"/>
    <n v="2"/>
    <n v="33159"/>
  </r>
  <r>
    <n v="401"/>
    <x v="400"/>
    <s v="Constable"/>
    <s v="Justice of the Peace Ward 6"/>
    <s v="Thomas Jones"/>
    <n v="2014"/>
    <s v="Iberville"/>
    <s v="NOPTY"/>
    <n v="996"/>
    <n v="6"/>
    <n v="2"/>
    <n v="2"/>
    <n v="2"/>
    <n v="2"/>
    <n v="0"/>
    <x v="0"/>
    <x v="2"/>
    <x v="6"/>
    <n v="2"/>
    <n v="33159"/>
  </r>
  <r>
    <n v="402"/>
    <x v="401"/>
    <s v="Constable"/>
    <s v="Justice of the Peace Ward 6"/>
    <s v="&quot;Jason&quot; Hillman"/>
    <n v="2014"/>
    <s v="Vernon"/>
    <s v="DEM"/>
    <n v="212"/>
    <n v="6"/>
    <n v="2"/>
    <n v="2"/>
    <n v="2"/>
    <n v="2"/>
    <n v="0"/>
    <x v="0"/>
    <x v="2"/>
    <x v="6"/>
    <n v="2"/>
    <n v="52101"/>
  </r>
  <r>
    <n v="402"/>
    <x v="401"/>
    <s v="Constable"/>
    <s v="Justice of the Peace Ward 6"/>
    <s v="&quot;Tom&quot; Jackson"/>
    <n v="2014"/>
    <s v="Vernon"/>
    <s v="REP"/>
    <n v="351"/>
    <n v="6"/>
    <n v="2"/>
    <n v="2"/>
    <n v="2"/>
    <n v="2"/>
    <n v="0"/>
    <x v="0"/>
    <x v="2"/>
    <x v="6"/>
    <n v="2"/>
    <n v="52101"/>
  </r>
  <r>
    <n v="403"/>
    <x v="402"/>
    <s v="Constable"/>
    <s v="Justice of the Peace Ward 8"/>
    <s v="Mark Owens"/>
    <n v="2014"/>
    <s v="Ouachita"/>
    <s v="REP"/>
    <n v="978"/>
    <n v="5"/>
    <n v="3"/>
    <n v="1"/>
    <n v="4"/>
    <n v="0"/>
    <n v="0"/>
    <x v="0"/>
    <x v="2"/>
    <x v="6"/>
    <n v="3"/>
    <n v="156398"/>
  </r>
  <r>
    <n v="403"/>
    <x v="402"/>
    <s v="Constable"/>
    <s v="Justice of the Peace Ward 8"/>
    <s v="Wade Weems"/>
    <n v="2014"/>
    <s v="Ouachita"/>
    <s v="REP"/>
    <n v="441"/>
    <n v="5"/>
    <n v="3"/>
    <n v="1"/>
    <n v="4"/>
    <n v="0"/>
    <n v="0"/>
    <x v="0"/>
    <x v="2"/>
    <x v="6"/>
    <n v="3"/>
    <n v="156398"/>
  </r>
  <r>
    <n v="403"/>
    <x v="402"/>
    <s v="Constable"/>
    <s v="Justice of the Peace Ward 8"/>
    <s v="Waylon McCormick"/>
    <n v="2014"/>
    <s v="Ouachita"/>
    <s v="REP"/>
    <n v="463"/>
    <n v="5"/>
    <n v="3"/>
    <n v="1"/>
    <n v="4"/>
    <n v="0"/>
    <n v="0"/>
    <x v="0"/>
    <x v="2"/>
    <x v="6"/>
    <n v="3"/>
    <n v="156398"/>
  </r>
  <r>
    <n v="404"/>
    <x v="403"/>
    <s v="Constable"/>
    <s v="Justice of the Peace Ward 8"/>
    <s v="&quot;Don&quot; Marshall"/>
    <n v="2014"/>
    <s v="Tangipahoa"/>
    <s v="REP"/>
    <n v="1267"/>
    <n v="5"/>
    <n v="2"/>
    <n v="1"/>
    <n v="4"/>
    <n v="0"/>
    <n v="0"/>
    <x v="0"/>
    <x v="2"/>
    <x v="6"/>
    <n v="2"/>
    <n v="127115"/>
  </r>
  <r>
    <n v="404"/>
    <x v="403"/>
    <s v="Constable"/>
    <s v="Justice of the Peace Ward 8"/>
    <s v="Richard Z. Morse"/>
    <n v="2014"/>
    <s v="Tangipahoa"/>
    <s v="DEM"/>
    <n v="550"/>
    <n v="5"/>
    <n v="2"/>
    <n v="1"/>
    <n v="4"/>
    <n v="0"/>
    <n v="0"/>
    <x v="0"/>
    <x v="2"/>
    <x v="6"/>
    <n v="2"/>
    <n v="127115"/>
  </r>
  <r>
    <n v="405"/>
    <x v="404"/>
    <s v="Constable"/>
    <s v="Justice of the Peace Ward A"/>
    <s v="Jesse Heintz"/>
    <n v="2014"/>
    <s v="St. Bernard"/>
    <s v="NOPTY"/>
    <n v="348"/>
    <n v="2"/>
    <n v="2"/>
    <n v="1"/>
    <n v="0"/>
    <n v="1"/>
    <n v="0"/>
    <x v="0"/>
    <x v="2"/>
    <x v="6"/>
    <n v="2"/>
    <n v="44091"/>
  </r>
  <r>
    <n v="405"/>
    <x v="404"/>
    <s v="Constable"/>
    <s v="Justice of the Peace Ward A"/>
    <s v="Mitchell Perkins"/>
    <n v="2014"/>
    <s v="St. Bernard"/>
    <s v="DEM"/>
    <n v="477"/>
    <n v="2"/>
    <n v="2"/>
    <n v="1"/>
    <n v="0"/>
    <n v="1"/>
    <n v="0"/>
    <x v="0"/>
    <x v="2"/>
    <x v="6"/>
    <n v="2"/>
    <n v="44091"/>
  </r>
  <r>
    <n v="406"/>
    <x v="405"/>
    <s v="Constable"/>
    <s v="Justice of the Peace Ward B"/>
    <s v="Anthony &quot;Tony&quot; LaNasa III"/>
    <n v="2014"/>
    <s v="St. Bernard"/>
    <s v="REP"/>
    <n v="289"/>
    <n v="4"/>
    <n v="4"/>
    <n v="0"/>
    <n v="2"/>
    <n v="0"/>
    <n v="2"/>
    <x v="0"/>
    <x v="2"/>
    <x v="6"/>
    <n v="4"/>
    <n v="44091"/>
  </r>
  <r>
    <n v="406"/>
    <x v="405"/>
    <s v="Constable"/>
    <s v="Justice of the Peace Ward B"/>
    <s v="Jason R. Danna"/>
    <n v="2014"/>
    <s v="St. Bernard"/>
    <s v="OTHER"/>
    <n v="133"/>
    <n v="4"/>
    <n v="4"/>
    <n v="0"/>
    <n v="2"/>
    <n v="0"/>
    <n v="2"/>
    <x v="0"/>
    <x v="2"/>
    <x v="6"/>
    <n v="4"/>
    <n v="44091"/>
  </r>
  <r>
    <n v="406"/>
    <x v="405"/>
    <s v="Constable"/>
    <s v="Justice of the Peace Ward B"/>
    <s v="Justin L. Licciardi"/>
    <n v="2014"/>
    <s v="St. Bernard"/>
    <s v="OTHER"/>
    <n v="110"/>
    <n v="4"/>
    <n v="4"/>
    <n v="0"/>
    <n v="2"/>
    <n v="0"/>
    <n v="2"/>
    <x v="0"/>
    <x v="2"/>
    <x v="6"/>
    <n v="4"/>
    <n v="44091"/>
  </r>
  <r>
    <n v="406"/>
    <x v="405"/>
    <s v="Constable"/>
    <s v="Justice of the Peace Ward B"/>
    <s v="Louis Luna, Jr."/>
    <n v="2014"/>
    <s v="St. Bernard"/>
    <s v="REP"/>
    <n v="62"/>
    <n v="4"/>
    <n v="4"/>
    <n v="0"/>
    <n v="2"/>
    <n v="0"/>
    <n v="2"/>
    <x v="0"/>
    <x v="2"/>
    <x v="6"/>
    <n v="4"/>
    <n v="44091"/>
  </r>
  <r>
    <n v="407"/>
    <x v="406"/>
    <s v="Constable"/>
    <s v="Justice of the Peace Ward C"/>
    <s v="&quot;Beau&quot; Bowman"/>
    <n v="2014"/>
    <s v="St. Bernard"/>
    <s v="REP"/>
    <n v="168"/>
    <n v="5"/>
    <n v="5"/>
    <n v="2"/>
    <n v="2"/>
    <n v="0"/>
    <n v="1"/>
    <x v="0"/>
    <x v="2"/>
    <x v="6"/>
    <n v="5"/>
    <n v="44091"/>
  </r>
  <r>
    <n v="407"/>
    <x v="406"/>
    <s v="Constable"/>
    <s v="Justice of the Peace Ward C"/>
    <s v="&quot;Chuck&quot; Little"/>
    <n v="2014"/>
    <s v="St. Bernard"/>
    <s v="REP"/>
    <n v="167"/>
    <n v="5"/>
    <n v="5"/>
    <n v="2"/>
    <n v="2"/>
    <n v="0"/>
    <n v="1"/>
    <x v="0"/>
    <x v="2"/>
    <x v="6"/>
    <n v="5"/>
    <n v="44091"/>
  </r>
  <r>
    <n v="407"/>
    <x v="406"/>
    <s v="Constable"/>
    <s v="Justice of the Peace Ward C"/>
    <s v="Chris Palazzalo"/>
    <n v="2014"/>
    <s v="St. Bernard"/>
    <s v="OTHER"/>
    <n v="60"/>
    <n v="5"/>
    <n v="5"/>
    <n v="2"/>
    <n v="2"/>
    <n v="0"/>
    <n v="1"/>
    <x v="0"/>
    <x v="2"/>
    <x v="6"/>
    <n v="5"/>
    <n v="44091"/>
  </r>
  <r>
    <n v="407"/>
    <x v="406"/>
    <s v="Constable"/>
    <s v="Justice of the Peace Ward C"/>
    <s v="Henry Vandenborre"/>
    <n v="2014"/>
    <s v="St. Bernard"/>
    <s v="DEM"/>
    <n v="139"/>
    <n v="5"/>
    <n v="5"/>
    <n v="2"/>
    <n v="2"/>
    <n v="0"/>
    <n v="1"/>
    <x v="0"/>
    <x v="2"/>
    <x v="6"/>
    <n v="5"/>
    <n v="44091"/>
  </r>
  <r>
    <n v="407"/>
    <x v="406"/>
    <s v="Constable"/>
    <s v="Justice of the Peace Ward C"/>
    <s v="Julia Dardar"/>
    <n v="2014"/>
    <s v="St. Bernard"/>
    <s v="DEM"/>
    <n v="45"/>
    <n v="5"/>
    <n v="5"/>
    <n v="2"/>
    <n v="2"/>
    <n v="0"/>
    <n v="1"/>
    <x v="0"/>
    <x v="2"/>
    <x v="6"/>
    <n v="5"/>
    <n v="44091"/>
  </r>
  <r>
    <n v="408"/>
    <x v="407"/>
    <s v="Constable"/>
    <s v="Justice of the Peace Ward D"/>
    <s v="Calixtro Michael Balbon"/>
    <n v="2014"/>
    <s v="St. Bernard"/>
    <s v="NOPTY"/>
    <n v="154"/>
    <n v="2"/>
    <n v="2"/>
    <n v="1"/>
    <n v="0"/>
    <n v="1"/>
    <n v="0"/>
    <x v="0"/>
    <x v="2"/>
    <x v="6"/>
    <n v="2"/>
    <n v="44091"/>
  </r>
  <r>
    <n v="408"/>
    <x v="407"/>
    <s v="Constable"/>
    <s v="Justice of the Peace Ward D"/>
    <s v="William F. &quot;Billy&quot; Cure"/>
    <n v="2014"/>
    <s v="St. Bernard"/>
    <s v="DEM"/>
    <n v="421"/>
    <n v="2"/>
    <n v="2"/>
    <n v="1"/>
    <n v="0"/>
    <n v="1"/>
    <n v="0"/>
    <x v="0"/>
    <x v="2"/>
    <x v="6"/>
    <n v="2"/>
    <n v="44091"/>
  </r>
  <r>
    <n v="409"/>
    <x v="408"/>
    <s v="Constable"/>
    <s v="Justice of the Peace Ward J"/>
    <s v="Benjamin P. &quot;Benny&quot; Ruiz"/>
    <n v="2014"/>
    <s v="St. Bernard"/>
    <s v="DEM"/>
    <n v="913"/>
    <n v="3"/>
    <n v="3"/>
    <n v="3"/>
    <n v="0"/>
    <n v="0"/>
    <n v="0"/>
    <x v="0"/>
    <x v="2"/>
    <x v="6"/>
    <n v="3"/>
    <n v="44091"/>
  </r>
  <r>
    <n v="409"/>
    <x v="408"/>
    <s v="Constable"/>
    <s v="Justice of the Peace Ward J"/>
    <s v="Tamara L. Jones"/>
    <n v="2014"/>
    <s v="St. Bernard"/>
    <s v="DEM"/>
    <n v="785"/>
    <n v="3"/>
    <n v="3"/>
    <n v="3"/>
    <n v="0"/>
    <n v="0"/>
    <n v="0"/>
    <x v="0"/>
    <x v="2"/>
    <x v="6"/>
    <n v="3"/>
    <n v="44091"/>
  </r>
  <r>
    <n v="409"/>
    <x v="408"/>
    <s v="Constable"/>
    <s v="Justice of the Peace Ward J"/>
    <s v="Tony &quot;Te-Ton&quot; Jeansonne"/>
    <n v="2014"/>
    <s v="St. Bernard"/>
    <s v="DEM"/>
    <n v="389"/>
    <n v="3"/>
    <n v="3"/>
    <n v="3"/>
    <n v="0"/>
    <n v="0"/>
    <n v="0"/>
    <x v="0"/>
    <x v="2"/>
    <x v="6"/>
    <n v="3"/>
    <n v="44091"/>
  </r>
  <r>
    <n v="410"/>
    <x v="409"/>
    <s v="Constable"/>
    <s v="Justice of the Peace Wards 6 &amp; 7"/>
    <s v="David Daniels"/>
    <n v="2014"/>
    <s v="Richland"/>
    <s v="OTHER"/>
    <n v="115"/>
    <n v="2"/>
    <n v="2"/>
    <n v="0"/>
    <n v="0"/>
    <n v="1"/>
    <n v="1"/>
    <x v="0"/>
    <x v="2"/>
    <x v="6"/>
    <n v="2"/>
    <n v="20692"/>
  </r>
  <r>
    <n v="410"/>
    <x v="409"/>
    <s v="Constable"/>
    <s v="Justice of the Peace Wards 6 &amp; 7"/>
    <s v="Dustin Lane Trichell"/>
    <n v="2014"/>
    <s v="Richland"/>
    <s v="NOPTY"/>
    <n v="170"/>
    <n v="2"/>
    <n v="2"/>
    <n v="0"/>
    <n v="0"/>
    <n v="1"/>
    <n v="1"/>
    <x v="0"/>
    <x v="2"/>
    <x v="6"/>
    <n v="2"/>
    <n v="20692"/>
  </r>
  <r>
    <n v="411"/>
    <x v="410"/>
    <s v="Constable(s)"/>
    <s v="Justice of the Peace District  1"/>
    <s v="Brandon Oswalt"/>
    <n v="2014"/>
    <s v="Bossier"/>
    <s v="REP"/>
    <n v="3315"/>
    <n v="2"/>
    <n v="2"/>
    <n v="0"/>
    <n v="2"/>
    <n v="0"/>
    <n v="0"/>
    <x v="0"/>
    <x v="2"/>
    <x v="6"/>
    <n v="2"/>
    <n v="124720"/>
  </r>
  <r>
    <n v="411"/>
    <x v="410"/>
    <s v="Constable(s)"/>
    <s v="Justice of the Peace District  1"/>
    <s v="E. T. &quot;Scooter&quot; Rushing"/>
    <n v="2014"/>
    <s v="Bossier"/>
    <s v="REP"/>
    <n v="2531"/>
    <n v="2"/>
    <n v="2"/>
    <n v="0"/>
    <n v="2"/>
    <n v="0"/>
    <n v="0"/>
    <x v="0"/>
    <x v="2"/>
    <x v="6"/>
    <n v="2"/>
    <n v="124720"/>
  </r>
  <r>
    <n v="412"/>
    <x v="411"/>
    <s v="Constable(s)"/>
    <s v="Justice of the Peace District  3 (2 to be elected)"/>
    <s v="&quot;Ricky&quot; Blalock"/>
    <n v="2014"/>
    <s v="Bossier"/>
    <s v="REP"/>
    <n v="697"/>
    <n v="5"/>
    <n v="5"/>
    <n v="3"/>
    <n v="1"/>
    <n v="1"/>
    <n v="0"/>
    <x v="0"/>
    <x v="2"/>
    <x v="6"/>
    <n v="2.5"/>
    <n v="124720"/>
  </r>
  <r>
    <n v="412"/>
    <x v="411"/>
    <s v="Constable(s)"/>
    <s v="Justice of the Peace District  3 (2 to be elected)"/>
    <s v="Eddie Chandler"/>
    <n v="2014"/>
    <s v="Bossier"/>
    <s v="DEM"/>
    <n v="367"/>
    <n v="5"/>
    <n v="5"/>
    <n v="3"/>
    <n v="1"/>
    <n v="1"/>
    <n v="0"/>
    <x v="0"/>
    <x v="2"/>
    <x v="6"/>
    <n v="2.5"/>
    <n v="124720"/>
  </r>
  <r>
    <n v="412"/>
    <x v="411"/>
    <s v="Constable(s)"/>
    <s v="Justice of the Peace District  3 (2 to be elected)"/>
    <s v="Jerry Jenkins"/>
    <n v="2014"/>
    <s v="Bossier"/>
    <s v="DEM"/>
    <n v="521"/>
    <n v="5"/>
    <n v="5"/>
    <n v="3"/>
    <n v="1"/>
    <n v="1"/>
    <n v="0"/>
    <x v="0"/>
    <x v="2"/>
    <x v="6"/>
    <n v="2.5"/>
    <n v="124720"/>
  </r>
  <r>
    <n v="412"/>
    <x v="411"/>
    <s v="Constable(s)"/>
    <s v="Justice of the Peace District  3 (2 to be elected)"/>
    <s v="John Craft"/>
    <n v="2014"/>
    <s v="Bossier"/>
    <s v="NOPTY"/>
    <n v="289"/>
    <n v="5"/>
    <n v="5"/>
    <n v="3"/>
    <n v="1"/>
    <n v="1"/>
    <n v="0"/>
    <x v="0"/>
    <x v="2"/>
    <x v="6"/>
    <n v="2.5"/>
    <n v="124720"/>
  </r>
  <r>
    <n v="412"/>
    <x v="411"/>
    <s v="Constable(s)"/>
    <s v="Justice of the Peace District  3 (2 to be elected)"/>
    <s v="Stephen &quot;Steve&quot; Smith"/>
    <n v="2014"/>
    <s v="Bossier"/>
    <s v="DEM"/>
    <n v="352"/>
    <n v="5"/>
    <n v="5"/>
    <n v="3"/>
    <n v="1"/>
    <n v="1"/>
    <n v="0"/>
    <x v="0"/>
    <x v="2"/>
    <x v="6"/>
    <n v="2.5"/>
    <n v="124720"/>
  </r>
  <r>
    <n v="413"/>
    <x v="412"/>
    <s v="Constable(s)"/>
    <s v="Justice of the Peace District  6 (2 to be elected)"/>
    <s v="Jeffery Weems"/>
    <n v="2014"/>
    <s v="Bossier"/>
    <s v="REP"/>
    <n v="3592"/>
    <n v="3"/>
    <n v="3"/>
    <n v="0"/>
    <n v="3"/>
    <n v="0"/>
    <n v="0"/>
    <x v="0"/>
    <x v="2"/>
    <x v="6"/>
    <n v="1.5"/>
    <n v="124720"/>
  </r>
  <r>
    <n v="413"/>
    <x v="412"/>
    <s v="Constable(s)"/>
    <s v="Justice of the Peace District  6 (2 to be elected)"/>
    <s v="Kenneth Stephens"/>
    <n v="2014"/>
    <s v="Bossier"/>
    <s v="REP"/>
    <n v="5046"/>
    <n v="3"/>
    <n v="3"/>
    <n v="0"/>
    <n v="3"/>
    <n v="0"/>
    <n v="0"/>
    <x v="0"/>
    <x v="2"/>
    <x v="6"/>
    <n v="1.5"/>
    <n v="124720"/>
  </r>
  <r>
    <n v="413"/>
    <x v="412"/>
    <s v="Constable(s)"/>
    <s v="Justice of the Peace District  6 (2 to be elected)"/>
    <s v="Wayne Berry"/>
    <n v="2014"/>
    <s v="Bossier"/>
    <s v="REP"/>
    <n v="5705"/>
    <n v="3"/>
    <n v="3"/>
    <n v="0"/>
    <n v="3"/>
    <n v="0"/>
    <n v="0"/>
    <x v="0"/>
    <x v="2"/>
    <x v="6"/>
    <n v="1.5"/>
    <n v="124720"/>
  </r>
  <r>
    <n v="414"/>
    <x v="413"/>
    <s v="Constable(s)"/>
    <s v="Justice of the Peace Ward  5"/>
    <s v="&quot;Woody&quot; Crawford"/>
    <n v="2014"/>
    <s v="St. Tammany"/>
    <s v="NOPTY"/>
    <n v="615"/>
    <n v="2"/>
    <n v="2"/>
    <n v="0"/>
    <n v="1"/>
    <n v="1"/>
    <n v="0"/>
    <x v="0"/>
    <x v="2"/>
    <x v="6"/>
    <n v="2"/>
    <n v="246269"/>
  </r>
  <r>
    <n v="414"/>
    <x v="413"/>
    <s v="Constable(s)"/>
    <s v="Justice of the Peace Ward  5"/>
    <s v="Todd Kraft"/>
    <n v="2014"/>
    <s v="St. Tammany"/>
    <s v="REP"/>
    <n v="1239"/>
    <n v="2"/>
    <n v="2"/>
    <n v="0"/>
    <n v="1"/>
    <n v="1"/>
    <n v="0"/>
    <x v="0"/>
    <x v="2"/>
    <x v="6"/>
    <n v="2"/>
    <n v="246269"/>
  </r>
  <r>
    <n v="415"/>
    <x v="414"/>
    <s v="Constable(s)"/>
    <s v="Justice of the Peace Ward  6"/>
    <s v="James &quot;Jimmy&quot; Howell"/>
    <n v="2014"/>
    <s v="St. Tammany"/>
    <s v="REP"/>
    <n v="1671"/>
    <n v="2"/>
    <n v="2"/>
    <n v="0"/>
    <n v="1"/>
    <n v="1"/>
    <n v="0"/>
    <x v="0"/>
    <x v="2"/>
    <x v="6"/>
    <n v="2"/>
    <n v="246269"/>
  </r>
  <r>
    <n v="415"/>
    <x v="414"/>
    <s v="Constable(s)"/>
    <s v="Justice of the Peace Ward  6"/>
    <s v="Nathan A. Jordan"/>
    <n v="2014"/>
    <s v="St. Tammany"/>
    <s v="NOPTY"/>
    <n v="522"/>
    <n v="2"/>
    <n v="2"/>
    <n v="0"/>
    <n v="1"/>
    <n v="1"/>
    <n v="0"/>
    <x v="0"/>
    <x v="2"/>
    <x v="6"/>
    <n v="2"/>
    <n v="246269"/>
  </r>
  <r>
    <n v="416"/>
    <x v="415"/>
    <s v="Constable(s)"/>
    <s v="Justice of the Peace Ward  7"/>
    <s v="Gregory Chabreck"/>
    <n v="2014"/>
    <s v="St. Tammany"/>
    <s v="REP"/>
    <n v="1386"/>
    <n v="2"/>
    <n v="2"/>
    <n v="0"/>
    <n v="2"/>
    <n v="0"/>
    <n v="0"/>
    <x v="0"/>
    <x v="2"/>
    <x v="6"/>
    <n v="2"/>
    <n v="246269"/>
  </r>
  <r>
    <n v="416"/>
    <x v="415"/>
    <s v="Constable(s)"/>
    <s v="Justice of the Peace Ward  7"/>
    <s v="Marcus Carlucci, Sr."/>
    <n v="2014"/>
    <s v="St. Tammany"/>
    <s v="REP"/>
    <n v="1058"/>
    <n v="2"/>
    <n v="2"/>
    <n v="0"/>
    <n v="2"/>
    <n v="0"/>
    <n v="0"/>
    <x v="0"/>
    <x v="2"/>
    <x v="6"/>
    <n v="2"/>
    <n v="246269"/>
  </r>
  <r>
    <n v="417"/>
    <x v="416"/>
    <s v="Constable(s)"/>
    <s v="Justice of the Peace Ward  8"/>
    <s v="Floyd Trascher"/>
    <n v="2014"/>
    <s v="St. Tammany"/>
    <s v="REP"/>
    <n v="7459"/>
    <n v="2"/>
    <n v="2"/>
    <n v="0"/>
    <n v="1"/>
    <n v="1"/>
    <n v="0"/>
    <x v="0"/>
    <x v="2"/>
    <x v="6"/>
    <n v="2"/>
    <n v="246269"/>
  </r>
  <r>
    <n v="417"/>
    <x v="416"/>
    <s v="Constable(s)"/>
    <s v="Justice of the Peace Ward  8"/>
    <s v="Montgomery Hoover"/>
    <n v="2014"/>
    <s v="St. Tammany"/>
    <s v="NOPTY"/>
    <n v="3141"/>
    <n v="2"/>
    <n v="2"/>
    <n v="0"/>
    <n v="1"/>
    <n v="1"/>
    <n v="0"/>
    <x v="0"/>
    <x v="2"/>
    <x v="6"/>
    <n v="2"/>
    <n v="246269"/>
  </r>
  <r>
    <n v="418"/>
    <x v="417"/>
    <s v="Constable(s)"/>
    <s v="Justice of the Peace Ward 1 (2 to be elected)"/>
    <s v="Cory Benoit"/>
    <n v="2014"/>
    <s v="Vermilion"/>
    <s v="NOPTY"/>
    <n v="877"/>
    <n v="3"/>
    <n v="3"/>
    <n v="1"/>
    <n v="0"/>
    <n v="2"/>
    <n v="0"/>
    <x v="0"/>
    <x v="2"/>
    <x v="6"/>
    <n v="1.5"/>
    <n v="59524"/>
  </r>
  <r>
    <n v="418"/>
    <x v="417"/>
    <s v="Constable(s)"/>
    <s v="Justice of the Peace Ward 1 (2 to be elected)"/>
    <s v="Paul Poche'"/>
    <n v="2014"/>
    <s v="Vermilion"/>
    <s v="NOPTY"/>
    <n v="2314"/>
    <n v="3"/>
    <n v="3"/>
    <n v="1"/>
    <n v="0"/>
    <n v="2"/>
    <n v="0"/>
    <x v="0"/>
    <x v="2"/>
    <x v="6"/>
    <n v="1.5"/>
    <n v="59524"/>
  </r>
  <r>
    <n v="418"/>
    <x v="417"/>
    <s v="Constable(s)"/>
    <s v="Justice of the Peace Ward 1 (2 to be elected)"/>
    <s v="Randy Granger"/>
    <n v="2014"/>
    <s v="Vermilion"/>
    <s v="DEM"/>
    <n v="1730"/>
    <n v="3"/>
    <n v="3"/>
    <n v="1"/>
    <n v="0"/>
    <n v="2"/>
    <n v="0"/>
    <x v="0"/>
    <x v="2"/>
    <x v="6"/>
    <n v="1.5"/>
    <n v="59524"/>
  </r>
  <r>
    <n v="419"/>
    <x v="418"/>
    <s v="Constable(s)"/>
    <s v="Justice of the Peace Ward 10 (2 to be elected)"/>
    <s v="Julie Lien"/>
    <n v="2014"/>
    <s v="St. Tammany"/>
    <s v="NOPTY"/>
    <n v="794"/>
    <n v="3"/>
    <n v="3"/>
    <n v="0"/>
    <n v="1"/>
    <n v="1"/>
    <n v="1"/>
    <x v="0"/>
    <x v="2"/>
    <x v="6"/>
    <n v="1.5"/>
    <n v="246269"/>
  </r>
  <r>
    <n v="419"/>
    <x v="418"/>
    <s v="Constable(s)"/>
    <s v="Justice of the Peace Ward 10 (2 to be elected)"/>
    <s v="Leonard Lenel"/>
    <n v="2014"/>
    <s v="St. Tammany"/>
    <s v="OTHER"/>
    <n v="769"/>
    <n v="3"/>
    <n v="3"/>
    <n v="0"/>
    <n v="1"/>
    <n v="1"/>
    <n v="1"/>
    <x v="0"/>
    <x v="2"/>
    <x v="6"/>
    <n v="1.5"/>
    <n v="246269"/>
  </r>
  <r>
    <n v="419"/>
    <x v="418"/>
    <s v="Constable(s)"/>
    <s v="Justice of the Peace Ward 10 (2 to be elected)"/>
    <s v="Matthew J. King"/>
    <n v="2014"/>
    <s v="St. Tammany"/>
    <s v="REP"/>
    <n v="1502"/>
    <n v="3"/>
    <n v="3"/>
    <n v="0"/>
    <n v="1"/>
    <n v="1"/>
    <n v="1"/>
    <x v="0"/>
    <x v="2"/>
    <x v="6"/>
    <n v="1.5"/>
    <n v="246269"/>
  </r>
  <r>
    <n v="420"/>
    <x v="419"/>
    <s v="Constable(s)"/>
    <s v="Justice of the Peace Ward 2"/>
    <s v="Bryan Guidry"/>
    <n v="2014"/>
    <s v="Lafayette"/>
    <s v="DEM"/>
    <n v="2283"/>
    <n v="2"/>
    <n v="2"/>
    <n v="2"/>
    <n v="0"/>
    <n v="0"/>
    <n v="0"/>
    <x v="0"/>
    <x v="2"/>
    <x v="6"/>
    <n v="2"/>
    <n v="234963"/>
  </r>
  <r>
    <n v="420"/>
    <x v="419"/>
    <s v="Constable(s)"/>
    <s v="Justice of the Peace Ward 2"/>
    <s v="Velma Duhon"/>
    <n v="2014"/>
    <s v="Lafayette"/>
    <s v="DEM"/>
    <n v="1150"/>
    <n v="2"/>
    <n v="2"/>
    <n v="2"/>
    <n v="0"/>
    <n v="0"/>
    <n v="0"/>
    <x v="0"/>
    <x v="2"/>
    <x v="6"/>
    <n v="2"/>
    <n v="234963"/>
  </r>
  <r>
    <n v="421"/>
    <x v="420"/>
    <s v="Constable(s)"/>
    <s v="Justice of the Peace Ward 3"/>
    <s v="Brent Zackery"/>
    <n v="2014"/>
    <s v="Evangeline"/>
    <s v="NOPTY"/>
    <n v="1187"/>
    <n v="2"/>
    <n v="2"/>
    <n v="1"/>
    <n v="0"/>
    <n v="1"/>
    <n v="0"/>
    <x v="0"/>
    <x v="2"/>
    <x v="6"/>
    <n v="2"/>
    <n v="33765"/>
  </r>
  <r>
    <n v="421"/>
    <x v="420"/>
    <s v="Constable(s)"/>
    <s v="Justice of the Peace Ward 3"/>
    <s v="Wesley Childress"/>
    <n v="2014"/>
    <s v="Evangeline"/>
    <s v="DEM"/>
    <n v="1077"/>
    <n v="2"/>
    <n v="2"/>
    <n v="1"/>
    <n v="0"/>
    <n v="1"/>
    <n v="0"/>
    <x v="0"/>
    <x v="2"/>
    <x v="6"/>
    <n v="2"/>
    <n v="33765"/>
  </r>
  <r>
    <n v="422"/>
    <x v="421"/>
    <s v="Constable(s)"/>
    <s v="Justice of the Peace Ward 3"/>
    <s v="Charles Perdices"/>
    <n v="2016"/>
    <s v="Evangeline"/>
    <s v="NOPTY"/>
    <n v="1300"/>
    <n v="2"/>
    <n v="2"/>
    <n v="1"/>
    <n v="0"/>
    <n v="1"/>
    <n v="0"/>
    <x v="0"/>
    <x v="2"/>
    <x v="6"/>
    <n v="2"/>
    <n v="33765"/>
  </r>
  <r>
    <n v="422"/>
    <x v="421"/>
    <s v="Constable(s)"/>
    <s v="Justice of the Peace Ward 3"/>
    <s v="Michael &quot;Gorilla&quot; Fruge"/>
    <n v="2016"/>
    <s v="Evangeline"/>
    <s v="DEM"/>
    <n v="1228"/>
    <n v="2"/>
    <n v="2"/>
    <n v="1"/>
    <n v="0"/>
    <n v="1"/>
    <n v="0"/>
    <x v="0"/>
    <x v="2"/>
    <x v="6"/>
    <n v="2"/>
    <n v="33765"/>
  </r>
  <r>
    <n v="423"/>
    <x v="422"/>
    <s v="Constable(s)"/>
    <s v="Justice of the Peace Ward 4"/>
    <s v="&quot;Tim&quot; Causey"/>
    <n v="2014"/>
    <s v="Evangeline"/>
    <s v="DEM"/>
    <n v="675"/>
    <n v="2"/>
    <n v="2"/>
    <n v="2"/>
    <n v="0"/>
    <n v="0"/>
    <n v="0"/>
    <x v="0"/>
    <x v="2"/>
    <x v="6"/>
    <n v="2"/>
    <n v="33765"/>
  </r>
  <r>
    <n v="423"/>
    <x v="422"/>
    <s v="Constable(s)"/>
    <s v="Justice of the Peace Ward 4"/>
    <s v="Durwin Carter"/>
    <n v="2014"/>
    <s v="Evangeline"/>
    <s v="DEM"/>
    <n v="371"/>
    <n v="2"/>
    <n v="2"/>
    <n v="2"/>
    <n v="0"/>
    <n v="0"/>
    <n v="0"/>
    <x v="0"/>
    <x v="2"/>
    <x v="6"/>
    <n v="2"/>
    <n v="33765"/>
  </r>
  <r>
    <n v="424"/>
    <x v="423"/>
    <s v="Constable(s)"/>
    <s v="Justice of the Peace Ward 5"/>
    <s v="Derrick Guillory"/>
    <n v="2014"/>
    <s v="Evangeline"/>
    <s v="REP"/>
    <n v="665"/>
    <n v="2"/>
    <n v="2"/>
    <n v="1"/>
    <n v="1"/>
    <n v="0"/>
    <n v="0"/>
    <x v="0"/>
    <x v="2"/>
    <x v="6"/>
    <n v="2"/>
    <n v="33765"/>
  </r>
  <r>
    <n v="424"/>
    <x v="423"/>
    <s v="Constable(s)"/>
    <s v="Justice of the Peace Ward 5"/>
    <s v="Jeremy Lane Causey"/>
    <n v="2014"/>
    <s v="Evangeline"/>
    <s v="DEM"/>
    <n v="656"/>
    <n v="2"/>
    <n v="2"/>
    <n v="1"/>
    <n v="1"/>
    <n v="0"/>
    <n v="0"/>
    <x v="0"/>
    <x v="2"/>
    <x v="6"/>
    <n v="2"/>
    <n v="33765"/>
  </r>
  <r>
    <n v="425"/>
    <x v="424"/>
    <s v="Constable(s)"/>
    <s v="Justice of the Peace Ward 6"/>
    <s v="Austin Romero"/>
    <n v="2014"/>
    <s v="Vermilion"/>
    <s v="NOPTY"/>
    <n v="246"/>
    <n v="4"/>
    <n v="4"/>
    <n v="3"/>
    <n v="0"/>
    <n v="1"/>
    <n v="0"/>
    <x v="0"/>
    <x v="2"/>
    <x v="6"/>
    <n v="4"/>
    <n v="59524"/>
  </r>
  <r>
    <n v="425"/>
    <x v="424"/>
    <s v="Constable(s)"/>
    <s v="Justice of the Peace Ward 6"/>
    <s v="B. J. &quot;Bub&quot; Lege"/>
    <n v="2014"/>
    <s v="Vermilion"/>
    <s v="DEM"/>
    <n v="437"/>
    <n v="4"/>
    <n v="4"/>
    <n v="3"/>
    <n v="0"/>
    <n v="1"/>
    <n v="0"/>
    <x v="0"/>
    <x v="2"/>
    <x v="6"/>
    <n v="4"/>
    <n v="59524"/>
  </r>
  <r>
    <n v="425"/>
    <x v="424"/>
    <s v="Constable(s)"/>
    <s v="Justice of the Peace Ward 6"/>
    <s v="Jake Hebert"/>
    <n v="2014"/>
    <s v="Vermilion"/>
    <s v="DEM"/>
    <n v="196"/>
    <n v="4"/>
    <n v="4"/>
    <n v="3"/>
    <n v="0"/>
    <n v="1"/>
    <n v="0"/>
    <x v="0"/>
    <x v="2"/>
    <x v="6"/>
    <n v="4"/>
    <n v="59524"/>
  </r>
  <r>
    <n v="425"/>
    <x v="424"/>
    <s v="Constable(s)"/>
    <s v="Justice of the Peace Ward 6"/>
    <s v="James &quot;Jad&quot; Deshotels"/>
    <n v="2014"/>
    <s v="Vermilion"/>
    <s v="DEM"/>
    <n v="44"/>
    <n v="4"/>
    <n v="4"/>
    <n v="3"/>
    <n v="0"/>
    <n v="1"/>
    <n v="0"/>
    <x v="0"/>
    <x v="2"/>
    <x v="6"/>
    <n v="4"/>
    <n v="59524"/>
  </r>
  <r>
    <n v="426"/>
    <x v="425"/>
    <s v="Constable(s)"/>
    <s v="Justice of the Peace Ward 6 (2 to be elected)"/>
    <s v="Chad Jones"/>
    <n v="2014"/>
    <s v="Lafayette"/>
    <s v="OTHER"/>
    <n v="927"/>
    <n v="4"/>
    <n v="4"/>
    <n v="2"/>
    <n v="1"/>
    <n v="0"/>
    <n v="1"/>
    <x v="0"/>
    <x v="2"/>
    <x v="6"/>
    <n v="2"/>
    <n v="234963"/>
  </r>
  <r>
    <n v="426"/>
    <x v="425"/>
    <s v="Constable(s)"/>
    <s v="Justice of the Peace Ward 6 (2 to be elected)"/>
    <s v="Kirk Magnon"/>
    <n v="2014"/>
    <s v="Lafayette"/>
    <s v="DEM"/>
    <n v="1830"/>
    <n v="4"/>
    <n v="4"/>
    <n v="2"/>
    <n v="1"/>
    <n v="0"/>
    <n v="1"/>
    <x v="0"/>
    <x v="2"/>
    <x v="6"/>
    <n v="2"/>
    <n v="234963"/>
  </r>
  <r>
    <n v="426"/>
    <x v="425"/>
    <s v="Constable(s)"/>
    <s v="Justice of the Peace Ward 6 (2 to be elected)"/>
    <s v="Patrick &quot;Bae Bae&quot; Dugas"/>
    <n v="2014"/>
    <s v="Lafayette"/>
    <s v="DEM"/>
    <n v="2951"/>
    <n v="4"/>
    <n v="4"/>
    <n v="2"/>
    <n v="1"/>
    <n v="0"/>
    <n v="1"/>
    <x v="0"/>
    <x v="2"/>
    <x v="6"/>
    <n v="2"/>
    <n v="234963"/>
  </r>
  <r>
    <n v="426"/>
    <x v="425"/>
    <s v="Constable(s)"/>
    <s v="Justice of the Peace Ward 6 (2 to be elected)"/>
    <s v="Russell J. Comeaux"/>
    <n v="2014"/>
    <s v="Lafayette"/>
    <s v="REP"/>
    <n v="3435"/>
    <n v="4"/>
    <n v="4"/>
    <n v="2"/>
    <n v="1"/>
    <n v="0"/>
    <n v="1"/>
    <x v="0"/>
    <x v="2"/>
    <x v="6"/>
    <n v="2"/>
    <n v="234963"/>
  </r>
  <r>
    <n v="427"/>
    <x v="426"/>
    <s v="Constable(s)"/>
    <s v="Justice of the Peace Ward 7"/>
    <s v="&quot;Mike&quot; Brewer II"/>
    <n v="2014"/>
    <s v="Vermilion"/>
    <s v="DEM"/>
    <n v="97"/>
    <n v="2"/>
    <n v="2"/>
    <n v="2"/>
    <n v="0"/>
    <n v="0"/>
    <n v="0"/>
    <x v="0"/>
    <x v="2"/>
    <x v="6"/>
    <n v="2"/>
    <n v="59524"/>
  </r>
  <r>
    <n v="427"/>
    <x v="426"/>
    <s v="Constable(s)"/>
    <s v="Justice of the Peace Ward 7"/>
    <s v="Antoine Barras, Jr."/>
    <n v="2014"/>
    <s v="Vermilion"/>
    <s v="DEM"/>
    <n v="697"/>
    <n v="2"/>
    <n v="2"/>
    <n v="2"/>
    <n v="0"/>
    <n v="0"/>
    <n v="0"/>
    <x v="0"/>
    <x v="2"/>
    <x v="6"/>
    <n v="2"/>
    <n v="59524"/>
  </r>
  <r>
    <n v="428"/>
    <x v="427"/>
    <s v="Coroner"/>
    <s v="NA"/>
    <s v="Joe Howell"/>
    <n v="2014"/>
    <s v="East Feliciana"/>
    <s v="DEM"/>
    <n v="2350"/>
    <n v="2"/>
    <n v="2"/>
    <n v="1"/>
    <n v="1"/>
    <n v="0"/>
    <n v="0"/>
    <x v="0"/>
    <x v="2"/>
    <x v="7"/>
    <n v="2"/>
    <n v="19756"/>
  </r>
  <r>
    <n v="428"/>
    <x v="427"/>
    <s v="Coroner"/>
    <s v="NA"/>
    <s v="Laura DeJohn"/>
    <n v="2014"/>
    <s v="East Feliciana"/>
    <s v="REP"/>
    <n v="5351"/>
    <n v="2"/>
    <n v="2"/>
    <n v="1"/>
    <n v="1"/>
    <n v="0"/>
    <n v="0"/>
    <x v="0"/>
    <x v="2"/>
    <x v="7"/>
    <n v="2"/>
    <n v="19756"/>
  </r>
  <r>
    <n v="429"/>
    <x v="428"/>
    <s v="Council Member"/>
    <s v="at Large,  City of New Iberia"/>
    <s v="Dan Doerle"/>
    <n v="2016"/>
    <s v="Iberia"/>
    <s v="REP"/>
    <n v="6469"/>
    <n v="2"/>
    <n v="2"/>
    <n v="1"/>
    <n v="1"/>
    <n v="0"/>
    <n v="0"/>
    <x v="0"/>
    <x v="0"/>
    <x v="8"/>
    <n v="2"/>
    <n v="73799"/>
  </r>
  <r>
    <n v="429"/>
    <x v="428"/>
    <s v="Council Member"/>
    <s v="at Large,  City of New Iberia"/>
    <s v="David J. Merrill, Jr."/>
    <n v="2016"/>
    <s v="Iberia"/>
    <s v="DEM"/>
    <n v="4705"/>
    <n v="2"/>
    <n v="2"/>
    <n v="1"/>
    <n v="1"/>
    <n v="0"/>
    <n v="0"/>
    <x v="0"/>
    <x v="0"/>
    <x v="8"/>
    <n v="2"/>
    <n v="73799"/>
  </r>
  <r>
    <n v="430"/>
    <x v="429"/>
    <s v="Council Member"/>
    <s v="District  1, City of Hammond"/>
    <s v="Johnny E. Blount"/>
    <n v="2014"/>
    <s v="Tangipahoa"/>
    <s v="DEM"/>
    <n v="520"/>
    <n v="3"/>
    <n v="3"/>
    <n v="3"/>
    <n v="0"/>
    <n v="0"/>
    <n v="0"/>
    <x v="0"/>
    <x v="0"/>
    <x v="8"/>
    <n v="3"/>
    <n v="127115"/>
  </r>
  <r>
    <n v="430"/>
    <x v="429"/>
    <s v="Council Member"/>
    <s v="District  1, City of Hammond"/>
    <s v="Kiplyn &quot;Kip&quot; Andrews"/>
    <n v="2014"/>
    <s v="Tangipahoa"/>
    <s v="DEM"/>
    <n v="319"/>
    <n v="3"/>
    <n v="3"/>
    <n v="3"/>
    <n v="0"/>
    <n v="0"/>
    <n v="0"/>
    <x v="0"/>
    <x v="0"/>
    <x v="8"/>
    <n v="3"/>
    <n v="127115"/>
  </r>
  <r>
    <n v="430"/>
    <x v="429"/>
    <s v="Council Member"/>
    <s v="District  1, City of Hammond"/>
    <s v="Sandra Weary"/>
    <n v="2014"/>
    <s v="Tangipahoa"/>
    <s v="DEM"/>
    <n v="244"/>
    <n v="3"/>
    <n v="3"/>
    <n v="3"/>
    <n v="0"/>
    <n v="0"/>
    <n v="0"/>
    <x v="0"/>
    <x v="0"/>
    <x v="8"/>
    <n v="3"/>
    <n v="127115"/>
  </r>
  <r>
    <n v="431"/>
    <x v="430"/>
    <s v="Council Member"/>
    <s v="District  1, Town of Arcadia"/>
    <s v="Deandre Alexander"/>
    <n v="2014"/>
    <s v="Bienville"/>
    <s v="NOPTY"/>
    <n v="142"/>
    <n v="4"/>
    <n v="4"/>
    <n v="1"/>
    <n v="0"/>
    <n v="3"/>
    <n v="0"/>
    <x v="0"/>
    <x v="0"/>
    <x v="8"/>
    <n v="4"/>
    <n v="13924"/>
  </r>
  <r>
    <n v="431"/>
    <x v="430"/>
    <s v="Council Member"/>
    <s v="District  1, Town of Arcadia"/>
    <s v="Deborah &quot;Debbie&quot; Harris"/>
    <n v="2014"/>
    <s v="Bienville"/>
    <s v="NOPTY"/>
    <n v="28"/>
    <n v="4"/>
    <n v="4"/>
    <n v="1"/>
    <n v="0"/>
    <n v="3"/>
    <n v="0"/>
    <x v="0"/>
    <x v="0"/>
    <x v="8"/>
    <n v="4"/>
    <n v="13924"/>
  </r>
  <r>
    <n v="431"/>
    <x v="430"/>
    <s v="Council Member"/>
    <s v="District  1, Town of Arcadia"/>
    <s v="Doreatha Nelson"/>
    <n v="2014"/>
    <s v="Bienville"/>
    <s v="DEM"/>
    <n v="62"/>
    <n v="4"/>
    <n v="4"/>
    <n v="1"/>
    <n v="0"/>
    <n v="3"/>
    <n v="0"/>
    <x v="0"/>
    <x v="0"/>
    <x v="8"/>
    <n v="4"/>
    <n v="13924"/>
  </r>
  <r>
    <n v="431"/>
    <x v="430"/>
    <s v="Council Member"/>
    <s v="District  1, Town of Arcadia"/>
    <s v="Ezra Fields"/>
    <n v="2014"/>
    <s v="Bienville"/>
    <s v="NOPTY"/>
    <n v="31"/>
    <n v="4"/>
    <n v="4"/>
    <n v="1"/>
    <n v="0"/>
    <n v="3"/>
    <n v="0"/>
    <x v="0"/>
    <x v="0"/>
    <x v="8"/>
    <n v="4"/>
    <n v="13924"/>
  </r>
  <r>
    <n v="432"/>
    <x v="431"/>
    <s v="Council Member"/>
    <s v="District  2, Town of Arcadia"/>
    <s v="Maggie Roberson"/>
    <n v="2014"/>
    <s v="Bienville"/>
    <s v="DEM"/>
    <n v="101"/>
    <n v="3"/>
    <n v="3"/>
    <n v="2"/>
    <n v="0"/>
    <n v="1"/>
    <n v="0"/>
    <x v="0"/>
    <x v="0"/>
    <x v="8"/>
    <n v="3"/>
    <n v="13924"/>
  </r>
  <r>
    <n v="432"/>
    <x v="431"/>
    <s v="Council Member"/>
    <s v="District  2, Town of Arcadia"/>
    <s v="Patricia &quot;Teacake&quot; Hampton"/>
    <n v="2014"/>
    <s v="Bienville"/>
    <s v="DEM"/>
    <n v="136"/>
    <n v="3"/>
    <n v="3"/>
    <n v="2"/>
    <n v="0"/>
    <n v="1"/>
    <n v="0"/>
    <x v="0"/>
    <x v="0"/>
    <x v="8"/>
    <n v="3"/>
    <n v="13924"/>
  </r>
  <r>
    <n v="432"/>
    <x v="431"/>
    <s v="Council Member"/>
    <s v="District  2, Town of Arcadia"/>
    <s v="Teresa A. Sinclair"/>
    <n v="2014"/>
    <s v="Bienville"/>
    <s v="NOPTY"/>
    <n v="23"/>
    <n v="3"/>
    <n v="3"/>
    <n v="2"/>
    <n v="0"/>
    <n v="1"/>
    <n v="0"/>
    <x v="0"/>
    <x v="0"/>
    <x v="8"/>
    <n v="3"/>
    <n v="13924"/>
  </r>
  <r>
    <n v="433"/>
    <x v="432"/>
    <s v="Council Member"/>
    <s v="District  2, Town of Washington"/>
    <s v="Rogers &quot;Rock&quot; Malveaux"/>
    <n v="2014"/>
    <s v="St. Landry"/>
    <s v="DEM"/>
    <n v="71"/>
    <n v="2"/>
    <n v="2"/>
    <n v="2"/>
    <n v="0"/>
    <n v="0"/>
    <n v="0"/>
    <x v="0"/>
    <x v="0"/>
    <x v="8"/>
    <n v="2"/>
    <n v="83699"/>
  </r>
  <r>
    <n v="433"/>
    <x v="432"/>
    <s v="Council Member"/>
    <s v="District  2, Town of Washington"/>
    <s v="Wilson Doomes, Jr."/>
    <n v="2014"/>
    <s v="St. Landry"/>
    <s v="DEM"/>
    <n v="73"/>
    <n v="2"/>
    <n v="2"/>
    <n v="2"/>
    <n v="0"/>
    <n v="0"/>
    <n v="0"/>
    <x v="0"/>
    <x v="0"/>
    <x v="8"/>
    <n v="2"/>
    <n v="83699"/>
  </r>
  <r>
    <n v="434"/>
    <x v="433"/>
    <s v="Council Member"/>
    <s v="District  3"/>
    <s v="Easton Shelvin"/>
    <n v="2016"/>
    <s v="St. Landry"/>
    <s v="DEM"/>
    <n v="1146"/>
    <n v="2"/>
    <n v="2"/>
    <n v="2"/>
    <n v="0"/>
    <n v="0"/>
    <n v="0"/>
    <x v="0"/>
    <x v="0"/>
    <x v="8"/>
    <n v="2"/>
    <n v="83699"/>
  </r>
  <r>
    <n v="434"/>
    <x v="433"/>
    <s v="Council Member"/>
    <s v="District  3"/>
    <s v="Madeline Taylor"/>
    <n v="2016"/>
    <s v="St. Landry"/>
    <s v="DEM"/>
    <n v="1003"/>
    <n v="2"/>
    <n v="2"/>
    <n v="2"/>
    <n v="0"/>
    <n v="0"/>
    <n v="0"/>
    <x v="0"/>
    <x v="0"/>
    <x v="8"/>
    <n v="2"/>
    <n v="83699"/>
  </r>
  <r>
    <n v="435"/>
    <x v="434"/>
    <s v="Council Member"/>
    <s v="District  3, City of Hammond"/>
    <s v="Janice Carter Beard"/>
    <n v="2014"/>
    <s v="Tangipahoa"/>
    <s v="DEM"/>
    <n v="298"/>
    <n v="3"/>
    <n v="3"/>
    <n v="3"/>
    <n v="0"/>
    <n v="0"/>
    <n v="0"/>
    <x v="0"/>
    <x v="0"/>
    <x v="8"/>
    <n v="3"/>
    <n v="127115"/>
  </r>
  <r>
    <n v="435"/>
    <x v="434"/>
    <s v="Council Member"/>
    <s v="District  3, City of Hammond"/>
    <s v="Raymond &quot;Raay&quot; Williams"/>
    <n v="2014"/>
    <s v="Tangipahoa"/>
    <s v="DEM"/>
    <n v="239"/>
    <n v="3"/>
    <n v="3"/>
    <n v="3"/>
    <n v="0"/>
    <n v="0"/>
    <n v="0"/>
    <x v="0"/>
    <x v="0"/>
    <x v="8"/>
    <n v="3"/>
    <n v="127115"/>
  </r>
  <r>
    <n v="435"/>
    <x v="434"/>
    <s v="Council Member"/>
    <s v="District  3, City of Hammond"/>
    <s v="Robert J. &quot;Bobby&quot; Martin"/>
    <n v="2014"/>
    <s v="Tangipahoa"/>
    <s v="DEM"/>
    <n v="289"/>
    <n v="3"/>
    <n v="3"/>
    <n v="3"/>
    <n v="0"/>
    <n v="0"/>
    <n v="0"/>
    <x v="0"/>
    <x v="0"/>
    <x v="8"/>
    <n v="3"/>
    <n v="127115"/>
  </r>
  <r>
    <n v="436"/>
    <x v="435"/>
    <s v="Council Member"/>
    <s v="District  3, Town of Washington"/>
    <s v="Laura Budden Allegood"/>
    <n v="2014"/>
    <s v="St. Landry"/>
    <s v="REP"/>
    <n v="57"/>
    <n v="2"/>
    <n v="2"/>
    <n v="0"/>
    <n v="1"/>
    <n v="0"/>
    <n v="1"/>
    <x v="0"/>
    <x v="0"/>
    <x v="8"/>
    <n v="2"/>
    <n v="83699"/>
  </r>
  <r>
    <n v="436"/>
    <x v="435"/>
    <s v="Council Member"/>
    <s v="District  3, Town of Washington"/>
    <s v="William McBride"/>
    <n v="2014"/>
    <s v="St. Landry"/>
    <s v="OTHER"/>
    <n v="81"/>
    <n v="2"/>
    <n v="2"/>
    <n v="0"/>
    <n v="1"/>
    <n v="0"/>
    <n v="1"/>
    <x v="0"/>
    <x v="0"/>
    <x v="8"/>
    <n v="2"/>
    <n v="83699"/>
  </r>
  <r>
    <n v="437"/>
    <x v="436"/>
    <s v="Council Member"/>
    <s v="District  4, City of Hammond"/>
    <s v="&quot;Kathy&quot; Montecino"/>
    <n v="2014"/>
    <s v="Tangipahoa"/>
    <s v="REP"/>
    <n v="162"/>
    <n v="3"/>
    <n v="3"/>
    <n v="1"/>
    <n v="2"/>
    <n v="0"/>
    <n v="0"/>
    <x v="0"/>
    <x v="0"/>
    <x v="8"/>
    <n v="3"/>
    <n v="127115"/>
  </r>
  <r>
    <n v="437"/>
    <x v="436"/>
    <s v="Council Member"/>
    <s v="District  4, City of Hammond"/>
    <s v="Lemar Marshall"/>
    <n v="2014"/>
    <s v="Tangipahoa"/>
    <s v="DEM"/>
    <n v="453"/>
    <n v="3"/>
    <n v="3"/>
    <n v="1"/>
    <n v="2"/>
    <n v="0"/>
    <n v="0"/>
    <x v="0"/>
    <x v="0"/>
    <x v="8"/>
    <n v="3"/>
    <n v="127115"/>
  </r>
  <r>
    <n v="437"/>
    <x v="436"/>
    <s v="Council Member"/>
    <s v="District  4, City of Hammond"/>
    <s v="Sam DiVittorio"/>
    <n v="2014"/>
    <s v="Tangipahoa"/>
    <s v="REP"/>
    <n v="333"/>
    <n v="3"/>
    <n v="3"/>
    <n v="1"/>
    <n v="2"/>
    <n v="0"/>
    <n v="0"/>
    <x v="0"/>
    <x v="0"/>
    <x v="8"/>
    <n v="3"/>
    <n v="127115"/>
  </r>
  <r>
    <n v="438"/>
    <x v="437"/>
    <s v="Council Member"/>
    <s v="District  4, Town of Arcadia"/>
    <s v="Mary Baker &quot;Sally&quot; Cole"/>
    <n v="2014"/>
    <s v="Bienville"/>
    <s v="DEM"/>
    <n v="60"/>
    <n v="3"/>
    <n v="3"/>
    <n v="2"/>
    <n v="0"/>
    <n v="1"/>
    <n v="0"/>
    <x v="0"/>
    <x v="0"/>
    <x v="8"/>
    <n v="3"/>
    <n v="13924"/>
  </r>
  <r>
    <n v="438"/>
    <x v="437"/>
    <s v="Council Member"/>
    <s v="District  4, Town of Arcadia"/>
    <s v="Mattie Harris"/>
    <n v="2014"/>
    <s v="Bienville"/>
    <s v="NOPTY"/>
    <n v="59"/>
    <n v="3"/>
    <n v="3"/>
    <n v="2"/>
    <n v="0"/>
    <n v="1"/>
    <n v="0"/>
    <x v="0"/>
    <x v="0"/>
    <x v="8"/>
    <n v="3"/>
    <n v="13924"/>
  </r>
  <r>
    <n v="438"/>
    <x v="437"/>
    <s v="Council Member"/>
    <s v="District  4, Town of Arcadia"/>
    <s v="Robert Roberson, Jr."/>
    <n v="2014"/>
    <s v="Bienville"/>
    <s v="DEM"/>
    <n v="48"/>
    <n v="3"/>
    <n v="3"/>
    <n v="2"/>
    <n v="0"/>
    <n v="1"/>
    <n v="0"/>
    <x v="0"/>
    <x v="0"/>
    <x v="8"/>
    <n v="3"/>
    <n v="13924"/>
  </r>
  <r>
    <n v="439"/>
    <x v="438"/>
    <s v="Council Member"/>
    <s v="District  5, Town of Arcadia"/>
    <s v="Frank Davis"/>
    <n v="2014"/>
    <s v="Bienville"/>
    <s v="DEM"/>
    <n v="71"/>
    <n v="2"/>
    <n v="2"/>
    <n v="1"/>
    <n v="1"/>
    <n v="0"/>
    <n v="0"/>
    <x v="0"/>
    <x v="0"/>
    <x v="8"/>
    <n v="2"/>
    <n v="13924"/>
  </r>
  <r>
    <n v="439"/>
    <x v="438"/>
    <s v="Council Member"/>
    <s v="District  5, Town of Arcadia"/>
    <s v="Gary Carlisle"/>
    <n v="2014"/>
    <s v="Bienville"/>
    <s v="REP"/>
    <n v="151"/>
    <n v="2"/>
    <n v="2"/>
    <n v="1"/>
    <n v="1"/>
    <n v="0"/>
    <n v="0"/>
    <x v="0"/>
    <x v="0"/>
    <x v="8"/>
    <n v="2"/>
    <n v="13924"/>
  </r>
  <r>
    <n v="440"/>
    <x v="439"/>
    <s v="Council Member"/>
    <s v="District 1, City of New Iberia"/>
    <s v="Natalie Lopez-Robin"/>
    <n v="2016"/>
    <s v="Iberia"/>
    <s v="REP"/>
    <n v="1481"/>
    <n v="2"/>
    <n v="2"/>
    <n v="0"/>
    <n v="1"/>
    <n v="1"/>
    <n v="0"/>
    <x v="0"/>
    <x v="0"/>
    <x v="8"/>
    <n v="2"/>
    <n v="73799"/>
  </r>
  <r>
    <n v="440"/>
    <x v="439"/>
    <s v="Council Member"/>
    <s v="District 1, City of New Iberia"/>
    <s v="Quentin &quot;Jude&quot; Desormeaux"/>
    <n v="2016"/>
    <s v="Iberia"/>
    <s v="NOPTY"/>
    <n v="888"/>
    <n v="2"/>
    <n v="2"/>
    <n v="0"/>
    <n v="1"/>
    <n v="1"/>
    <n v="0"/>
    <x v="0"/>
    <x v="0"/>
    <x v="8"/>
    <n v="2"/>
    <n v="73799"/>
  </r>
  <r>
    <n v="441"/>
    <x v="440"/>
    <s v="Council Member"/>
    <s v="District 1, City of Oakdale"/>
    <s v="Cassandra Hayes Allison"/>
    <n v="2016"/>
    <s v="Allen"/>
    <s v="DEM"/>
    <n v="334"/>
    <n v="2"/>
    <n v="2"/>
    <n v="2"/>
    <n v="0"/>
    <n v="0"/>
    <n v="0"/>
    <x v="0"/>
    <x v="0"/>
    <x v="8"/>
    <n v="2"/>
    <n v="25619"/>
  </r>
  <r>
    <n v="441"/>
    <x v="440"/>
    <s v="Council Member"/>
    <s v="District 1, City of Oakdale"/>
    <s v="Gwen Alsburry"/>
    <n v="2016"/>
    <s v="Allen"/>
    <s v="DEM"/>
    <n v="171"/>
    <n v="2"/>
    <n v="2"/>
    <n v="2"/>
    <n v="0"/>
    <n v="0"/>
    <n v="0"/>
    <x v="0"/>
    <x v="0"/>
    <x v="8"/>
    <n v="2"/>
    <n v="25619"/>
  </r>
  <r>
    <n v="442"/>
    <x v="441"/>
    <s v="Council Member"/>
    <s v="District 1, City of Scott"/>
    <s v="&quot;Bill&quot; Young"/>
    <n v="2014"/>
    <s v="Lafayette"/>
    <s v="DEM"/>
    <n v="247"/>
    <n v="3"/>
    <n v="3"/>
    <n v="2"/>
    <n v="1"/>
    <n v="0"/>
    <n v="0"/>
    <x v="0"/>
    <x v="0"/>
    <x v="8"/>
    <n v="3"/>
    <n v="234963"/>
  </r>
  <r>
    <n v="442"/>
    <x v="441"/>
    <s v="Council Member"/>
    <s v="District 1, City of Scott"/>
    <s v="Preston Bernard"/>
    <n v="2014"/>
    <s v="Lafayette"/>
    <s v="DEM"/>
    <n v="199"/>
    <n v="3"/>
    <n v="3"/>
    <n v="2"/>
    <n v="1"/>
    <n v="0"/>
    <n v="0"/>
    <x v="0"/>
    <x v="0"/>
    <x v="8"/>
    <n v="3"/>
    <n v="234963"/>
  </r>
  <r>
    <n v="442"/>
    <x v="441"/>
    <s v="Council Member"/>
    <s v="District 1, City of Scott"/>
    <s v="Tonya Carola"/>
    <n v="2014"/>
    <s v="Lafayette"/>
    <s v="REP"/>
    <n v="302"/>
    <n v="3"/>
    <n v="3"/>
    <n v="2"/>
    <n v="1"/>
    <n v="0"/>
    <n v="0"/>
    <x v="0"/>
    <x v="0"/>
    <x v="8"/>
    <n v="3"/>
    <n v="234963"/>
  </r>
  <r>
    <n v="443"/>
    <x v="442"/>
    <s v="Council Member"/>
    <s v="District 1, Town of Amite City"/>
    <s v="&quot;Kris&quot; Hart"/>
    <n v="2016"/>
    <s v="Tangipahoa"/>
    <s v="DEM"/>
    <n v="166"/>
    <n v="4"/>
    <n v="4"/>
    <n v="3"/>
    <n v="0"/>
    <n v="1"/>
    <n v="0"/>
    <x v="0"/>
    <x v="0"/>
    <x v="8"/>
    <n v="4"/>
    <n v="127115"/>
  </r>
  <r>
    <n v="443"/>
    <x v="442"/>
    <s v="Council Member"/>
    <s v="District 1, Town of Amite City"/>
    <s v="Arthur Leonard, Jr."/>
    <n v="2016"/>
    <s v="Tangipahoa"/>
    <s v="DEM"/>
    <n v="101"/>
    <n v="4"/>
    <n v="4"/>
    <n v="3"/>
    <n v="0"/>
    <n v="1"/>
    <n v="0"/>
    <x v="0"/>
    <x v="0"/>
    <x v="8"/>
    <n v="4"/>
    <n v="127115"/>
  </r>
  <r>
    <n v="443"/>
    <x v="442"/>
    <s v="Council Member"/>
    <s v="District 1, Town of Amite City"/>
    <s v="Carl J. Foster"/>
    <n v="2016"/>
    <s v="Tangipahoa"/>
    <s v="NOPTY"/>
    <n v="36"/>
    <n v="4"/>
    <n v="4"/>
    <n v="3"/>
    <n v="0"/>
    <n v="1"/>
    <n v="0"/>
    <x v="0"/>
    <x v="0"/>
    <x v="8"/>
    <n v="4"/>
    <n v="127115"/>
  </r>
  <r>
    <n v="443"/>
    <x v="442"/>
    <s v="Council Member"/>
    <s v="District 1, Town of Amite City"/>
    <s v="Tywond McGee"/>
    <n v="2016"/>
    <s v="Tangipahoa"/>
    <s v="DEM"/>
    <n v="74"/>
    <n v="4"/>
    <n v="4"/>
    <n v="3"/>
    <n v="0"/>
    <n v="1"/>
    <n v="0"/>
    <x v="0"/>
    <x v="0"/>
    <x v="8"/>
    <n v="4"/>
    <n v="127115"/>
  </r>
  <r>
    <n v="444"/>
    <x v="443"/>
    <s v="Council Member"/>
    <s v="District 1, Town of Cottonport"/>
    <s v="Lorraine Seaberry"/>
    <n v="2016"/>
    <s v="Avoyelles"/>
    <s v="DEM"/>
    <n v="56"/>
    <n v="2"/>
    <n v="2"/>
    <n v="2"/>
    <n v="0"/>
    <n v="0"/>
    <n v="0"/>
    <x v="0"/>
    <x v="0"/>
    <x v="8"/>
    <n v="2"/>
    <n v="41252"/>
  </r>
  <r>
    <n v="444"/>
    <x v="443"/>
    <s v="Council Member"/>
    <s v="District 1, Town of Cottonport"/>
    <s v="Margaret Prater-Jenkins"/>
    <n v="2016"/>
    <s v="Avoyelles"/>
    <s v="DEM"/>
    <n v="178"/>
    <n v="2"/>
    <n v="2"/>
    <n v="2"/>
    <n v="0"/>
    <n v="0"/>
    <n v="0"/>
    <x v="0"/>
    <x v="0"/>
    <x v="8"/>
    <n v="2"/>
    <n v="41252"/>
  </r>
  <r>
    <n v="445"/>
    <x v="444"/>
    <s v="Council Member"/>
    <s v="District 2, City of New Iberia"/>
    <s v="&quot;Tommy&quot; Volter"/>
    <n v="2016"/>
    <s v="Iberia"/>
    <s v="DEM"/>
    <n v="181"/>
    <n v="4"/>
    <n v="4"/>
    <n v="2"/>
    <n v="0"/>
    <n v="1"/>
    <n v="1"/>
    <x v="0"/>
    <x v="0"/>
    <x v="8"/>
    <n v="4"/>
    <n v="73799"/>
  </r>
  <r>
    <n v="445"/>
    <x v="444"/>
    <s v="Council Member"/>
    <s v="District 2, City of New Iberia"/>
    <s v="Benjamin T. Meyers"/>
    <n v="2016"/>
    <s v="Iberia"/>
    <s v="OTHER"/>
    <n v="136"/>
    <n v="4"/>
    <n v="4"/>
    <n v="2"/>
    <n v="0"/>
    <n v="1"/>
    <n v="1"/>
    <x v="0"/>
    <x v="0"/>
    <x v="8"/>
    <n v="4"/>
    <n v="73799"/>
  </r>
  <r>
    <n v="445"/>
    <x v="444"/>
    <s v="Council Member"/>
    <s v="District 2, City of New Iberia"/>
    <s v="Felina Wesley"/>
    <n v="2016"/>
    <s v="Iberia"/>
    <s v="NOPTY"/>
    <n v="138"/>
    <n v="4"/>
    <n v="4"/>
    <n v="2"/>
    <n v="0"/>
    <n v="1"/>
    <n v="1"/>
    <x v="0"/>
    <x v="0"/>
    <x v="8"/>
    <n v="4"/>
    <n v="73799"/>
  </r>
  <r>
    <n v="445"/>
    <x v="444"/>
    <s v="Council Member"/>
    <s v="District 2, City of New Iberia"/>
    <s v="Marlon &quot;Marlo&quot; Lewis"/>
    <n v="2016"/>
    <s v="Iberia"/>
    <s v="DEM"/>
    <n v="947"/>
    <n v="4"/>
    <n v="4"/>
    <n v="2"/>
    <n v="0"/>
    <n v="1"/>
    <n v="1"/>
    <x v="0"/>
    <x v="0"/>
    <x v="8"/>
    <n v="4"/>
    <n v="73799"/>
  </r>
  <r>
    <n v="446"/>
    <x v="445"/>
    <s v="Council Member"/>
    <s v="District 2, City of Oakdale"/>
    <s v="Fredrick &quot;Pos&quot; Douglas"/>
    <n v="2016"/>
    <s v="Allen"/>
    <s v="DEM"/>
    <n v="311"/>
    <n v="2"/>
    <n v="2"/>
    <n v="2"/>
    <n v="0"/>
    <n v="0"/>
    <n v="0"/>
    <x v="0"/>
    <x v="0"/>
    <x v="8"/>
    <n v="2"/>
    <n v="25619"/>
  </r>
  <r>
    <n v="446"/>
    <x v="445"/>
    <s v="Council Member"/>
    <s v="District 2, City of Oakdale"/>
    <s v="John Matte"/>
    <n v="2016"/>
    <s v="Allen"/>
    <s v="DEM"/>
    <n v="150"/>
    <n v="2"/>
    <n v="2"/>
    <n v="2"/>
    <n v="0"/>
    <n v="0"/>
    <n v="0"/>
    <x v="0"/>
    <x v="0"/>
    <x v="8"/>
    <n v="2"/>
    <n v="25619"/>
  </r>
  <r>
    <n v="447"/>
    <x v="446"/>
    <s v="Council Member"/>
    <s v="District 2, Town of Amite City"/>
    <s v="Jonathon Foster"/>
    <n v="2016"/>
    <s v="Tangipahoa"/>
    <s v="DEM"/>
    <n v="198"/>
    <n v="3"/>
    <n v="3"/>
    <n v="2"/>
    <n v="0"/>
    <n v="1"/>
    <n v="0"/>
    <x v="0"/>
    <x v="0"/>
    <x v="8"/>
    <n v="3"/>
    <n v="127115"/>
  </r>
  <r>
    <n v="447"/>
    <x v="446"/>
    <s v="Council Member"/>
    <s v="District 2, Town of Amite City"/>
    <s v="Lavonta L. Frazier"/>
    <n v="2016"/>
    <s v="Tangipahoa"/>
    <s v="NOPTY"/>
    <n v="38"/>
    <n v="3"/>
    <n v="3"/>
    <n v="2"/>
    <n v="0"/>
    <n v="1"/>
    <n v="0"/>
    <x v="0"/>
    <x v="0"/>
    <x v="8"/>
    <n v="3"/>
    <n v="127115"/>
  </r>
  <r>
    <n v="447"/>
    <x v="446"/>
    <s v="Council Member"/>
    <s v="District 2, Town of Amite City"/>
    <s v="Prentiss R. Warren"/>
    <n v="2016"/>
    <s v="Tangipahoa"/>
    <s v="DEM"/>
    <n v="131"/>
    <n v="3"/>
    <n v="3"/>
    <n v="2"/>
    <n v="0"/>
    <n v="1"/>
    <n v="0"/>
    <x v="0"/>
    <x v="0"/>
    <x v="8"/>
    <n v="3"/>
    <n v="127115"/>
  </r>
  <r>
    <n v="448"/>
    <x v="447"/>
    <s v="Council Member"/>
    <s v="District 2, Town of Haynesville"/>
    <s v="Betty Richardson"/>
    <n v="2014"/>
    <s v="Claiborne"/>
    <s v="NOPTY"/>
    <n v="74"/>
    <n v="2"/>
    <n v="2"/>
    <n v="0"/>
    <n v="0"/>
    <n v="2"/>
    <n v="0"/>
    <x v="0"/>
    <x v="0"/>
    <x v="8"/>
    <n v="2"/>
    <n v="16452"/>
  </r>
  <r>
    <n v="448"/>
    <x v="447"/>
    <s v="Council Member"/>
    <s v="District 2, Town of Haynesville"/>
    <s v="Danny Triplet"/>
    <n v="2014"/>
    <s v="Claiborne"/>
    <s v="NOPTY"/>
    <n v="67"/>
    <n v="2"/>
    <n v="2"/>
    <n v="0"/>
    <n v="0"/>
    <n v="2"/>
    <n v="0"/>
    <x v="0"/>
    <x v="0"/>
    <x v="8"/>
    <n v="2"/>
    <n v="16452"/>
  </r>
  <r>
    <n v="449"/>
    <x v="448"/>
    <s v="Council Member"/>
    <s v="District 2, Town of Kinder"/>
    <s v="&quot;Maria&quot; Dewees"/>
    <n v="2014"/>
    <s v="Allen"/>
    <s v="DEM"/>
    <n v="125"/>
    <n v="2"/>
    <n v="2"/>
    <n v="1"/>
    <n v="1"/>
    <n v="0"/>
    <n v="0"/>
    <x v="0"/>
    <x v="0"/>
    <x v="8"/>
    <n v="2"/>
    <n v="25619"/>
  </r>
  <r>
    <n v="449"/>
    <x v="448"/>
    <s v="Council Member"/>
    <s v="District 2, Town of Kinder"/>
    <s v="Derrick Lafosse"/>
    <n v="2014"/>
    <s v="Allen"/>
    <s v="REP"/>
    <n v="76"/>
    <n v="2"/>
    <n v="2"/>
    <n v="1"/>
    <n v="1"/>
    <n v="0"/>
    <n v="0"/>
    <x v="0"/>
    <x v="0"/>
    <x v="8"/>
    <n v="2"/>
    <n v="25619"/>
  </r>
  <r>
    <n v="450"/>
    <x v="449"/>
    <s v="Council Member"/>
    <s v="District 3, City of New Iberia"/>
    <s v="&quot;Pat&quot; Grisaffe"/>
    <n v="2016"/>
    <s v="Iberia"/>
    <s v="REP"/>
    <n v="530"/>
    <n v="3"/>
    <n v="3"/>
    <n v="1"/>
    <n v="1"/>
    <n v="1"/>
    <n v="0"/>
    <x v="0"/>
    <x v="0"/>
    <x v="8"/>
    <n v="3"/>
    <n v="73799"/>
  </r>
  <r>
    <n v="450"/>
    <x v="449"/>
    <s v="Council Member"/>
    <s v="District 3, City of New Iberia"/>
    <s v="David N. Broussard, Sr."/>
    <n v="2016"/>
    <s v="Iberia"/>
    <s v="DEM"/>
    <n v="893"/>
    <n v="3"/>
    <n v="3"/>
    <n v="1"/>
    <n v="1"/>
    <n v="1"/>
    <n v="0"/>
    <x v="0"/>
    <x v="0"/>
    <x v="8"/>
    <n v="3"/>
    <n v="73799"/>
  </r>
  <r>
    <n v="450"/>
    <x v="449"/>
    <s v="Council Member"/>
    <s v="District 3, City of New Iberia"/>
    <s v="Paul Camacho"/>
    <n v="2016"/>
    <s v="Iberia"/>
    <s v="NOPTY"/>
    <n v="156"/>
    <n v="3"/>
    <n v="3"/>
    <n v="1"/>
    <n v="1"/>
    <n v="1"/>
    <n v="0"/>
    <x v="0"/>
    <x v="0"/>
    <x v="8"/>
    <n v="3"/>
    <n v="73799"/>
  </r>
  <r>
    <n v="451"/>
    <x v="450"/>
    <s v="Council Member"/>
    <s v="District 3, City of Scott"/>
    <s v="Danny Hollier"/>
    <n v="2014"/>
    <s v="Lafayette"/>
    <s v="REP"/>
    <n v="529"/>
    <n v="3"/>
    <n v="3"/>
    <n v="1"/>
    <n v="2"/>
    <n v="0"/>
    <n v="0"/>
    <x v="0"/>
    <x v="0"/>
    <x v="8"/>
    <n v="3"/>
    <n v="234963"/>
  </r>
  <r>
    <n v="451"/>
    <x v="450"/>
    <s v="Council Member"/>
    <s v="District 3, City of Scott"/>
    <s v="Jennifer Rohloff"/>
    <n v="2014"/>
    <s v="Lafayette"/>
    <s v="DEM"/>
    <n v="126"/>
    <n v="3"/>
    <n v="3"/>
    <n v="1"/>
    <n v="2"/>
    <n v="0"/>
    <n v="0"/>
    <x v="0"/>
    <x v="0"/>
    <x v="8"/>
    <n v="3"/>
    <n v="234963"/>
  </r>
  <r>
    <n v="451"/>
    <x v="450"/>
    <s v="Council Member"/>
    <s v="District 3, City of Scott"/>
    <s v="Leah Moreau Romero"/>
    <n v="2014"/>
    <s v="Lafayette"/>
    <s v="REP"/>
    <n v="312"/>
    <n v="3"/>
    <n v="3"/>
    <n v="1"/>
    <n v="2"/>
    <n v="0"/>
    <n v="0"/>
    <x v="0"/>
    <x v="0"/>
    <x v="8"/>
    <n v="3"/>
    <n v="234963"/>
  </r>
  <r>
    <n v="452"/>
    <x v="451"/>
    <s v="Council Member"/>
    <s v="District 3, Town of Amite City"/>
    <s v="Emanuel Zanders III"/>
    <n v="2016"/>
    <s v="Tangipahoa"/>
    <s v="DEM"/>
    <n v="260"/>
    <n v="2"/>
    <n v="2"/>
    <n v="2"/>
    <n v="0"/>
    <n v="0"/>
    <n v="0"/>
    <x v="0"/>
    <x v="0"/>
    <x v="8"/>
    <n v="2"/>
    <n v="127115"/>
  </r>
  <r>
    <n v="452"/>
    <x v="451"/>
    <s v="Council Member"/>
    <s v="District 3, Town of Amite City"/>
    <s v="Jerry L. Daniels"/>
    <n v="2016"/>
    <s v="Tangipahoa"/>
    <s v="DEM"/>
    <n v="164"/>
    <n v="2"/>
    <n v="2"/>
    <n v="2"/>
    <n v="0"/>
    <n v="0"/>
    <n v="0"/>
    <x v="0"/>
    <x v="0"/>
    <x v="8"/>
    <n v="2"/>
    <n v="127115"/>
  </r>
  <r>
    <n v="453"/>
    <x v="452"/>
    <s v="Council Member"/>
    <s v="District 3, Town of Haynesville"/>
    <s v="Barbara Torrence"/>
    <n v="2014"/>
    <s v="Claiborne"/>
    <s v="NOPTY"/>
    <n v="49"/>
    <n v="2"/>
    <n v="2"/>
    <n v="0"/>
    <n v="0"/>
    <n v="1"/>
    <n v="1"/>
    <x v="0"/>
    <x v="0"/>
    <x v="8"/>
    <n v="2"/>
    <n v="16452"/>
  </r>
  <r>
    <n v="453"/>
    <x v="452"/>
    <s v="Council Member"/>
    <s v="District 3, Town of Haynesville"/>
    <s v="Joyce G. Major"/>
    <n v="2014"/>
    <s v="Claiborne"/>
    <s v="OTHER"/>
    <n v="70"/>
    <n v="2"/>
    <n v="2"/>
    <n v="0"/>
    <n v="0"/>
    <n v="1"/>
    <n v="1"/>
    <x v="0"/>
    <x v="0"/>
    <x v="8"/>
    <n v="2"/>
    <n v="16452"/>
  </r>
  <r>
    <n v="454"/>
    <x v="453"/>
    <s v="Council Member"/>
    <s v="District 3, Town of Kinder"/>
    <s v="&quot;Chris&quot; Fontenot"/>
    <n v="2014"/>
    <s v="Allen"/>
    <s v="DEM"/>
    <n v="144"/>
    <n v="2"/>
    <n v="2"/>
    <n v="1"/>
    <n v="1"/>
    <n v="0"/>
    <n v="0"/>
    <x v="0"/>
    <x v="0"/>
    <x v="8"/>
    <n v="2"/>
    <n v="25619"/>
  </r>
  <r>
    <n v="454"/>
    <x v="453"/>
    <s v="Council Member"/>
    <s v="District 3, Town of Kinder"/>
    <s v="Joyce Ogea"/>
    <n v="2014"/>
    <s v="Allen"/>
    <s v="REP"/>
    <n v="50"/>
    <n v="2"/>
    <n v="2"/>
    <n v="1"/>
    <n v="1"/>
    <n v="0"/>
    <n v="0"/>
    <x v="0"/>
    <x v="0"/>
    <x v="8"/>
    <n v="2"/>
    <n v="25619"/>
  </r>
  <r>
    <n v="455"/>
    <x v="454"/>
    <s v="Council Member"/>
    <s v="District 4, City of New Iberia"/>
    <s v="Bernard E. Broussard"/>
    <n v="2016"/>
    <s v="Iberia"/>
    <s v="REP"/>
    <n v="725"/>
    <n v="2"/>
    <n v="2"/>
    <n v="1"/>
    <n v="1"/>
    <n v="0"/>
    <n v="0"/>
    <x v="0"/>
    <x v="0"/>
    <x v="8"/>
    <n v="2"/>
    <n v="73799"/>
  </r>
  <r>
    <n v="455"/>
    <x v="454"/>
    <s v="Council Member"/>
    <s v="District 4, City of New Iberia"/>
    <s v="Deidre Ledbetter"/>
    <n v="2016"/>
    <s v="Iberia"/>
    <s v="DEM"/>
    <n v="812"/>
    <n v="2"/>
    <n v="2"/>
    <n v="1"/>
    <n v="1"/>
    <n v="0"/>
    <n v="0"/>
    <x v="0"/>
    <x v="0"/>
    <x v="8"/>
    <n v="2"/>
    <n v="73799"/>
  </r>
  <r>
    <n v="456"/>
    <x v="455"/>
    <s v="Council Member"/>
    <s v="District 4, Town of Cottonport"/>
    <s v="Brenda Moore Bazile"/>
    <n v="2016"/>
    <s v="Avoyelles"/>
    <s v="DEM"/>
    <n v="68"/>
    <n v="2"/>
    <n v="2"/>
    <n v="2"/>
    <n v="0"/>
    <n v="0"/>
    <n v="0"/>
    <x v="0"/>
    <x v="0"/>
    <x v="8"/>
    <n v="2"/>
    <n v="41252"/>
  </r>
  <r>
    <n v="456"/>
    <x v="455"/>
    <s v="Council Member"/>
    <s v="District 4, Town of Cottonport"/>
    <s v="Demple Prater"/>
    <n v="2016"/>
    <s v="Avoyelles"/>
    <s v="DEM"/>
    <n v="81"/>
    <n v="2"/>
    <n v="2"/>
    <n v="2"/>
    <n v="0"/>
    <n v="0"/>
    <n v="0"/>
    <x v="0"/>
    <x v="0"/>
    <x v="8"/>
    <n v="2"/>
    <n v="41252"/>
  </r>
  <r>
    <n v="457"/>
    <x v="456"/>
    <s v="Council Member"/>
    <s v="District 5, City of New Iberia"/>
    <s v="Raymond &quot;Shoe-Do&quot; Lewis"/>
    <n v="2016"/>
    <s v="Iberia"/>
    <s v="DEM"/>
    <n v="800"/>
    <n v="2"/>
    <n v="2"/>
    <n v="2"/>
    <n v="0"/>
    <n v="0"/>
    <n v="0"/>
    <x v="0"/>
    <x v="0"/>
    <x v="8"/>
    <n v="2"/>
    <n v="73799"/>
  </r>
  <r>
    <n v="457"/>
    <x v="456"/>
    <s v="Council Member"/>
    <s v="District 5, City of New Iberia"/>
    <s v="Sherry Guidry"/>
    <n v="2016"/>
    <s v="Iberia"/>
    <s v="DEM"/>
    <n v="981"/>
    <n v="2"/>
    <n v="2"/>
    <n v="2"/>
    <n v="0"/>
    <n v="0"/>
    <n v="0"/>
    <x v="0"/>
    <x v="0"/>
    <x v="8"/>
    <n v="2"/>
    <n v="73799"/>
  </r>
  <r>
    <n v="458"/>
    <x v="457"/>
    <s v="Council Member"/>
    <s v="District A, Town of Dubach"/>
    <s v="Debra Heard"/>
    <n v="2014"/>
    <s v="Lincoln"/>
    <s v="REP"/>
    <n v="46"/>
    <n v="2"/>
    <n v="2"/>
    <n v="1"/>
    <n v="1"/>
    <n v="0"/>
    <n v="0"/>
    <x v="0"/>
    <x v="0"/>
    <x v="8"/>
    <n v="2"/>
    <n v="47480"/>
  </r>
  <r>
    <n v="458"/>
    <x v="457"/>
    <s v="Council Member"/>
    <s v="District A, Town of Dubach"/>
    <s v="Ruby Key"/>
    <n v="2014"/>
    <s v="Lincoln"/>
    <s v="DEM"/>
    <n v="46"/>
    <n v="2"/>
    <n v="2"/>
    <n v="1"/>
    <n v="1"/>
    <n v="0"/>
    <n v="0"/>
    <x v="0"/>
    <x v="0"/>
    <x v="8"/>
    <n v="2"/>
    <n v="47480"/>
  </r>
  <r>
    <n v="459"/>
    <x v="458"/>
    <s v="Council Member"/>
    <s v="District E, Town of Iowa"/>
    <s v="Gerald Guidry"/>
    <n v="2014"/>
    <s v="Calcasieu"/>
    <s v="DEM"/>
    <n v="507"/>
    <n v="2"/>
    <n v="2"/>
    <n v="2"/>
    <n v="0"/>
    <n v="0"/>
    <n v="0"/>
    <x v="0"/>
    <x v="0"/>
    <x v="8"/>
    <n v="2"/>
    <n v="197233"/>
  </r>
  <r>
    <n v="459"/>
    <x v="458"/>
    <s v="Council Member"/>
    <s v="District E, Town of Iowa"/>
    <s v="Jerry &quot;Lap&quot; Lapearous"/>
    <n v="2014"/>
    <s v="Calcasieu"/>
    <s v="DEM"/>
    <n v="306"/>
    <n v="2"/>
    <n v="2"/>
    <n v="2"/>
    <n v="0"/>
    <n v="0"/>
    <n v="0"/>
    <x v="0"/>
    <x v="0"/>
    <x v="8"/>
    <n v="2"/>
    <n v="197233"/>
  </r>
  <r>
    <n v="460"/>
    <x v="459"/>
    <s v="Council Member"/>
    <s v="Division A, City of Gonzales"/>
    <s v="Clarence J. Cutno"/>
    <n v="2016"/>
    <s v="Ascension"/>
    <s v="DEM"/>
    <n v="1781"/>
    <n v="2"/>
    <n v="2"/>
    <n v="2"/>
    <n v="0"/>
    <n v="0"/>
    <n v="0"/>
    <x v="0"/>
    <x v="0"/>
    <x v="8"/>
    <n v="2"/>
    <n v="117009"/>
  </r>
  <r>
    <n v="460"/>
    <x v="459"/>
    <s v="Council Member"/>
    <s v="Division A, City of Gonzales"/>
    <s v="David Guitreau"/>
    <n v="2016"/>
    <s v="Ascension"/>
    <s v="DEM"/>
    <n v="2259"/>
    <n v="2"/>
    <n v="2"/>
    <n v="2"/>
    <n v="0"/>
    <n v="0"/>
    <n v="0"/>
    <x v="0"/>
    <x v="0"/>
    <x v="8"/>
    <n v="2"/>
    <n v="117009"/>
  </r>
  <r>
    <n v="461"/>
    <x v="460"/>
    <s v="Council Member"/>
    <s v="Division A, City of Westlake"/>
    <s v="&quot;Skeeter&quot; Hayes"/>
    <n v="2014"/>
    <s v="Calcasieu"/>
    <s v="DEM"/>
    <n v="903"/>
    <n v="2"/>
    <n v="2"/>
    <n v="2"/>
    <n v="0"/>
    <n v="0"/>
    <n v="0"/>
    <x v="0"/>
    <x v="0"/>
    <x v="8"/>
    <n v="2"/>
    <n v="197233"/>
  </r>
  <r>
    <n v="461"/>
    <x v="460"/>
    <s v="Council Member"/>
    <s v="Division A, City of Westlake"/>
    <s v="John Melvin Cradure"/>
    <n v="2014"/>
    <s v="Calcasieu"/>
    <s v="DEM"/>
    <n v="595"/>
    <n v="2"/>
    <n v="2"/>
    <n v="2"/>
    <n v="0"/>
    <n v="0"/>
    <n v="0"/>
    <x v="0"/>
    <x v="0"/>
    <x v="8"/>
    <n v="2"/>
    <n v="197233"/>
  </r>
  <r>
    <n v="462"/>
    <x v="461"/>
    <s v="Council Member"/>
    <s v="Division A, City of Youngsville"/>
    <s v="Jamison &quot;Jamey&quot; Abshire"/>
    <n v="2014"/>
    <s v="Lafayette"/>
    <s v="REP"/>
    <n v="1800"/>
    <n v="3"/>
    <n v="3"/>
    <n v="0"/>
    <n v="2"/>
    <n v="0"/>
    <n v="1"/>
    <x v="0"/>
    <x v="0"/>
    <x v="8"/>
    <n v="3"/>
    <n v="234963"/>
  </r>
  <r>
    <n v="462"/>
    <x v="461"/>
    <s v="Council Member"/>
    <s v="Division A, City of Youngsville"/>
    <s v="Paul Huval"/>
    <n v="2014"/>
    <s v="Lafayette"/>
    <s v="REP"/>
    <n v="1559"/>
    <n v="3"/>
    <n v="3"/>
    <n v="0"/>
    <n v="2"/>
    <n v="0"/>
    <n v="1"/>
    <x v="0"/>
    <x v="0"/>
    <x v="8"/>
    <n v="3"/>
    <n v="234963"/>
  </r>
  <r>
    <n v="462"/>
    <x v="461"/>
    <s v="Council Member"/>
    <s v="Division A, City of Youngsville"/>
    <s v="Ryan Shinkle"/>
    <n v="2014"/>
    <s v="Lafayette"/>
    <s v="OTHER"/>
    <n v="196"/>
    <n v="3"/>
    <n v="3"/>
    <n v="0"/>
    <n v="2"/>
    <n v="0"/>
    <n v="1"/>
    <x v="0"/>
    <x v="0"/>
    <x v="8"/>
    <n v="3"/>
    <n v="234963"/>
  </r>
  <r>
    <n v="463"/>
    <x v="462"/>
    <s v="Council Member"/>
    <s v="Division A, Town of Lockport"/>
    <s v="Ralph Sapia"/>
    <n v="2016"/>
    <s v="Lafourche"/>
    <s v="REP"/>
    <n v="421"/>
    <n v="2"/>
    <n v="2"/>
    <n v="0"/>
    <n v="2"/>
    <n v="0"/>
    <n v="0"/>
    <x v="0"/>
    <x v="0"/>
    <x v="8"/>
    <n v="2"/>
    <n v="97688"/>
  </r>
  <r>
    <n v="463"/>
    <x v="462"/>
    <s v="Council Member"/>
    <s v="Division A, Town of Lockport"/>
    <s v="Stephen Baudoin"/>
    <n v="2016"/>
    <s v="Lafourche"/>
    <s v="REP"/>
    <n v="553"/>
    <n v="2"/>
    <n v="2"/>
    <n v="0"/>
    <n v="2"/>
    <n v="0"/>
    <n v="0"/>
    <x v="0"/>
    <x v="0"/>
    <x v="8"/>
    <n v="2"/>
    <n v="97688"/>
  </r>
  <r>
    <n v="464"/>
    <x v="463"/>
    <s v="Council Member"/>
    <s v="Division B, City of Gonzales"/>
    <s v="Kirk Boudreaux"/>
    <n v="2016"/>
    <s v="Ascension"/>
    <s v="DEM"/>
    <n v="2784"/>
    <n v="2"/>
    <n v="2"/>
    <n v="2"/>
    <n v="0"/>
    <n v="0"/>
    <n v="0"/>
    <x v="0"/>
    <x v="0"/>
    <x v="8"/>
    <n v="2"/>
    <n v="117009"/>
  </r>
  <r>
    <n v="464"/>
    <x v="463"/>
    <s v="Council Member"/>
    <s v="Division B, City of Gonzales"/>
    <s v="Timothy Vessel, Sr."/>
    <n v="2016"/>
    <s v="Ascension"/>
    <s v="DEM"/>
    <n v="1273"/>
    <n v="2"/>
    <n v="2"/>
    <n v="2"/>
    <n v="0"/>
    <n v="0"/>
    <n v="0"/>
    <x v="0"/>
    <x v="0"/>
    <x v="8"/>
    <n v="2"/>
    <n v="117009"/>
  </r>
  <r>
    <n v="465"/>
    <x v="464"/>
    <s v="Council Member"/>
    <s v="Division B, City of Westlake"/>
    <s v="James &quot;JC&quot; Cormier"/>
    <n v="2014"/>
    <s v="Calcasieu"/>
    <s v="REP"/>
    <n v="373"/>
    <n v="5"/>
    <n v="5"/>
    <n v="2"/>
    <n v="2"/>
    <n v="0"/>
    <n v="1"/>
    <x v="0"/>
    <x v="0"/>
    <x v="8"/>
    <n v="5"/>
    <n v="197233"/>
  </r>
  <r>
    <n v="465"/>
    <x v="464"/>
    <s v="Council Member"/>
    <s v="Division B, City of Westlake"/>
    <s v="Jeremy L. Cryer"/>
    <n v="2014"/>
    <s v="Calcasieu"/>
    <s v="OTHER"/>
    <n v="450"/>
    <n v="5"/>
    <n v="5"/>
    <n v="2"/>
    <n v="2"/>
    <n v="0"/>
    <n v="1"/>
    <x v="0"/>
    <x v="0"/>
    <x v="8"/>
    <n v="5"/>
    <n v="197233"/>
  </r>
  <r>
    <n v="465"/>
    <x v="464"/>
    <s v="Council Member"/>
    <s v="Division B, City of Westlake"/>
    <s v="Jerry Guillory"/>
    <n v="2014"/>
    <s v="Calcasieu"/>
    <s v="REP"/>
    <n v="245"/>
    <n v="5"/>
    <n v="5"/>
    <n v="2"/>
    <n v="2"/>
    <n v="0"/>
    <n v="1"/>
    <x v="0"/>
    <x v="0"/>
    <x v="8"/>
    <n v="5"/>
    <n v="197233"/>
  </r>
  <r>
    <n v="465"/>
    <x v="464"/>
    <s v="Council Member"/>
    <s v="Division B, City of Westlake"/>
    <s v="Sharmita S. Rideau"/>
    <n v="2014"/>
    <s v="Calcasieu"/>
    <s v="DEM"/>
    <n v="379"/>
    <n v="5"/>
    <n v="5"/>
    <n v="2"/>
    <n v="2"/>
    <n v="0"/>
    <n v="1"/>
    <x v="0"/>
    <x v="0"/>
    <x v="8"/>
    <n v="5"/>
    <n v="197233"/>
  </r>
  <r>
    <n v="465"/>
    <x v="464"/>
    <s v="Council Member"/>
    <s v="Division B, City of Westlake"/>
    <s v="Timothy &quot;Tim&quot; Hall"/>
    <n v="2014"/>
    <s v="Calcasieu"/>
    <s v="DEM"/>
    <n v="89"/>
    <n v="5"/>
    <n v="5"/>
    <n v="2"/>
    <n v="2"/>
    <n v="0"/>
    <n v="1"/>
    <x v="0"/>
    <x v="0"/>
    <x v="8"/>
    <n v="5"/>
    <n v="197233"/>
  </r>
  <r>
    <n v="466"/>
    <x v="465"/>
    <s v="Council Member"/>
    <s v="Division B, City of Youngsville"/>
    <s v="Boyd F. Zeke Zitzmann"/>
    <n v="2014"/>
    <s v="Lafayette"/>
    <s v="OTHER"/>
    <n v="165"/>
    <n v="4"/>
    <n v="4"/>
    <n v="0"/>
    <n v="2"/>
    <n v="0"/>
    <n v="2"/>
    <x v="0"/>
    <x v="0"/>
    <x v="8"/>
    <n v="4"/>
    <n v="234963"/>
  </r>
  <r>
    <n v="466"/>
    <x v="465"/>
    <s v="Council Member"/>
    <s v="Division B, City of Youngsville"/>
    <s v="Lauren Michel"/>
    <n v="2014"/>
    <s v="Lafayette"/>
    <s v="REP"/>
    <n v="1317"/>
    <n v="4"/>
    <n v="4"/>
    <n v="0"/>
    <n v="2"/>
    <n v="0"/>
    <n v="2"/>
    <x v="0"/>
    <x v="0"/>
    <x v="8"/>
    <n v="4"/>
    <n v="234963"/>
  </r>
  <r>
    <n v="466"/>
    <x v="465"/>
    <s v="Council Member"/>
    <s v="Division B, City of Youngsville"/>
    <s v="Matthew &quot;Matt&quot; Thomassee"/>
    <n v="2014"/>
    <s v="Lafayette"/>
    <s v="OTHER"/>
    <n v="521"/>
    <n v="4"/>
    <n v="4"/>
    <n v="0"/>
    <n v="2"/>
    <n v="0"/>
    <n v="2"/>
    <x v="0"/>
    <x v="0"/>
    <x v="8"/>
    <n v="4"/>
    <n v="234963"/>
  </r>
  <r>
    <n v="466"/>
    <x v="465"/>
    <s v="Council Member"/>
    <s v="Division B, City of Youngsville"/>
    <s v="Van A. Coussan"/>
    <n v="2014"/>
    <s v="Lafayette"/>
    <s v="REP"/>
    <n v="1517"/>
    <n v="4"/>
    <n v="4"/>
    <n v="0"/>
    <n v="2"/>
    <n v="0"/>
    <n v="2"/>
    <x v="0"/>
    <x v="0"/>
    <x v="8"/>
    <n v="4"/>
    <n v="234963"/>
  </r>
  <r>
    <n v="467"/>
    <x v="466"/>
    <s v="Council Member"/>
    <s v="Division C, City of Gonzales"/>
    <s v="Harold Stewart"/>
    <n v="2016"/>
    <s v="Ascension"/>
    <s v="DEM"/>
    <n v="2125"/>
    <n v="2"/>
    <n v="2"/>
    <n v="2"/>
    <n v="0"/>
    <n v="0"/>
    <n v="0"/>
    <x v="0"/>
    <x v="0"/>
    <x v="8"/>
    <n v="2"/>
    <n v="117009"/>
  </r>
  <r>
    <n v="467"/>
    <x v="466"/>
    <s v="Council Member"/>
    <s v="Division C, City of Gonzales"/>
    <s v="Willie &quot;Coach&quot; Robinson"/>
    <n v="2016"/>
    <s v="Ascension"/>
    <s v="DEM"/>
    <n v="1893"/>
    <n v="2"/>
    <n v="2"/>
    <n v="2"/>
    <n v="0"/>
    <n v="0"/>
    <n v="0"/>
    <x v="0"/>
    <x v="0"/>
    <x v="8"/>
    <n v="2"/>
    <n v="117009"/>
  </r>
  <r>
    <n v="468"/>
    <x v="467"/>
    <s v="Council Member"/>
    <s v="Division C, City of Westlake"/>
    <s v="Ambra Reinking"/>
    <n v="2014"/>
    <s v="Calcasieu"/>
    <s v="OTHER"/>
    <n v="514"/>
    <n v="2"/>
    <n v="2"/>
    <n v="0"/>
    <n v="1"/>
    <n v="0"/>
    <n v="1"/>
    <x v="0"/>
    <x v="0"/>
    <x v="8"/>
    <n v="2"/>
    <n v="197233"/>
  </r>
  <r>
    <n v="468"/>
    <x v="467"/>
    <s v="Council Member"/>
    <s v="Division C, City of Westlake"/>
    <s v="Betty J. Bates"/>
    <n v="2014"/>
    <s v="Calcasieu"/>
    <s v="REP"/>
    <n v="628"/>
    <n v="2"/>
    <n v="2"/>
    <n v="0"/>
    <n v="1"/>
    <n v="0"/>
    <n v="1"/>
    <x v="0"/>
    <x v="0"/>
    <x v="8"/>
    <n v="2"/>
    <n v="197233"/>
  </r>
  <r>
    <n v="469"/>
    <x v="468"/>
    <s v="Council Member"/>
    <s v="Division C, City of Youngsville"/>
    <s v="&quot;Matt&quot; Romero"/>
    <n v="2014"/>
    <s v="Lafayette"/>
    <s v="REP"/>
    <n v="2002"/>
    <n v="2"/>
    <n v="2"/>
    <n v="0"/>
    <n v="2"/>
    <n v="0"/>
    <n v="0"/>
    <x v="0"/>
    <x v="0"/>
    <x v="8"/>
    <n v="2"/>
    <n v="234963"/>
  </r>
  <r>
    <n v="469"/>
    <x v="468"/>
    <s v="Council Member"/>
    <s v="Division C, City of Youngsville"/>
    <s v="Cynthia &quot;Cyndi&quot; Smith"/>
    <n v="2014"/>
    <s v="Lafayette"/>
    <s v="REP"/>
    <n v="1594"/>
    <n v="2"/>
    <n v="2"/>
    <n v="0"/>
    <n v="2"/>
    <n v="0"/>
    <n v="0"/>
    <x v="0"/>
    <x v="0"/>
    <x v="8"/>
    <n v="2"/>
    <n v="234963"/>
  </r>
  <r>
    <n v="470"/>
    <x v="469"/>
    <s v="Council Member"/>
    <s v="Division D, City of Gonzales"/>
    <s v="&quot;Tim&quot; Riley"/>
    <n v="2016"/>
    <s v="Ascension"/>
    <s v="DEM"/>
    <n v="1563"/>
    <n v="3"/>
    <n v="3"/>
    <n v="2"/>
    <n v="0"/>
    <n v="0"/>
    <n v="1"/>
    <x v="0"/>
    <x v="0"/>
    <x v="8"/>
    <n v="3"/>
    <n v="117009"/>
  </r>
  <r>
    <n v="470"/>
    <x v="469"/>
    <s v="Council Member"/>
    <s v="Division D, City of Gonzales"/>
    <s v="Tyler J. Turner"/>
    <n v="2016"/>
    <s v="Ascension"/>
    <s v="DEM"/>
    <n v="1815"/>
    <n v="3"/>
    <n v="3"/>
    <n v="2"/>
    <n v="0"/>
    <n v="0"/>
    <n v="1"/>
    <x v="0"/>
    <x v="0"/>
    <x v="8"/>
    <n v="3"/>
    <n v="117009"/>
  </r>
  <r>
    <n v="470"/>
    <x v="469"/>
    <s v="Council Member"/>
    <s v="Division D, City of Gonzales"/>
    <s v="Wade Petite"/>
    <n v="2016"/>
    <s v="Ascension"/>
    <s v="OTHER"/>
    <n v="768"/>
    <n v="3"/>
    <n v="3"/>
    <n v="2"/>
    <n v="0"/>
    <n v="0"/>
    <n v="1"/>
    <x v="0"/>
    <x v="0"/>
    <x v="8"/>
    <n v="3"/>
    <n v="117009"/>
  </r>
  <r>
    <n v="471"/>
    <x v="470"/>
    <s v="Council Member"/>
    <s v="Division D, City of Westlake"/>
    <s v="Daniel W. &quot;Dan&quot; Racca"/>
    <n v="2014"/>
    <s v="Calcasieu"/>
    <s v="DEM"/>
    <n v="786"/>
    <n v="2"/>
    <n v="2"/>
    <n v="1"/>
    <n v="1"/>
    <n v="0"/>
    <n v="0"/>
    <x v="0"/>
    <x v="0"/>
    <x v="8"/>
    <n v="2"/>
    <n v="197233"/>
  </r>
  <r>
    <n v="471"/>
    <x v="470"/>
    <s v="Council Member"/>
    <s v="Division D, City of Westlake"/>
    <s v="Leonard Edward &quot;Len&quot; Pauley III"/>
    <n v="2014"/>
    <s v="Calcasieu"/>
    <s v="REP"/>
    <n v="620"/>
    <n v="2"/>
    <n v="2"/>
    <n v="1"/>
    <n v="1"/>
    <n v="0"/>
    <n v="0"/>
    <x v="0"/>
    <x v="0"/>
    <x v="8"/>
    <n v="2"/>
    <n v="197233"/>
  </r>
  <r>
    <n v="472"/>
    <x v="471"/>
    <s v="Council Member"/>
    <s v="Division D, City of Youngsville"/>
    <s v="&quot;Tim&quot; Barbier"/>
    <n v="2014"/>
    <s v="Lafayette"/>
    <s v="REP"/>
    <n v="1303"/>
    <n v="2"/>
    <n v="2"/>
    <n v="0"/>
    <n v="2"/>
    <n v="0"/>
    <n v="0"/>
    <x v="0"/>
    <x v="0"/>
    <x v="8"/>
    <n v="2"/>
    <n v="234963"/>
  </r>
  <r>
    <n v="472"/>
    <x v="471"/>
    <s v="Council Member"/>
    <s v="Division D, City of Youngsville"/>
    <s v="Kenneth &quot;Ken&quot; Stansbury"/>
    <n v="2014"/>
    <s v="Lafayette"/>
    <s v="REP"/>
    <n v="2194"/>
    <n v="2"/>
    <n v="2"/>
    <n v="0"/>
    <n v="2"/>
    <n v="0"/>
    <n v="0"/>
    <x v="0"/>
    <x v="0"/>
    <x v="8"/>
    <n v="2"/>
    <n v="234963"/>
  </r>
  <r>
    <n v="473"/>
    <x v="472"/>
    <s v="Council Member"/>
    <s v="Division E, City of Gonzales"/>
    <s v="A. Wayne Lawson"/>
    <n v="2016"/>
    <s v="Ascension"/>
    <s v="DEM"/>
    <n v="1587"/>
    <n v="2"/>
    <n v="2"/>
    <n v="2"/>
    <n v="0"/>
    <n v="0"/>
    <n v="0"/>
    <x v="0"/>
    <x v="0"/>
    <x v="8"/>
    <n v="2"/>
    <n v="117009"/>
  </r>
  <r>
    <n v="473"/>
    <x v="472"/>
    <s v="Council Member"/>
    <s v="Division E, City of Gonzales"/>
    <s v="Neal M. Bourque"/>
    <n v="2016"/>
    <s v="Ascension"/>
    <s v="DEM"/>
    <n v="2445"/>
    <n v="2"/>
    <n v="2"/>
    <n v="2"/>
    <n v="0"/>
    <n v="0"/>
    <n v="0"/>
    <x v="0"/>
    <x v="0"/>
    <x v="8"/>
    <n v="2"/>
    <n v="117009"/>
  </r>
  <r>
    <n v="474"/>
    <x v="473"/>
    <s v="Council Member"/>
    <s v="Division E, City of Westlake"/>
    <s v="Kenneth &quot;Kenny&quot; Brown"/>
    <n v="2014"/>
    <s v="Calcasieu"/>
    <s v="DEM"/>
    <n v="863"/>
    <n v="2"/>
    <n v="2"/>
    <n v="2"/>
    <n v="0"/>
    <n v="0"/>
    <n v="0"/>
    <x v="0"/>
    <x v="0"/>
    <x v="8"/>
    <n v="2"/>
    <n v="197233"/>
  </r>
  <r>
    <n v="474"/>
    <x v="473"/>
    <s v="Council Member"/>
    <s v="Division E, City of Westlake"/>
    <s v="Paula Johnson"/>
    <n v="2014"/>
    <s v="Calcasieu"/>
    <s v="DEM"/>
    <n v="532"/>
    <n v="2"/>
    <n v="2"/>
    <n v="2"/>
    <n v="0"/>
    <n v="0"/>
    <n v="0"/>
    <x v="0"/>
    <x v="0"/>
    <x v="8"/>
    <n v="2"/>
    <n v="197233"/>
  </r>
  <r>
    <n v="475"/>
    <x v="474"/>
    <s v="Council Member"/>
    <s v="Division E, City of Youngsville"/>
    <s v="Dana L. Martin"/>
    <n v="2014"/>
    <s v="Lafayette"/>
    <s v="REP"/>
    <n v="1710"/>
    <n v="2"/>
    <n v="2"/>
    <n v="0"/>
    <n v="2"/>
    <n v="0"/>
    <n v="0"/>
    <x v="0"/>
    <x v="0"/>
    <x v="8"/>
    <n v="2"/>
    <n v="234963"/>
  </r>
  <r>
    <n v="475"/>
    <x v="474"/>
    <s v="Council Member"/>
    <s v="Division E, City of Youngsville"/>
    <s v="Dianne McClelland"/>
    <n v="2014"/>
    <s v="Lafayette"/>
    <s v="REP"/>
    <n v="1857"/>
    <n v="2"/>
    <n v="2"/>
    <n v="0"/>
    <n v="2"/>
    <n v="0"/>
    <n v="0"/>
    <x v="0"/>
    <x v="0"/>
    <x v="8"/>
    <n v="2"/>
    <n v="234963"/>
  </r>
  <r>
    <n v="476"/>
    <x v="475"/>
    <s v="Council Member"/>
    <s v="Division E, Town of Lockport"/>
    <s v="&quot;Rescue Wayne&quot; Bourgeois, Jr."/>
    <n v="2016"/>
    <s v="Lafourche"/>
    <s v="REP"/>
    <n v="571"/>
    <n v="2"/>
    <n v="2"/>
    <n v="1"/>
    <n v="1"/>
    <n v="0"/>
    <n v="0"/>
    <x v="0"/>
    <x v="0"/>
    <x v="8"/>
    <n v="2"/>
    <n v="97688"/>
  </r>
  <r>
    <n v="476"/>
    <x v="475"/>
    <s v="Council Member"/>
    <s v="Division E, Town of Lockport"/>
    <s v="Weldon &quot;Chunky&quot; Triche"/>
    <n v="2016"/>
    <s v="Lafourche"/>
    <s v="DEM"/>
    <n v="440"/>
    <n v="2"/>
    <n v="2"/>
    <n v="1"/>
    <n v="1"/>
    <n v="0"/>
    <n v="0"/>
    <x v="0"/>
    <x v="0"/>
    <x v="8"/>
    <n v="2"/>
    <n v="97688"/>
  </r>
  <r>
    <n v="477"/>
    <x v="476"/>
    <s v="Council Member"/>
    <s v="Town of Elton"/>
    <s v="Avella W. Ackless"/>
    <n v="2016"/>
    <s v="Jefferson Davis"/>
    <s v="DEM"/>
    <n v="260"/>
    <n v="2"/>
    <n v="2"/>
    <n v="2"/>
    <n v="0"/>
    <n v="0"/>
    <n v="0"/>
    <x v="0"/>
    <x v="0"/>
    <x v="8"/>
    <n v="2"/>
    <n v="31399"/>
  </r>
  <r>
    <n v="477"/>
    <x v="476"/>
    <s v="Council Member"/>
    <s v="Town of Elton"/>
    <s v="Kesia Lemoine"/>
    <n v="2016"/>
    <s v="Jefferson Davis"/>
    <s v="DEM"/>
    <n v="242"/>
    <n v="2"/>
    <n v="2"/>
    <n v="2"/>
    <n v="0"/>
    <n v="0"/>
    <n v="0"/>
    <x v="0"/>
    <x v="0"/>
    <x v="8"/>
    <n v="2"/>
    <n v="31399"/>
  </r>
  <r>
    <n v="478"/>
    <x v="477"/>
    <s v="Council Member"/>
    <s v="Town of Lake Arthur"/>
    <s v="Auldon Robinson, Sr."/>
    <n v="2016"/>
    <s v="Jefferson Davis"/>
    <s v="DEM"/>
    <n v="457"/>
    <n v="3"/>
    <n v="3"/>
    <n v="2"/>
    <n v="1"/>
    <n v="0"/>
    <n v="0"/>
    <x v="0"/>
    <x v="0"/>
    <x v="8"/>
    <n v="3"/>
    <n v="31399"/>
  </r>
  <r>
    <n v="478"/>
    <x v="477"/>
    <s v="Council Member"/>
    <s v="Town of Lake Arthur"/>
    <s v="Dorothy L. Charles"/>
    <n v="2016"/>
    <s v="Jefferson Davis"/>
    <s v="DEM"/>
    <n v="169"/>
    <n v="3"/>
    <n v="3"/>
    <n v="2"/>
    <n v="1"/>
    <n v="0"/>
    <n v="0"/>
    <x v="0"/>
    <x v="0"/>
    <x v="8"/>
    <n v="3"/>
    <n v="31399"/>
  </r>
  <r>
    <n v="478"/>
    <x v="477"/>
    <s v="Council Member"/>
    <s v="Town of Lake Arthur"/>
    <s v="Kirk J. Conner"/>
    <n v="2016"/>
    <s v="Jefferson Davis"/>
    <s v="REP"/>
    <n v="411"/>
    <n v="3"/>
    <n v="3"/>
    <n v="2"/>
    <n v="1"/>
    <n v="0"/>
    <n v="0"/>
    <x v="0"/>
    <x v="0"/>
    <x v="8"/>
    <n v="3"/>
    <n v="31399"/>
  </r>
  <r>
    <n v="479"/>
    <x v="478"/>
    <s v="Council Member at Large"/>
    <s v="City of Port Allen"/>
    <s v="Carey S. Williams"/>
    <n v="2016"/>
    <s v="West Baton Rouge"/>
    <s v="DEM"/>
    <n v="782"/>
    <n v="3"/>
    <n v="3"/>
    <n v="3"/>
    <n v="0"/>
    <n v="0"/>
    <n v="0"/>
    <x v="0"/>
    <x v="0"/>
    <x v="8"/>
    <n v="3"/>
    <n v="25017"/>
  </r>
  <r>
    <n v="479"/>
    <x v="478"/>
    <s v="Council Member at Large"/>
    <s v="City of Port Allen"/>
    <s v="Charlene Gordon"/>
    <n v="2016"/>
    <s v="West Baton Rouge"/>
    <s v="DEM"/>
    <n v="1101"/>
    <n v="3"/>
    <n v="3"/>
    <n v="3"/>
    <n v="0"/>
    <n v="0"/>
    <n v="0"/>
    <x v="0"/>
    <x v="0"/>
    <x v="8"/>
    <n v="3"/>
    <n v="25017"/>
  </r>
  <r>
    <n v="479"/>
    <x v="478"/>
    <s v="Council Member at Large"/>
    <s v="City of Port Allen"/>
    <s v="Reynard H. Douglas III"/>
    <n v="2016"/>
    <s v="West Baton Rouge"/>
    <s v="DEM"/>
    <n v="728"/>
    <n v="3"/>
    <n v="3"/>
    <n v="3"/>
    <n v="0"/>
    <n v="0"/>
    <n v="0"/>
    <x v="0"/>
    <x v="0"/>
    <x v="8"/>
    <n v="3"/>
    <n v="25017"/>
  </r>
  <r>
    <n v="480"/>
    <x v="479"/>
    <s v="Council Member(s)"/>
    <s v="City of Denham Springs (5 to be elected)"/>
    <s v="&quot;Chris&quot; Davis"/>
    <n v="2014"/>
    <s v="Livingston"/>
    <s v="REP"/>
    <n v="1365"/>
    <n v="12"/>
    <n v="12"/>
    <n v="1"/>
    <n v="8"/>
    <n v="2"/>
    <n v="1"/>
    <x v="0"/>
    <x v="0"/>
    <x v="8"/>
    <n v="2.4"/>
    <n v="135925"/>
  </r>
  <r>
    <n v="480"/>
    <x v="479"/>
    <s v="Council Member(s)"/>
    <s v="City of Denham Springs (5 to be elected)"/>
    <s v="&quot;Jeff&quot; Wesley"/>
    <n v="2014"/>
    <s v="Livingston"/>
    <s v="REP"/>
    <n v="1857"/>
    <n v="12"/>
    <n v="12"/>
    <n v="1"/>
    <n v="8"/>
    <n v="2"/>
    <n v="1"/>
    <x v="0"/>
    <x v="0"/>
    <x v="8"/>
    <n v="2.4"/>
    <n v="135925"/>
  </r>
  <r>
    <n v="480"/>
    <x v="479"/>
    <s v="Council Member(s)"/>
    <s v="City of Denham Springs (5 to be elected)"/>
    <s v="Alonzo &quot;Lonnie&quot; Shupe"/>
    <n v="2014"/>
    <s v="Livingston"/>
    <s v="REP"/>
    <n v="423"/>
    <n v="12"/>
    <n v="12"/>
    <n v="1"/>
    <n v="8"/>
    <n v="2"/>
    <n v="1"/>
    <x v="0"/>
    <x v="0"/>
    <x v="8"/>
    <n v="2.4"/>
    <n v="135925"/>
  </r>
  <r>
    <n v="480"/>
    <x v="479"/>
    <s v="Council Member(s)"/>
    <s v="City of Denham Springs (5 to be elected)"/>
    <s v="Brian Edward Ross"/>
    <n v="2014"/>
    <s v="Livingston"/>
    <s v="REP"/>
    <n v="994"/>
    <n v="12"/>
    <n v="12"/>
    <n v="1"/>
    <n v="8"/>
    <n v="2"/>
    <n v="1"/>
    <x v="0"/>
    <x v="0"/>
    <x v="8"/>
    <n v="2.4"/>
    <n v="135925"/>
  </r>
  <r>
    <n v="480"/>
    <x v="479"/>
    <s v="Council Member(s)"/>
    <s v="City of Denham Springs (5 to be elected)"/>
    <s v="Daniel H. Landry"/>
    <n v="2014"/>
    <s v="Livingston"/>
    <s v="DEM"/>
    <n v="1037"/>
    <n v="12"/>
    <n v="12"/>
    <n v="1"/>
    <n v="8"/>
    <n v="2"/>
    <n v="1"/>
    <x v="0"/>
    <x v="0"/>
    <x v="8"/>
    <n v="2.4"/>
    <n v="135925"/>
  </r>
  <r>
    <n v="480"/>
    <x v="479"/>
    <s v="Council Member(s)"/>
    <s v="City of Denham Springs (5 to be elected)"/>
    <s v="John &quot;Johnny&quot; Little"/>
    <n v="2014"/>
    <s v="Livingston"/>
    <s v="NOPTY"/>
    <n v="419"/>
    <n v="12"/>
    <n v="12"/>
    <n v="1"/>
    <n v="8"/>
    <n v="2"/>
    <n v="1"/>
    <x v="0"/>
    <x v="0"/>
    <x v="8"/>
    <n v="2.4"/>
    <n v="135925"/>
  </r>
  <r>
    <n v="480"/>
    <x v="479"/>
    <s v="Council Member(s)"/>
    <s v="City of Denham Springs (5 to be elected)"/>
    <s v="Julie Dyason-Norris"/>
    <n v="2014"/>
    <s v="Livingston"/>
    <s v="NOPTY"/>
    <n v="1253"/>
    <n v="12"/>
    <n v="12"/>
    <n v="1"/>
    <n v="8"/>
    <n v="2"/>
    <n v="1"/>
    <x v="0"/>
    <x v="0"/>
    <x v="8"/>
    <n v="2.4"/>
    <n v="135925"/>
  </r>
  <r>
    <n v="480"/>
    <x v="479"/>
    <s v="Council Member(s)"/>
    <s v="City of Denham Springs (5 to be elected)"/>
    <s v="Keith Stark"/>
    <n v="2014"/>
    <s v="Livingston"/>
    <s v="REP"/>
    <n v="752"/>
    <n v="12"/>
    <n v="12"/>
    <n v="1"/>
    <n v="8"/>
    <n v="2"/>
    <n v="1"/>
    <x v="0"/>
    <x v="0"/>
    <x v="8"/>
    <n v="2.4"/>
    <n v="135925"/>
  </r>
  <r>
    <n v="480"/>
    <x v="479"/>
    <s v="Council Member(s)"/>
    <s v="City of Denham Springs (5 to be elected)"/>
    <s v="Lori Lamm-Williams"/>
    <n v="2014"/>
    <s v="Livingston"/>
    <s v="REP"/>
    <n v="1683"/>
    <n v="12"/>
    <n v="12"/>
    <n v="1"/>
    <n v="8"/>
    <n v="2"/>
    <n v="1"/>
    <x v="0"/>
    <x v="0"/>
    <x v="8"/>
    <n v="2.4"/>
    <n v="135925"/>
  </r>
  <r>
    <n v="480"/>
    <x v="479"/>
    <s v="Council Member(s)"/>
    <s v="City of Denham Springs (5 to be elected)"/>
    <s v="Rene Delahoussaye"/>
    <n v="2014"/>
    <s v="Livingston"/>
    <s v="OTHER"/>
    <n v="1407"/>
    <n v="12"/>
    <n v="12"/>
    <n v="1"/>
    <n v="8"/>
    <n v="2"/>
    <n v="1"/>
    <x v="0"/>
    <x v="0"/>
    <x v="8"/>
    <n v="2.4"/>
    <n v="135925"/>
  </r>
  <r>
    <n v="480"/>
    <x v="479"/>
    <s v="Council Member(s)"/>
    <s v="City of Denham Springs (5 to be elected)"/>
    <s v="Robert Poole"/>
    <n v="2014"/>
    <s v="Livingston"/>
    <s v="REP"/>
    <n v="1610"/>
    <n v="12"/>
    <n v="12"/>
    <n v="1"/>
    <n v="8"/>
    <n v="2"/>
    <n v="1"/>
    <x v="0"/>
    <x v="0"/>
    <x v="8"/>
    <n v="2.4"/>
    <n v="135925"/>
  </r>
  <r>
    <n v="480"/>
    <x v="479"/>
    <s v="Council Member(s)"/>
    <s v="City of Denham Springs (5 to be elected)"/>
    <s v="Scott Kimble"/>
    <n v="2014"/>
    <s v="Livingston"/>
    <s v="REP"/>
    <n v="1140"/>
    <n v="12"/>
    <n v="12"/>
    <n v="1"/>
    <n v="8"/>
    <n v="2"/>
    <n v="1"/>
    <x v="0"/>
    <x v="0"/>
    <x v="8"/>
    <n v="2.4"/>
    <n v="135925"/>
  </r>
  <r>
    <n v="481"/>
    <x v="480"/>
    <s v="Council Member(s)"/>
    <s v="Town of Jena (5 to be elected)"/>
    <s v="&quot;Donny&quot; Richardson"/>
    <n v="2014"/>
    <s v="Lasalle"/>
    <s v="REP"/>
    <n v="935"/>
    <n v="8"/>
    <n v="8"/>
    <n v="2"/>
    <n v="6"/>
    <n v="0"/>
    <n v="0"/>
    <x v="0"/>
    <x v="0"/>
    <x v="8"/>
    <n v="1.6"/>
    <n v="14927"/>
  </r>
  <r>
    <n v="481"/>
    <x v="480"/>
    <s v="Council Member(s)"/>
    <s v="Town of Jena (5 to be elected)"/>
    <s v="&quot;Joe&quot; Phillips"/>
    <n v="2014"/>
    <s v="Lasalle"/>
    <s v="DEM"/>
    <n v="698"/>
    <n v="8"/>
    <n v="8"/>
    <n v="2"/>
    <n v="6"/>
    <n v="0"/>
    <n v="0"/>
    <x v="0"/>
    <x v="0"/>
    <x v="8"/>
    <n v="1.6"/>
    <n v="14927"/>
  </r>
  <r>
    <n v="481"/>
    <x v="480"/>
    <s v="Council Member(s)"/>
    <s v="Town of Jena (5 to be elected)"/>
    <s v="David P. Jones, Jr."/>
    <n v="2014"/>
    <s v="Lasalle"/>
    <s v="REP"/>
    <n v="871"/>
    <n v="8"/>
    <n v="8"/>
    <n v="2"/>
    <n v="6"/>
    <n v="0"/>
    <n v="0"/>
    <x v="0"/>
    <x v="0"/>
    <x v="8"/>
    <n v="1.6"/>
    <n v="14927"/>
  </r>
  <r>
    <n v="481"/>
    <x v="480"/>
    <s v="Council Member(s)"/>
    <s v="Town of Jena (5 to be elected)"/>
    <s v="Julia S. Welch"/>
    <n v="2014"/>
    <s v="Lasalle"/>
    <s v="REP"/>
    <n v="621"/>
    <n v="8"/>
    <n v="8"/>
    <n v="2"/>
    <n v="6"/>
    <n v="0"/>
    <n v="0"/>
    <x v="0"/>
    <x v="0"/>
    <x v="8"/>
    <n v="1.6"/>
    <n v="14927"/>
  </r>
  <r>
    <n v="481"/>
    <x v="480"/>
    <s v="Council Member(s)"/>
    <s v="Town of Jena (5 to be elected)"/>
    <s v="Lloyd Lee Worsham"/>
    <n v="2014"/>
    <s v="Lasalle"/>
    <s v="REP"/>
    <n v="380"/>
    <n v="8"/>
    <n v="8"/>
    <n v="2"/>
    <n v="6"/>
    <n v="0"/>
    <n v="0"/>
    <x v="0"/>
    <x v="0"/>
    <x v="8"/>
    <n v="1.6"/>
    <n v="14927"/>
  </r>
  <r>
    <n v="481"/>
    <x v="480"/>
    <s v="Council Member(s)"/>
    <s v="Town of Jena (5 to be elected)"/>
    <s v="Ron G. Carr"/>
    <n v="2014"/>
    <s v="Lasalle"/>
    <s v="DEM"/>
    <n v="489"/>
    <n v="8"/>
    <n v="8"/>
    <n v="2"/>
    <n v="6"/>
    <n v="0"/>
    <n v="0"/>
    <x v="0"/>
    <x v="0"/>
    <x v="8"/>
    <n v="1.6"/>
    <n v="14927"/>
  </r>
  <r>
    <n v="481"/>
    <x v="480"/>
    <s v="Council Member(s)"/>
    <s v="Town of Jena (5 to be elected)"/>
    <s v="Tommy Sandifer"/>
    <n v="2014"/>
    <s v="Lasalle"/>
    <s v="REP"/>
    <n v="1045"/>
    <n v="8"/>
    <n v="8"/>
    <n v="2"/>
    <n v="6"/>
    <n v="0"/>
    <n v="0"/>
    <x v="0"/>
    <x v="0"/>
    <x v="8"/>
    <n v="1.6"/>
    <n v="14927"/>
  </r>
  <r>
    <n v="481"/>
    <x v="480"/>
    <s v="Council Member(s)"/>
    <s v="Town of Jena (5 to be elected)"/>
    <s v="Wayne Chapman"/>
    <n v="2014"/>
    <s v="Lasalle"/>
    <s v="REP"/>
    <n v="805"/>
    <n v="8"/>
    <n v="8"/>
    <n v="2"/>
    <n v="6"/>
    <n v="0"/>
    <n v="0"/>
    <x v="0"/>
    <x v="0"/>
    <x v="8"/>
    <n v="1.6"/>
    <n v="14927"/>
  </r>
  <r>
    <n v="482"/>
    <x v="481"/>
    <s v="Council Member(s)"/>
    <s v="Town of Logansport (5 to be elected)"/>
    <s v="Charles &quot;Matt&quot; LaFollette"/>
    <n v="2016"/>
    <s v="De Soto"/>
    <s v="OTHER"/>
    <n v="45"/>
    <n v="12"/>
    <n v="12"/>
    <n v="6"/>
    <n v="5"/>
    <n v="0"/>
    <n v="1"/>
    <x v="0"/>
    <x v="0"/>
    <x v="8"/>
    <n v="2.4"/>
    <n v="27047"/>
  </r>
  <r>
    <n v="482"/>
    <x v="481"/>
    <s v="Council Member(s)"/>
    <s v="Town of Logansport (5 to be elected)"/>
    <s v="Christy Ballard"/>
    <n v="2016"/>
    <s v="De Soto"/>
    <s v="REP"/>
    <n v="167"/>
    <n v="12"/>
    <n v="12"/>
    <n v="6"/>
    <n v="5"/>
    <n v="0"/>
    <n v="1"/>
    <x v="0"/>
    <x v="0"/>
    <x v="8"/>
    <n v="2.4"/>
    <n v="27047"/>
  </r>
  <r>
    <n v="482"/>
    <x v="481"/>
    <s v="Council Member(s)"/>
    <s v="Town of Logansport (5 to be elected)"/>
    <s v="Deborah &quot;Deb&quot; Roberts"/>
    <n v="2016"/>
    <s v="De Soto"/>
    <s v="DEM"/>
    <n v="202"/>
    <n v="12"/>
    <n v="12"/>
    <n v="6"/>
    <n v="5"/>
    <n v="0"/>
    <n v="1"/>
    <x v="0"/>
    <x v="0"/>
    <x v="8"/>
    <n v="2.4"/>
    <n v="27047"/>
  </r>
  <r>
    <n v="482"/>
    <x v="481"/>
    <s v="Council Member(s)"/>
    <s v="Town of Logansport (5 to be elected)"/>
    <s v="Dwight D. Gatlin, Sr."/>
    <n v="2016"/>
    <s v="De Soto"/>
    <s v="DEM"/>
    <n v="249"/>
    <n v="12"/>
    <n v="12"/>
    <n v="6"/>
    <n v="5"/>
    <n v="0"/>
    <n v="1"/>
    <x v="0"/>
    <x v="0"/>
    <x v="8"/>
    <n v="2.4"/>
    <n v="27047"/>
  </r>
  <r>
    <n v="482"/>
    <x v="481"/>
    <s v="Council Member(s)"/>
    <s v="Town of Logansport (5 to be elected)"/>
    <s v="Edith Duncan Williams"/>
    <n v="2016"/>
    <s v="De Soto"/>
    <s v="DEM"/>
    <n v="217"/>
    <n v="12"/>
    <n v="12"/>
    <n v="6"/>
    <n v="5"/>
    <n v="0"/>
    <n v="1"/>
    <x v="0"/>
    <x v="0"/>
    <x v="8"/>
    <n v="2.4"/>
    <n v="27047"/>
  </r>
  <r>
    <n v="482"/>
    <x v="481"/>
    <s v="Council Member(s)"/>
    <s v="Town of Logansport (5 to be elected)"/>
    <s v="Frank &quot;Poncho&quot; Thigpen"/>
    <n v="2016"/>
    <s v="De Soto"/>
    <s v="REP"/>
    <n v="167"/>
    <n v="12"/>
    <n v="12"/>
    <n v="6"/>
    <n v="5"/>
    <n v="0"/>
    <n v="1"/>
    <x v="0"/>
    <x v="0"/>
    <x v="8"/>
    <n v="2.4"/>
    <n v="27047"/>
  </r>
  <r>
    <n v="482"/>
    <x v="481"/>
    <s v="Council Member(s)"/>
    <s v="Town of Logansport (5 to be elected)"/>
    <s v="Jeannie Ramsey Border"/>
    <n v="2016"/>
    <s v="De Soto"/>
    <s v="REP"/>
    <n v="80"/>
    <n v="12"/>
    <n v="12"/>
    <n v="6"/>
    <n v="5"/>
    <n v="0"/>
    <n v="1"/>
    <x v="0"/>
    <x v="0"/>
    <x v="8"/>
    <n v="2.4"/>
    <n v="27047"/>
  </r>
  <r>
    <n v="482"/>
    <x v="481"/>
    <s v="Council Member(s)"/>
    <s v="Town of Logansport (5 to be elected)"/>
    <s v="June Creech Hooper"/>
    <n v="2016"/>
    <s v="De Soto"/>
    <s v="REP"/>
    <n v="199"/>
    <n v="12"/>
    <n v="12"/>
    <n v="6"/>
    <n v="5"/>
    <n v="0"/>
    <n v="1"/>
    <x v="0"/>
    <x v="0"/>
    <x v="8"/>
    <n v="2.4"/>
    <n v="27047"/>
  </r>
  <r>
    <n v="482"/>
    <x v="481"/>
    <s v="Council Member(s)"/>
    <s v="Town of Logansport (5 to be elected)"/>
    <s v="Katherine Freeman"/>
    <n v="2016"/>
    <s v="De Soto"/>
    <s v="DEM"/>
    <n v="310"/>
    <n v="12"/>
    <n v="12"/>
    <n v="6"/>
    <n v="5"/>
    <n v="0"/>
    <n v="1"/>
    <x v="0"/>
    <x v="0"/>
    <x v="8"/>
    <n v="2.4"/>
    <n v="27047"/>
  </r>
  <r>
    <n v="482"/>
    <x v="481"/>
    <s v="Council Member(s)"/>
    <s v="Town of Logansport (5 to be elected)"/>
    <s v="Martha P. Guillotte"/>
    <n v="2016"/>
    <s v="De Soto"/>
    <s v="DEM"/>
    <n v="280"/>
    <n v="12"/>
    <n v="12"/>
    <n v="6"/>
    <n v="5"/>
    <n v="0"/>
    <n v="1"/>
    <x v="0"/>
    <x v="0"/>
    <x v="8"/>
    <n v="2.4"/>
    <n v="27047"/>
  </r>
  <r>
    <n v="482"/>
    <x v="481"/>
    <s v="Council Member(s)"/>
    <s v="Town of Logansport (5 to be elected)"/>
    <s v="Norman Arbuckle"/>
    <n v="2016"/>
    <s v="De Soto"/>
    <s v="REP"/>
    <n v="294"/>
    <n v="12"/>
    <n v="12"/>
    <n v="6"/>
    <n v="5"/>
    <n v="0"/>
    <n v="1"/>
    <x v="0"/>
    <x v="0"/>
    <x v="8"/>
    <n v="2.4"/>
    <n v="27047"/>
  </r>
  <r>
    <n v="482"/>
    <x v="481"/>
    <s v="Council Member(s)"/>
    <s v="Town of Logansport (5 to be elected)"/>
    <s v="Pamela &quot;Pam&quot; Thomas"/>
    <n v="2016"/>
    <s v="De Soto"/>
    <s v="DEM"/>
    <n v="230"/>
    <n v="12"/>
    <n v="12"/>
    <n v="6"/>
    <n v="5"/>
    <n v="0"/>
    <n v="1"/>
    <x v="0"/>
    <x v="0"/>
    <x v="8"/>
    <n v="2.4"/>
    <n v="27047"/>
  </r>
  <r>
    <n v="483"/>
    <x v="482"/>
    <s v="Council Member(s) at Large"/>
    <s v="Town of Krotz Springs (5 to be elected)"/>
    <s v="&quot;Cindy&quot; Stelly"/>
    <n v="2014"/>
    <s v="St. Landry"/>
    <s v="DEM"/>
    <n v="413"/>
    <n v="7"/>
    <n v="7"/>
    <n v="6"/>
    <n v="0"/>
    <n v="1"/>
    <n v="0"/>
    <x v="0"/>
    <x v="0"/>
    <x v="8"/>
    <n v="1.4"/>
    <n v="83699"/>
  </r>
  <r>
    <n v="483"/>
    <x v="482"/>
    <s v="Council Member(s) at Large"/>
    <s v="Town of Krotz Springs (5 to be elected)"/>
    <s v="Andre D. Lanclos"/>
    <n v="2014"/>
    <s v="St. Landry"/>
    <s v="DEM"/>
    <n v="364"/>
    <n v="7"/>
    <n v="7"/>
    <n v="6"/>
    <n v="0"/>
    <n v="1"/>
    <n v="0"/>
    <x v="0"/>
    <x v="0"/>
    <x v="8"/>
    <n v="1.4"/>
    <n v="83699"/>
  </r>
  <r>
    <n v="483"/>
    <x v="482"/>
    <s v="Council Member(s) at Large"/>
    <s v="Town of Krotz Springs (5 to be elected)"/>
    <s v="Cheryl &quot;Cricket&quot; Stermer"/>
    <n v="2014"/>
    <s v="St. Landry"/>
    <s v="DEM"/>
    <n v="293"/>
    <n v="7"/>
    <n v="7"/>
    <n v="6"/>
    <n v="0"/>
    <n v="1"/>
    <n v="0"/>
    <x v="0"/>
    <x v="0"/>
    <x v="8"/>
    <n v="1.4"/>
    <n v="83699"/>
  </r>
  <r>
    <n v="483"/>
    <x v="482"/>
    <s v="Council Member(s) at Large"/>
    <s v="Town of Krotz Springs (5 to be elected)"/>
    <s v="John Craig Burghdoff"/>
    <n v="2014"/>
    <s v="St. Landry"/>
    <s v="NOPTY"/>
    <n v="383"/>
    <n v="7"/>
    <n v="7"/>
    <n v="6"/>
    <n v="0"/>
    <n v="1"/>
    <n v="0"/>
    <x v="0"/>
    <x v="0"/>
    <x v="8"/>
    <n v="1.4"/>
    <n v="83699"/>
  </r>
  <r>
    <n v="483"/>
    <x v="482"/>
    <s v="Council Member(s) at Large"/>
    <s v="Town of Krotz Springs (5 to be elected)"/>
    <s v="Keith Ardoin"/>
    <n v="2014"/>
    <s v="St. Landry"/>
    <s v="DEM"/>
    <n v="547"/>
    <n v="7"/>
    <n v="7"/>
    <n v="6"/>
    <n v="0"/>
    <n v="1"/>
    <n v="0"/>
    <x v="0"/>
    <x v="0"/>
    <x v="8"/>
    <n v="1.4"/>
    <n v="83699"/>
  </r>
  <r>
    <n v="483"/>
    <x v="482"/>
    <s v="Council Member(s) at Large"/>
    <s v="Town of Krotz Springs (5 to be elected)"/>
    <s v="Nyssa Evans-Godwin"/>
    <n v="2014"/>
    <s v="St. Landry"/>
    <s v="DEM"/>
    <n v="449"/>
    <n v="7"/>
    <n v="7"/>
    <n v="6"/>
    <n v="0"/>
    <n v="1"/>
    <n v="0"/>
    <x v="0"/>
    <x v="0"/>
    <x v="8"/>
    <n v="1.4"/>
    <n v="83699"/>
  </r>
  <r>
    <n v="483"/>
    <x v="482"/>
    <s v="Council Member(s) at Large"/>
    <s v="Town of Krotz Springs (5 to be elected)"/>
    <s v="William &quot;Bill&quot; Bryson"/>
    <n v="2014"/>
    <s v="St. Landry"/>
    <s v="DEM"/>
    <n v="348"/>
    <n v="7"/>
    <n v="7"/>
    <n v="6"/>
    <n v="0"/>
    <n v="1"/>
    <n v="0"/>
    <x v="0"/>
    <x v="0"/>
    <x v="8"/>
    <n v="1.4"/>
    <n v="83699"/>
  </r>
  <r>
    <n v="484"/>
    <x v="483"/>
    <s v="Council Members"/>
    <s v="City of Grambling (5 to be elected)"/>
    <s v="Birdex Copeland, Jr."/>
    <n v="2014"/>
    <s v="Lincoln"/>
    <s v="DEM"/>
    <n v="522"/>
    <n v="8"/>
    <n v="8"/>
    <n v="7"/>
    <n v="0"/>
    <n v="0"/>
    <n v="1"/>
    <x v="0"/>
    <x v="0"/>
    <x v="8"/>
    <n v="1.6"/>
    <n v="47480"/>
  </r>
  <r>
    <n v="484"/>
    <x v="483"/>
    <s v="Council Members"/>
    <s v="City of Grambling (5 to be elected)"/>
    <s v="Cathy L. Holmes"/>
    <n v="2014"/>
    <s v="Lincoln"/>
    <s v="DEM"/>
    <n v="524"/>
    <n v="8"/>
    <n v="8"/>
    <n v="7"/>
    <n v="0"/>
    <n v="0"/>
    <n v="1"/>
    <x v="0"/>
    <x v="0"/>
    <x v="8"/>
    <n v="1.6"/>
    <n v="47480"/>
  </r>
  <r>
    <n v="484"/>
    <x v="483"/>
    <s v="Council Members"/>
    <s v="City of Grambling (5 to be elected)"/>
    <s v="Claud L. Aker"/>
    <n v="2014"/>
    <s v="Lincoln"/>
    <s v="DEM"/>
    <n v="374"/>
    <n v="8"/>
    <n v="8"/>
    <n v="7"/>
    <n v="0"/>
    <n v="0"/>
    <n v="1"/>
    <x v="0"/>
    <x v="0"/>
    <x v="8"/>
    <n v="1.6"/>
    <n v="47480"/>
  </r>
  <r>
    <n v="484"/>
    <x v="483"/>
    <s v="Council Members"/>
    <s v="City of Grambling (5 to be elected)"/>
    <s v="Cullen Jackson"/>
    <n v="2014"/>
    <s v="Lincoln"/>
    <s v="DEM"/>
    <n v="575"/>
    <n v="8"/>
    <n v="8"/>
    <n v="7"/>
    <n v="0"/>
    <n v="0"/>
    <n v="1"/>
    <x v="0"/>
    <x v="0"/>
    <x v="8"/>
    <n v="1.6"/>
    <n v="47480"/>
  </r>
  <r>
    <n v="484"/>
    <x v="483"/>
    <s v="Council Members"/>
    <s v="City of Grambling (5 to be elected)"/>
    <s v="G. Denise Dupree"/>
    <n v="2014"/>
    <s v="Lincoln"/>
    <s v="DEM"/>
    <n v="522"/>
    <n v="8"/>
    <n v="8"/>
    <n v="7"/>
    <n v="0"/>
    <n v="0"/>
    <n v="1"/>
    <x v="0"/>
    <x v="0"/>
    <x v="8"/>
    <n v="1.6"/>
    <n v="47480"/>
  </r>
  <r>
    <n v="484"/>
    <x v="483"/>
    <s v="Council Members"/>
    <s v="City of Grambling (5 to be elected)"/>
    <s v="Roy Jackson"/>
    <n v="2014"/>
    <s v="Lincoln"/>
    <s v="DEM"/>
    <n v="612"/>
    <n v="8"/>
    <n v="8"/>
    <n v="7"/>
    <n v="0"/>
    <n v="0"/>
    <n v="1"/>
    <x v="0"/>
    <x v="0"/>
    <x v="8"/>
    <n v="1.6"/>
    <n v="47480"/>
  </r>
  <r>
    <n v="484"/>
    <x v="483"/>
    <s v="Council Members"/>
    <s v="City of Grambling (5 to be elected)"/>
    <s v="Stavinoha Bradley"/>
    <n v="2014"/>
    <s v="Lincoln"/>
    <s v="OTHER"/>
    <n v="304"/>
    <n v="8"/>
    <n v="8"/>
    <n v="7"/>
    <n v="0"/>
    <n v="0"/>
    <n v="1"/>
    <x v="0"/>
    <x v="0"/>
    <x v="8"/>
    <n v="1.6"/>
    <n v="47480"/>
  </r>
  <r>
    <n v="484"/>
    <x v="483"/>
    <s v="Council Members"/>
    <s v="City of Grambling (5 to be elected)"/>
    <s v="Yanise N. Days"/>
    <n v="2014"/>
    <s v="Lincoln"/>
    <s v="DEM"/>
    <n v="594"/>
    <n v="8"/>
    <n v="8"/>
    <n v="7"/>
    <n v="0"/>
    <n v="0"/>
    <n v="1"/>
    <x v="0"/>
    <x v="0"/>
    <x v="8"/>
    <n v="1.6"/>
    <n v="47480"/>
  </r>
  <r>
    <n v="485"/>
    <x v="484"/>
    <s v="Council Members"/>
    <s v="City of Patterson (5 to be elected)"/>
    <s v="&quot;Joe&quot; Russo III"/>
    <n v="2014"/>
    <s v="St. Mary"/>
    <s v="DEM"/>
    <n v="1338"/>
    <n v="7"/>
    <n v="7"/>
    <n v="5"/>
    <n v="2"/>
    <n v="0"/>
    <n v="0"/>
    <x v="0"/>
    <x v="0"/>
    <x v="8"/>
    <n v="1.4"/>
    <n v="53053"/>
  </r>
  <r>
    <n v="485"/>
    <x v="484"/>
    <s v="Council Members"/>
    <s v="City of Patterson (5 to be elected)"/>
    <s v="John Rentrop"/>
    <n v="2014"/>
    <s v="St. Mary"/>
    <s v="DEM"/>
    <n v="1167"/>
    <n v="7"/>
    <n v="7"/>
    <n v="5"/>
    <n v="2"/>
    <n v="0"/>
    <n v="0"/>
    <x v="0"/>
    <x v="0"/>
    <x v="8"/>
    <n v="1.4"/>
    <n v="53053"/>
  </r>
  <r>
    <n v="485"/>
    <x v="484"/>
    <s v="Council Members"/>
    <s v="City of Patterson (5 to be elected)"/>
    <s v="L. L. &quot;Larry&quot; Mendoza, Jr."/>
    <n v="2014"/>
    <s v="St. Mary"/>
    <s v="DEM"/>
    <n v="1155"/>
    <n v="7"/>
    <n v="7"/>
    <n v="5"/>
    <n v="2"/>
    <n v="0"/>
    <n v="0"/>
    <x v="0"/>
    <x v="0"/>
    <x v="8"/>
    <n v="1.4"/>
    <n v="53053"/>
  </r>
  <r>
    <n v="485"/>
    <x v="484"/>
    <s v="Council Members"/>
    <s v="City of Patterson (5 to be elected)"/>
    <s v="Sandra K. Turner"/>
    <n v="2014"/>
    <s v="St. Mary"/>
    <s v="DEM"/>
    <n v="1086"/>
    <n v="7"/>
    <n v="7"/>
    <n v="5"/>
    <n v="2"/>
    <n v="0"/>
    <n v="0"/>
    <x v="0"/>
    <x v="0"/>
    <x v="8"/>
    <n v="1.4"/>
    <n v="53053"/>
  </r>
  <r>
    <n v="485"/>
    <x v="484"/>
    <s v="Council Members"/>
    <s v="City of Patterson (5 to be elected)"/>
    <s v="Sandra S. Marshall"/>
    <n v="2014"/>
    <s v="St. Mary"/>
    <s v="REP"/>
    <n v="939"/>
    <n v="7"/>
    <n v="7"/>
    <n v="5"/>
    <n v="2"/>
    <n v="0"/>
    <n v="0"/>
    <x v="0"/>
    <x v="0"/>
    <x v="8"/>
    <n v="1.4"/>
    <n v="53053"/>
  </r>
  <r>
    <n v="485"/>
    <x v="484"/>
    <s v="Council Members"/>
    <s v="City of Patterson (5 to be elected)"/>
    <s v="Travis &quot;T. D.&quot; Darnell"/>
    <n v="2014"/>
    <s v="St. Mary"/>
    <s v="DEM"/>
    <n v="1138"/>
    <n v="7"/>
    <n v="7"/>
    <n v="5"/>
    <n v="2"/>
    <n v="0"/>
    <n v="0"/>
    <x v="0"/>
    <x v="0"/>
    <x v="8"/>
    <n v="1.4"/>
    <n v="53053"/>
  </r>
  <r>
    <n v="485"/>
    <x v="484"/>
    <s v="Council Members"/>
    <s v="City of Patterson (5 to be elected)"/>
    <s v="William L. &quot;Billy&quot; Picou, Jr."/>
    <n v="2014"/>
    <s v="St. Mary"/>
    <s v="REP"/>
    <n v="932"/>
    <n v="7"/>
    <n v="7"/>
    <n v="5"/>
    <n v="2"/>
    <n v="0"/>
    <n v="0"/>
    <x v="0"/>
    <x v="0"/>
    <x v="8"/>
    <n v="1.4"/>
    <n v="53053"/>
  </r>
  <r>
    <n v="486"/>
    <x v="485"/>
    <s v="Council Members"/>
    <s v="District 1, City of New Roads (2 to be elected)"/>
    <s v="Bernadine St. Cyr"/>
    <n v="2014"/>
    <s v="Pointe Coupee"/>
    <s v="DEM"/>
    <n v="826"/>
    <n v="3"/>
    <n v="3"/>
    <n v="3"/>
    <n v="0"/>
    <n v="0"/>
    <n v="0"/>
    <x v="0"/>
    <x v="0"/>
    <x v="8"/>
    <n v="1.5"/>
    <n v="22366"/>
  </r>
  <r>
    <n v="486"/>
    <x v="485"/>
    <s v="Council Members"/>
    <s v="District 1, City of New Roads (2 to be elected)"/>
    <s v="Joy Nelson"/>
    <n v="2014"/>
    <s v="Pointe Coupee"/>
    <s v="DEM"/>
    <n v="680"/>
    <n v="3"/>
    <n v="3"/>
    <n v="3"/>
    <n v="0"/>
    <n v="0"/>
    <n v="0"/>
    <x v="0"/>
    <x v="0"/>
    <x v="8"/>
    <n v="1.5"/>
    <n v="22366"/>
  </r>
  <r>
    <n v="486"/>
    <x v="485"/>
    <s v="Council Members"/>
    <s v="District 1, City of New Roads (2 to be elected)"/>
    <s v="Vernell Davis"/>
    <n v="2014"/>
    <s v="Pointe Coupee"/>
    <s v="DEM"/>
    <n v="735"/>
    <n v="3"/>
    <n v="3"/>
    <n v="3"/>
    <n v="0"/>
    <n v="0"/>
    <n v="0"/>
    <x v="0"/>
    <x v="0"/>
    <x v="8"/>
    <n v="1.5"/>
    <n v="22366"/>
  </r>
  <r>
    <n v="487"/>
    <x v="486"/>
    <s v="Council Members"/>
    <s v="Town of Addis (5 to be elected)"/>
    <s v="&quot;Rusty&quot; Parrish"/>
    <n v="2016"/>
    <s v="West Baton Rouge"/>
    <s v="DEM"/>
    <n v="1368"/>
    <n v="7"/>
    <n v="7"/>
    <n v="4"/>
    <n v="3"/>
    <n v="0"/>
    <n v="0"/>
    <x v="0"/>
    <x v="0"/>
    <x v="8"/>
    <n v="1.4"/>
    <n v="25017"/>
  </r>
  <r>
    <n v="487"/>
    <x v="486"/>
    <s v="Council Members"/>
    <s v="Town of Addis (5 to be elected)"/>
    <s v="Amber McCoy"/>
    <n v="2016"/>
    <s v="West Baton Rouge"/>
    <s v="DEM"/>
    <n v="837"/>
    <n v="7"/>
    <n v="7"/>
    <n v="4"/>
    <n v="3"/>
    <n v="0"/>
    <n v="0"/>
    <x v="0"/>
    <x v="0"/>
    <x v="8"/>
    <n v="1.4"/>
    <n v="25017"/>
  </r>
  <r>
    <n v="487"/>
    <x v="486"/>
    <s v="Council Members"/>
    <s v="Town of Addis (5 to be elected)"/>
    <s v="Bonnie Kleinpeter"/>
    <n v="2016"/>
    <s v="West Baton Rouge"/>
    <s v="REP"/>
    <n v="954"/>
    <n v="7"/>
    <n v="7"/>
    <n v="4"/>
    <n v="3"/>
    <n v="0"/>
    <n v="0"/>
    <x v="0"/>
    <x v="0"/>
    <x v="8"/>
    <n v="1.4"/>
    <n v="25017"/>
  </r>
  <r>
    <n v="487"/>
    <x v="486"/>
    <s v="Council Members"/>
    <s v="Town of Addis (5 to be elected)"/>
    <s v="Kevin J. LeBlanc"/>
    <n v="2016"/>
    <s v="West Baton Rouge"/>
    <s v="REP"/>
    <n v="1224"/>
    <n v="7"/>
    <n v="7"/>
    <n v="4"/>
    <n v="3"/>
    <n v="0"/>
    <n v="0"/>
    <x v="0"/>
    <x v="0"/>
    <x v="8"/>
    <n v="1.4"/>
    <n v="25017"/>
  </r>
  <r>
    <n v="487"/>
    <x v="486"/>
    <s v="Council Members"/>
    <s v="Town of Addis (5 to be elected)"/>
    <s v="Rhonda LeBlanc Kelley"/>
    <n v="2016"/>
    <s v="West Baton Rouge"/>
    <s v="DEM"/>
    <n v="1348"/>
    <n v="7"/>
    <n v="7"/>
    <n v="4"/>
    <n v="3"/>
    <n v="0"/>
    <n v="0"/>
    <x v="0"/>
    <x v="0"/>
    <x v="8"/>
    <n v="1.4"/>
    <n v="25017"/>
  </r>
  <r>
    <n v="487"/>
    <x v="486"/>
    <s v="Council Members"/>
    <s v="Town of Addis (5 to be elected)"/>
    <s v="Tate Acosta"/>
    <n v="2016"/>
    <s v="West Baton Rouge"/>
    <s v="REP"/>
    <n v="1217"/>
    <n v="7"/>
    <n v="7"/>
    <n v="4"/>
    <n v="3"/>
    <n v="0"/>
    <n v="0"/>
    <x v="0"/>
    <x v="0"/>
    <x v="8"/>
    <n v="1.4"/>
    <n v="25017"/>
  </r>
  <r>
    <n v="487"/>
    <x v="486"/>
    <s v="Council Members"/>
    <s v="Town of Addis (5 to be elected)"/>
    <s v="Wilson &quot;Hook&quot; Cazes"/>
    <n v="2016"/>
    <s v="West Baton Rouge"/>
    <s v="DEM"/>
    <n v="1262"/>
    <n v="7"/>
    <n v="7"/>
    <n v="4"/>
    <n v="3"/>
    <n v="0"/>
    <n v="0"/>
    <x v="0"/>
    <x v="0"/>
    <x v="8"/>
    <n v="1.4"/>
    <n v="25017"/>
  </r>
  <r>
    <n v="488"/>
    <x v="487"/>
    <s v="Council Members"/>
    <s v="Town of Brusly (5 to be elected)"/>
    <s v="&quot;Don&quot; Neisler"/>
    <n v="2016"/>
    <s v="West Baton Rouge"/>
    <s v="NOPTY"/>
    <n v="758"/>
    <n v="7"/>
    <n v="7"/>
    <n v="2"/>
    <n v="1"/>
    <n v="4"/>
    <n v="0"/>
    <x v="0"/>
    <x v="0"/>
    <x v="8"/>
    <n v="1.4"/>
    <n v="25017"/>
  </r>
  <r>
    <n v="488"/>
    <x v="487"/>
    <s v="Council Members"/>
    <s v="Town of Brusly (5 to be elected)"/>
    <s v="&quot;Rusty&quot; Daigle"/>
    <n v="2016"/>
    <s v="West Baton Rouge"/>
    <s v="REP"/>
    <n v="930"/>
    <n v="7"/>
    <n v="7"/>
    <n v="2"/>
    <n v="1"/>
    <n v="4"/>
    <n v="0"/>
    <x v="0"/>
    <x v="0"/>
    <x v="8"/>
    <n v="1.4"/>
    <n v="25017"/>
  </r>
  <r>
    <n v="488"/>
    <x v="487"/>
    <s v="Council Members"/>
    <s v="Town of Brusly (5 to be elected)"/>
    <s v="David Shane Andre"/>
    <n v="2016"/>
    <s v="West Baton Rouge"/>
    <s v="NOPTY"/>
    <n v="788"/>
    <n v="7"/>
    <n v="7"/>
    <n v="2"/>
    <n v="1"/>
    <n v="4"/>
    <n v="0"/>
    <x v="0"/>
    <x v="0"/>
    <x v="8"/>
    <n v="1.4"/>
    <n v="25017"/>
  </r>
  <r>
    <n v="488"/>
    <x v="487"/>
    <s v="Council Members"/>
    <s v="Town of Brusly (5 to be elected)"/>
    <s v="Joanne C. Bourgeois"/>
    <n v="2016"/>
    <s v="West Baton Rouge"/>
    <s v="NOPTY"/>
    <n v="903"/>
    <n v="7"/>
    <n v="7"/>
    <n v="2"/>
    <n v="1"/>
    <n v="4"/>
    <n v="0"/>
    <x v="0"/>
    <x v="0"/>
    <x v="8"/>
    <n v="1.4"/>
    <n v="25017"/>
  </r>
  <r>
    <n v="488"/>
    <x v="487"/>
    <s v="Council Members"/>
    <s v="Town of Brusly (5 to be elected)"/>
    <s v="Margaret Safford Canella"/>
    <n v="2016"/>
    <s v="West Baton Rouge"/>
    <s v="NOPTY"/>
    <n v="739"/>
    <n v="7"/>
    <n v="7"/>
    <n v="2"/>
    <n v="1"/>
    <n v="4"/>
    <n v="0"/>
    <x v="0"/>
    <x v="0"/>
    <x v="8"/>
    <n v="1.4"/>
    <n v="25017"/>
  </r>
  <r>
    <n v="488"/>
    <x v="487"/>
    <s v="Council Members"/>
    <s v="Town of Brusly (5 to be elected)"/>
    <s v="Shirley Ann Jordan"/>
    <n v="2016"/>
    <s v="West Baton Rouge"/>
    <s v="DEM"/>
    <n v="577"/>
    <n v="7"/>
    <n v="7"/>
    <n v="2"/>
    <n v="1"/>
    <n v="4"/>
    <n v="0"/>
    <x v="0"/>
    <x v="0"/>
    <x v="8"/>
    <n v="1.4"/>
    <n v="25017"/>
  </r>
  <r>
    <n v="488"/>
    <x v="487"/>
    <s v="Council Members"/>
    <s v="Town of Brusly (5 to be elected)"/>
    <s v="Terry J. Richard, Jr."/>
    <n v="2016"/>
    <s v="West Baton Rouge"/>
    <s v="DEM"/>
    <n v="786"/>
    <n v="7"/>
    <n v="7"/>
    <n v="2"/>
    <n v="1"/>
    <n v="4"/>
    <n v="0"/>
    <x v="0"/>
    <x v="0"/>
    <x v="8"/>
    <n v="1.4"/>
    <n v="25017"/>
  </r>
  <r>
    <n v="489"/>
    <x v="488"/>
    <s v="Council Members"/>
    <s v="Town of Elton (5 to be elected)"/>
    <s v="&quot;Tony&quot; Guillory"/>
    <n v="2014"/>
    <s v="Jefferson Davis"/>
    <s v="NOPTY"/>
    <n v="294"/>
    <n v="9"/>
    <n v="9"/>
    <n v="4"/>
    <n v="1"/>
    <n v="3"/>
    <n v="1"/>
    <x v="0"/>
    <x v="0"/>
    <x v="8"/>
    <n v="1.8"/>
    <n v="31399"/>
  </r>
  <r>
    <n v="489"/>
    <x v="488"/>
    <s v="Council Members"/>
    <s v="Town of Elton (5 to be elected)"/>
    <s v="Amanda &quot;Mandy&quot; Valdez"/>
    <n v="2014"/>
    <s v="Jefferson Davis"/>
    <s v="NOPTY"/>
    <n v="234"/>
    <n v="9"/>
    <n v="9"/>
    <n v="4"/>
    <n v="1"/>
    <n v="3"/>
    <n v="1"/>
    <x v="0"/>
    <x v="0"/>
    <x v="8"/>
    <n v="1.8"/>
    <n v="31399"/>
  </r>
  <r>
    <n v="489"/>
    <x v="488"/>
    <s v="Council Members"/>
    <s v="Town of Elton (5 to be elected)"/>
    <s v="Cynthia &quot;Kay&quot; Hebert"/>
    <n v="2014"/>
    <s v="Jefferson Davis"/>
    <s v="REP"/>
    <n v="189"/>
    <n v="9"/>
    <n v="9"/>
    <n v="4"/>
    <n v="1"/>
    <n v="3"/>
    <n v="1"/>
    <x v="0"/>
    <x v="0"/>
    <x v="8"/>
    <n v="1.8"/>
    <n v="31399"/>
  </r>
  <r>
    <n v="489"/>
    <x v="488"/>
    <s v="Council Members"/>
    <s v="Town of Elton (5 to be elected)"/>
    <s v="Latoya &quot;Keisha&quot; Woods"/>
    <n v="2014"/>
    <s v="Jefferson Davis"/>
    <s v="DEM"/>
    <n v="335"/>
    <n v="9"/>
    <n v="9"/>
    <n v="4"/>
    <n v="1"/>
    <n v="3"/>
    <n v="1"/>
    <x v="0"/>
    <x v="0"/>
    <x v="8"/>
    <n v="1.8"/>
    <n v="31399"/>
  </r>
  <r>
    <n v="489"/>
    <x v="488"/>
    <s v="Council Members"/>
    <s v="Town of Elton (5 to be elected)"/>
    <s v="Marilynn Broussard Granger"/>
    <n v="2014"/>
    <s v="Jefferson Davis"/>
    <s v="DEM"/>
    <n v="242"/>
    <n v="9"/>
    <n v="9"/>
    <n v="4"/>
    <n v="1"/>
    <n v="3"/>
    <n v="1"/>
    <x v="0"/>
    <x v="0"/>
    <x v="8"/>
    <n v="1.8"/>
    <n v="31399"/>
  </r>
  <r>
    <n v="489"/>
    <x v="488"/>
    <s v="Council Members"/>
    <s v="Town of Elton (5 to be elected)"/>
    <s v="Michael Paul Bellon"/>
    <n v="2014"/>
    <s v="Jefferson Davis"/>
    <s v="DEM"/>
    <n v="269"/>
    <n v="9"/>
    <n v="9"/>
    <n v="4"/>
    <n v="1"/>
    <n v="3"/>
    <n v="1"/>
    <x v="0"/>
    <x v="0"/>
    <x v="8"/>
    <n v="1.8"/>
    <n v="31399"/>
  </r>
  <r>
    <n v="489"/>
    <x v="488"/>
    <s v="Council Members"/>
    <s v="Town of Elton (5 to be elected)"/>
    <s v="Morgan Lemelle"/>
    <n v="2014"/>
    <s v="Jefferson Davis"/>
    <s v="DEM"/>
    <n v="274"/>
    <n v="9"/>
    <n v="9"/>
    <n v="4"/>
    <n v="1"/>
    <n v="3"/>
    <n v="1"/>
    <x v="0"/>
    <x v="0"/>
    <x v="8"/>
    <n v="1.8"/>
    <n v="31399"/>
  </r>
  <r>
    <n v="489"/>
    <x v="488"/>
    <s v="Council Members"/>
    <s v="Town of Elton (5 to be elected)"/>
    <s v="Ronnie D. Duhon"/>
    <n v="2014"/>
    <s v="Jefferson Davis"/>
    <s v="NOPTY"/>
    <n v="180"/>
    <n v="9"/>
    <n v="9"/>
    <n v="4"/>
    <n v="1"/>
    <n v="3"/>
    <n v="1"/>
    <x v="0"/>
    <x v="0"/>
    <x v="8"/>
    <n v="1.8"/>
    <n v="31399"/>
  </r>
  <r>
    <n v="489"/>
    <x v="488"/>
    <s v="Council Members"/>
    <s v="Town of Elton (5 to be elected)"/>
    <s v="Shirley Lafleur Johnson"/>
    <n v="2014"/>
    <s v="Jefferson Davis"/>
    <s v="OTHER"/>
    <n v="242"/>
    <n v="9"/>
    <n v="9"/>
    <n v="4"/>
    <n v="1"/>
    <n v="3"/>
    <n v="1"/>
    <x v="0"/>
    <x v="0"/>
    <x v="8"/>
    <n v="1.8"/>
    <n v="31399"/>
  </r>
  <r>
    <n v="490"/>
    <x v="489"/>
    <s v="Council Members"/>
    <s v="Town of Kentwood (5 to be elected)"/>
    <s v="&quot;Jimbo&quot; Slaven"/>
    <n v="2014"/>
    <s v="Tangipahoa"/>
    <s v="NOPTY"/>
    <n v="420"/>
    <n v="10"/>
    <n v="10"/>
    <n v="8"/>
    <n v="0"/>
    <n v="1"/>
    <n v="1"/>
    <x v="0"/>
    <x v="0"/>
    <x v="8"/>
    <n v="2"/>
    <n v="127115"/>
  </r>
  <r>
    <n v="490"/>
    <x v="489"/>
    <s v="Council Members"/>
    <s v="Town of Kentwood (5 to be elected)"/>
    <s v="Athalina Hudson"/>
    <n v="2014"/>
    <s v="Tangipahoa"/>
    <s v="DEM"/>
    <n v="294"/>
    <n v="10"/>
    <n v="10"/>
    <n v="8"/>
    <n v="0"/>
    <n v="1"/>
    <n v="1"/>
    <x v="0"/>
    <x v="0"/>
    <x v="8"/>
    <n v="2"/>
    <n v="127115"/>
  </r>
  <r>
    <n v="490"/>
    <x v="489"/>
    <s v="Council Members"/>
    <s v="Town of Kentwood (5 to be elected)"/>
    <s v="Bennie Castella"/>
    <n v="2014"/>
    <s v="Tangipahoa"/>
    <s v="DEM"/>
    <n v="258"/>
    <n v="10"/>
    <n v="10"/>
    <n v="8"/>
    <n v="0"/>
    <n v="1"/>
    <n v="1"/>
    <x v="0"/>
    <x v="0"/>
    <x v="8"/>
    <n v="2"/>
    <n v="127115"/>
  </r>
  <r>
    <n v="490"/>
    <x v="489"/>
    <s v="Council Members"/>
    <s v="Town of Kentwood (5 to be elected)"/>
    <s v="Gary Callihan"/>
    <n v="2014"/>
    <s v="Tangipahoa"/>
    <s v="DEM"/>
    <n v="429"/>
    <n v="10"/>
    <n v="10"/>
    <n v="8"/>
    <n v="0"/>
    <n v="1"/>
    <n v="1"/>
    <x v="0"/>
    <x v="0"/>
    <x v="8"/>
    <n v="2"/>
    <n v="127115"/>
  </r>
  <r>
    <n v="490"/>
    <x v="489"/>
    <s v="Council Members"/>
    <s v="Town of Kentwood (5 to be elected)"/>
    <s v="Irma Cook Clines"/>
    <n v="2014"/>
    <s v="Tangipahoa"/>
    <s v="DEM"/>
    <n v="555"/>
    <n v="10"/>
    <n v="10"/>
    <n v="8"/>
    <n v="0"/>
    <n v="1"/>
    <n v="1"/>
    <x v="0"/>
    <x v="0"/>
    <x v="8"/>
    <n v="2"/>
    <n v="127115"/>
  </r>
  <r>
    <n v="490"/>
    <x v="489"/>
    <s v="Council Members"/>
    <s v="Town of Kentwood (5 to be elected)"/>
    <s v="Michael &quot;Mike&quot; Hall"/>
    <n v="2014"/>
    <s v="Tangipahoa"/>
    <s v="DEM"/>
    <n v="432"/>
    <n v="10"/>
    <n v="10"/>
    <n v="8"/>
    <n v="0"/>
    <n v="1"/>
    <n v="1"/>
    <x v="0"/>
    <x v="0"/>
    <x v="8"/>
    <n v="2"/>
    <n v="127115"/>
  </r>
  <r>
    <n v="490"/>
    <x v="489"/>
    <s v="Council Members"/>
    <s v="Town of Kentwood (5 to be elected)"/>
    <s v="Nick S. &quot;Junior&quot; Cook"/>
    <n v="2014"/>
    <s v="Tangipahoa"/>
    <s v="DEM"/>
    <n v="330"/>
    <n v="10"/>
    <n v="10"/>
    <n v="8"/>
    <n v="0"/>
    <n v="1"/>
    <n v="1"/>
    <x v="0"/>
    <x v="0"/>
    <x v="8"/>
    <n v="2"/>
    <n v="127115"/>
  </r>
  <r>
    <n v="490"/>
    <x v="489"/>
    <s v="Council Members"/>
    <s v="Town of Kentwood (5 to be elected)"/>
    <s v="Paul Stewart"/>
    <n v="2014"/>
    <s v="Tangipahoa"/>
    <s v="DEM"/>
    <n v="450"/>
    <n v="10"/>
    <n v="10"/>
    <n v="8"/>
    <n v="0"/>
    <n v="1"/>
    <n v="1"/>
    <x v="0"/>
    <x v="0"/>
    <x v="8"/>
    <n v="2"/>
    <n v="127115"/>
  </r>
  <r>
    <n v="490"/>
    <x v="489"/>
    <s v="Council Members"/>
    <s v="Town of Kentwood (5 to be elected)"/>
    <s v="Scott &quot;Coach&quot; Shaffett"/>
    <n v="2014"/>
    <s v="Tangipahoa"/>
    <s v="OTHER"/>
    <n v="407"/>
    <n v="10"/>
    <n v="10"/>
    <n v="8"/>
    <n v="0"/>
    <n v="1"/>
    <n v="1"/>
    <x v="0"/>
    <x v="0"/>
    <x v="8"/>
    <n v="2"/>
    <n v="127115"/>
  </r>
  <r>
    <n v="490"/>
    <x v="489"/>
    <s v="Council Members"/>
    <s v="Town of Kentwood (5 to be elected)"/>
    <s v="Terrell &quot;Teddy&quot; Hookfin"/>
    <n v="2014"/>
    <s v="Tangipahoa"/>
    <s v="DEM"/>
    <n v="461"/>
    <n v="10"/>
    <n v="10"/>
    <n v="8"/>
    <n v="0"/>
    <n v="1"/>
    <n v="1"/>
    <x v="0"/>
    <x v="0"/>
    <x v="8"/>
    <n v="2"/>
    <n v="127115"/>
  </r>
  <r>
    <n v="491"/>
    <x v="490"/>
    <s v="Council Members"/>
    <s v="Town of Lake Arthur (5 to be elected)"/>
    <s v="&quot;Kathy&quot; Benoit"/>
    <n v="2014"/>
    <s v="Jefferson Davis"/>
    <s v="DEM"/>
    <n v="326"/>
    <n v="15"/>
    <n v="15"/>
    <n v="9"/>
    <n v="4"/>
    <n v="1"/>
    <n v="1"/>
    <x v="0"/>
    <x v="0"/>
    <x v="8"/>
    <n v="3"/>
    <n v="31399"/>
  </r>
  <r>
    <n v="491"/>
    <x v="490"/>
    <s v="Council Members"/>
    <s v="Town of Lake Arthur (5 to be elected)"/>
    <s v="Auldon Robinson, Sr."/>
    <n v="2014"/>
    <s v="Jefferson Davis"/>
    <s v="DEM"/>
    <n v="277"/>
    <n v="15"/>
    <n v="15"/>
    <n v="9"/>
    <n v="4"/>
    <n v="1"/>
    <n v="1"/>
    <x v="0"/>
    <x v="0"/>
    <x v="8"/>
    <n v="3"/>
    <n v="31399"/>
  </r>
  <r>
    <n v="491"/>
    <x v="490"/>
    <s v="Council Members"/>
    <s v="Town of Lake Arthur (5 to be elected)"/>
    <s v="Burnell Broussard"/>
    <n v="2014"/>
    <s v="Jefferson Davis"/>
    <s v="DEM"/>
    <n v="338"/>
    <n v="15"/>
    <n v="15"/>
    <n v="9"/>
    <n v="4"/>
    <n v="1"/>
    <n v="1"/>
    <x v="0"/>
    <x v="0"/>
    <x v="8"/>
    <n v="3"/>
    <n v="31399"/>
  </r>
  <r>
    <n v="491"/>
    <x v="490"/>
    <s v="Council Members"/>
    <s v="Town of Lake Arthur (5 to be elected)"/>
    <s v="Clyde Schlesinger"/>
    <n v="2014"/>
    <s v="Jefferson Davis"/>
    <s v="REP"/>
    <n v="227"/>
    <n v="15"/>
    <n v="15"/>
    <n v="9"/>
    <n v="4"/>
    <n v="1"/>
    <n v="1"/>
    <x v="0"/>
    <x v="0"/>
    <x v="8"/>
    <n v="3"/>
    <n v="31399"/>
  </r>
  <r>
    <n v="491"/>
    <x v="490"/>
    <s v="Council Members"/>
    <s v="Town of Lake Arthur (5 to be elected)"/>
    <s v="Curt Cormier"/>
    <n v="2014"/>
    <s v="Jefferson Davis"/>
    <s v="REP"/>
    <n v="270"/>
    <n v="15"/>
    <n v="15"/>
    <n v="9"/>
    <n v="4"/>
    <n v="1"/>
    <n v="1"/>
    <x v="0"/>
    <x v="0"/>
    <x v="8"/>
    <n v="3"/>
    <n v="31399"/>
  </r>
  <r>
    <n v="491"/>
    <x v="490"/>
    <s v="Council Members"/>
    <s v="Town of Lake Arthur (5 to be elected)"/>
    <s v="David Hanks"/>
    <n v="2014"/>
    <s v="Jefferson Davis"/>
    <s v="DEM"/>
    <n v="397"/>
    <n v="15"/>
    <n v="15"/>
    <n v="9"/>
    <n v="4"/>
    <n v="1"/>
    <n v="1"/>
    <x v="0"/>
    <x v="0"/>
    <x v="8"/>
    <n v="3"/>
    <n v="31399"/>
  </r>
  <r>
    <n v="491"/>
    <x v="490"/>
    <s v="Council Members"/>
    <s v="Town of Lake Arthur (5 to be elected)"/>
    <s v="Ellsworth David Duhon"/>
    <n v="2014"/>
    <s v="Jefferson Davis"/>
    <s v="DEM"/>
    <n v="273"/>
    <n v="15"/>
    <n v="15"/>
    <n v="9"/>
    <n v="4"/>
    <n v="1"/>
    <n v="1"/>
    <x v="0"/>
    <x v="0"/>
    <x v="8"/>
    <n v="3"/>
    <n v="31399"/>
  </r>
  <r>
    <n v="491"/>
    <x v="490"/>
    <s v="Council Members"/>
    <s v="Town of Lake Arthur (5 to be elected)"/>
    <s v="Eric S. Turner"/>
    <n v="2014"/>
    <s v="Jefferson Davis"/>
    <s v="DEM"/>
    <n v="393"/>
    <n v="15"/>
    <n v="15"/>
    <n v="9"/>
    <n v="4"/>
    <n v="1"/>
    <n v="1"/>
    <x v="0"/>
    <x v="0"/>
    <x v="8"/>
    <n v="3"/>
    <n v="31399"/>
  </r>
  <r>
    <n v="491"/>
    <x v="490"/>
    <s v="Council Members"/>
    <s v="Town of Lake Arthur (5 to be elected)"/>
    <s v="Mildred &quot;Millie&quot; Lapoint"/>
    <n v="2014"/>
    <s v="Jefferson Davis"/>
    <s v="REP"/>
    <n v="180"/>
    <n v="15"/>
    <n v="15"/>
    <n v="9"/>
    <n v="4"/>
    <n v="1"/>
    <n v="1"/>
    <x v="0"/>
    <x v="0"/>
    <x v="8"/>
    <n v="3"/>
    <n v="31399"/>
  </r>
  <r>
    <n v="491"/>
    <x v="490"/>
    <s v="Council Members"/>
    <s v="Town of Lake Arthur (5 to be elected)"/>
    <s v="Milton &quot;Nonk&quot; Labauve"/>
    <n v="2014"/>
    <s v="Jefferson Davis"/>
    <s v="DEM"/>
    <n v="184"/>
    <n v="15"/>
    <n v="15"/>
    <n v="9"/>
    <n v="4"/>
    <n v="1"/>
    <n v="1"/>
    <x v="0"/>
    <x v="0"/>
    <x v="8"/>
    <n v="3"/>
    <n v="31399"/>
  </r>
  <r>
    <n v="491"/>
    <x v="490"/>
    <s v="Council Members"/>
    <s v="Town of Lake Arthur (5 to be elected)"/>
    <s v="Ricky Monceaux"/>
    <n v="2014"/>
    <s v="Jefferson Davis"/>
    <s v="NOPTY"/>
    <n v="498"/>
    <n v="15"/>
    <n v="15"/>
    <n v="9"/>
    <n v="4"/>
    <n v="1"/>
    <n v="1"/>
    <x v="0"/>
    <x v="0"/>
    <x v="8"/>
    <n v="3"/>
    <n v="31399"/>
  </r>
  <r>
    <n v="491"/>
    <x v="490"/>
    <s v="Council Members"/>
    <s v="Town of Lake Arthur (5 to be elected)"/>
    <s v="Robert &quot;Bobby&quot; Palermo"/>
    <n v="2014"/>
    <s v="Jefferson Davis"/>
    <s v="DEM"/>
    <n v="379"/>
    <n v="15"/>
    <n v="15"/>
    <n v="9"/>
    <n v="4"/>
    <n v="1"/>
    <n v="1"/>
    <x v="0"/>
    <x v="0"/>
    <x v="8"/>
    <n v="3"/>
    <n v="31399"/>
  </r>
  <r>
    <n v="491"/>
    <x v="490"/>
    <s v="Council Members"/>
    <s v="Town of Lake Arthur (5 to be elected)"/>
    <s v="Roderick &quot;Coach&quot; Williams"/>
    <n v="2014"/>
    <s v="Jefferson Davis"/>
    <s v="DEM"/>
    <n v="253"/>
    <n v="15"/>
    <n v="15"/>
    <n v="9"/>
    <n v="4"/>
    <n v="1"/>
    <n v="1"/>
    <x v="0"/>
    <x v="0"/>
    <x v="8"/>
    <n v="3"/>
    <n v="31399"/>
  </r>
  <r>
    <n v="491"/>
    <x v="490"/>
    <s v="Council Members"/>
    <s v="Town of Lake Arthur (5 to be elected)"/>
    <s v="Sherry Hymel Crochet"/>
    <n v="2014"/>
    <s v="Jefferson Davis"/>
    <s v="REP"/>
    <n v="395"/>
    <n v="15"/>
    <n v="15"/>
    <n v="9"/>
    <n v="4"/>
    <n v="1"/>
    <n v="1"/>
    <x v="0"/>
    <x v="0"/>
    <x v="8"/>
    <n v="3"/>
    <n v="31399"/>
  </r>
  <r>
    <n v="491"/>
    <x v="490"/>
    <s v="Council Members"/>
    <s v="Town of Lake Arthur (5 to be elected)"/>
    <s v="Vicki Broussard"/>
    <n v="2014"/>
    <s v="Jefferson Davis"/>
    <s v="OTHER"/>
    <n v="343"/>
    <n v="15"/>
    <n v="15"/>
    <n v="9"/>
    <n v="4"/>
    <n v="1"/>
    <n v="1"/>
    <x v="0"/>
    <x v="0"/>
    <x v="8"/>
    <n v="3"/>
    <n v="31399"/>
  </r>
  <r>
    <n v="492"/>
    <x v="491"/>
    <s v="Council Members"/>
    <s v="Town of Leonville (5 to be elected)"/>
    <s v="Benita A. Kennerson"/>
    <n v="2014"/>
    <s v="St. Landry"/>
    <s v="DEM"/>
    <n v="403"/>
    <n v="6"/>
    <n v="6"/>
    <n v="2"/>
    <n v="2"/>
    <n v="2"/>
    <n v="0"/>
    <x v="0"/>
    <x v="0"/>
    <x v="8"/>
    <n v="1.2"/>
    <n v="83699"/>
  </r>
  <r>
    <n v="492"/>
    <x v="491"/>
    <s v="Council Members"/>
    <s v="Town of Leonville (5 to be elected)"/>
    <s v="Brandon C. Herpin"/>
    <n v="2014"/>
    <s v="St. Landry"/>
    <s v="NOPTY"/>
    <n v="399"/>
    <n v="6"/>
    <n v="6"/>
    <n v="2"/>
    <n v="2"/>
    <n v="2"/>
    <n v="0"/>
    <x v="0"/>
    <x v="0"/>
    <x v="8"/>
    <n v="1.2"/>
    <n v="83699"/>
  </r>
  <r>
    <n v="492"/>
    <x v="491"/>
    <s v="Council Members"/>
    <s v="Town of Leonville (5 to be elected)"/>
    <s v="Kerry Willingham"/>
    <n v="2014"/>
    <s v="St. Landry"/>
    <s v="DEM"/>
    <n v="429"/>
    <n v="6"/>
    <n v="6"/>
    <n v="2"/>
    <n v="2"/>
    <n v="2"/>
    <n v="0"/>
    <x v="0"/>
    <x v="0"/>
    <x v="8"/>
    <n v="1.2"/>
    <n v="83699"/>
  </r>
  <r>
    <n v="492"/>
    <x v="491"/>
    <s v="Council Members"/>
    <s v="Town of Leonville (5 to be elected)"/>
    <s v="Kirk Stelly"/>
    <n v="2014"/>
    <s v="St. Landry"/>
    <s v="REP"/>
    <n v="379"/>
    <n v="6"/>
    <n v="6"/>
    <n v="2"/>
    <n v="2"/>
    <n v="2"/>
    <n v="0"/>
    <x v="0"/>
    <x v="0"/>
    <x v="8"/>
    <n v="1.2"/>
    <n v="83699"/>
  </r>
  <r>
    <n v="492"/>
    <x v="491"/>
    <s v="Council Members"/>
    <s v="Town of Leonville (5 to be elected)"/>
    <s v="Krista Speyrer"/>
    <n v="2014"/>
    <s v="St. Landry"/>
    <s v="NOPTY"/>
    <n v="323"/>
    <n v="6"/>
    <n v="6"/>
    <n v="2"/>
    <n v="2"/>
    <n v="2"/>
    <n v="0"/>
    <x v="0"/>
    <x v="0"/>
    <x v="8"/>
    <n v="1.2"/>
    <n v="83699"/>
  </r>
  <r>
    <n v="492"/>
    <x v="491"/>
    <s v="Council Members"/>
    <s v="Town of Leonville (5 to be elected)"/>
    <s v="Nick Degueyter"/>
    <n v="2014"/>
    <s v="St. Landry"/>
    <s v="REP"/>
    <n v="389"/>
    <n v="6"/>
    <n v="6"/>
    <n v="2"/>
    <n v="2"/>
    <n v="2"/>
    <n v="0"/>
    <x v="0"/>
    <x v="0"/>
    <x v="8"/>
    <n v="1.2"/>
    <n v="83699"/>
  </r>
  <r>
    <n v="493"/>
    <x v="492"/>
    <s v="Council Members"/>
    <s v="Town of Melville (5 to be elected)"/>
    <s v="April Butler-Goudeau"/>
    <n v="2014"/>
    <s v="St. Landry"/>
    <s v="DEM"/>
    <n v="167"/>
    <n v="10"/>
    <n v="10"/>
    <n v="9"/>
    <n v="0"/>
    <n v="1"/>
    <n v="0"/>
    <x v="0"/>
    <x v="0"/>
    <x v="8"/>
    <n v="2"/>
    <n v="83699"/>
  </r>
  <r>
    <n v="493"/>
    <x v="492"/>
    <s v="Council Members"/>
    <s v="Town of Melville (5 to be elected)"/>
    <s v="Caretta Robertson"/>
    <n v="2014"/>
    <s v="St. Landry"/>
    <s v="DEM"/>
    <n v="306"/>
    <n v="10"/>
    <n v="10"/>
    <n v="9"/>
    <n v="0"/>
    <n v="1"/>
    <n v="0"/>
    <x v="0"/>
    <x v="0"/>
    <x v="8"/>
    <n v="2"/>
    <n v="83699"/>
  </r>
  <r>
    <n v="493"/>
    <x v="492"/>
    <s v="Council Members"/>
    <s v="Town of Melville (5 to be elected)"/>
    <s v="Chris Jackson"/>
    <n v="2014"/>
    <s v="St. Landry"/>
    <s v="DEM"/>
    <n v="179"/>
    <n v="10"/>
    <n v="10"/>
    <n v="9"/>
    <n v="0"/>
    <n v="1"/>
    <n v="0"/>
    <x v="0"/>
    <x v="0"/>
    <x v="8"/>
    <n v="2"/>
    <n v="83699"/>
  </r>
  <r>
    <n v="493"/>
    <x v="492"/>
    <s v="Council Members"/>
    <s v="Town of Melville (5 to be elected)"/>
    <s v="Clara Moore Goudeau"/>
    <n v="2014"/>
    <s v="St. Landry"/>
    <s v="DEM"/>
    <n v="258"/>
    <n v="10"/>
    <n v="10"/>
    <n v="9"/>
    <n v="0"/>
    <n v="1"/>
    <n v="0"/>
    <x v="0"/>
    <x v="0"/>
    <x v="8"/>
    <n v="2"/>
    <n v="83699"/>
  </r>
  <r>
    <n v="493"/>
    <x v="492"/>
    <s v="Council Members"/>
    <s v="Town of Melville (5 to be elected)"/>
    <s v="Laura A. Fontenot"/>
    <n v="2014"/>
    <s v="St. Landry"/>
    <s v="DEM"/>
    <n v="187"/>
    <n v="10"/>
    <n v="10"/>
    <n v="9"/>
    <n v="0"/>
    <n v="1"/>
    <n v="0"/>
    <x v="0"/>
    <x v="0"/>
    <x v="8"/>
    <n v="2"/>
    <n v="83699"/>
  </r>
  <r>
    <n v="493"/>
    <x v="492"/>
    <s v="Council Members"/>
    <s v="Town of Melville (5 to be elected)"/>
    <s v="Linda F. Haynes"/>
    <n v="2014"/>
    <s v="St. Landry"/>
    <s v="DEM"/>
    <n v="236"/>
    <n v="10"/>
    <n v="10"/>
    <n v="9"/>
    <n v="0"/>
    <n v="1"/>
    <n v="0"/>
    <x v="0"/>
    <x v="0"/>
    <x v="8"/>
    <n v="2"/>
    <n v="83699"/>
  </r>
  <r>
    <n v="493"/>
    <x v="492"/>
    <s v="Council Members"/>
    <s v="Town of Melville (5 to be elected)"/>
    <s v="Michael Clark"/>
    <n v="2014"/>
    <s v="St. Landry"/>
    <s v="DEM"/>
    <n v="332"/>
    <n v="10"/>
    <n v="10"/>
    <n v="9"/>
    <n v="0"/>
    <n v="1"/>
    <n v="0"/>
    <x v="0"/>
    <x v="0"/>
    <x v="8"/>
    <n v="2"/>
    <n v="83699"/>
  </r>
  <r>
    <n v="493"/>
    <x v="492"/>
    <s v="Council Members"/>
    <s v="Town of Melville (5 to be elected)"/>
    <s v="Theardis Tieuel, Jr."/>
    <n v="2014"/>
    <s v="St. Landry"/>
    <s v="DEM"/>
    <n v="262"/>
    <n v="10"/>
    <n v="10"/>
    <n v="9"/>
    <n v="0"/>
    <n v="1"/>
    <n v="0"/>
    <x v="0"/>
    <x v="0"/>
    <x v="8"/>
    <n v="2"/>
    <n v="83699"/>
  </r>
  <r>
    <n v="493"/>
    <x v="492"/>
    <s v="Council Members"/>
    <s v="Town of Melville (5 to be elected)"/>
    <s v="Tiffany I. Williams"/>
    <n v="2014"/>
    <s v="St. Landry"/>
    <s v="NOPTY"/>
    <n v="160"/>
    <n v="10"/>
    <n v="10"/>
    <n v="9"/>
    <n v="0"/>
    <n v="1"/>
    <n v="0"/>
    <x v="0"/>
    <x v="0"/>
    <x v="8"/>
    <n v="2"/>
    <n v="83699"/>
  </r>
  <r>
    <n v="493"/>
    <x v="492"/>
    <s v="Council Members"/>
    <s v="Town of Melville (5 to be elected)"/>
    <s v="Velma D. Hendrix"/>
    <n v="2014"/>
    <s v="St. Landry"/>
    <s v="DEM"/>
    <n v="298"/>
    <n v="10"/>
    <n v="10"/>
    <n v="9"/>
    <n v="0"/>
    <n v="1"/>
    <n v="0"/>
    <x v="0"/>
    <x v="0"/>
    <x v="8"/>
    <n v="2"/>
    <n v="83699"/>
  </r>
  <r>
    <n v="494"/>
    <x v="493"/>
    <s v="Council Members"/>
    <s v="Town of Montgomery (5 to be elected)"/>
    <s v="Charles &quot;Chuck&quot; LaCroix"/>
    <n v="2014"/>
    <s v="Grant"/>
    <s v="NOPTY"/>
    <n v="133"/>
    <n v="9"/>
    <n v="9"/>
    <n v="1"/>
    <n v="1"/>
    <n v="3"/>
    <n v="4"/>
    <x v="0"/>
    <x v="0"/>
    <x v="8"/>
    <n v="1.8"/>
    <n v="22372"/>
  </r>
  <r>
    <n v="494"/>
    <x v="493"/>
    <s v="Council Members"/>
    <s v="Town of Montgomery (5 to be elected)"/>
    <s v="Dawn LaCroix"/>
    <n v="2014"/>
    <s v="Grant"/>
    <s v="DEM"/>
    <n v="97"/>
    <n v="9"/>
    <n v="9"/>
    <n v="1"/>
    <n v="1"/>
    <n v="3"/>
    <n v="4"/>
    <x v="0"/>
    <x v="0"/>
    <x v="8"/>
    <n v="1.8"/>
    <n v="22372"/>
  </r>
  <r>
    <n v="494"/>
    <x v="493"/>
    <s v="Council Members"/>
    <s v="Town of Montgomery (5 to be elected)"/>
    <s v="Delores LeBaron"/>
    <n v="2014"/>
    <s v="Grant"/>
    <s v="REP"/>
    <n v="161"/>
    <n v="9"/>
    <n v="9"/>
    <n v="1"/>
    <n v="1"/>
    <n v="3"/>
    <n v="4"/>
    <x v="0"/>
    <x v="0"/>
    <x v="8"/>
    <n v="1.8"/>
    <n v="22372"/>
  </r>
  <r>
    <n v="494"/>
    <x v="493"/>
    <s v="Council Members"/>
    <s v="Town of Montgomery (5 to be elected)"/>
    <s v="Jack B. Rushing"/>
    <n v="2014"/>
    <s v="Grant"/>
    <s v="OTHER"/>
    <n v="103"/>
    <n v="9"/>
    <n v="9"/>
    <n v="1"/>
    <n v="1"/>
    <n v="3"/>
    <n v="4"/>
    <x v="0"/>
    <x v="0"/>
    <x v="8"/>
    <n v="1.8"/>
    <n v="22372"/>
  </r>
  <r>
    <n v="494"/>
    <x v="493"/>
    <s v="Council Members"/>
    <s v="Town of Montgomery (5 to be elected)"/>
    <s v="Joy Seiple"/>
    <n v="2014"/>
    <s v="Grant"/>
    <s v="OTHER"/>
    <n v="48"/>
    <n v="9"/>
    <n v="9"/>
    <n v="1"/>
    <n v="1"/>
    <n v="3"/>
    <n v="4"/>
    <x v="0"/>
    <x v="0"/>
    <x v="8"/>
    <n v="1.8"/>
    <n v="22372"/>
  </r>
  <r>
    <n v="494"/>
    <x v="493"/>
    <s v="Council Members"/>
    <s v="Town of Montgomery (5 to be elected)"/>
    <s v="Releida James"/>
    <n v="2014"/>
    <s v="Grant"/>
    <s v="NOPTY"/>
    <n v="142"/>
    <n v="9"/>
    <n v="9"/>
    <n v="1"/>
    <n v="1"/>
    <n v="3"/>
    <n v="4"/>
    <x v="0"/>
    <x v="0"/>
    <x v="8"/>
    <n v="1.8"/>
    <n v="22372"/>
  </r>
  <r>
    <n v="494"/>
    <x v="493"/>
    <s v="Council Members"/>
    <s v="Town of Montgomery (5 to be elected)"/>
    <s v="Tamashia Nash"/>
    <n v="2014"/>
    <s v="Grant"/>
    <s v="NOPTY"/>
    <n v="84"/>
    <n v="9"/>
    <n v="9"/>
    <n v="1"/>
    <n v="1"/>
    <n v="3"/>
    <n v="4"/>
    <x v="0"/>
    <x v="0"/>
    <x v="8"/>
    <n v="1.8"/>
    <n v="22372"/>
  </r>
  <r>
    <n v="494"/>
    <x v="493"/>
    <s v="Council Members"/>
    <s v="Town of Montgomery (5 to be elected)"/>
    <s v="Von Gilcrease"/>
    <n v="2014"/>
    <s v="Grant"/>
    <s v="OTHER"/>
    <n v="117"/>
    <n v="9"/>
    <n v="9"/>
    <n v="1"/>
    <n v="1"/>
    <n v="3"/>
    <n v="4"/>
    <x v="0"/>
    <x v="0"/>
    <x v="8"/>
    <n v="1.8"/>
    <n v="22372"/>
  </r>
  <r>
    <n v="494"/>
    <x v="493"/>
    <s v="Council Members"/>
    <s v="Town of Montgomery (5 to be elected)"/>
    <s v="Wanda V. Perkins"/>
    <n v="2014"/>
    <s v="Grant"/>
    <s v="OTHER"/>
    <n v="89"/>
    <n v="9"/>
    <n v="9"/>
    <n v="1"/>
    <n v="1"/>
    <n v="3"/>
    <n v="4"/>
    <x v="0"/>
    <x v="0"/>
    <x v="8"/>
    <n v="1.8"/>
    <n v="22372"/>
  </r>
  <r>
    <n v="495"/>
    <x v="494"/>
    <s v="Council Members"/>
    <s v="Town of Woodworth (5 to be elected)"/>
    <s v="&quot;B. J.&quot; Carlin"/>
    <n v="2014"/>
    <s v="Rapides"/>
    <s v="DEM"/>
    <n v="276"/>
    <n v="8"/>
    <n v="8"/>
    <n v="3"/>
    <n v="5"/>
    <n v="0"/>
    <n v="0"/>
    <x v="0"/>
    <x v="0"/>
    <x v="8"/>
    <n v="1.6"/>
    <n v="132373"/>
  </r>
  <r>
    <n v="495"/>
    <x v="494"/>
    <s v="Council Members"/>
    <s v="Town of Woodworth (5 to be elected)"/>
    <s v="Adam Malcomb"/>
    <n v="2014"/>
    <s v="Rapides"/>
    <s v="DEM"/>
    <n v="101"/>
    <n v="8"/>
    <n v="8"/>
    <n v="3"/>
    <n v="5"/>
    <n v="0"/>
    <n v="0"/>
    <x v="0"/>
    <x v="0"/>
    <x v="8"/>
    <n v="1.6"/>
    <n v="132373"/>
  </r>
  <r>
    <n v="495"/>
    <x v="494"/>
    <s v="Council Members"/>
    <s v="Town of Woodworth (5 to be elected)"/>
    <s v="Charles Reich"/>
    <n v="2014"/>
    <s v="Rapides"/>
    <s v="REP"/>
    <n v="531"/>
    <n v="8"/>
    <n v="8"/>
    <n v="3"/>
    <n v="5"/>
    <n v="0"/>
    <n v="0"/>
    <x v="0"/>
    <x v="0"/>
    <x v="8"/>
    <n v="1.6"/>
    <n v="132373"/>
  </r>
  <r>
    <n v="495"/>
    <x v="494"/>
    <s v="Council Members"/>
    <s v="Town of Woodworth (5 to be elected)"/>
    <s v="Jimmie Cranford"/>
    <n v="2014"/>
    <s v="Rapides"/>
    <s v="REP"/>
    <n v="484"/>
    <n v="8"/>
    <n v="8"/>
    <n v="3"/>
    <n v="5"/>
    <n v="0"/>
    <n v="0"/>
    <x v="0"/>
    <x v="0"/>
    <x v="8"/>
    <n v="1.6"/>
    <n v="132373"/>
  </r>
  <r>
    <n v="495"/>
    <x v="494"/>
    <s v="Council Members"/>
    <s v="Town of Woodworth (5 to be elected)"/>
    <s v="Kevin Kitchen"/>
    <n v="2014"/>
    <s v="Rapides"/>
    <s v="REP"/>
    <n v="314"/>
    <n v="8"/>
    <n v="8"/>
    <n v="3"/>
    <n v="5"/>
    <n v="0"/>
    <n v="0"/>
    <x v="0"/>
    <x v="0"/>
    <x v="8"/>
    <n v="1.6"/>
    <n v="132373"/>
  </r>
  <r>
    <n v="495"/>
    <x v="494"/>
    <s v="Council Members"/>
    <s v="Town of Woodworth (5 to be elected)"/>
    <s v="Lisa Gunter-Aymond"/>
    <n v="2014"/>
    <s v="Rapides"/>
    <s v="DEM"/>
    <n v="362"/>
    <n v="8"/>
    <n v="8"/>
    <n v="3"/>
    <n v="5"/>
    <n v="0"/>
    <n v="0"/>
    <x v="0"/>
    <x v="0"/>
    <x v="8"/>
    <n v="1.6"/>
    <n v="132373"/>
  </r>
  <r>
    <n v="495"/>
    <x v="494"/>
    <s v="Council Members"/>
    <s v="Town of Woodworth (5 to be elected)"/>
    <s v="Michael Doiron"/>
    <n v="2014"/>
    <s v="Rapides"/>
    <s v="REP"/>
    <n v="494"/>
    <n v="8"/>
    <n v="8"/>
    <n v="3"/>
    <n v="5"/>
    <n v="0"/>
    <n v="0"/>
    <x v="0"/>
    <x v="0"/>
    <x v="8"/>
    <n v="1.6"/>
    <n v="132373"/>
  </r>
  <r>
    <n v="495"/>
    <x v="494"/>
    <s v="Council Members"/>
    <s v="Town of Woodworth (5 to be elected)"/>
    <s v="Tommy Melder"/>
    <n v="2014"/>
    <s v="Rapides"/>
    <s v="REP"/>
    <n v="555"/>
    <n v="8"/>
    <n v="8"/>
    <n v="3"/>
    <n v="5"/>
    <n v="0"/>
    <n v="0"/>
    <x v="0"/>
    <x v="0"/>
    <x v="8"/>
    <n v="1.6"/>
    <n v="132373"/>
  </r>
  <r>
    <n v="496"/>
    <x v="495"/>
    <s v="Council Members"/>
    <s v="Village of Anacoco (3 to be elected)"/>
    <s v="John Schraven"/>
    <n v="2016"/>
    <s v="Vernon"/>
    <s v="NOPTY"/>
    <n v="272"/>
    <n v="4"/>
    <n v="4"/>
    <n v="0"/>
    <n v="1"/>
    <n v="3"/>
    <n v="0"/>
    <x v="0"/>
    <x v="0"/>
    <x v="8"/>
    <n v="1.3333333333333333"/>
    <n v="52101"/>
  </r>
  <r>
    <n v="496"/>
    <x v="495"/>
    <s v="Council Members"/>
    <s v="Village of Anacoco (3 to be elected)"/>
    <s v="LaVerne Miers"/>
    <n v="2016"/>
    <s v="Vernon"/>
    <s v="REP"/>
    <n v="337"/>
    <n v="4"/>
    <n v="4"/>
    <n v="0"/>
    <n v="1"/>
    <n v="3"/>
    <n v="0"/>
    <x v="0"/>
    <x v="0"/>
    <x v="8"/>
    <n v="1.3333333333333333"/>
    <n v="52101"/>
  </r>
  <r>
    <n v="496"/>
    <x v="495"/>
    <s v="Council Members"/>
    <s v="Village of Anacoco (3 to be elected)"/>
    <s v="Mark Phillips"/>
    <n v="2016"/>
    <s v="Vernon"/>
    <s v="NOPTY"/>
    <n v="321"/>
    <n v="4"/>
    <n v="4"/>
    <n v="0"/>
    <n v="1"/>
    <n v="3"/>
    <n v="0"/>
    <x v="0"/>
    <x v="0"/>
    <x v="8"/>
    <n v="1.3333333333333333"/>
    <n v="52101"/>
  </r>
  <r>
    <n v="496"/>
    <x v="495"/>
    <s v="Council Members"/>
    <s v="Village of Anacoco (3 to be elected)"/>
    <s v="Norman Eric Neal"/>
    <n v="2016"/>
    <s v="Vernon"/>
    <s v="NOPTY"/>
    <n v="185"/>
    <n v="4"/>
    <n v="4"/>
    <n v="0"/>
    <n v="1"/>
    <n v="3"/>
    <n v="0"/>
    <x v="0"/>
    <x v="0"/>
    <x v="8"/>
    <n v="1.3333333333333333"/>
    <n v="52101"/>
  </r>
  <r>
    <n v="497"/>
    <x v="496"/>
    <s v="Council Members"/>
    <s v="Village of Tickfaw (3 to be elected)"/>
    <s v="&quot;Ron&quot; Tanis"/>
    <n v="2014"/>
    <s v="Tangipahoa"/>
    <s v="OTHER"/>
    <n v="52"/>
    <n v="7"/>
    <n v="7"/>
    <n v="3"/>
    <n v="1"/>
    <n v="0"/>
    <n v="3"/>
    <x v="0"/>
    <x v="0"/>
    <x v="8"/>
    <n v="2.3333333333333335"/>
    <n v="127115"/>
  </r>
  <r>
    <n v="497"/>
    <x v="496"/>
    <s v="Council Members"/>
    <s v="Village of Tickfaw (3 to be elected)"/>
    <s v="Guy J. Ribando"/>
    <n v="2014"/>
    <s v="Tangipahoa"/>
    <s v="DEM"/>
    <n v="109"/>
    <n v="7"/>
    <n v="7"/>
    <n v="3"/>
    <n v="1"/>
    <n v="0"/>
    <n v="3"/>
    <x v="0"/>
    <x v="0"/>
    <x v="8"/>
    <n v="2.3333333333333335"/>
    <n v="127115"/>
  </r>
  <r>
    <n v="497"/>
    <x v="496"/>
    <s v="Council Members"/>
    <s v="Village of Tickfaw (3 to be elected)"/>
    <s v="Josephine &quot;Jo Marie&quot; McInnis"/>
    <n v="2014"/>
    <s v="Tangipahoa"/>
    <s v="REP"/>
    <n v="81"/>
    <n v="7"/>
    <n v="7"/>
    <n v="3"/>
    <n v="1"/>
    <n v="0"/>
    <n v="3"/>
    <x v="0"/>
    <x v="0"/>
    <x v="8"/>
    <n v="2.3333333333333335"/>
    <n v="127115"/>
  </r>
  <r>
    <n v="497"/>
    <x v="496"/>
    <s v="Council Members"/>
    <s v="Village of Tickfaw (3 to be elected)"/>
    <s v="Michael Fedele"/>
    <n v="2014"/>
    <s v="Tangipahoa"/>
    <s v="OTHER"/>
    <n v="122"/>
    <n v="7"/>
    <n v="7"/>
    <n v="3"/>
    <n v="1"/>
    <n v="0"/>
    <n v="3"/>
    <x v="0"/>
    <x v="0"/>
    <x v="8"/>
    <n v="2.3333333333333335"/>
    <n v="127115"/>
  </r>
  <r>
    <n v="497"/>
    <x v="496"/>
    <s v="Council Members"/>
    <s v="Village of Tickfaw (3 to be elected)"/>
    <s v="Norwood B. Durant"/>
    <n v="2014"/>
    <s v="Tangipahoa"/>
    <s v="DEM"/>
    <n v="54"/>
    <n v="7"/>
    <n v="7"/>
    <n v="3"/>
    <n v="1"/>
    <n v="0"/>
    <n v="3"/>
    <x v="0"/>
    <x v="0"/>
    <x v="8"/>
    <n v="2.3333333333333335"/>
    <n v="127115"/>
  </r>
  <r>
    <n v="497"/>
    <x v="496"/>
    <s v="Council Members"/>
    <s v="Village of Tickfaw (3 to be elected)"/>
    <s v="Steve Galofaro"/>
    <n v="2014"/>
    <s v="Tangipahoa"/>
    <s v="OTHER"/>
    <n v="127"/>
    <n v="7"/>
    <n v="7"/>
    <n v="3"/>
    <n v="1"/>
    <n v="0"/>
    <n v="3"/>
    <x v="0"/>
    <x v="0"/>
    <x v="8"/>
    <n v="2.3333333333333335"/>
    <n v="127115"/>
  </r>
  <r>
    <n v="497"/>
    <x v="496"/>
    <s v="Council Members"/>
    <s v="Village of Tickfaw (3 to be elected)"/>
    <s v="Toni Jean Abene Basso"/>
    <n v="2014"/>
    <s v="Tangipahoa"/>
    <s v="DEM"/>
    <n v="77"/>
    <n v="7"/>
    <n v="7"/>
    <n v="3"/>
    <n v="1"/>
    <n v="0"/>
    <n v="3"/>
    <x v="0"/>
    <x v="0"/>
    <x v="8"/>
    <n v="2.3333333333333335"/>
    <n v="127115"/>
  </r>
  <r>
    <n v="498"/>
    <x v="497"/>
    <s v="Council Members"/>
    <s v="Village of Turkey Creek (3 to be elected)"/>
    <s v="&quot;Joey&quot; Ducote"/>
    <n v="2014"/>
    <s v="Evangeline"/>
    <s v="DEM"/>
    <n v="126"/>
    <n v="4"/>
    <n v="4"/>
    <n v="4"/>
    <n v="0"/>
    <n v="0"/>
    <n v="0"/>
    <x v="0"/>
    <x v="0"/>
    <x v="8"/>
    <n v="1.3333333333333333"/>
    <n v="33765"/>
  </r>
  <r>
    <n v="498"/>
    <x v="497"/>
    <s v="Council Members"/>
    <s v="Village of Turkey Creek (3 to be elected)"/>
    <s v="Billy &quot;Neal&quot; King, Jr."/>
    <n v="2014"/>
    <s v="Evangeline"/>
    <s v="DEM"/>
    <n v="160"/>
    <n v="4"/>
    <n v="4"/>
    <n v="4"/>
    <n v="0"/>
    <n v="0"/>
    <n v="0"/>
    <x v="0"/>
    <x v="0"/>
    <x v="8"/>
    <n v="1.3333333333333333"/>
    <n v="33765"/>
  </r>
  <r>
    <n v="498"/>
    <x v="497"/>
    <s v="Council Members"/>
    <s v="Village of Turkey Creek (3 to be elected)"/>
    <s v="Kenneth Johnson"/>
    <n v="2014"/>
    <s v="Evangeline"/>
    <s v="DEM"/>
    <n v="106"/>
    <n v="4"/>
    <n v="4"/>
    <n v="4"/>
    <n v="0"/>
    <n v="0"/>
    <n v="0"/>
    <x v="0"/>
    <x v="0"/>
    <x v="8"/>
    <n v="1.3333333333333333"/>
    <n v="33765"/>
  </r>
  <r>
    <n v="498"/>
    <x v="497"/>
    <s v="Council Members"/>
    <s v="Village of Turkey Creek (3 to be elected)"/>
    <s v="Kurry W. Stewart"/>
    <n v="2014"/>
    <s v="Evangeline"/>
    <s v="DEM"/>
    <n v="164"/>
    <n v="4"/>
    <n v="4"/>
    <n v="4"/>
    <n v="0"/>
    <n v="0"/>
    <n v="0"/>
    <x v="0"/>
    <x v="0"/>
    <x v="8"/>
    <n v="1.3333333333333333"/>
    <n v="33765"/>
  </r>
  <r>
    <n v="499"/>
    <x v="498"/>
    <s v="Councilman"/>
    <s v="District  1, Town of Ringgold"/>
    <s v="Adam Loud"/>
    <n v="2014"/>
    <s v="Bienville"/>
    <s v="DEM"/>
    <n v="15"/>
    <n v="2"/>
    <n v="2"/>
    <n v="2"/>
    <n v="0"/>
    <n v="0"/>
    <n v="0"/>
    <x v="0"/>
    <x v="0"/>
    <x v="8"/>
    <n v="2"/>
    <n v="13924"/>
  </r>
  <r>
    <n v="499"/>
    <x v="498"/>
    <s v="Councilman"/>
    <s v="District  1, Town of Ringgold"/>
    <s v="Kenya Iverson"/>
    <n v="2014"/>
    <s v="Bienville"/>
    <s v="DEM"/>
    <n v="85"/>
    <n v="2"/>
    <n v="2"/>
    <n v="2"/>
    <n v="0"/>
    <n v="0"/>
    <n v="0"/>
    <x v="0"/>
    <x v="0"/>
    <x v="8"/>
    <n v="2"/>
    <n v="13924"/>
  </r>
  <r>
    <n v="500"/>
    <x v="499"/>
    <s v="Councilman"/>
    <s v="District  2, City of Morgan City"/>
    <s v="Dean S. Adams"/>
    <n v="2016"/>
    <s v="St. Mary"/>
    <s v="NOPTY"/>
    <n v="400"/>
    <n v="2"/>
    <n v="2"/>
    <n v="0"/>
    <n v="1"/>
    <n v="1"/>
    <n v="0"/>
    <x v="0"/>
    <x v="0"/>
    <x v="8"/>
    <n v="2"/>
    <n v="53053"/>
  </r>
  <r>
    <n v="500"/>
    <x v="499"/>
    <s v="Councilman"/>
    <s v="District  2, City of Morgan City"/>
    <s v="Mark A. Stephens"/>
    <n v="2016"/>
    <s v="St. Mary"/>
    <s v="REP"/>
    <n v="403"/>
    <n v="2"/>
    <n v="2"/>
    <n v="0"/>
    <n v="1"/>
    <n v="1"/>
    <n v="0"/>
    <x v="0"/>
    <x v="0"/>
    <x v="8"/>
    <n v="2"/>
    <n v="53053"/>
  </r>
  <r>
    <n v="501"/>
    <x v="500"/>
    <s v="Councilman"/>
    <s v="District  2, Town of Ringgold"/>
    <s v="Dolores Alford"/>
    <n v="2014"/>
    <s v="Bienville"/>
    <s v="DEM"/>
    <n v="49"/>
    <n v="2"/>
    <n v="2"/>
    <n v="1"/>
    <n v="1"/>
    <n v="0"/>
    <n v="0"/>
    <x v="0"/>
    <x v="0"/>
    <x v="8"/>
    <n v="2"/>
    <n v="13924"/>
  </r>
  <r>
    <n v="501"/>
    <x v="500"/>
    <s v="Councilman"/>
    <s v="District  2, Town of Ringgold"/>
    <s v="Eddy Higginbotham"/>
    <n v="2014"/>
    <s v="Bienville"/>
    <s v="REP"/>
    <n v="55"/>
    <n v="2"/>
    <n v="2"/>
    <n v="1"/>
    <n v="1"/>
    <n v="0"/>
    <n v="0"/>
    <x v="0"/>
    <x v="0"/>
    <x v="8"/>
    <n v="2"/>
    <n v="13924"/>
  </r>
  <r>
    <n v="502"/>
    <x v="501"/>
    <s v="Councilman"/>
    <s v="District  3, City of Morgan City"/>
    <s v="&quot;Ron&quot; Bias"/>
    <n v="2016"/>
    <s v="St. Mary"/>
    <s v="DEM"/>
    <n v="475"/>
    <n v="2"/>
    <n v="2"/>
    <n v="1"/>
    <n v="0"/>
    <n v="1"/>
    <n v="0"/>
    <x v="0"/>
    <x v="0"/>
    <x v="8"/>
    <n v="2"/>
    <n v="53053"/>
  </r>
  <r>
    <n v="502"/>
    <x v="501"/>
    <s v="Councilman"/>
    <s v="District  3, City of Morgan City"/>
    <s v="Joshua Loupe"/>
    <n v="2016"/>
    <s v="St. Mary"/>
    <s v="NOPTY"/>
    <n v="315"/>
    <n v="2"/>
    <n v="2"/>
    <n v="1"/>
    <n v="0"/>
    <n v="1"/>
    <n v="0"/>
    <x v="0"/>
    <x v="0"/>
    <x v="8"/>
    <n v="2"/>
    <n v="53053"/>
  </r>
  <r>
    <n v="503"/>
    <x v="502"/>
    <s v="Councilman"/>
    <s v="District  4, City of Morgan City"/>
    <s v="James R. Fontenot II"/>
    <n v="2016"/>
    <s v="St. Mary"/>
    <s v="REP"/>
    <n v="760"/>
    <n v="2"/>
    <n v="2"/>
    <n v="0"/>
    <n v="1"/>
    <n v="1"/>
    <n v="0"/>
    <x v="0"/>
    <x v="0"/>
    <x v="8"/>
    <n v="2"/>
    <n v="53053"/>
  </r>
  <r>
    <n v="503"/>
    <x v="502"/>
    <s v="Councilman"/>
    <s v="District  4, City of Morgan City"/>
    <s v="Thomas &quot;Tommy&quot; Minton"/>
    <n v="2016"/>
    <s v="St. Mary"/>
    <s v="NOPTY"/>
    <n v="415"/>
    <n v="2"/>
    <n v="2"/>
    <n v="0"/>
    <n v="1"/>
    <n v="1"/>
    <n v="0"/>
    <x v="0"/>
    <x v="0"/>
    <x v="8"/>
    <n v="2"/>
    <n v="53053"/>
  </r>
  <r>
    <n v="504"/>
    <x v="503"/>
    <s v="Councilman"/>
    <s v="District  A, City of Shreveport"/>
    <s v="Bobby Joe Cooper"/>
    <n v="2014"/>
    <s v="Multi-Parish Race"/>
    <s v="OTHER"/>
    <n v="612"/>
    <n v="4"/>
    <n v="4"/>
    <n v="3"/>
    <n v="0"/>
    <n v="0"/>
    <n v="1"/>
    <x v="0"/>
    <x v="0"/>
    <x v="8"/>
    <n v="4"/>
    <e v="#N/A"/>
  </r>
  <r>
    <n v="504"/>
    <x v="503"/>
    <s v="Councilman"/>
    <s v="District  A, City of Shreveport"/>
    <s v="Gregory Young"/>
    <n v="2014"/>
    <s v="Multi-Parish Race"/>
    <s v="DEM"/>
    <n v="1399"/>
    <n v="4"/>
    <n v="4"/>
    <n v="3"/>
    <n v="0"/>
    <n v="0"/>
    <n v="1"/>
    <x v="0"/>
    <x v="0"/>
    <x v="8"/>
    <n v="4"/>
    <e v="#N/A"/>
  </r>
  <r>
    <n v="504"/>
    <x v="503"/>
    <s v="Councilman"/>
    <s v="District  A, City of Shreveport"/>
    <s v="Rose Wilson McCulloch"/>
    <n v="2014"/>
    <s v="Multi-Parish Race"/>
    <s v="DEM"/>
    <n v="2412"/>
    <n v="4"/>
    <n v="4"/>
    <n v="3"/>
    <n v="0"/>
    <n v="0"/>
    <n v="1"/>
    <x v="0"/>
    <x v="0"/>
    <x v="8"/>
    <n v="4"/>
    <e v="#N/A"/>
  </r>
  <r>
    <n v="504"/>
    <x v="503"/>
    <s v="Councilman"/>
    <s v="District  A, City of Shreveport"/>
    <s v="Willie Bradford"/>
    <n v="2014"/>
    <s v="Multi-Parish Race"/>
    <s v="DEM"/>
    <n v="2415"/>
    <n v="4"/>
    <n v="4"/>
    <n v="3"/>
    <n v="0"/>
    <n v="0"/>
    <n v="1"/>
    <x v="0"/>
    <x v="0"/>
    <x v="8"/>
    <n v="4"/>
    <e v="#N/A"/>
  </r>
  <r>
    <n v="505"/>
    <x v="504"/>
    <s v="Councilman"/>
    <s v="District  B, City of Shreveport"/>
    <s v="&quot;Jeff&quot; Everson"/>
    <n v="2014"/>
    <s v="Multi-Parish Race"/>
    <s v="DEM"/>
    <n v="2888"/>
    <n v="3"/>
    <n v="3"/>
    <n v="2"/>
    <n v="0"/>
    <n v="0"/>
    <n v="1"/>
    <x v="0"/>
    <x v="0"/>
    <x v="8"/>
    <n v="3"/>
    <e v="#N/A"/>
  </r>
  <r>
    <n v="505"/>
    <x v="504"/>
    <s v="Councilman"/>
    <s v="District  B, City of Shreveport"/>
    <s v="Craig B. Lee"/>
    <n v="2014"/>
    <s v="Multi-Parish Race"/>
    <s v="OTHER"/>
    <n v="680"/>
    <n v="3"/>
    <n v="3"/>
    <n v="2"/>
    <n v="0"/>
    <n v="0"/>
    <n v="1"/>
    <x v="0"/>
    <x v="0"/>
    <x v="8"/>
    <n v="3"/>
    <e v="#N/A"/>
  </r>
  <r>
    <n v="505"/>
    <x v="504"/>
    <s v="Councilman"/>
    <s v="District  B, City of Shreveport"/>
    <s v="Lynn D. Cawthorne"/>
    <n v="2014"/>
    <s v="Multi-Parish Race"/>
    <s v="DEM"/>
    <n v="2538"/>
    <n v="3"/>
    <n v="3"/>
    <n v="2"/>
    <n v="0"/>
    <n v="0"/>
    <n v="1"/>
    <x v="0"/>
    <x v="0"/>
    <x v="8"/>
    <n v="3"/>
    <e v="#N/A"/>
  </r>
  <r>
    <n v="506"/>
    <x v="505"/>
    <s v="Councilman"/>
    <s v="District  E, City of Shreveport"/>
    <s v="Benjamin P. Arnold"/>
    <n v="2014"/>
    <s v="Caddo"/>
    <s v="OTHER"/>
    <n v="265"/>
    <n v="4"/>
    <n v="4"/>
    <n v="1"/>
    <n v="1"/>
    <n v="0"/>
    <n v="2"/>
    <x v="0"/>
    <x v="0"/>
    <x v="8"/>
    <n v="4"/>
    <n v="253125"/>
  </r>
  <r>
    <n v="506"/>
    <x v="505"/>
    <s v="Councilman"/>
    <s v="District  E, City of Shreveport"/>
    <s v="Durwood Hendricks, Jr."/>
    <n v="2014"/>
    <s v="Caddo"/>
    <s v="DEM"/>
    <n v="2920"/>
    <n v="4"/>
    <n v="4"/>
    <n v="1"/>
    <n v="1"/>
    <n v="0"/>
    <n v="2"/>
    <x v="0"/>
    <x v="0"/>
    <x v="8"/>
    <n v="4"/>
    <n v="253125"/>
  </r>
  <r>
    <n v="506"/>
    <x v="505"/>
    <s v="Councilman"/>
    <s v="District  E, City of Shreveport"/>
    <s v="James Flurry"/>
    <n v="2014"/>
    <s v="Caddo"/>
    <s v="REP"/>
    <n v="3261"/>
    <n v="4"/>
    <n v="4"/>
    <n v="1"/>
    <n v="1"/>
    <n v="0"/>
    <n v="2"/>
    <x v="0"/>
    <x v="0"/>
    <x v="8"/>
    <n v="4"/>
    <n v="253125"/>
  </r>
  <r>
    <n v="506"/>
    <x v="505"/>
    <s v="Councilman"/>
    <s v="District  E, City of Shreveport"/>
    <s v="Wanda Wright"/>
    <n v="2014"/>
    <s v="Caddo"/>
    <s v="OTHER"/>
    <n v="1049"/>
    <n v="4"/>
    <n v="4"/>
    <n v="1"/>
    <n v="1"/>
    <n v="0"/>
    <n v="2"/>
    <x v="0"/>
    <x v="0"/>
    <x v="8"/>
    <n v="4"/>
    <n v="253125"/>
  </r>
  <r>
    <n v="507"/>
    <x v="506"/>
    <s v="Councilman"/>
    <s v="District  F, City of Shreveport"/>
    <s v="James Edward Green"/>
    <n v="2014"/>
    <s v="Caddo"/>
    <s v="DEM"/>
    <n v="2381"/>
    <n v="3"/>
    <n v="3"/>
    <n v="3"/>
    <n v="0"/>
    <n v="0"/>
    <n v="0"/>
    <x v="0"/>
    <x v="0"/>
    <x v="8"/>
    <n v="3"/>
    <n v="253125"/>
  </r>
  <r>
    <n v="507"/>
    <x v="506"/>
    <s v="Councilman"/>
    <s v="District  F, City of Shreveport"/>
    <s v="Spencer Ray Stephens"/>
    <n v="2014"/>
    <s v="Caddo"/>
    <s v="DEM"/>
    <n v="244"/>
    <n v="3"/>
    <n v="3"/>
    <n v="3"/>
    <n v="0"/>
    <n v="0"/>
    <n v="0"/>
    <x v="0"/>
    <x v="0"/>
    <x v="8"/>
    <n v="3"/>
    <n v="253125"/>
  </r>
  <r>
    <n v="507"/>
    <x v="506"/>
    <s v="Councilman"/>
    <s v="District  F, City of Shreveport"/>
    <s v="Stephanie Lynch"/>
    <n v="2014"/>
    <s v="Caddo"/>
    <s v="DEM"/>
    <n v="2964"/>
    <n v="3"/>
    <n v="3"/>
    <n v="3"/>
    <n v="0"/>
    <n v="0"/>
    <n v="0"/>
    <x v="0"/>
    <x v="0"/>
    <x v="8"/>
    <n v="3"/>
    <n v="253125"/>
  </r>
  <r>
    <n v="508"/>
    <x v="507"/>
    <s v="Councilman"/>
    <s v="District  G, City of Shreveport"/>
    <s v="Bernie Woods, Sr."/>
    <n v="2014"/>
    <s v="Caddo"/>
    <s v="DEM"/>
    <n v="1009"/>
    <n v="4"/>
    <n v="4"/>
    <n v="3"/>
    <n v="0"/>
    <n v="0"/>
    <n v="1"/>
    <x v="0"/>
    <x v="0"/>
    <x v="8"/>
    <n v="4"/>
    <n v="253125"/>
  </r>
  <r>
    <n v="508"/>
    <x v="507"/>
    <s v="Councilman"/>
    <s v="District  G, City of Shreveport"/>
    <s v="Billy Wayne"/>
    <n v="2014"/>
    <s v="Caddo"/>
    <s v="DEM"/>
    <n v="2056"/>
    <n v="4"/>
    <n v="4"/>
    <n v="3"/>
    <n v="0"/>
    <n v="0"/>
    <n v="1"/>
    <x v="0"/>
    <x v="0"/>
    <x v="8"/>
    <n v="4"/>
    <n v="253125"/>
  </r>
  <r>
    <n v="508"/>
    <x v="507"/>
    <s v="Councilman"/>
    <s v="District  G, City of Shreveport"/>
    <s v="Innis Addison"/>
    <n v="2014"/>
    <s v="Caddo"/>
    <s v="OTHER"/>
    <n v="457"/>
    <n v="4"/>
    <n v="4"/>
    <n v="3"/>
    <n v="0"/>
    <n v="0"/>
    <n v="1"/>
    <x v="0"/>
    <x v="0"/>
    <x v="8"/>
    <n v="4"/>
    <n v="253125"/>
  </r>
  <r>
    <n v="508"/>
    <x v="507"/>
    <s v="Councilman"/>
    <s v="District  G, City of Shreveport"/>
    <s v="Jerry Bowman, Jr."/>
    <n v="2014"/>
    <s v="Caddo"/>
    <s v="DEM"/>
    <n v="4656"/>
    <n v="4"/>
    <n v="4"/>
    <n v="3"/>
    <n v="0"/>
    <n v="0"/>
    <n v="1"/>
    <x v="0"/>
    <x v="0"/>
    <x v="8"/>
    <n v="4"/>
    <n v="253125"/>
  </r>
  <r>
    <n v="509"/>
    <x v="508"/>
    <s v="Councilman"/>
    <s v="District 1, City of Walker"/>
    <s v="&quot;Eric&quot; Cook"/>
    <n v="2016"/>
    <s v="Livingston"/>
    <s v="DEM"/>
    <n v="320"/>
    <n v="3"/>
    <n v="3"/>
    <n v="1"/>
    <n v="2"/>
    <n v="0"/>
    <n v="0"/>
    <x v="0"/>
    <x v="0"/>
    <x v="8"/>
    <n v="3"/>
    <n v="135925"/>
  </r>
  <r>
    <n v="509"/>
    <x v="508"/>
    <s v="Councilman"/>
    <s v="District 1, City of Walker"/>
    <s v="Bobby Font"/>
    <n v="2016"/>
    <s v="Livingston"/>
    <s v="REP"/>
    <n v="289"/>
    <n v="3"/>
    <n v="3"/>
    <n v="1"/>
    <n v="2"/>
    <n v="0"/>
    <n v="0"/>
    <x v="0"/>
    <x v="0"/>
    <x v="8"/>
    <n v="3"/>
    <n v="135925"/>
  </r>
  <r>
    <n v="509"/>
    <x v="508"/>
    <s v="Councilman"/>
    <s v="District 1, City of Walker"/>
    <s v="Marc Rager"/>
    <n v="2016"/>
    <s v="Livingston"/>
    <s v="REP"/>
    <n v="264"/>
    <n v="3"/>
    <n v="3"/>
    <n v="1"/>
    <n v="2"/>
    <n v="0"/>
    <n v="0"/>
    <x v="0"/>
    <x v="0"/>
    <x v="8"/>
    <n v="3"/>
    <n v="135925"/>
  </r>
  <r>
    <n v="510"/>
    <x v="509"/>
    <s v="Councilman"/>
    <s v="District 2, City of DeQuincy"/>
    <s v="Heather Clifton Royer"/>
    <n v="2014"/>
    <s v="Calcasieu"/>
    <s v="NOPTY"/>
    <n v="151"/>
    <n v="2"/>
    <n v="2"/>
    <n v="1"/>
    <n v="0"/>
    <n v="1"/>
    <n v="0"/>
    <x v="0"/>
    <x v="0"/>
    <x v="8"/>
    <n v="2"/>
    <n v="197233"/>
  </r>
  <r>
    <n v="510"/>
    <x v="509"/>
    <s v="Councilman"/>
    <s v="District 2, City of DeQuincy"/>
    <s v="Ronda Jacobs"/>
    <n v="2014"/>
    <s v="Calcasieu"/>
    <s v="DEM"/>
    <n v="196"/>
    <n v="2"/>
    <n v="2"/>
    <n v="1"/>
    <n v="0"/>
    <n v="1"/>
    <n v="0"/>
    <x v="0"/>
    <x v="0"/>
    <x v="8"/>
    <n v="2"/>
    <n v="197233"/>
  </r>
  <r>
    <n v="511"/>
    <x v="510"/>
    <s v="Councilman"/>
    <s v="District 2, City of Walker"/>
    <s v="David Clark"/>
    <n v="2016"/>
    <s v="Livingston"/>
    <s v="REP"/>
    <n v="590"/>
    <n v="2"/>
    <n v="2"/>
    <n v="1"/>
    <n v="1"/>
    <n v="0"/>
    <n v="0"/>
    <x v="0"/>
    <x v="0"/>
    <x v="8"/>
    <n v="2"/>
    <n v="135925"/>
  </r>
  <r>
    <n v="511"/>
    <x v="510"/>
    <s v="Councilman"/>
    <s v="District 2, City of Walker"/>
    <s v="Katrina Keller-Perkins"/>
    <n v="2016"/>
    <s v="Livingston"/>
    <s v="DEM"/>
    <n v="282"/>
    <n v="2"/>
    <n v="2"/>
    <n v="1"/>
    <n v="1"/>
    <n v="0"/>
    <n v="0"/>
    <x v="0"/>
    <x v="0"/>
    <x v="8"/>
    <n v="2"/>
    <n v="135925"/>
  </r>
  <r>
    <n v="512"/>
    <x v="511"/>
    <s v="Councilman"/>
    <s v="District 3, City of Alexandria"/>
    <s v="Cynthia Perry"/>
    <n v="2016"/>
    <s v="Rapides"/>
    <s v="DEM"/>
    <n v="1561"/>
    <n v="2"/>
    <n v="2"/>
    <n v="2"/>
    <n v="0"/>
    <n v="0"/>
    <n v="0"/>
    <x v="0"/>
    <x v="0"/>
    <x v="8"/>
    <n v="2"/>
    <n v="132373"/>
  </r>
  <r>
    <n v="512"/>
    <x v="511"/>
    <s v="Councilman"/>
    <s v="District 3, City of Alexandria"/>
    <s v="Jules Green"/>
    <n v="2016"/>
    <s v="Rapides"/>
    <s v="DEM"/>
    <n v="1691"/>
    <n v="2"/>
    <n v="2"/>
    <n v="2"/>
    <n v="0"/>
    <n v="0"/>
    <n v="0"/>
    <x v="0"/>
    <x v="0"/>
    <x v="8"/>
    <n v="2"/>
    <n v="132373"/>
  </r>
  <r>
    <n v="513"/>
    <x v="512"/>
    <s v="Councilman"/>
    <s v="District 3, City of Zachary"/>
    <s v="John Coghlan"/>
    <n v="2014"/>
    <s v="East Baton Rouge"/>
    <s v="REP"/>
    <n v="382"/>
    <n v="2"/>
    <n v="2"/>
    <n v="0"/>
    <n v="2"/>
    <n v="0"/>
    <n v="0"/>
    <x v="0"/>
    <x v="0"/>
    <x v="8"/>
    <n v="2"/>
    <n v="445337"/>
  </r>
  <r>
    <n v="513"/>
    <x v="512"/>
    <s v="Councilman"/>
    <s v="District 3, City of Zachary"/>
    <s v="Laura O'Brien"/>
    <n v="2014"/>
    <s v="East Baton Rouge"/>
    <s v="REP"/>
    <n v="892"/>
    <n v="2"/>
    <n v="2"/>
    <n v="0"/>
    <n v="2"/>
    <n v="0"/>
    <n v="0"/>
    <x v="0"/>
    <x v="0"/>
    <x v="8"/>
    <n v="2"/>
    <n v="445337"/>
  </r>
  <r>
    <n v="514"/>
    <x v="513"/>
    <s v="Councilman"/>
    <s v="District 4, City of Alexandria"/>
    <s v="Harry Silver"/>
    <n v="2014"/>
    <s v="Rapides"/>
    <s v="DEM"/>
    <n v="1878"/>
    <n v="3"/>
    <n v="3"/>
    <n v="2"/>
    <n v="1"/>
    <n v="0"/>
    <n v="0"/>
    <x v="0"/>
    <x v="0"/>
    <x v="8"/>
    <n v="3"/>
    <n v="132373"/>
  </r>
  <r>
    <n v="514"/>
    <x v="513"/>
    <s v="Councilman"/>
    <s v="District 4, City of Alexandria"/>
    <s v="Kevin Cavell"/>
    <n v="2014"/>
    <s v="Rapides"/>
    <s v="REP"/>
    <n v="674"/>
    <n v="3"/>
    <n v="3"/>
    <n v="2"/>
    <n v="1"/>
    <n v="0"/>
    <n v="0"/>
    <x v="0"/>
    <x v="0"/>
    <x v="8"/>
    <n v="3"/>
    <n v="132373"/>
  </r>
  <r>
    <n v="514"/>
    <x v="513"/>
    <s v="Councilman"/>
    <s v="District 4, City of Alexandria"/>
    <s v="Mary L. Wardsworth"/>
    <n v="2014"/>
    <s v="Rapides"/>
    <s v="DEM"/>
    <n v="656"/>
    <n v="3"/>
    <n v="3"/>
    <n v="2"/>
    <n v="1"/>
    <n v="0"/>
    <n v="0"/>
    <x v="0"/>
    <x v="0"/>
    <x v="8"/>
    <n v="3"/>
    <n v="132373"/>
  </r>
  <r>
    <n v="515"/>
    <x v="514"/>
    <s v="Councilman"/>
    <s v="District 4, City of Broussard"/>
    <s v="Gertrude N. Batiste"/>
    <n v="2014"/>
    <s v="Lafayette"/>
    <s v="DEM"/>
    <n v="171"/>
    <n v="2"/>
    <n v="2"/>
    <n v="2"/>
    <n v="0"/>
    <n v="0"/>
    <n v="0"/>
    <x v="0"/>
    <x v="0"/>
    <x v="8"/>
    <n v="2"/>
    <n v="234963"/>
  </r>
  <r>
    <n v="515"/>
    <x v="514"/>
    <s v="Councilman"/>
    <s v="District 4, City of Broussard"/>
    <s v="Harold Johnson"/>
    <n v="2014"/>
    <s v="Lafayette"/>
    <s v="DEM"/>
    <n v="150"/>
    <n v="2"/>
    <n v="2"/>
    <n v="2"/>
    <n v="0"/>
    <n v="0"/>
    <n v="0"/>
    <x v="0"/>
    <x v="0"/>
    <x v="8"/>
    <n v="2"/>
    <n v="234963"/>
  </r>
  <r>
    <n v="516"/>
    <x v="515"/>
    <s v="Councilman"/>
    <s v="District 4, City of Zachary"/>
    <s v="Benjamin Cavin"/>
    <n v="2014"/>
    <s v="East Baton Rouge"/>
    <s v="REP"/>
    <n v="663"/>
    <n v="2"/>
    <n v="2"/>
    <n v="1"/>
    <n v="1"/>
    <n v="0"/>
    <n v="0"/>
    <x v="0"/>
    <x v="0"/>
    <x v="8"/>
    <n v="2"/>
    <n v="445337"/>
  </r>
  <r>
    <n v="516"/>
    <x v="515"/>
    <s v="Councilman"/>
    <s v="District 4, City of Zachary"/>
    <s v="Sharon McKnight"/>
    <n v="2014"/>
    <s v="East Baton Rouge"/>
    <s v="DEM"/>
    <n v="274"/>
    <n v="2"/>
    <n v="2"/>
    <n v="1"/>
    <n v="1"/>
    <n v="0"/>
    <n v="0"/>
    <x v="0"/>
    <x v="0"/>
    <x v="8"/>
    <n v="2"/>
    <n v="445337"/>
  </r>
  <r>
    <n v="517"/>
    <x v="516"/>
    <s v="Councilman"/>
    <s v="District A, City of Bogalusa"/>
    <s v="George Williams"/>
    <n v="2014"/>
    <s v="Washington"/>
    <s v="DEM"/>
    <n v="120"/>
    <n v="3"/>
    <n v="3"/>
    <n v="3"/>
    <n v="0"/>
    <n v="0"/>
    <n v="0"/>
    <x v="0"/>
    <x v="0"/>
    <x v="8"/>
    <n v="3"/>
    <n v="46367"/>
  </r>
  <r>
    <n v="517"/>
    <x v="516"/>
    <s v="Councilman"/>
    <s v="District A, City of Bogalusa"/>
    <s v="Gloria W. Kates"/>
    <n v="2014"/>
    <s v="Washington"/>
    <s v="DEM"/>
    <n v="239"/>
    <n v="3"/>
    <n v="3"/>
    <n v="3"/>
    <n v="0"/>
    <n v="0"/>
    <n v="0"/>
    <x v="0"/>
    <x v="0"/>
    <x v="8"/>
    <n v="3"/>
    <n v="46367"/>
  </r>
  <r>
    <n v="517"/>
    <x v="516"/>
    <s v="Councilman"/>
    <s v="District A, City of Bogalusa"/>
    <s v="Penny Douglas Williams"/>
    <n v="2014"/>
    <s v="Washington"/>
    <s v="DEM"/>
    <n v="278"/>
    <n v="3"/>
    <n v="3"/>
    <n v="3"/>
    <n v="0"/>
    <n v="0"/>
    <n v="0"/>
    <x v="0"/>
    <x v="0"/>
    <x v="8"/>
    <n v="3"/>
    <n v="46367"/>
  </r>
  <r>
    <n v="518"/>
    <x v="517"/>
    <s v="Councilman"/>
    <s v="District A, City of Thibodaux"/>
    <s v="Eddie Hebert"/>
    <n v="2014"/>
    <s v="Lafourche"/>
    <s v="DEM"/>
    <n v="758"/>
    <n v="2"/>
    <n v="2"/>
    <n v="1"/>
    <n v="1"/>
    <n v="0"/>
    <n v="0"/>
    <x v="0"/>
    <x v="0"/>
    <x v="8"/>
    <n v="2"/>
    <n v="97688"/>
  </r>
  <r>
    <n v="518"/>
    <x v="517"/>
    <s v="Councilman"/>
    <s v="District A, City of Thibodaux"/>
    <s v="Eric J. Tabor"/>
    <n v="2014"/>
    <s v="Lafourche"/>
    <s v="REP"/>
    <n v="1128"/>
    <n v="2"/>
    <n v="2"/>
    <n v="1"/>
    <n v="1"/>
    <n v="0"/>
    <n v="0"/>
    <x v="0"/>
    <x v="0"/>
    <x v="8"/>
    <n v="2"/>
    <n v="97688"/>
  </r>
  <r>
    <n v="519"/>
    <x v="518"/>
    <s v="Councilman"/>
    <s v="District B, City of Bogalusa"/>
    <s v="Emma Dixon"/>
    <n v="2014"/>
    <s v="Washington"/>
    <s v="DEM"/>
    <n v="54"/>
    <n v="4"/>
    <n v="4"/>
    <n v="4"/>
    <n v="0"/>
    <n v="0"/>
    <n v="0"/>
    <x v="0"/>
    <x v="0"/>
    <x v="8"/>
    <n v="4"/>
    <n v="46367"/>
  </r>
  <r>
    <n v="519"/>
    <x v="518"/>
    <s v="Councilman"/>
    <s v="District B, City of Bogalusa"/>
    <s v="Justin Arnold"/>
    <n v="2014"/>
    <s v="Washington"/>
    <s v="DEM"/>
    <n v="164"/>
    <n v="4"/>
    <n v="4"/>
    <n v="4"/>
    <n v="0"/>
    <n v="0"/>
    <n v="0"/>
    <x v="0"/>
    <x v="0"/>
    <x v="8"/>
    <n v="4"/>
    <n v="46367"/>
  </r>
  <r>
    <n v="519"/>
    <x v="518"/>
    <s v="Councilman"/>
    <s v="District B, City of Bogalusa"/>
    <s v="Keith D. Merrill"/>
    <n v="2014"/>
    <s v="Washington"/>
    <s v="DEM"/>
    <n v="160"/>
    <n v="4"/>
    <n v="4"/>
    <n v="4"/>
    <n v="0"/>
    <n v="0"/>
    <n v="0"/>
    <x v="0"/>
    <x v="0"/>
    <x v="8"/>
    <n v="4"/>
    <n v="46367"/>
  </r>
  <r>
    <n v="519"/>
    <x v="518"/>
    <s v="Councilman"/>
    <s v="District B, City of Bogalusa"/>
    <s v="Tamira Moss Smith"/>
    <n v="2014"/>
    <s v="Washington"/>
    <s v="DEM"/>
    <n v="236"/>
    <n v="4"/>
    <n v="4"/>
    <n v="4"/>
    <n v="0"/>
    <n v="0"/>
    <n v="0"/>
    <x v="0"/>
    <x v="0"/>
    <x v="8"/>
    <n v="4"/>
    <n v="46367"/>
  </r>
  <r>
    <n v="520"/>
    <x v="519"/>
    <s v="Councilman"/>
    <s v="District C, City of Bogalusa"/>
    <s v="Brian McCree"/>
    <n v="2014"/>
    <s v="Washington"/>
    <s v="DEM"/>
    <n v="424"/>
    <n v="2"/>
    <n v="2"/>
    <n v="2"/>
    <n v="0"/>
    <n v="0"/>
    <n v="0"/>
    <x v="0"/>
    <x v="0"/>
    <x v="8"/>
    <n v="2"/>
    <n v="46367"/>
  </r>
  <r>
    <n v="520"/>
    <x v="519"/>
    <s v="Councilman"/>
    <s v="District C, City of Bogalusa"/>
    <s v="Oneita H. Graham"/>
    <n v="2014"/>
    <s v="Washington"/>
    <s v="DEM"/>
    <n v="293"/>
    <n v="2"/>
    <n v="2"/>
    <n v="2"/>
    <n v="0"/>
    <n v="0"/>
    <n v="0"/>
    <x v="0"/>
    <x v="0"/>
    <x v="8"/>
    <n v="2"/>
    <n v="46367"/>
  </r>
  <r>
    <n v="521"/>
    <x v="520"/>
    <s v="Councilman"/>
    <s v="District C, City of Minden"/>
    <s v="Magaline Quarles"/>
    <n v="2014"/>
    <s v="Webster"/>
    <s v="DEM"/>
    <n v="322"/>
    <n v="2"/>
    <n v="2"/>
    <n v="2"/>
    <n v="0"/>
    <n v="0"/>
    <n v="0"/>
    <x v="0"/>
    <x v="0"/>
    <x v="8"/>
    <n v="2"/>
    <n v="40335"/>
  </r>
  <r>
    <n v="521"/>
    <x v="520"/>
    <s v="Councilman"/>
    <s v="District C, City of Minden"/>
    <s v="Vincen &quot;Cheeze&quot; Bradford"/>
    <n v="2014"/>
    <s v="Webster"/>
    <s v="DEM"/>
    <n v="376"/>
    <n v="2"/>
    <n v="2"/>
    <n v="2"/>
    <n v="0"/>
    <n v="0"/>
    <n v="0"/>
    <x v="0"/>
    <x v="0"/>
    <x v="8"/>
    <n v="2"/>
    <n v="40335"/>
  </r>
  <r>
    <n v="522"/>
    <x v="521"/>
    <s v="Councilman"/>
    <s v="District C, City of Thibodaux"/>
    <s v="Constance T. Johnson"/>
    <n v="2014"/>
    <s v="Lafourche"/>
    <s v="DEM"/>
    <n v="729"/>
    <n v="2"/>
    <n v="2"/>
    <n v="2"/>
    <n v="0"/>
    <n v="0"/>
    <n v="0"/>
    <x v="0"/>
    <x v="0"/>
    <x v="8"/>
    <n v="2"/>
    <n v="97688"/>
  </r>
  <r>
    <n v="522"/>
    <x v="521"/>
    <s v="Councilman"/>
    <s v="District C, City of Thibodaux"/>
    <s v="Varick Taylor, Sr."/>
    <n v="2014"/>
    <s v="Lafourche"/>
    <s v="DEM"/>
    <n v="515"/>
    <n v="2"/>
    <n v="2"/>
    <n v="2"/>
    <n v="0"/>
    <n v="0"/>
    <n v="0"/>
    <x v="0"/>
    <x v="0"/>
    <x v="8"/>
    <n v="2"/>
    <n v="97688"/>
  </r>
  <r>
    <n v="523"/>
    <x v="522"/>
    <s v="Councilman"/>
    <s v="District D, City of Bogalusa"/>
    <s v="Brian &quot;Bambi&quot; Mizell"/>
    <n v="2016"/>
    <s v="Washington"/>
    <s v="DEM"/>
    <n v="296"/>
    <n v="4"/>
    <n v="4"/>
    <n v="4"/>
    <n v="0"/>
    <n v="0"/>
    <n v="0"/>
    <x v="0"/>
    <x v="0"/>
    <x v="8"/>
    <n v="4"/>
    <n v="46367"/>
  </r>
  <r>
    <n v="523"/>
    <x v="522"/>
    <s v="Councilman"/>
    <s v="District D, City of Bogalusa"/>
    <s v="Scott Ard"/>
    <n v="2016"/>
    <s v="Washington"/>
    <s v="DEM"/>
    <n v="402"/>
    <n v="4"/>
    <n v="4"/>
    <n v="4"/>
    <n v="0"/>
    <n v="0"/>
    <n v="0"/>
    <x v="0"/>
    <x v="0"/>
    <x v="8"/>
    <n v="4"/>
    <n v="46367"/>
  </r>
  <r>
    <n v="523"/>
    <x v="522"/>
    <s v="Councilman"/>
    <s v="District D, City of Bogalusa"/>
    <s v="Stacey M. Tallitsch"/>
    <n v="2016"/>
    <s v="Washington"/>
    <s v="DEM"/>
    <n v="27"/>
    <n v="4"/>
    <n v="4"/>
    <n v="4"/>
    <n v="0"/>
    <n v="0"/>
    <n v="0"/>
    <x v="0"/>
    <x v="0"/>
    <x v="8"/>
    <n v="4"/>
    <n v="46367"/>
  </r>
  <r>
    <n v="523"/>
    <x v="522"/>
    <s v="Councilman"/>
    <s v="District D, City of Bogalusa"/>
    <s v="Warren Bolds, Jr."/>
    <n v="2016"/>
    <s v="Washington"/>
    <s v="DEM"/>
    <n v="37"/>
    <n v="4"/>
    <n v="4"/>
    <n v="4"/>
    <n v="0"/>
    <n v="0"/>
    <n v="0"/>
    <x v="0"/>
    <x v="0"/>
    <x v="8"/>
    <n v="4"/>
    <n v="46367"/>
  </r>
  <r>
    <n v="524"/>
    <x v="523"/>
    <s v="Councilman"/>
    <s v="District D, City of Minden"/>
    <s v="&quot;Mike&quot; Toland"/>
    <n v="2014"/>
    <s v="Webster"/>
    <s v="REP"/>
    <n v="603"/>
    <n v="2"/>
    <n v="2"/>
    <n v="0"/>
    <n v="2"/>
    <n v="0"/>
    <n v="0"/>
    <x v="0"/>
    <x v="0"/>
    <x v="8"/>
    <n v="2"/>
    <n v="40335"/>
  </r>
  <r>
    <n v="524"/>
    <x v="523"/>
    <s v="Councilman"/>
    <s v="District D, City of Minden"/>
    <s v="Terry &quot;T.G.&quot; Gardner"/>
    <n v="2014"/>
    <s v="Webster"/>
    <s v="REP"/>
    <n v="339"/>
    <n v="2"/>
    <n v="2"/>
    <n v="0"/>
    <n v="2"/>
    <n v="0"/>
    <n v="0"/>
    <x v="0"/>
    <x v="0"/>
    <x v="8"/>
    <n v="2"/>
    <n v="40335"/>
  </r>
  <r>
    <n v="525"/>
    <x v="524"/>
    <s v="Councilman"/>
    <s v="District E, City of Bogalusa"/>
    <s v="Derik Thompson"/>
    <n v="2014"/>
    <s v="Washington"/>
    <s v="NOPTY"/>
    <n v="83"/>
    <n v="5"/>
    <n v="5"/>
    <n v="1"/>
    <n v="1"/>
    <n v="1"/>
    <n v="2"/>
    <x v="0"/>
    <x v="0"/>
    <x v="8"/>
    <n v="5"/>
    <n v="46367"/>
  </r>
  <r>
    <n v="525"/>
    <x v="524"/>
    <s v="Councilman"/>
    <s v="District E, City of Bogalusa"/>
    <s v="Edward Sartin, Sr."/>
    <n v="2014"/>
    <s v="Washington"/>
    <s v="DEM"/>
    <n v="103"/>
    <n v="5"/>
    <n v="5"/>
    <n v="1"/>
    <n v="1"/>
    <n v="1"/>
    <n v="2"/>
    <x v="0"/>
    <x v="0"/>
    <x v="8"/>
    <n v="5"/>
    <n v="46367"/>
  </r>
  <r>
    <n v="525"/>
    <x v="524"/>
    <s v="Councilman"/>
    <s v="District E, City of Bogalusa"/>
    <s v="J. E. &quot;Big John&quot; Magee"/>
    <n v="2014"/>
    <s v="Washington"/>
    <s v="OTHER"/>
    <n v="78"/>
    <n v="5"/>
    <n v="5"/>
    <n v="1"/>
    <n v="1"/>
    <n v="1"/>
    <n v="2"/>
    <x v="0"/>
    <x v="0"/>
    <x v="8"/>
    <n v="5"/>
    <n v="46367"/>
  </r>
  <r>
    <n v="525"/>
    <x v="524"/>
    <s v="Councilman"/>
    <s v="District E, City of Bogalusa"/>
    <s v="Ronald Penton"/>
    <n v="2014"/>
    <s v="Washington"/>
    <s v="OTHER"/>
    <n v="16"/>
    <n v="5"/>
    <n v="5"/>
    <n v="1"/>
    <n v="1"/>
    <n v="1"/>
    <n v="2"/>
    <x v="0"/>
    <x v="0"/>
    <x v="8"/>
    <n v="5"/>
    <n v="46367"/>
  </r>
  <r>
    <n v="525"/>
    <x v="524"/>
    <s v="Councilman"/>
    <s v="District E, City of Bogalusa"/>
    <s v="Sherry Fortenberry"/>
    <n v="2014"/>
    <s v="Washington"/>
    <s v="REP"/>
    <n v="134"/>
    <n v="5"/>
    <n v="5"/>
    <n v="1"/>
    <n v="1"/>
    <n v="1"/>
    <n v="2"/>
    <x v="0"/>
    <x v="0"/>
    <x v="8"/>
    <n v="5"/>
    <n v="46367"/>
  </r>
  <r>
    <n v="526"/>
    <x v="525"/>
    <s v="Councilman"/>
    <s v="Metro District  2"/>
    <s v="Chauna Banks"/>
    <n v="2016"/>
    <s v="East Baton Rouge"/>
    <s v="DEM"/>
    <n v="5426"/>
    <n v="3"/>
    <n v="3"/>
    <n v="3"/>
    <n v="0"/>
    <n v="0"/>
    <n v="0"/>
    <x v="0"/>
    <x v="0"/>
    <x v="8"/>
    <n v="3"/>
    <n v="445337"/>
  </r>
  <r>
    <n v="526"/>
    <x v="525"/>
    <s v="Councilman"/>
    <s v="Metro District  2"/>
    <s v="Gregory Handy, Sr."/>
    <n v="2016"/>
    <s v="East Baton Rouge"/>
    <s v="DEM"/>
    <n v="2587"/>
    <n v="3"/>
    <n v="3"/>
    <n v="3"/>
    <n v="0"/>
    <n v="0"/>
    <n v="0"/>
    <x v="0"/>
    <x v="0"/>
    <x v="8"/>
    <n v="3"/>
    <n v="445337"/>
  </r>
  <r>
    <n v="526"/>
    <x v="525"/>
    <s v="Councilman"/>
    <s v="Metro District  2"/>
    <s v="Ulysses &quot;Bones&quot; Addison"/>
    <n v="2016"/>
    <s v="East Baton Rouge"/>
    <s v="DEM"/>
    <n v="3651"/>
    <n v="3"/>
    <n v="3"/>
    <n v="3"/>
    <n v="0"/>
    <n v="0"/>
    <n v="0"/>
    <x v="0"/>
    <x v="0"/>
    <x v="8"/>
    <n v="3"/>
    <n v="445337"/>
  </r>
  <r>
    <n v="527"/>
    <x v="526"/>
    <s v="Councilman"/>
    <s v="Metro District  3"/>
    <s v="Chandler Loupe"/>
    <n v="2016"/>
    <s v="East Baton Rouge"/>
    <s v="REP"/>
    <n v="9099"/>
    <n v="2"/>
    <n v="2"/>
    <n v="1"/>
    <n v="1"/>
    <n v="0"/>
    <n v="0"/>
    <x v="0"/>
    <x v="0"/>
    <x v="8"/>
    <n v="2"/>
    <n v="445337"/>
  </r>
  <r>
    <n v="527"/>
    <x v="526"/>
    <s v="Councilman"/>
    <s v="Metro District  3"/>
    <s v="Rani Whitfield"/>
    <n v="2016"/>
    <s v="East Baton Rouge"/>
    <s v="DEM"/>
    <n v="4295"/>
    <n v="2"/>
    <n v="2"/>
    <n v="1"/>
    <n v="1"/>
    <n v="0"/>
    <n v="0"/>
    <x v="0"/>
    <x v="0"/>
    <x v="8"/>
    <n v="2"/>
    <n v="445337"/>
  </r>
  <r>
    <n v="528"/>
    <x v="527"/>
    <s v="Councilman"/>
    <s v="Metro District  4"/>
    <s v="Maranda White"/>
    <n v="2016"/>
    <s v="East Baton Rouge"/>
    <s v="DEM"/>
    <n v="3578"/>
    <n v="2"/>
    <n v="2"/>
    <n v="1"/>
    <n v="1"/>
    <n v="0"/>
    <n v="0"/>
    <x v="0"/>
    <x v="0"/>
    <x v="8"/>
    <n v="2"/>
    <n v="445337"/>
  </r>
  <r>
    <n v="528"/>
    <x v="527"/>
    <s v="Councilman"/>
    <s v="Metro District  4"/>
    <s v="Scott Wilson"/>
    <n v="2016"/>
    <s v="East Baton Rouge"/>
    <s v="REP"/>
    <n v="11610"/>
    <n v="2"/>
    <n v="2"/>
    <n v="1"/>
    <n v="1"/>
    <n v="0"/>
    <n v="0"/>
    <x v="0"/>
    <x v="0"/>
    <x v="8"/>
    <n v="2"/>
    <n v="445337"/>
  </r>
  <r>
    <n v="529"/>
    <x v="528"/>
    <s v="Councilman"/>
    <s v="Metro District  5"/>
    <s v="&quot;Abi&quot; Winget"/>
    <n v="2016"/>
    <s v="East Baton Rouge"/>
    <s v="DEM"/>
    <n v="161"/>
    <n v="5"/>
    <n v="5"/>
    <n v="4"/>
    <n v="1"/>
    <n v="0"/>
    <n v="0"/>
    <x v="0"/>
    <x v="0"/>
    <x v="8"/>
    <n v="5"/>
    <n v="445337"/>
  </r>
  <r>
    <n v="529"/>
    <x v="528"/>
    <s v="Councilman"/>
    <s v="Metro District  5"/>
    <s v="&quot;Joe&quot; Dorsey"/>
    <n v="2016"/>
    <s v="East Baton Rouge"/>
    <s v="REP"/>
    <n v="874"/>
    <n v="5"/>
    <n v="5"/>
    <n v="4"/>
    <n v="1"/>
    <n v="0"/>
    <n v="0"/>
    <x v="0"/>
    <x v="0"/>
    <x v="8"/>
    <n v="5"/>
    <n v="445337"/>
  </r>
  <r>
    <n v="529"/>
    <x v="528"/>
    <s v="Councilman"/>
    <s v="Metro District  5"/>
    <s v="Daniel Banguel"/>
    <n v="2016"/>
    <s v="East Baton Rouge"/>
    <s v="DEM"/>
    <n v="2588"/>
    <n v="5"/>
    <n v="5"/>
    <n v="4"/>
    <n v="1"/>
    <n v="0"/>
    <n v="0"/>
    <x v="0"/>
    <x v="0"/>
    <x v="8"/>
    <n v="5"/>
    <n v="445337"/>
  </r>
  <r>
    <n v="529"/>
    <x v="528"/>
    <s v="Councilman"/>
    <s v="Metro District  5"/>
    <s v="Erika L. Green"/>
    <n v="2016"/>
    <s v="East Baton Rouge"/>
    <s v="DEM"/>
    <n v="5416"/>
    <n v="5"/>
    <n v="5"/>
    <n v="4"/>
    <n v="1"/>
    <n v="0"/>
    <n v="0"/>
    <x v="0"/>
    <x v="0"/>
    <x v="8"/>
    <n v="5"/>
    <n v="445337"/>
  </r>
  <r>
    <n v="529"/>
    <x v="528"/>
    <s v="Councilman"/>
    <s v="Metro District  5"/>
    <s v="Linda Dewey"/>
    <n v="2016"/>
    <s v="East Baton Rouge"/>
    <s v="DEM"/>
    <n v="3852"/>
    <n v="5"/>
    <n v="5"/>
    <n v="4"/>
    <n v="1"/>
    <n v="0"/>
    <n v="0"/>
    <x v="0"/>
    <x v="0"/>
    <x v="8"/>
    <n v="5"/>
    <n v="445337"/>
  </r>
  <r>
    <n v="530"/>
    <x v="529"/>
    <s v="Councilman"/>
    <s v="Metro District  7"/>
    <s v="Daniel Causey II"/>
    <n v="2016"/>
    <s v="East Baton Rouge"/>
    <s v="OTHER"/>
    <n v="1844"/>
    <n v="5"/>
    <n v="5"/>
    <n v="4"/>
    <n v="0"/>
    <n v="0"/>
    <n v="1"/>
    <x v="0"/>
    <x v="0"/>
    <x v="8"/>
    <n v="5"/>
    <n v="445337"/>
  </r>
  <r>
    <n v="530"/>
    <x v="529"/>
    <s v="Councilman"/>
    <s v="Metro District  7"/>
    <s v="Elvin Sterling, Jr."/>
    <n v="2016"/>
    <s v="East Baton Rouge"/>
    <s v="DEM"/>
    <n v="2598"/>
    <n v="5"/>
    <n v="5"/>
    <n v="4"/>
    <n v="0"/>
    <n v="0"/>
    <n v="1"/>
    <x v="0"/>
    <x v="0"/>
    <x v="8"/>
    <n v="5"/>
    <n v="445337"/>
  </r>
  <r>
    <n v="530"/>
    <x v="529"/>
    <s v="Councilman"/>
    <s v="Metro District  7"/>
    <s v="Hazel Bradley-Averhart"/>
    <n v="2016"/>
    <s v="East Baton Rouge"/>
    <s v="DEM"/>
    <n v="2569"/>
    <n v="5"/>
    <n v="5"/>
    <n v="4"/>
    <n v="0"/>
    <n v="0"/>
    <n v="1"/>
    <x v="0"/>
    <x v="0"/>
    <x v="8"/>
    <n v="5"/>
    <n v="445337"/>
  </r>
  <r>
    <n v="530"/>
    <x v="529"/>
    <s v="Councilman"/>
    <s v="Metro District  7"/>
    <s v="LaMont Cole"/>
    <n v="2016"/>
    <s v="East Baton Rouge"/>
    <s v="DEM"/>
    <n v="4701"/>
    <n v="5"/>
    <n v="5"/>
    <n v="4"/>
    <n v="0"/>
    <n v="0"/>
    <n v="1"/>
    <x v="0"/>
    <x v="0"/>
    <x v="8"/>
    <n v="5"/>
    <n v="445337"/>
  </r>
  <r>
    <n v="530"/>
    <x v="529"/>
    <s v="Councilman"/>
    <s v="Metro District  7"/>
    <s v="Tyronn Thomas"/>
    <n v="2016"/>
    <s v="East Baton Rouge"/>
    <s v="DEM"/>
    <n v="958"/>
    <n v="5"/>
    <n v="5"/>
    <n v="4"/>
    <n v="0"/>
    <n v="0"/>
    <n v="1"/>
    <x v="0"/>
    <x v="0"/>
    <x v="8"/>
    <n v="5"/>
    <n v="445337"/>
  </r>
  <r>
    <n v="531"/>
    <x v="530"/>
    <s v="Councilman"/>
    <s v="Metro District  8"/>
    <s v="&quot;Buddy&quot; Amoroso"/>
    <n v="2016"/>
    <s v="East Baton Rouge"/>
    <s v="REP"/>
    <n v="8489"/>
    <n v="3"/>
    <n v="3"/>
    <n v="2"/>
    <n v="1"/>
    <n v="0"/>
    <n v="0"/>
    <x v="0"/>
    <x v="0"/>
    <x v="8"/>
    <n v="3"/>
    <n v="445337"/>
  </r>
  <r>
    <n v="531"/>
    <x v="530"/>
    <s v="Councilman"/>
    <s v="Metro District  8"/>
    <s v="Antoine Pierce"/>
    <n v="2016"/>
    <s v="East Baton Rouge"/>
    <s v="DEM"/>
    <n v="2922"/>
    <n v="3"/>
    <n v="3"/>
    <n v="2"/>
    <n v="1"/>
    <n v="0"/>
    <n v="0"/>
    <x v="0"/>
    <x v="0"/>
    <x v="8"/>
    <n v="3"/>
    <n v="445337"/>
  </r>
  <r>
    <n v="531"/>
    <x v="530"/>
    <s v="Councilman"/>
    <s v="Metro District  8"/>
    <s v="Wendell Piper"/>
    <n v="2016"/>
    <s v="East Baton Rouge"/>
    <s v="DEM"/>
    <n v="1396"/>
    <n v="3"/>
    <n v="3"/>
    <n v="2"/>
    <n v="1"/>
    <n v="0"/>
    <n v="0"/>
    <x v="0"/>
    <x v="0"/>
    <x v="8"/>
    <n v="3"/>
    <n v="445337"/>
  </r>
  <r>
    <n v="532"/>
    <x v="531"/>
    <s v="Councilman"/>
    <s v="Metro District  9"/>
    <s v="&quot;Jim&quot; Mora"/>
    <n v="2016"/>
    <s v="East Baton Rouge"/>
    <s v="DEM"/>
    <n v="3330"/>
    <n v="5"/>
    <n v="5"/>
    <n v="3"/>
    <n v="2"/>
    <n v="0"/>
    <n v="0"/>
    <x v="0"/>
    <x v="0"/>
    <x v="8"/>
    <n v="5"/>
    <n v="445337"/>
  </r>
  <r>
    <n v="532"/>
    <x v="531"/>
    <s v="Councilman"/>
    <s v="Metro District  9"/>
    <s v="Dwight Hudson"/>
    <n v="2016"/>
    <s v="East Baton Rouge"/>
    <s v="REP"/>
    <n v="6509"/>
    <n v="5"/>
    <n v="5"/>
    <n v="3"/>
    <n v="2"/>
    <n v="0"/>
    <n v="0"/>
    <x v="0"/>
    <x v="0"/>
    <x v="8"/>
    <n v="5"/>
    <n v="445337"/>
  </r>
  <r>
    <n v="532"/>
    <x v="531"/>
    <s v="Councilman"/>
    <s v="Metro District  9"/>
    <s v="Eugene Collins"/>
    <n v="2016"/>
    <s v="East Baton Rouge"/>
    <s v="DEM"/>
    <n v="2002"/>
    <n v="5"/>
    <n v="5"/>
    <n v="3"/>
    <n v="2"/>
    <n v="0"/>
    <n v="0"/>
    <x v="0"/>
    <x v="0"/>
    <x v="8"/>
    <n v="5"/>
    <n v="445337"/>
  </r>
  <r>
    <n v="532"/>
    <x v="531"/>
    <s v="Councilman"/>
    <s v="Metro District  9"/>
    <s v="Kennedy Ugbo"/>
    <n v="2016"/>
    <s v="East Baton Rouge"/>
    <s v="DEM"/>
    <n v="374"/>
    <n v="5"/>
    <n v="5"/>
    <n v="3"/>
    <n v="2"/>
    <n v="0"/>
    <n v="0"/>
    <x v="0"/>
    <x v="0"/>
    <x v="8"/>
    <n v="5"/>
    <n v="445337"/>
  </r>
  <r>
    <n v="532"/>
    <x v="531"/>
    <s v="Councilman"/>
    <s v="Metro District  9"/>
    <s v="Kenneth Perret"/>
    <n v="2016"/>
    <s v="East Baton Rouge"/>
    <s v="REP"/>
    <n v="5580"/>
    <n v="5"/>
    <n v="5"/>
    <n v="3"/>
    <n v="2"/>
    <n v="0"/>
    <n v="0"/>
    <x v="0"/>
    <x v="0"/>
    <x v="8"/>
    <n v="5"/>
    <n v="445337"/>
  </r>
  <r>
    <n v="533"/>
    <x v="532"/>
    <s v="Councilman"/>
    <s v="Metro District 10"/>
    <s v="Leah Cullins"/>
    <n v="2016"/>
    <s v="East Baton Rouge"/>
    <s v="DEM"/>
    <n v="1619"/>
    <n v="5"/>
    <n v="5"/>
    <n v="4"/>
    <n v="0"/>
    <n v="1"/>
    <n v="0"/>
    <x v="0"/>
    <x v="0"/>
    <x v="8"/>
    <n v="5"/>
    <n v="445337"/>
  </r>
  <r>
    <n v="533"/>
    <x v="532"/>
    <s v="Councilman"/>
    <s v="Metro District 10"/>
    <s v="Lorri Burgess"/>
    <n v="2016"/>
    <s v="East Baton Rouge"/>
    <s v="DEM"/>
    <n v="2399"/>
    <n v="5"/>
    <n v="5"/>
    <n v="4"/>
    <n v="0"/>
    <n v="1"/>
    <n v="0"/>
    <x v="0"/>
    <x v="0"/>
    <x v="8"/>
    <n v="5"/>
    <n v="445337"/>
  </r>
  <r>
    <n v="533"/>
    <x v="532"/>
    <s v="Councilman"/>
    <s v="Metro District 10"/>
    <s v="Patricia Bennett-Briggs"/>
    <n v="2016"/>
    <s v="East Baton Rouge"/>
    <s v="NOPTY"/>
    <n v="640"/>
    <n v="5"/>
    <n v="5"/>
    <n v="4"/>
    <n v="0"/>
    <n v="1"/>
    <n v="0"/>
    <x v="0"/>
    <x v="0"/>
    <x v="8"/>
    <n v="5"/>
    <n v="445337"/>
  </r>
  <r>
    <n v="533"/>
    <x v="532"/>
    <s v="Councilman"/>
    <s v="Metro District 10"/>
    <s v="Tara Wicker"/>
    <n v="2016"/>
    <s v="East Baton Rouge"/>
    <s v="DEM"/>
    <n v="4108"/>
    <n v="5"/>
    <n v="5"/>
    <n v="4"/>
    <n v="0"/>
    <n v="1"/>
    <n v="0"/>
    <x v="0"/>
    <x v="0"/>
    <x v="8"/>
    <n v="5"/>
    <n v="445337"/>
  </r>
  <r>
    <n v="533"/>
    <x v="532"/>
    <s v="Councilman"/>
    <s v="Metro District 10"/>
    <s v="Terri Terrell Anderson"/>
    <n v="2016"/>
    <s v="East Baton Rouge"/>
    <s v="DEM"/>
    <n v="856"/>
    <n v="5"/>
    <n v="5"/>
    <n v="4"/>
    <n v="0"/>
    <n v="1"/>
    <n v="0"/>
    <x v="0"/>
    <x v="0"/>
    <x v="8"/>
    <n v="5"/>
    <n v="445337"/>
  </r>
  <r>
    <n v="534"/>
    <x v="533"/>
    <s v="Councilman"/>
    <s v="Metro District 11"/>
    <s v="Bonnie Budyach"/>
    <n v="2016"/>
    <s v="East Baton Rouge"/>
    <s v="REP"/>
    <n v="2653"/>
    <n v="3"/>
    <n v="3"/>
    <n v="0"/>
    <n v="3"/>
    <n v="0"/>
    <n v="0"/>
    <x v="0"/>
    <x v="0"/>
    <x v="8"/>
    <n v="3"/>
    <n v="445337"/>
  </r>
  <r>
    <n v="534"/>
    <x v="533"/>
    <s v="Councilman"/>
    <s v="Metro District 11"/>
    <s v="David Vincent"/>
    <n v="2016"/>
    <s v="East Baton Rouge"/>
    <s v="REP"/>
    <n v="3785"/>
    <n v="3"/>
    <n v="3"/>
    <n v="0"/>
    <n v="3"/>
    <n v="0"/>
    <n v="0"/>
    <x v="0"/>
    <x v="0"/>
    <x v="8"/>
    <n v="3"/>
    <n v="445337"/>
  </r>
  <r>
    <n v="534"/>
    <x v="533"/>
    <s v="Councilman"/>
    <s v="Metro District 11"/>
    <s v="Matthew &quot;Matt&quot; Watson"/>
    <n v="2016"/>
    <s v="East Baton Rouge"/>
    <s v="REP"/>
    <n v="7866"/>
    <n v="3"/>
    <n v="3"/>
    <n v="0"/>
    <n v="3"/>
    <n v="0"/>
    <n v="0"/>
    <x v="0"/>
    <x v="0"/>
    <x v="8"/>
    <n v="3"/>
    <n v="445337"/>
  </r>
  <r>
    <n v="535"/>
    <x v="534"/>
    <s v="Councilman"/>
    <s v="Metro District 12"/>
    <s v="Barbara Freiberg"/>
    <n v="2016"/>
    <s v="East Baton Rouge"/>
    <s v="REP"/>
    <n v="5519"/>
    <n v="6"/>
    <n v="6"/>
    <n v="1"/>
    <n v="3"/>
    <n v="1"/>
    <n v="1"/>
    <x v="0"/>
    <x v="0"/>
    <x v="8"/>
    <n v="6"/>
    <n v="445337"/>
  </r>
  <r>
    <n v="535"/>
    <x v="534"/>
    <s v="Councilman"/>
    <s v="Metro District 12"/>
    <s v="Corey Smith"/>
    <n v="2016"/>
    <s v="East Baton Rouge"/>
    <s v="REP"/>
    <n v="1205"/>
    <n v="6"/>
    <n v="6"/>
    <n v="1"/>
    <n v="3"/>
    <n v="1"/>
    <n v="1"/>
    <x v="0"/>
    <x v="0"/>
    <x v="8"/>
    <n v="6"/>
    <n v="445337"/>
  </r>
  <r>
    <n v="535"/>
    <x v="534"/>
    <s v="Councilman"/>
    <s v="Metro District 12"/>
    <s v="Rose &quot;Ree&quot; Williams Carey"/>
    <n v="2016"/>
    <s v="East Baton Rouge"/>
    <s v="DEM"/>
    <n v="4061"/>
    <n v="6"/>
    <n v="6"/>
    <n v="1"/>
    <n v="3"/>
    <n v="1"/>
    <n v="1"/>
    <x v="0"/>
    <x v="0"/>
    <x v="8"/>
    <n v="6"/>
    <n v="445337"/>
  </r>
  <r>
    <n v="535"/>
    <x v="534"/>
    <s v="Councilman"/>
    <s v="Metro District 12"/>
    <s v="Salvadore &quot;Sal&quot; Christina, Jr."/>
    <n v="2016"/>
    <s v="East Baton Rouge"/>
    <s v="REP"/>
    <n v="3562"/>
    <n v="6"/>
    <n v="6"/>
    <n v="1"/>
    <n v="3"/>
    <n v="1"/>
    <n v="1"/>
    <x v="0"/>
    <x v="0"/>
    <x v="8"/>
    <n v="6"/>
    <n v="445337"/>
  </r>
  <r>
    <n v="535"/>
    <x v="534"/>
    <s v="Councilman"/>
    <s v="Metro District 12"/>
    <s v="Scott Cornelius"/>
    <n v="2016"/>
    <s v="East Baton Rouge"/>
    <s v="NOPTY"/>
    <n v="552"/>
    <n v="6"/>
    <n v="6"/>
    <n v="1"/>
    <n v="3"/>
    <n v="1"/>
    <n v="1"/>
    <x v="0"/>
    <x v="0"/>
    <x v="8"/>
    <n v="6"/>
    <n v="445337"/>
  </r>
  <r>
    <n v="535"/>
    <x v="534"/>
    <s v="Councilman"/>
    <s v="Metro District 12"/>
    <s v="Shane Zanders"/>
    <n v="2016"/>
    <s v="East Baton Rouge"/>
    <s v="OTHER"/>
    <n v="303"/>
    <n v="6"/>
    <n v="6"/>
    <n v="1"/>
    <n v="3"/>
    <n v="1"/>
    <n v="1"/>
    <x v="0"/>
    <x v="0"/>
    <x v="8"/>
    <n v="6"/>
    <n v="445337"/>
  </r>
  <r>
    <n v="536"/>
    <x v="535"/>
    <s v="Councilman"/>
    <s v="Town of Henderson"/>
    <s v="Gillray Patin"/>
    <n v="2014"/>
    <s v="St. Martin"/>
    <s v="REP"/>
    <n v="157"/>
    <n v="2"/>
    <n v="2"/>
    <n v="0"/>
    <n v="1"/>
    <n v="0"/>
    <n v="1"/>
    <x v="0"/>
    <x v="0"/>
    <x v="8"/>
    <n v="2"/>
    <n v="53385"/>
  </r>
  <r>
    <n v="536"/>
    <x v="535"/>
    <s v="Councilman"/>
    <s v="Town of Henderson"/>
    <s v="William &quot;Bill&quot; LeGrand"/>
    <n v="2014"/>
    <s v="St. Martin"/>
    <s v="OTHER"/>
    <n v="266"/>
    <n v="2"/>
    <n v="2"/>
    <n v="0"/>
    <n v="1"/>
    <n v="0"/>
    <n v="1"/>
    <x v="0"/>
    <x v="0"/>
    <x v="8"/>
    <n v="2"/>
    <n v="53385"/>
  </r>
  <r>
    <n v="537"/>
    <x v="536"/>
    <s v="Councilman at Large"/>
    <s v="City of Alexandria"/>
    <s v="&quot;Jim&quot; Villard"/>
    <n v="2014"/>
    <s v="Rapides"/>
    <s v="DEM"/>
    <n v="5703"/>
    <n v="3"/>
    <n v="3"/>
    <n v="2"/>
    <n v="1"/>
    <n v="0"/>
    <n v="0"/>
    <x v="0"/>
    <x v="0"/>
    <x v="8"/>
    <n v="3"/>
    <n v="132373"/>
  </r>
  <r>
    <n v="537"/>
    <x v="536"/>
    <s v="Councilman at Large"/>
    <s v="City of Alexandria"/>
    <s v="&quot;Steve&quot; Coco"/>
    <n v="2014"/>
    <s v="Rapides"/>
    <s v="REP"/>
    <n v="3059"/>
    <n v="3"/>
    <n v="3"/>
    <n v="2"/>
    <n v="1"/>
    <n v="0"/>
    <n v="0"/>
    <x v="0"/>
    <x v="0"/>
    <x v="8"/>
    <n v="3"/>
    <n v="132373"/>
  </r>
  <r>
    <n v="537"/>
    <x v="536"/>
    <s v="Councilman at Large"/>
    <s v="City of Alexandria"/>
    <s v="Malcolm Larvadain"/>
    <n v="2014"/>
    <s v="Rapides"/>
    <s v="DEM"/>
    <n v="5973"/>
    <n v="3"/>
    <n v="3"/>
    <n v="2"/>
    <n v="1"/>
    <n v="0"/>
    <n v="0"/>
    <x v="0"/>
    <x v="0"/>
    <x v="8"/>
    <n v="3"/>
    <n v="132373"/>
  </r>
  <r>
    <n v="538"/>
    <x v="537"/>
    <s v="Councilman at Large"/>
    <s v="City of Alexandria"/>
    <s v="&quot;Joe&quot; Fuller"/>
    <n v="2016"/>
    <s v="Rapides"/>
    <s v="DEM"/>
    <n v="8808"/>
    <n v="2"/>
    <n v="2"/>
    <n v="1"/>
    <n v="0"/>
    <n v="0"/>
    <n v="1"/>
    <x v="0"/>
    <x v="0"/>
    <x v="8"/>
    <n v="2"/>
    <n v="132373"/>
  </r>
  <r>
    <n v="538"/>
    <x v="537"/>
    <s v="Councilman at Large"/>
    <s v="City of Alexandria"/>
    <s v="Leon &quot;Lee&quot; Rubin"/>
    <n v="2016"/>
    <s v="Rapides"/>
    <s v="OTHER"/>
    <n v="8199"/>
    <n v="2"/>
    <n v="2"/>
    <n v="1"/>
    <n v="0"/>
    <n v="0"/>
    <n v="1"/>
    <x v="0"/>
    <x v="0"/>
    <x v="8"/>
    <n v="2"/>
    <n v="132373"/>
  </r>
  <r>
    <n v="539"/>
    <x v="538"/>
    <s v="Councilman at Large"/>
    <s v="Division B, City of Kenner"/>
    <s v="&quot;Tom&quot; Willmott"/>
    <n v="2016"/>
    <s v="Jefferson"/>
    <s v="REP"/>
    <n v="13933"/>
    <n v="2"/>
    <n v="2"/>
    <n v="0"/>
    <n v="2"/>
    <n v="0"/>
    <n v="0"/>
    <x v="0"/>
    <x v="0"/>
    <x v="8"/>
    <n v="2"/>
    <n v="435204"/>
  </r>
  <r>
    <n v="539"/>
    <x v="538"/>
    <s v="Councilman at Large"/>
    <s v="Division B, City of Kenner"/>
    <s v="Victor Amstutz"/>
    <n v="2016"/>
    <s v="Jefferson"/>
    <s v="REP"/>
    <n v="5232"/>
    <n v="2"/>
    <n v="2"/>
    <n v="0"/>
    <n v="2"/>
    <n v="0"/>
    <n v="0"/>
    <x v="0"/>
    <x v="0"/>
    <x v="8"/>
    <n v="2"/>
    <n v="435204"/>
  </r>
  <r>
    <n v="540"/>
    <x v="539"/>
    <s v="Councilmen"/>
    <s v="City of Harahan (5 to be elected)"/>
    <s v="&quot;Pat&quot; McDaniel"/>
    <n v="2014"/>
    <s v="Jefferson"/>
    <s v="REP"/>
    <n v="1460"/>
    <n v="10"/>
    <n v="10"/>
    <n v="0"/>
    <n v="10"/>
    <n v="0"/>
    <n v="0"/>
    <x v="0"/>
    <x v="0"/>
    <x v="8"/>
    <n v="2"/>
    <n v="435204"/>
  </r>
  <r>
    <n v="540"/>
    <x v="539"/>
    <s v="Councilmen"/>
    <s v="City of Harahan (5 to be elected)"/>
    <s v="&quot;Tim&quot; Baudier"/>
    <n v="2014"/>
    <s v="Jefferson"/>
    <s v="REP"/>
    <n v="1887"/>
    <n v="10"/>
    <n v="10"/>
    <n v="0"/>
    <n v="10"/>
    <n v="0"/>
    <n v="0"/>
    <x v="0"/>
    <x v="0"/>
    <x v="8"/>
    <n v="2"/>
    <n v="435204"/>
  </r>
  <r>
    <n v="540"/>
    <x v="539"/>
    <s v="Councilmen"/>
    <s v="City of Harahan (5 to be elected)"/>
    <s v="Alan &quot;A. J.&quot; Boudreaux"/>
    <n v="2014"/>
    <s v="Jefferson"/>
    <s v="REP"/>
    <n v="1269"/>
    <n v="10"/>
    <n v="10"/>
    <n v="0"/>
    <n v="10"/>
    <n v="0"/>
    <n v="0"/>
    <x v="0"/>
    <x v="0"/>
    <x v="8"/>
    <n v="2"/>
    <n v="435204"/>
  </r>
  <r>
    <n v="540"/>
    <x v="539"/>
    <s v="Councilmen"/>
    <s v="City of Harahan (5 to be elected)"/>
    <s v="Bryan &quot;Keko&quot; Whittle"/>
    <n v="2014"/>
    <s v="Jefferson"/>
    <s v="REP"/>
    <n v="1611"/>
    <n v="10"/>
    <n v="10"/>
    <n v="0"/>
    <n v="10"/>
    <n v="0"/>
    <n v="0"/>
    <x v="0"/>
    <x v="0"/>
    <x v="8"/>
    <n v="2"/>
    <n v="435204"/>
  </r>
  <r>
    <n v="540"/>
    <x v="539"/>
    <s v="Councilmen"/>
    <s v="City of Harahan (5 to be elected)"/>
    <s v="Carrie Wheeler"/>
    <n v="2014"/>
    <s v="Jefferson"/>
    <s v="REP"/>
    <n v="2100"/>
    <n v="10"/>
    <n v="10"/>
    <n v="0"/>
    <n v="10"/>
    <n v="0"/>
    <n v="0"/>
    <x v="0"/>
    <x v="0"/>
    <x v="8"/>
    <n v="2"/>
    <n v="435204"/>
  </r>
  <r>
    <n v="540"/>
    <x v="539"/>
    <s v="Councilmen"/>
    <s v="City of Harahan (5 to be elected)"/>
    <s v="Craig Johnston"/>
    <n v="2014"/>
    <s v="Jefferson"/>
    <s v="REP"/>
    <n v="2141"/>
    <n v="10"/>
    <n v="10"/>
    <n v="0"/>
    <n v="10"/>
    <n v="0"/>
    <n v="0"/>
    <x v="0"/>
    <x v="0"/>
    <x v="8"/>
    <n v="2"/>
    <n v="435204"/>
  </r>
  <r>
    <n v="540"/>
    <x v="539"/>
    <s v="Councilmen"/>
    <s v="City of Harahan (5 to be elected)"/>
    <s v="Dana Huete"/>
    <n v="2014"/>
    <s v="Jefferson"/>
    <s v="REP"/>
    <n v="2028"/>
    <n v="10"/>
    <n v="10"/>
    <n v="0"/>
    <n v="10"/>
    <n v="0"/>
    <n v="0"/>
    <x v="0"/>
    <x v="0"/>
    <x v="8"/>
    <n v="2"/>
    <n v="435204"/>
  </r>
  <r>
    <n v="540"/>
    <x v="539"/>
    <s v="Councilmen"/>
    <s v="City of Harahan (5 to be elected)"/>
    <s v="Michael Maxwell"/>
    <n v="2014"/>
    <s v="Jefferson"/>
    <s v="REP"/>
    <n v="1131"/>
    <n v="10"/>
    <n v="10"/>
    <n v="0"/>
    <n v="10"/>
    <n v="0"/>
    <n v="0"/>
    <x v="0"/>
    <x v="0"/>
    <x v="8"/>
    <n v="2"/>
    <n v="435204"/>
  </r>
  <r>
    <n v="540"/>
    <x v="539"/>
    <s v="Councilmen"/>
    <s v="City of Harahan (5 to be elected)"/>
    <s v="Provino &quot;Vinny&quot; Mosca"/>
    <n v="2014"/>
    <s v="Jefferson"/>
    <s v="REP"/>
    <n v="1580"/>
    <n v="10"/>
    <n v="10"/>
    <n v="0"/>
    <n v="10"/>
    <n v="0"/>
    <n v="0"/>
    <x v="0"/>
    <x v="0"/>
    <x v="8"/>
    <n v="2"/>
    <n v="435204"/>
  </r>
  <r>
    <n v="540"/>
    <x v="539"/>
    <s v="Councilmen"/>
    <s v="City of Harahan (5 to be elected)"/>
    <s v="Susan Benton"/>
    <n v="2014"/>
    <s v="Jefferson"/>
    <s v="REP"/>
    <n v="1832"/>
    <n v="10"/>
    <n v="10"/>
    <n v="0"/>
    <n v="10"/>
    <n v="0"/>
    <n v="0"/>
    <x v="0"/>
    <x v="0"/>
    <x v="8"/>
    <n v="2"/>
    <n v="435204"/>
  </r>
  <r>
    <n v="541"/>
    <x v="540"/>
    <s v="Councilmen"/>
    <s v="Town of Berwick (5 to be elected)"/>
    <s v="&quot;Greg&quot; Roussel"/>
    <n v="2014"/>
    <s v="St. Mary"/>
    <s v="REP"/>
    <n v="1182"/>
    <n v="6"/>
    <n v="6"/>
    <n v="1"/>
    <n v="3"/>
    <n v="2"/>
    <n v="0"/>
    <x v="0"/>
    <x v="0"/>
    <x v="8"/>
    <n v="1.2"/>
    <n v="53053"/>
  </r>
  <r>
    <n v="541"/>
    <x v="540"/>
    <s v="Councilmen"/>
    <s v="Town of Berwick (5 to be elected)"/>
    <s v="&quot;Jacki&quot; Ackel"/>
    <n v="2014"/>
    <s v="St. Mary"/>
    <s v="REP"/>
    <n v="1183"/>
    <n v="6"/>
    <n v="6"/>
    <n v="1"/>
    <n v="3"/>
    <n v="2"/>
    <n v="0"/>
    <x v="0"/>
    <x v="0"/>
    <x v="8"/>
    <n v="1.2"/>
    <n v="53053"/>
  </r>
  <r>
    <n v="541"/>
    <x v="540"/>
    <s v="Councilmen"/>
    <s v="Town of Berwick (5 to be elected)"/>
    <s v="Damon Robison"/>
    <n v="2014"/>
    <s v="St. Mary"/>
    <s v="NOPTY"/>
    <n v="1069"/>
    <n v="6"/>
    <n v="6"/>
    <n v="1"/>
    <n v="3"/>
    <n v="2"/>
    <n v="0"/>
    <x v="0"/>
    <x v="0"/>
    <x v="8"/>
    <n v="1.2"/>
    <n v="53053"/>
  </r>
  <r>
    <n v="541"/>
    <x v="540"/>
    <s v="Councilmen"/>
    <s v="Town of Berwick (5 to be elected)"/>
    <s v="Duval H. Arthur, Jr."/>
    <n v="2014"/>
    <s v="St. Mary"/>
    <s v="DEM"/>
    <n v="1124"/>
    <n v="6"/>
    <n v="6"/>
    <n v="1"/>
    <n v="3"/>
    <n v="2"/>
    <n v="0"/>
    <x v="0"/>
    <x v="0"/>
    <x v="8"/>
    <n v="1.2"/>
    <n v="53053"/>
  </r>
  <r>
    <n v="541"/>
    <x v="540"/>
    <s v="Councilmen"/>
    <s v="Town of Berwick (5 to be elected)"/>
    <s v="Randal Monceaux"/>
    <n v="2014"/>
    <s v="St. Mary"/>
    <s v="REP"/>
    <n v="981"/>
    <n v="6"/>
    <n v="6"/>
    <n v="1"/>
    <n v="3"/>
    <n v="2"/>
    <n v="0"/>
    <x v="0"/>
    <x v="0"/>
    <x v="8"/>
    <n v="1.2"/>
    <n v="53053"/>
  </r>
  <r>
    <n v="541"/>
    <x v="540"/>
    <s v="Councilmen"/>
    <s v="Town of Berwick (5 to be elected)"/>
    <s v="Troy M. Lombardo"/>
    <n v="2014"/>
    <s v="St. Mary"/>
    <s v="NOPTY"/>
    <n v="1126"/>
    <n v="6"/>
    <n v="6"/>
    <n v="1"/>
    <n v="3"/>
    <n v="2"/>
    <n v="0"/>
    <x v="0"/>
    <x v="0"/>
    <x v="8"/>
    <n v="1.2"/>
    <n v="53053"/>
  </r>
  <r>
    <n v="542"/>
    <x v="541"/>
    <s v="Councilmen"/>
    <s v="Town of Coushatta (5 to be elected)"/>
    <s v="Arthur Lindsey"/>
    <n v="2016"/>
    <s v="Red River"/>
    <s v="REP"/>
    <n v="220"/>
    <n v="11"/>
    <n v="11"/>
    <n v="10"/>
    <n v="1"/>
    <n v="0"/>
    <n v="0"/>
    <x v="0"/>
    <x v="0"/>
    <x v="8"/>
    <n v="2.2000000000000002"/>
    <n v="8757"/>
  </r>
  <r>
    <n v="542"/>
    <x v="541"/>
    <s v="Councilmen"/>
    <s v="Town of Coushatta (5 to be elected)"/>
    <s v="Brian Nash"/>
    <n v="2016"/>
    <s v="Red River"/>
    <s v="DEM"/>
    <n v="378"/>
    <n v="11"/>
    <n v="11"/>
    <n v="10"/>
    <n v="1"/>
    <n v="0"/>
    <n v="0"/>
    <x v="0"/>
    <x v="0"/>
    <x v="8"/>
    <n v="2.2000000000000002"/>
    <n v="8757"/>
  </r>
  <r>
    <n v="542"/>
    <x v="541"/>
    <s v="Councilmen"/>
    <s v="Town of Coushatta (5 to be elected)"/>
    <s v="Chevron McDonald"/>
    <n v="2016"/>
    <s v="Red River"/>
    <s v="DEM"/>
    <n v="374"/>
    <n v="11"/>
    <n v="11"/>
    <n v="10"/>
    <n v="1"/>
    <n v="0"/>
    <n v="0"/>
    <x v="0"/>
    <x v="0"/>
    <x v="8"/>
    <n v="2.2000000000000002"/>
    <n v="8757"/>
  </r>
  <r>
    <n v="542"/>
    <x v="541"/>
    <s v="Councilmen"/>
    <s v="Town of Coushatta (5 to be elected)"/>
    <s v="Edna Mae Webb"/>
    <n v="2016"/>
    <s v="Red River"/>
    <s v="DEM"/>
    <n v="518"/>
    <n v="11"/>
    <n v="11"/>
    <n v="10"/>
    <n v="1"/>
    <n v="0"/>
    <n v="0"/>
    <x v="0"/>
    <x v="0"/>
    <x v="8"/>
    <n v="2.2000000000000002"/>
    <n v="8757"/>
  </r>
  <r>
    <n v="542"/>
    <x v="541"/>
    <s v="Councilmen"/>
    <s v="Town of Coushatta (5 to be elected)"/>
    <s v="Janice W. Lewis"/>
    <n v="2016"/>
    <s v="Red River"/>
    <s v="DEM"/>
    <n v="493"/>
    <n v="11"/>
    <n v="11"/>
    <n v="10"/>
    <n v="1"/>
    <n v="0"/>
    <n v="0"/>
    <x v="0"/>
    <x v="0"/>
    <x v="8"/>
    <n v="2.2000000000000002"/>
    <n v="8757"/>
  </r>
  <r>
    <n v="542"/>
    <x v="541"/>
    <s v="Councilmen"/>
    <s v="Town of Coushatta (5 to be elected)"/>
    <s v="John D. Henry, Jr."/>
    <n v="2016"/>
    <s v="Red River"/>
    <s v="DEM"/>
    <n v="317"/>
    <n v="11"/>
    <n v="11"/>
    <n v="10"/>
    <n v="1"/>
    <n v="0"/>
    <n v="0"/>
    <x v="0"/>
    <x v="0"/>
    <x v="8"/>
    <n v="2.2000000000000002"/>
    <n v="8757"/>
  </r>
  <r>
    <n v="542"/>
    <x v="541"/>
    <s v="Councilmen"/>
    <s v="Town of Coushatta (5 to be elected)"/>
    <s v="Peter Drake"/>
    <n v="2016"/>
    <s v="Red River"/>
    <s v="DEM"/>
    <n v="503"/>
    <n v="11"/>
    <n v="11"/>
    <n v="10"/>
    <n v="1"/>
    <n v="0"/>
    <n v="0"/>
    <x v="0"/>
    <x v="0"/>
    <x v="8"/>
    <n v="2.2000000000000002"/>
    <n v="8757"/>
  </r>
  <r>
    <n v="542"/>
    <x v="541"/>
    <s v="Councilmen"/>
    <s v="Town of Coushatta (5 to be elected)"/>
    <s v="Reginald Prealow, Jr."/>
    <n v="2016"/>
    <s v="Red River"/>
    <s v="DEM"/>
    <n v="517"/>
    <n v="11"/>
    <n v="11"/>
    <n v="10"/>
    <n v="1"/>
    <n v="0"/>
    <n v="0"/>
    <x v="0"/>
    <x v="0"/>
    <x v="8"/>
    <n v="2.2000000000000002"/>
    <n v="8757"/>
  </r>
  <r>
    <n v="542"/>
    <x v="541"/>
    <s v="Councilmen"/>
    <s v="Town of Coushatta (5 to be elected)"/>
    <s v="Rose Byrd"/>
    <n v="2016"/>
    <s v="Red River"/>
    <s v="DEM"/>
    <n v="439"/>
    <n v="11"/>
    <n v="11"/>
    <n v="10"/>
    <n v="1"/>
    <n v="0"/>
    <n v="0"/>
    <x v="0"/>
    <x v="0"/>
    <x v="8"/>
    <n v="2.2000000000000002"/>
    <n v="8757"/>
  </r>
  <r>
    <n v="542"/>
    <x v="541"/>
    <s v="Councilmen"/>
    <s v="Town of Coushatta (5 to be elected)"/>
    <s v="Rosetta Wilson"/>
    <n v="2016"/>
    <s v="Red River"/>
    <s v="DEM"/>
    <n v="351"/>
    <n v="11"/>
    <n v="11"/>
    <n v="10"/>
    <n v="1"/>
    <n v="0"/>
    <n v="0"/>
    <x v="0"/>
    <x v="0"/>
    <x v="8"/>
    <n v="2.2000000000000002"/>
    <n v="8757"/>
  </r>
  <r>
    <n v="542"/>
    <x v="541"/>
    <s v="Councilmen"/>
    <s v="Town of Coushatta (5 to be elected)"/>
    <s v="Virginia Calhoun"/>
    <n v="2016"/>
    <s v="Red River"/>
    <s v="DEM"/>
    <n v="344"/>
    <n v="11"/>
    <n v="11"/>
    <n v="10"/>
    <n v="1"/>
    <n v="0"/>
    <n v="0"/>
    <x v="0"/>
    <x v="0"/>
    <x v="8"/>
    <n v="2.2000000000000002"/>
    <n v="8757"/>
  </r>
  <r>
    <n v="543"/>
    <x v="542"/>
    <s v="Councilmen"/>
    <s v="Town of Golden Meadow (5 to be elected)"/>
    <s v="Ashton &quot;Nu&quot; Cheramie"/>
    <n v="2016"/>
    <s v="Lafourche"/>
    <s v="NOPTY"/>
    <n v="438"/>
    <n v="11"/>
    <n v="11"/>
    <n v="1"/>
    <n v="4"/>
    <n v="4"/>
    <n v="2"/>
    <x v="0"/>
    <x v="0"/>
    <x v="8"/>
    <n v="2.2000000000000002"/>
    <n v="97688"/>
  </r>
  <r>
    <n v="543"/>
    <x v="542"/>
    <s v="Councilmen"/>
    <s v="Town of Golden Meadow (5 to be elected)"/>
    <s v="Chet Louviere"/>
    <n v="2016"/>
    <s v="Lafourche"/>
    <s v="REP"/>
    <n v="241"/>
    <n v="11"/>
    <n v="11"/>
    <n v="1"/>
    <n v="4"/>
    <n v="4"/>
    <n v="2"/>
    <x v="0"/>
    <x v="0"/>
    <x v="8"/>
    <n v="2.2000000000000002"/>
    <n v="97688"/>
  </r>
  <r>
    <n v="543"/>
    <x v="542"/>
    <s v="Councilmen"/>
    <s v="Town of Golden Meadow (5 to be elected)"/>
    <s v="Craig Boudreaux"/>
    <n v="2016"/>
    <s v="Lafourche"/>
    <s v="NOPTY"/>
    <n v="359"/>
    <n v="11"/>
    <n v="11"/>
    <n v="1"/>
    <n v="4"/>
    <n v="4"/>
    <n v="2"/>
    <x v="0"/>
    <x v="0"/>
    <x v="8"/>
    <n v="2.2000000000000002"/>
    <n v="97688"/>
  </r>
  <r>
    <n v="543"/>
    <x v="542"/>
    <s v="Councilmen"/>
    <s v="Town of Golden Meadow (5 to be elected)"/>
    <s v="Edward &quot;E.J.&quot; Verdin"/>
    <n v="2016"/>
    <s v="Lafourche"/>
    <s v="NOPTY"/>
    <n v="164"/>
    <n v="11"/>
    <n v="11"/>
    <n v="1"/>
    <n v="4"/>
    <n v="4"/>
    <n v="2"/>
    <x v="0"/>
    <x v="0"/>
    <x v="8"/>
    <n v="2.2000000000000002"/>
    <n v="97688"/>
  </r>
  <r>
    <n v="543"/>
    <x v="542"/>
    <s v="Councilmen"/>
    <s v="Town of Golden Meadow (5 to be elected)"/>
    <s v="Jody P. Cheramie"/>
    <n v="2016"/>
    <s v="Lafourche"/>
    <s v="OTHER"/>
    <n v="496"/>
    <n v="11"/>
    <n v="11"/>
    <n v="1"/>
    <n v="4"/>
    <n v="4"/>
    <n v="2"/>
    <x v="0"/>
    <x v="0"/>
    <x v="8"/>
    <n v="2.2000000000000002"/>
    <n v="97688"/>
  </r>
  <r>
    <n v="543"/>
    <x v="542"/>
    <s v="Councilmen"/>
    <s v="Town of Golden Meadow (5 to be elected)"/>
    <s v="Kip Plaisance"/>
    <n v="2016"/>
    <s v="Lafourche"/>
    <s v="REP"/>
    <n v="399"/>
    <n v="11"/>
    <n v="11"/>
    <n v="1"/>
    <n v="4"/>
    <n v="4"/>
    <n v="2"/>
    <x v="0"/>
    <x v="0"/>
    <x v="8"/>
    <n v="2.2000000000000002"/>
    <n v="97688"/>
  </r>
  <r>
    <n v="543"/>
    <x v="542"/>
    <s v="Councilmen"/>
    <s v="Town of Golden Meadow (5 to be elected)"/>
    <s v="Laci Bouziga Latiolais"/>
    <n v="2016"/>
    <s v="Lafourche"/>
    <s v="REP"/>
    <n v="449"/>
    <n v="11"/>
    <n v="11"/>
    <n v="1"/>
    <n v="4"/>
    <n v="4"/>
    <n v="2"/>
    <x v="0"/>
    <x v="0"/>
    <x v="8"/>
    <n v="2.2000000000000002"/>
    <n v="97688"/>
  </r>
  <r>
    <n v="543"/>
    <x v="542"/>
    <s v="Councilmen"/>
    <s v="Town of Golden Meadow (5 to be elected)"/>
    <s v="Lindberg &quot;Bap&quot; Lorraine"/>
    <n v="2016"/>
    <s v="Lafourche"/>
    <s v="OTHER"/>
    <n v="447"/>
    <n v="11"/>
    <n v="11"/>
    <n v="1"/>
    <n v="4"/>
    <n v="4"/>
    <n v="2"/>
    <x v="0"/>
    <x v="0"/>
    <x v="8"/>
    <n v="2.2000000000000002"/>
    <n v="97688"/>
  </r>
  <r>
    <n v="543"/>
    <x v="542"/>
    <s v="Councilmen"/>
    <s v="Town of Golden Meadow (5 to be elected)"/>
    <s v="Priscilla Mounic"/>
    <n v="2016"/>
    <s v="Lafourche"/>
    <s v="NOPTY"/>
    <n v="272"/>
    <n v="11"/>
    <n v="11"/>
    <n v="1"/>
    <n v="4"/>
    <n v="4"/>
    <n v="2"/>
    <x v="0"/>
    <x v="0"/>
    <x v="8"/>
    <n v="2.2000000000000002"/>
    <n v="97688"/>
  </r>
  <r>
    <n v="543"/>
    <x v="542"/>
    <s v="Councilmen"/>
    <s v="Town of Golden Meadow (5 to be elected)"/>
    <s v="Troy Dufrene"/>
    <n v="2016"/>
    <s v="Lafourche"/>
    <s v="DEM"/>
    <n v="306"/>
    <n v="11"/>
    <n v="11"/>
    <n v="1"/>
    <n v="4"/>
    <n v="4"/>
    <n v="2"/>
    <x v="0"/>
    <x v="0"/>
    <x v="8"/>
    <n v="2.2000000000000002"/>
    <n v="97688"/>
  </r>
  <r>
    <n v="543"/>
    <x v="542"/>
    <s v="Councilmen"/>
    <s v="Town of Golden Meadow (5 to be elected)"/>
    <s v="Willis P. Toups"/>
    <n v="2016"/>
    <s v="Lafourche"/>
    <s v="REP"/>
    <n v="485"/>
    <n v="11"/>
    <n v="11"/>
    <n v="1"/>
    <n v="4"/>
    <n v="4"/>
    <n v="2"/>
    <x v="0"/>
    <x v="0"/>
    <x v="8"/>
    <n v="2.2000000000000002"/>
    <n v="97688"/>
  </r>
  <r>
    <n v="544"/>
    <x v="543"/>
    <s v="Councilmen"/>
    <s v="Town of Keachi (5 to be elected)"/>
    <s v="Angela Toney"/>
    <n v="2014"/>
    <s v="De Soto"/>
    <s v="REP"/>
    <n v="59"/>
    <n v="7"/>
    <n v="7"/>
    <n v="3"/>
    <n v="2"/>
    <n v="1"/>
    <n v="1"/>
    <x v="0"/>
    <x v="0"/>
    <x v="8"/>
    <n v="1.4"/>
    <n v="27047"/>
  </r>
  <r>
    <n v="544"/>
    <x v="543"/>
    <s v="Councilmen"/>
    <s v="Town of Keachi (5 to be elected)"/>
    <s v="Ashley Fisher"/>
    <n v="2014"/>
    <s v="De Soto"/>
    <s v="DEM"/>
    <n v="99"/>
    <n v="7"/>
    <n v="7"/>
    <n v="3"/>
    <n v="2"/>
    <n v="1"/>
    <n v="1"/>
    <x v="0"/>
    <x v="0"/>
    <x v="8"/>
    <n v="1.4"/>
    <n v="27047"/>
  </r>
  <r>
    <n v="544"/>
    <x v="543"/>
    <s v="Councilmen"/>
    <s v="Town of Keachi (5 to be elected)"/>
    <s v="Audrey Rachal"/>
    <n v="2014"/>
    <s v="De Soto"/>
    <s v="DEM"/>
    <n v="95"/>
    <n v="7"/>
    <n v="7"/>
    <n v="3"/>
    <n v="2"/>
    <n v="1"/>
    <n v="1"/>
    <x v="0"/>
    <x v="0"/>
    <x v="8"/>
    <n v="1.4"/>
    <n v="27047"/>
  </r>
  <r>
    <n v="544"/>
    <x v="543"/>
    <s v="Councilmen"/>
    <s v="Town of Keachi (5 to be elected)"/>
    <s v="David P. Toney"/>
    <n v="2014"/>
    <s v="De Soto"/>
    <s v="REP"/>
    <n v="49"/>
    <n v="7"/>
    <n v="7"/>
    <n v="3"/>
    <n v="2"/>
    <n v="1"/>
    <n v="1"/>
    <x v="0"/>
    <x v="0"/>
    <x v="8"/>
    <n v="1.4"/>
    <n v="27047"/>
  </r>
  <r>
    <n v="544"/>
    <x v="543"/>
    <s v="Councilmen"/>
    <s v="Town of Keachi (5 to be elected)"/>
    <s v="Jeanette Avila"/>
    <n v="2014"/>
    <s v="De Soto"/>
    <s v="NOPTY"/>
    <n v="105"/>
    <n v="7"/>
    <n v="7"/>
    <n v="3"/>
    <n v="2"/>
    <n v="1"/>
    <n v="1"/>
    <x v="0"/>
    <x v="0"/>
    <x v="8"/>
    <n v="1.4"/>
    <n v="27047"/>
  </r>
  <r>
    <n v="544"/>
    <x v="543"/>
    <s v="Councilmen"/>
    <s v="Town of Keachi (5 to be elected)"/>
    <s v="Lorice A. Pipkin"/>
    <n v="2014"/>
    <s v="De Soto"/>
    <s v="DEM"/>
    <n v="102"/>
    <n v="7"/>
    <n v="7"/>
    <n v="3"/>
    <n v="2"/>
    <n v="1"/>
    <n v="1"/>
    <x v="0"/>
    <x v="0"/>
    <x v="8"/>
    <n v="1.4"/>
    <n v="27047"/>
  </r>
  <r>
    <n v="544"/>
    <x v="543"/>
    <s v="Councilmen"/>
    <s v="Town of Keachi (5 to be elected)"/>
    <s v="Michael Gresham"/>
    <n v="2014"/>
    <s v="De Soto"/>
    <s v="OTHER"/>
    <n v="105"/>
    <n v="7"/>
    <n v="7"/>
    <n v="3"/>
    <n v="2"/>
    <n v="1"/>
    <n v="1"/>
    <x v="0"/>
    <x v="0"/>
    <x v="8"/>
    <n v="1.4"/>
    <n v="27047"/>
  </r>
  <r>
    <n v="545"/>
    <x v="544"/>
    <s v="Councilmen"/>
    <s v="Town of Zwolle (5 to be elected)"/>
    <s v="&quot;Rich&quot; Remedies"/>
    <n v="2014"/>
    <s v="Sabine"/>
    <s v="DEM"/>
    <n v="309"/>
    <n v="10"/>
    <n v="10"/>
    <n v="10"/>
    <n v="0"/>
    <n v="0"/>
    <n v="0"/>
    <x v="0"/>
    <x v="0"/>
    <x v="8"/>
    <n v="2"/>
    <n v="24144"/>
  </r>
  <r>
    <n v="545"/>
    <x v="544"/>
    <s v="Councilmen"/>
    <s v="Town of Zwolle (5 to be elected)"/>
    <s v="Allen Rivers"/>
    <n v="2014"/>
    <s v="Sabine"/>
    <s v="DEM"/>
    <n v="350"/>
    <n v="10"/>
    <n v="10"/>
    <n v="10"/>
    <n v="0"/>
    <n v="0"/>
    <n v="0"/>
    <x v="0"/>
    <x v="0"/>
    <x v="8"/>
    <n v="2"/>
    <n v="24144"/>
  </r>
  <r>
    <n v="545"/>
    <x v="544"/>
    <s v="Councilmen"/>
    <s v="Town of Zwolle (5 to be elected)"/>
    <s v="Bridget Staton Lynch"/>
    <n v="2014"/>
    <s v="Sabine"/>
    <s v="DEM"/>
    <n v="201"/>
    <n v="10"/>
    <n v="10"/>
    <n v="10"/>
    <n v="0"/>
    <n v="0"/>
    <n v="0"/>
    <x v="0"/>
    <x v="0"/>
    <x v="8"/>
    <n v="2"/>
    <n v="24144"/>
  </r>
  <r>
    <n v="545"/>
    <x v="544"/>
    <s v="Councilmen"/>
    <s v="Town of Zwolle (5 to be elected)"/>
    <s v="Carolyn Cutright"/>
    <n v="2014"/>
    <s v="Sabine"/>
    <s v="DEM"/>
    <n v="290"/>
    <n v="10"/>
    <n v="10"/>
    <n v="10"/>
    <n v="0"/>
    <n v="0"/>
    <n v="0"/>
    <x v="0"/>
    <x v="0"/>
    <x v="8"/>
    <n v="2"/>
    <n v="24144"/>
  </r>
  <r>
    <n v="545"/>
    <x v="544"/>
    <s v="Councilmen"/>
    <s v="Town of Zwolle (5 to be elected)"/>
    <s v="Daisy Maxey"/>
    <n v="2014"/>
    <s v="Sabine"/>
    <s v="DEM"/>
    <n v="230"/>
    <n v="10"/>
    <n v="10"/>
    <n v="10"/>
    <n v="0"/>
    <n v="0"/>
    <n v="0"/>
    <x v="0"/>
    <x v="0"/>
    <x v="8"/>
    <n v="2"/>
    <n v="24144"/>
  </r>
  <r>
    <n v="545"/>
    <x v="544"/>
    <s v="Councilmen"/>
    <s v="Town of Zwolle (5 to be elected)"/>
    <s v="Darlene Frazier"/>
    <n v="2014"/>
    <s v="Sabine"/>
    <s v="DEM"/>
    <n v="299"/>
    <n v="10"/>
    <n v="10"/>
    <n v="10"/>
    <n v="0"/>
    <n v="0"/>
    <n v="0"/>
    <x v="0"/>
    <x v="0"/>
    <x v="8"/>
    <n v="2"/>
    <n v="24144"/>
  </r>
  <r>
    <n v="545"/>
    <x v="544"/>
    <s v="Councilmen"/>
    <s v="Town of Zwolle (5 to be elected)"/>
    <s v="Jermaine Thomas, Sr."/>
    <n v="2014"/>
    <s v="Sabine"/>
    <s v="DEM"/>
    <n v="278"/>
    <n v="10"/>
    <n v="10"/>
    <n v="10"/>
    <n v="0"/>
    <n v="0"/>
    <n v="0"/>
    <x v="0"/>
    <x v="0"/>
    <x v="8"/>
    <n v="2"/>
    <n v="24144"/>
  </r>
  <r>
    <n v="545"/>
    <x v="544"/>
    <s v="Councilmen"/>
    <s v="Town of Zwolle (5 to be elected)"/>
    <s v="Mark A. Rivers"/>
    <n v="2014"/>
    <s v="Sabine"/>
    <s v="DEM"/>
    <n v="244"/>
    <n v="10"/>
    <n v="10"/>
    <n v="10"/>
    <n v="0"/>
    <n v="0"/>
    <n v="0"/>
    <x v="0"/>
    <x v="0"/>
    <x v="8"/>
    <n v="2"/>
    <n v="24144"/>
  </r>
  <r>
    <n v="545"/>
    <x v="544"/>
    <s v="Councilmen"/>
    <s v="Town of Zwolle (5 to be elected)"/>
    <s v="Martha Rivers Henderson"/>
    <n v="2014"/>
    <s v="Sabine"/>
    <s v="DEM"/>
    <n v="290"/>
    <n v="10"/>
    <n v="10"/>
    <n v="10"/>
    <n v="0"/>
    <n v="0"/>
    <n v="0"/>
    <x v="0"/>
    <x v="0"/>
    <x v="8"/>
    <n v="2"/>
    <n v="24144"/>
  </r>
  <r>
    <n v="545"/>
    <x v="544"/>
    <s v="Councilmen"/>
    <s v="Town of Zwolle (5 to be elected)"/>
    <s v="Tanya Sepulvado"/>
    <n v="2014"/>
    <s v="Sabine"/>
    <s v="DEM"/>
    <n v="262"/>
    <n v="10"/>
    <n v="10"/>
    <n v="10"/>
    <n v="0"/>
    <n v="0"/>
    <n v="0"/>
    <x v="0"/>
    <x v="0"/>
    <x v="8"/>
    <n v="2"/>
    <n v="24144"/>
  </r>
  <r>
    <n v="546"/>
    <x v="545"/>
    <s v="Councilmen at Large"/>
    <s v="City of Bogalusa (2 to be elected)"/>
    <s v="Frank D. &quot;Doug&quot; Ritchie"/>
    <n v="2014"/>
    <s v="Washington"/>
    <s v="DEM"/>
    <n v="1411"/>
    <n v="4"/>
    <n v="4"/>
    <n v="3"/>
    <n v="0"/>
    <n v="1"/>
    <n v="0"/>
    <x v="0"/>
    <x v="0"/>
    <x v="8"/>
    <n v="2"/>
    <n v="46367"/>
  </r>
  <r>
    <n v="546"/>
    <x v="545"/>
    <s v="Councilmen at Large"/>
    <s v="City of Bogalusa (2 to be elected)"/>
    <s v="Presious &quot;PJ&quot; Johnson"/>
    <n v="2014"/>
    <s v="Washington"/>
    <s v="DEM"/>
    <n v="811"/>
    <n v="4"/>
    <n v="4"/>
    <n v="3"/>
    <n v="0"/>
    <n v="1"/>
    <n v="0"/>
    <x v="0"/>
    <x v="0"/>
    <x v="8"/>
    <n v="2"/>
    <n v="46367"/>
  </r>
  <r>
    <n v="546"/>
    <x v="545"/>
    <s v="Councilmen at Large"/>
    <s v="City of Bogalusa (2 to be elected)"/>
    <s v="Shawn Chatmon Ratliff"/>
    <n v="2014"/>
    <s v="Washington"/>
    <s v="DEM"/>
    <n v="964"/>
    <n v="4"/>
    <n v="4"/>
    <n v="3"/>
    <n v="0"/>
    <n v="1"/>
    <n v="0"/>
    <x v="0"/>
    <x v="0"/>
    <x v="8"/>
    <n v="2"/>
    <n v="46367"/>
  </r>
  <r>
    <n v="546"/>
    <x v="545"/>
    <s v="Councilmen at Large"/>
    <s v="City of Bogalusa (2 to be elected)"/>
    <s v="Teddy Drummond"/>
    <n v="2014"/>
    <s v="Washington"/>
    <s v="NOPTY"/>
    <n v="1552"/>
    <n v="4"/>
    <n v="4"/>
    <n v="3"/>
    <n v="0"/>
    <n v="1"/>
    <n v="0"/>
    <x v="0"/>
    <x v="0"/>
    <x v="8"/>
    <n v="2"/>
    <n v="46367"/>
  </r>
  <r>
    <n v="547"/>
    <x v="546"/>
    <s v="District Attorney"/>
    <s v="14th Judicial District Court"/>
    <s v="Christian D. Chesson"/>
    <n v="2014"/>
    <s v="Calcasieu"/>
    <s v="DEM"/>
    <n v="25819"/>
    <n v="2"/>
    <n v="2"/>
    <n v="2"/>
    <n v="0"/>
    <n v="0"/>
    <n v="0"/>
    <x v="0"/>
    <x v="1"/>
    <x v="9"/>
    <n v="2"/>
    <n v="197233"/>
  </r>
  <r>
    <n v="547"/>
    <x v="546"/>
    <s v="District Attorney"/>
    <s v="14th Judicial District Court"/>
    <s v="John F. Derosier"/>
    <n v="2014"/>
    <s v="Calcasieu"/>
    <s v="DEM"/>
    <n v="34012"/>
    <n v="2"/>
    <n v="2"/>
    <n v="2"/>
    <n v="0"/>
    <n v="0"/>
    <n v="0"/>
    <x v="0"/>
    <x v="1"/>
    <x v="9"/>
    <n v="2"/>
    <n v="197233"/>
  </r>
  <r>
    <n v="548"/>
    <x v="547"/>
    <s v="District Attorney"/>
    <s v="15th Judicial District Court"/>
    <s v="&quot;Mike&quot; Harson"/>
    <n v="2014"/>
    <s v="Multi-Parish Race"/>
    <s v="DEM"/>
    <n v="52799"/>
    <n v="2"/>
    <n v="2"/>
    <n v="1"/>
    <n v="1"/>
    <n v="0"/>
    <n v="0"/>
    <x v="0"/>
    <x v="1"/>
    <x v="9"/>
    <n v="2"/>
    <e v="#N/A"/>
  </r>
  <r>
    <n v="548"/>
    <x v="547"/>
    <s v="District Attorney"/>
    <s v="15th Judicial District Court"/>
    <s v="Keith Stutes"/>
    <n v="2014"/>
    <s v="Multi-Parish Race"/>
    <s v="REP"/>
    <n v="58829"/>
    <n v="2"/>
    <n v="2"/>
    <n v="1"/>
    <n v="1"/>
    <n v="0"/>
    <n v="0"/>
    <x v="0"/>
    <x v="1"/>
    <x v="9"/>
    <n v="2"/>
    <e v="#N/A"/>
  </r>
  <r>
    <n v="549"/>
    <x v="548"/>
    <s v="District Attorney"/>
    <s v="20th Judicial District Court"/>
    <s v="&quot;Sam&quot; D'Aquilla"/>
    <n v="2014"/>
    <s v="Multi-Parish Race"/>
    <s v="DEM"/>
    <n v="8276"/>
    <n v="2"/>
    <n v="2"/>
    <n v="2"/>
    <n v="0"/>
    <n v="0"/>
    <n v="0"/>
    <x v="0"/>
    <x v="1"/>
    <x v="9"/>
    <n v="2"/>
    <e v="#N/A"/>
  </r>
  <r>
    <n v="549"/>
    <x v="548"/>
    <s v="District Attorney"/>
    <s v="20th Judicial District Court"/>
    <s v="David R. Opperman"/>
    <n v="2014"/>
    <s v="Multi-Parish Race"/>
    <s v="DEM"/>
    <n v="4302"/>
    <n v="2"/>
    <n v="2"/>
    <n v="2"/>
    <n v="0"/>
    <n v="0"/>
    <n v="0"/>
    <x v="0"/>
    <x v="1"/>
    <x v="9"/>
    <n v="2"/>
    <e v="#N/A"/>
  </r>
  <r>
    <n v="550"/>
    <x v="549"/>
    <s v="District Attorney"/>
    <s v="22nd Judicial District Court"/>
    <s v="Alan Black"/>
    <n v="2014"/>
    <s v="Multi-Parish Race"/>
    <s v="REP"/>
    <n v="18999"/>
    <n v="4"/>
    <n v="4"/>
    <n v="0"/>
    <n v="4"/>
    <n v="0"/>
    <n v="0"/>
    <x v="0"/>
    <x v="1"/>
    <x v="9"/>
    <n v="4"/>
    <e v="#N/A"/>
  </r>
  <r>
    <n v="550"/>
    <x v="549"/>
    <s v="District Attorney"/>
    <s v="22nd Judicial District Court"/>
    <s v="Brian F. Trainor"/>
    <n v="2014"/>
    <s v="Multi-Parish Race"/>
    <s v="REP"/>
    <n v="36225"/>
    <n v="4"/>
    <n v="4"/>
    <n v="0"/>
    <n v="4"/>
    <n v="0"/>
    <n v="0"/>
    <x v="0"/>
    <x v="1"/>
    <x v="9"/>
    <n v="4"/>
    <e v="#N/A"/>
  </r>
  <r>
    <n v="550"/>
    <x v="549"/>
    <s v="District Attorney"/>
    <s v="22nd Judicial District Court"/>
    <s v="Roy K. Burns"/>
    <n v="2014"/>
    <s v="Multi-Parish Race"/>
    <s v="REP"/>
    <n v="15612"/>
    <n v="4"/>
    <n v="4"/>
    <n v="0"/>
    <n v="4"/>
    <n v="0"/>
    <n v="0"/>
    <x v="0"/>
    <x v="1"/>
    <x v="9"/>
    <n v="4"/>
    <e v="#N/A"/>
  </r>
  <r>
    <n v="550"/>
    <x v="549"/>
    <s v="District Attorney"/>
    <s v="22nd Judicial District Court"/>
    <s v="Warren Montgomery"/>
    <n v="2014"/>
    <s v="Multi-Parish Race"/>
    <s v="REP"/>
    <n v="24014"/>
    <n v="4"/>
    <n v="4"/>
    <n v="0"/>
    <n v="4"/>
    <n v="0"/>
    <n v="0"/>
    <x v="0"/>
    <x v="1"/>
    <x v="9"/>
    <n v="4"/>
    <e v="#N/A"/>
  </r>
  <r>
    <n v="551"/>
    <x v="550"/>
    <s v="District Attorney"/>
    <s v="26th Judicial District Court"/>
    <s v="&quot;Whit&quot; Graves"/>
    <n v="2014"/>
    <s v="Multi-Parish Race"/>
    <s v="REP"/>
    <n v="21216"/>
    <n v="2"/>
    <n v="2"/>
    <n v="0"/>
    <n v="2"/>
    <n v="0"/>
    <n v="0"/>
    <x v="0"/>
    <x v="1"/>
    <x v="9"/>
    <n v="2"/>
    <e v="#N/A"/>
  </r>
  <r>
    <n v="551"/>
    <x v="550"/>
    <s v="District Attorney"/>
    <s v="26th Judicial District Court"/>
    <s v="Schuyler Marvin"/>
    <n v="2014"/>
    <s v="Multi-Parish Race"/>
    <s v="REP"/>
    <n v="23792"/>
    <n v="2"/>
    <n v="2"/>
    <n v="0"/>
    <n v="2"/>
    <n v="0"/>
    <n v="0"/>
    <x v="0"/>
    <x v="1"/>
    <x v="9"/>
    <n v="2"/>
    <e v="#N/A"/>
  </r>
  <r>
    <n v="552"/>
    <x v="551"/>
    <s v="District Attorney"/>
    <s v="27th Judicial District Court"/>
    <s v="Earl Taylor"/>
    <n v="2014"/>
    <s v="St. Landry"/>
    <s v="DEM"/>
    <n v="19076"/>
    <n v="2"/>
    <n v="2"/>
    <n v="2"/>
    <n v="0"/>
    <n v="0"/>
    <n v="0"/>
    <x v="0"/>
    <x v="1"/>
    <x v="9"/>
    <n v="2"/>
    <n v="83699"/>
  </r>
  <r>
    <n v="552"/>
    <x v="551"/>
    <s v="District Attorney"/>
    <s v="27th Judicial District Court"/>
    <s v="Ellis Daigle"/>
    <n v="2014"/>
    <s v="St. Landry"/>
    <s v="DEM"/>
    <n v="13311"/>
    <n v="2"/>
    <n v="2"/>
    <n v="2"/>
    <n v="0"/>
    <n v="0"/>
    <n v="0"/>
    <x v="0"/>
    <x v="1"/>
    <x v="9"/>
    <n v="2"/>
    <n v="83699"/>
  </r>
  <r>
    <n v="553"/>
    <x v="552"/>
    <s v="District Attorney"/>
    <s v="2nd Judicial District Court"/>
    <s v="Chris L. Bowman"/>
    <n v="2014"/>
    <s v="Multi-Parish Race"/>
    <s v="DEM"/>
    <n v="5756"/>
    <n v="2"/>
    <n v="2"/>
    <n v="2"/>
    <n v="0"/>
    <n v="0"/>
    <n v="0"/>
    <x v="0"/>
    <x v="1"/>
    <x v="9"/>
    <n v="2"/>
    <e v="#N/A"/>
  </r>
  <r>
    <n v="553"/>
    <x v="552"/>
    <s v="District Attorney"/>
    <s v="2nd Judicial District Court"/>
    <s v="Daniel W. &quot;Danny&quot; Newell"/>
    <n v="2014"/>
    <s v="Multi-Parish Race"/>
    <s v="DEM"/>
    <n v="8816"/>
    <n v="2"/>
    <n v="2"/>
    <n v="2"/>
    <n v="0"/>
    <n v="0"/>
    <n v="0"/>
    <x v="0"/>
    <x v="1"/>
    <x v="9"/>
    <n v="2"/>
    <e v="#N/A"/>
  </r>
  <r>
    <n v="554"/>
    <x v="553"/>
    <s v="District Attorney"/>
    <s v="31st Judicial District Court"/>
    <s v="Michael C. Cassidy"/>
    <n v="2014"/>
    <s v="Jefferson Davis"/>
    <s v="DEM"/>
    <n v="5609"/>
    <n v="2"/>
    <n v="2"/>
    <n v="1"/>
    <n v="1"/>
    <n v="0"/>
    <n v="0"/>
    <x v="0"/>
    <x v="1"/>
    <x v="9"/>
    <n v="2"/>
    <n v="31399"/>
  </r>
  <r>
    <n v="554"/>
    <x v="553"/>
    <s v="District Attorney"/>
    <s v="31st Judicial District Court"/>
    <s v="Wendell R. Miller"/>
    <n v="2014"/>
    <s v="Jefferson Davis"/>
    <s v="REP"/>
    <n v="5217"/>
    <n v="2"/>
    <n v="2"/>
    <n v="1"/>
    <n v="1"/>
    <n v="0"/>
    <n v="0"/>
    <x v="0"/>
    <x v="1"/>
    <x v="9"/>
    <n v="2"/>
    <n v="31399"/>
  </r>
  <r>
    <n v="555"/>
    <x v="554"/>
    <s v="District Attorney"/>
    <s v="32nd Judicial District Court"/>
    <s v="&quot;Doug&quot; Greenburg"/>
    <n v="2014"/>
    <s v="Terrebonne"/>
    <s v="OTHER"/>
    <n v="8241"/>
    <n v="2"/>
    <n v="2"/>
    <n v="0"/>
    <n v="1"/>
    <n v="0"/>
    <n v="1"/>
    <x v="0"/>
    <x v="1"/>
    <x v="9"/>
    <n v="2"/>
    <n v="113099"/>
  </r>
  <r>
    <n v="555"/>
    <x v="554"/>
    <s v="District Attorney"/>
    <s v="32nd Judicial District Court"/>
    <s v="&quot;Joe&quot; Waitz, Jr."/>
    <n v="2014"/>
    <s v="Terrebonne"/>
    <s v="REP"/>
    <n v="20929"/>
    <n v="2"/>
    <n v="2"/>
    <n v="0"/>
    <n v="1"/>
    <n v="0"/>
    <n v="1"/>
    <x v="0"/>
    <x v="1"/>
    <x v="9"/>
    <n v="2"/>
    <n v="113099"/>
  </r>
  <r>
    <n v="556"/>
    <x v="555"/>
    <s v="District Attorney"/>
    <s v="34th Judicial District Court"/>
    <s v="Glenn E. Diaz"/>
    <n v="2014"/>
    <s v="St. Bernard"/>
    <s v="OTHER"/>
    <n v="2163"/>
    <n v="3"/>
    <n v="3"/>
    <n v="1"/>
    <n v="1"/>
    <n v="0"/>
    <n v="1"/>
    <x v="0"/>
    <x v="1"/>
    <x v="9"/>
    <n v="3"/>
    <n v="44091"/>
  </r>
  <r>
    <n v="556"/>
    <x v="555"/>
    <s v="District Attorney"/>
    <s v="34th Judicial District Court"/>
    <s v="Michael Gorbaty"/>
    <n v="2014"/>
    <s v="St. Bernard"/>
    <s v="REP"/>
    <n v="3774"/>
    <n v="3"/>
    <n v="3"/>
    <n v="1"/>
    <n v="1"/>
    <n v="0"/>
    <n v="1"/>
    <x v="0"/>
    <x v="1"/>
    <x v="9"/>
    <n v="3"/>
    <n v="44091"/>
  </r>
  <r>
    <n v="556"/>
    <x v="555"/>
    <s v="District Attorney"/>
    <s v="34th Judicial District Court"/>
    <s v="Perry Nicosia"/>
    <n v="2014"/>
    <s v="St. Bernard"/>
    <s v="DEM"/>
    <n v="6086"/>
    <n v="3"/>
    <n v="3"/>
    <n v="1"/>
    <n v="1"/>
    <n v="0"/>
    <n v="1"/>
    <x v="0"/>
    <x v="1"/>
    <x v="9"/>
    <n v="3"/>
    <n v="44091"/>
  </r>
  <r>
    <n v="557"/>
    <x v="556"/>
    <s v="District Attorney"/>
    <s v="37th Judicial District Court"/>
    <s v="Brian Frazier"/>
    <n v="2014"/>
    <s v="Caldwell"/>
    <s v="OTHER"/>
    <n v="2443"/>
    <n v="2"/>
    <n v="2"/>
    <n v="1"/>
    <n v="0"/>
    <n v="0"/>
    <n v="1"/>
    <x v="0"/>
    <x v="1"/>
    <x v="9"/>
    <n v="2"/>
    <n v="9997"/>
  </r>
  <r>
    <n v="557"/>
    <x v="556"/>
    <s v="District Attorney"/>
    <s v="37th Judicial District Court"/>
    <s v="W. Mark McKee"/>
    <n v="2014"/>
    <s v="Caldwell"/>
    <s v="DEM"/>
    <n v="1512"/>
    <n v="2"/>
    <n v="2"/>
    <n v="1"/>
    <n v="0"/>
    <n v="0"/>
    <n v="1"/>
    <x v="0"/>
    <x v="1"/>
    <x v="9"/>
    <n v="2"/>
    <n v="9997"/>
  </r>
  <r>
    <n v="558"/>
    <x v="557"/>
    <s v="District Attorney"/>
    <s v="3rd Judicial District Court"/>
    <s v="Cary T. Brown"/>
    <n v="2014"/>
    <s v="Multi-Parish Race"/>
    <s v="NOPTY"/>
    <n v="10497"/>
    <n v="2"/>
    <n v="2"/>
    <n v="0"/>
    <n v="0"/>
    <n v="2"/>
    <n v="0"/>
    <x v="0"/>
    <x v="1"/>
    <x v="9"/>
    <n v="2"/>
    <e v="#N/A"/>
  </r>
  <r>
    <n v="558"/>
    <x v="557"/>
    <s v="District Attorney"/>
    <s v="3rd Judicial District Court"/>
    <s v="John Belton"/>
    <n v="2014"/>
    <s v="Multi-Parish Race"/>
    <s v="NOPTY"/>
    <n v="10708"/>
    <n v="2"/>
    <n v="2"/>
    <n v="0"/>
    <n v="0"/>
    <n v="2"/>
    <n v="0"/>
    <x v="0"/>
    <x v="1"/>
    <x v="9"/>
    <n v="2"/>
    <e v="#N/A"/>
  </r>
  <r>
    <n v="559"/>
    <x v="558"/>
    <s v="District Attorney"/>
    <s v="40th Judicial District Court"/>
    <s v="&quot;Geri Broussard&quot; Baloney"/>
    <n v="2014"/>
    <s v="St. John The Baptist"/>
    <s v="DEM"/>
    <n v="2954"/>
    <n v="3"/>
    <n v="3"/>
    <n v="2"/>
    <n v="0"/>
    <n v="1"/>
    <n v="0"/>
    <x v="0"/>
    <x v="1"/>
    <x v="9"/>
    <n v="3"/>
    <n v="43888"/>
  </r>
  <r>
    <n v="559"/>
    <x v="558"/>
    <s v="District Attorney"/>
    <s v="40th Judicial District Court"/>
    <s v="Bridget A. Dinvaut"/>
    <n v="2014"/>
    <s v="St. John The Baptist"/>
    <s v="DEM"/>
    <n v="5213"/>
    <n v="3"/>
    <n v="3"/>
    <n v="2"/>
    <n v="0"/>
    <n v="1"/>
    <n v="0"/>
    <x v="0"/>
    <x v="1"/>
    <x v="9"/>
    <n v="3"/>
    <n v="43888"/>
  </r>
  <r>
    <n v="559"/>
    <x v="558"/>
    <s v="District Attorney"/>
    <s v="40th Judicial District Court"/>
    <s v="Tom Daley"/>
    <n v="2014"/>
    <s v="St. John The Baptist"/>
    <s v="NOPTY"/>
    <n v="7029"/>
    <n v="3"/>
    <n v="3"/>
    <n v="2"/>
    <n v="0"/>
    <n v="1"/>
    <n v="0"/>
    <x v="0"/>
    <x v="1"/>
    <x v="9"/>
    <n v="3"/>
    <n v="43888"/>
  </r>
  <r>
    <n v="560"/>
    <x v="559"/>
    <s v="District Attorney"/>
    <s v="42nd Judicial District Court"/>
    <s v="Gary Evans"/>
    <n v="2014"/>
    <s v="De Soto"/>
    <s v="DEM"/>
    <n v="5001"/>
    <n v="2"/>
    <n v="2"/>
    <n v="2"/>
    <n v="0"/>
    <n v="0"/>
    <n v="0"/>
    <x v="0"/>
    <x v="1"/>
    <x v="9"/>
    <n v="2"/>
    <n v="27047"/>
  </r>
  <r>
    <n v="560"/>
    <x v="559"/>
    <s v="District Attorney"/>
    <s v="42nd Judicial District Court"/>
    <s v="Richard Z. Johnson"/>
    <n v="2014"/>
    <s v="De Soto"/>
    <s v="DEM"/>
    <n v="4534"/>
    <n v="2"/>
    <n v="2"/>
    <n v="2"/>
    <n v="0"/>
    <n v="0"/>
    <n v="0"/>
    <x v="0"/>
    <x v="1"/>
    <x v="9"/>
    <n v="2"/>
    <n v="27047"/>
  </r>
  <r>
    <n v="561"/>
    <x v="560"/>
    <s v="District Attorney"/>
    <s v="9th Judicial District Court"/>
    <s v="&quot;Chris&quot; Hazel"/>
    <n v="2014"/>
    <s v="Rapides"/>
    <s v="REP"/>
    <n v="15001"/>
    <n v="3"/>
    <n v="3"/>
    <n v="2"/>
    <n v="1"/>
    <n v="0"/>
    <n v="0"/>
    <x v="0"/>
    <x v="1"/>
    <x v="9"/>
    <n v="3"/>
    <n v="132373"/>
  </r>
  <r>
    <n v="561"/>
    <x v="560"/>
    <s v="District Attorney"/>
    <s v="9th Judicial District Court"/>
    <s v="Christopher &quot;Chris&quot; Roy, Jr."/>
    <n v="2014"/>
    <s v="Rapides"/>
    <s v="DEM"/>
    <n v="13081"/>
    <n v="3"/>
    <n v="3"/>
    <n v="2"/>
    <n v="1"/>
    <n v="0"/>
    <n v="0"/>
    <x v="0"/>
    <x v="1"/>
    <x v="9"/>
    <n v="3"/>
    <n v="132373"/>
  </r>
  <r>
    <n v="561"/>
    <x v="560"/>
    <s v="District Attorney"/>
    <s v="9th Judicial District Court"/>
    <s v="Phillip Terrell"/>
    <n v="2014"/>
    <s v="Rapides"/>
    <s v="DEM"/>
    <n v="15245"/>
    <n v="3"/>
    <n v="3"/>
    <n v="2"/>
    <n v="1"/>
    <n v="0"/>
    <n v="0"/>
    <x v="0"/>
    <x v="1"/>
    <x v="9"/>
    <n v="3"/>
    <n v="132373"/>
  </r>
  <r>
    <n v="562"/>
    <x v="561"/>
    <s v="District Judge"/>
    <s v="10th Judicial District Court, Div. A"/>
    <s v="Desiree Dyess"/>
    <n v="2014"/>
    <s v="Natchitoches"/>
    <s v="DEM"/>
    <n v="6836"/>
    <n v="2"/>
    <n v="2"/>
    <n v="1"/>
    <n v="0"/>
    <n v="0"/>
    <n v="1"/>
    <x v="0"/>
    <x v="1"/>
    <x v="4"/>
    <n v="2"/>
    <n v="39258"/>
  </r>
  <r>
    <n v="562"/>
    <x v="561"/>
    <s v="District Judge"/>
    <s v="10th Judicial District Court, Div. A"/>
    <s v="Robert Owsley"/>
    <n v="2014"/>
    <s v="Natchitoches"/>
    <s v="OTHER"/>
    <n v="5589"/>
    <n v="2"/>
    <n v="2"/>
    <n v="1"/>
    <n v="0"/>
    <n v="0"/>
    <n v="1"/>
    <x v="0"/>
    <x v="1"/>
    <x v="4"/>
    <n v="2"/>
    <n v="39258"/>
  </r>
  <r>
    <n v="563"/>
    <x v="562"/>
    <s v="District Judge"/>
    <s v="12th Judicial District Court, Division A"/>
    <s v="Andrea Ducote Aymond"/>
    <n v="2014"/>
    <s v="Avoyelles"/>
    <s v="DEM"/>
    <n v="5056"/>
    <n v="3"/>
    <n v="3"/>
    <n v="2"/>
    <n v="1"/>
    <n v="0"/>
    <n v="0"/>
    <x v="0"/>
    <x v="1"/>
    <x v="4"/>
    <n v="3"/>
    <n v="41252"/>
  </r>
  <r>
    <n v="563"/>
    <x v="562"/>
    <s v="District Judge"/>
    <s v="12th Judicial District Court, Division A"/>
    <s v="Barry Laiche"/>
    <n v="2014"/>
    <s v="Avoyelles"/>
    <s v="REP"/>
    <n v="1921"/>
    <n v="3"/>
    <n v="3"/>
    <n v="2"/>
    <n v="1"/>
    <n v="0"/>
    <n v="0"/>
    <x v="0"/>
    <x v="1"/>
    <x v="4"/>
    <n v="3"/>
    <n v="41252"/>
  </r>
  <r>
    <n v="563"/>
    <x v="562"/>
    <s v="District Judge"/>
    <s v="12th Judicial District Court, Division A"/>
    <s v="Kerry Spruill"/>
    <n v="2014"/>
    <s v="Avoyelles"/>
    <s v="DEM"/>
    <n v="6246"/>
    <n v="3"/>
    <n v="3"/>
    <n v="2"/>
    <n v="1"/>
    <n v="0"/>
    <n v="0"/>
    <x v="0"/>
    <x v="1"/>
    <x v="4"/>
    <n v="3"/>
    <n v="41252"/>
  </r>
  <r>
    <n v="564"/>
    <x v="563"/>
    <s v="District Judge"/>
    <s v="13th Judicial District Court, Division A"/>
    <s v="&quot;Tony&quot; Dupre"/>
    <n v="2014"/>
    <s v="Evangeline"/>
    <s v="DEM"/>
    <n v="2985"/>
    <n v="3"/>
    <n v="3"/>
    <n v="3"/>
    <n v="0"/>
    <n v="0"/>
    <n v="0"/>
    <x v="0"/>
    <x v="1"/>
    <x v="4"/>
    <n v="3"/>
    <n v="33765"/>
  </r>
  <r>
    <n v="564"/>
    <x v="563"/>
    <s v="District Judge"/>
    <s v="13th Judicial District Court, Division A"/>
    <s v="Gary J. Ortego"/>
    <n v="2014"/>
    <s v="Evangeline"/>
    <s v="DEM"/>
    <n v="6448"/>
    <n v="3"/>
    <n v="3"/>
    <n v="3"/>
    <n v="0"/>
    <n v="0"/>
    <n v="0"/>
    <x v="0"/>
    <x v="1"/>
    <x v="4"/>
    <n v="3"/>
    <n v="33765"/>
  </r>
  <r>
    <n v="564"/>
    <x v="563"/>
    <s v="District Judge"/>
    <s v="13th Judicial District Court, Division A"/>
    <s v="Gilbert Aucoin"/>
    <n v="2014"/>
    <s v="Evangeline"/>
    <s v="DEM"/>
    <n v="2548"/>
    <n v="3"/>
    <n v="3"/>
    <n v="3"/>
    <n v="0"/>
    <n v="0"/>
    <n v="0"/>
    <x v="0"/>
    <x v="1"/>
    <x v="4"/>
    <n v="3"/>
    <n v="33765"/>
  </r>
  <r>
    <n v="565"/>
    <x v="564"/>
    <s v="District Judge"/>
    <s v="14th Judicial District Court, ES 3, Div. A"/>
    <s v="David Palay"/>
    <n v="2014"/>
    <s v="Calcasieu"/>
    <s v="REP"/>
    <n v="3950"/>
    <n v="3"/>
    <n v="3"/>
    <n v="1"/>
    <n v="2"/>
    <n v="0"/>
    <n v="0"/>
    <x v="0"/>
    <x v="1"/>
    <x v="4"/>
    <n v="3"/>
    <n v="197233"/>
  </r>
  <r>
    <n v="565"/>
    <x v="564"/>
    <s v="District Judge"/>
    <s v="14th Judicial District Court, ES 3, Div. A"/>
    <s v="Oliver &quot;Jackson&quot; Schrumpf"/>
    <n v="2014"/>
    <s v="Calcasieu"/>
    <s v="DEM"/>
    <n v="6113"/>
    <n v="3"/>
    <n v="3"/>
    <n v="1"/>
    <n v="2"/>
    <n v="0"/>
    <n v="0"/>
    <x v="0"/>
    <x v="1"/>
    <x v="4"/>
    <n v="3"/>
    <n v="197233"/>
  </r>
  <r>
    <n v="565"/>
    <x v="564"/>
    <s v="District Judge"/>
    <s v="14th Judicial District Court, ES 3, Div. A"/>
    <s v="William Mitchell &quot;Mitch&quot; Redd"/>
    <n v="2014"/>
    <s v="Calcasieu"/>
    <s v="REP"/>
    <n v="8801"/>
    <n v="3"/>
    <n v="3"/>
    <n v="1"/>
    <n v="2"/>
    <n v="0"/>
    <n v="0"/>
    <x v="0"/>
    <x v="1"/>
    <x v="4"/>
    <n v="3"/>
    <n v="197233"/>
  </r>
  <r>
    <n v="566"/>
    <x v="565"/>
    <s v="District Judge"/>
    <s v="15th Judicial District Court, ES 2, Div. E"/>
    <s v="Mark Allen Babineaux"/>
    <n v="2014"/>
    <s v="Lafayette"/>
    <s v="DEM"/>
    <n v="3243"/>
    <n v="3"/>
    <n v="3"/>
    <n v="3"/>
    <n v="0"/>
    <n v="0"/>
    <n v="0"/>
    <x v="0"/>
    <x v="1"/>
    <x v="4"/>
    <n v="3"/>
    <n v="234963"/>
  </r>
  <r>
    <n v="566"/>
    <x v="565"/>
    <s v="District Judge"/>
    <s v="15th Judicial District Court, ES 2, Div. E"/>
    <s v="Michelle Meaux Breaux"/>
    <n v="2014"/>
    <s v="Lafayette"/>
    <s v="DEM"/>
    <n v="3758"/>
    <n v="3"/>
    <n v="3"/>
    <n v="3"/>
    <n v="0"/>
    <n v="0"/>
    <n v="0"/>
    <x v="0"/>
    <x v="1"/>
    <x v="4"/>
    <n v="3"/>
    <n v="234963"/>
  </r>
  <r>
    <n v="566"/>
    <x v="565"/>
    <s v="District Judge"/>
    <s v="15th Judicial District Court, ES 2, Div. E"/>
    <s v="Valerie Gotch Garrett"/>
    <n v="2014"/>
    <s v="Lafayette"/>
    <s v="DEM"/>
    <n v="2171"/>
    <n v="3"/>
    <n v="3"/>
    <n v="3"/>
    <n v="0"/>
    <n v="0"/>
    <n v="0"/>
    <x v="0"/>
    <x v="1"/>
    <x v="4"/>
    <n v="3"/>
    <n v="234963"/>
  </r>
  <r>
    <n v="567"/>
    <x v="566"/>
    <s v="District Judge"/>
    <s v="15th Judicial District Court, ES 3, Div. M"/>
    <s v="&quot;Charlie&quot; Fitzgerald"/>
    <n v="2014"/>
    <s v="Lafayette"/>
    <s v="REP"/>
    <n v="26384"/>
    <n v="2"/>
    <n v="2"/>
    <n v="0"/>
    <n v="2"/>
    <n v="0"/>
    <n v="0"/>
    <x v="0"/>
    <x v="1"/>
    <x v="4"/>
    <n v="2"/>
    <n v="234963"/>
  </r>
  <r>
    <n v="567"/>
    <x v="566"/>
    <s v="District Judge"/>
    <s v="15th Judicial District Court, ES 3, Div. M"/>
    <s v="Susan Theall"/>
    <n v="2014"/>
    <s v="Lafayette"/>
    <s v="REP"/>
    <n v="24781"/>
    <n v="2"/>
    <n v="2"/>
    <n v="0"/>
    <n v="2"/>
    <n v="0"/>
    <n v="0"/>
    <x v="0"/>
    <x v="1"/>
    <x v="4"/>
    <n v="2"/>
    <n v="234963"/>
  </r>
  <r>
    <n v="568"/>
    <x v="567"/>
    <s v="District Judge"/>
    <s v="15th Judicial District Court, ES 4, Div. F"/>
    <s v="&quot;Mike&quot; Goss"/>
    <n v="2014"/>
    <s v="Acadia"/>
    <s v="DEM"/>
    <n v="4096"/>
    <n v="4"/>
    <n v="4"/>
    <n v="4"/>
    <n v="0"/>
    <n v="0"/>
    <n v="0"/>
    <x v="0"/>
    <x v="1"/>
    <x v="4"/>
    <n v="4"/>
    <n v="62372"/>
  </r>
  <r>
    <n v="568"/>
    <x v="567"/>
    <s v="District Judge"/>
    <s v="15th Judicial District Court, ES 4, Div. F"/>
    <s v="Burleigh Doga"/>
    <n v="2014"/>
    <s v="Acadia"/>
    <s v="DEM"/>
    <n v="3120"/>
    <n v="4"/>
    <n v="4"/>
    <n v="4"/>
    <n v="0"/>
    <n v="0"/>
    <n v="0"/>
    <x v="0"/>
    <x v="1"/>
    <x v="4"/>
    <n v="4"/>
    <n v="62372"/>
  </r>
  <r>
    <n v="568"/>
    <x v="567"/>
    <s v="District Judge"/>
    <s v="15th Judicial District Court, ES 4, Div. F"/>
    <s v="David M. Smith"/>
    <n v="2014"/>
    <s v="Acadia"/>
    <s v="DEM"/>
    <n v="9377"/>
    <n v="4"/>
    <n v="4"/>
    <n v="4"/>
    <n v="0"/>
    <n v="0"/>
    <n v="0"/>
    <x v="0"/>
    <x v="1"/>
    <x v="4"/>
    <n v="4"/>
    <n v="62372"/>
  </r>
  <r>
    <n v="568"/>
    <x v="567"/>
    <s v="District Judge"/>
    <s v="15th Judicial District Court, ES 4, Div. F"/>
    <s v="Jack Nickel"/>
    <n v="2014"/>
    <s v="Acadia"/>
    <s v="DEM"/>
    <n v="3010"/>
    <n v="4"/>
    <n v="4"/>
    <n v="4"/>
    <n v="0"/>
    <n v="0"/>
    <n v="0"/>
    <x v="0"/>
    <x v="1"/>
    <x v="4"/>
    <n v="4"/>
    <n v="62372"/>
  </r>
  <r>
    <n v="569"/>
    <x v="568"/>
    <s v="District Judge"/>
    <s v="15th Judicial District Court, ES 5, Div. G"/>
    <s v="Burton P. &quot;Crawdaddy&quot; Guidry"/>
    <n v="2014"/>
    <s v="Vermilion"/>
    <s v="DEM"/>
    <n v="3442"/>
    <n v="2"/>
    <n v="2"/>
    <n v="2"/>
    <n v="0"/>
    <n v="0"/>
    <n v="0"/>
    <x v="0"/>
    <x v="1"/>
    <x v="4"/>
    <n v="2"/>
    <n v="59524"/>
  </r>
  <r>
    <n v="569"/>
    <x v="568"/>
    <s v="District Judge"/>
    <s v="15th Judicial District Court, ES 5, Div. G"/>
    <s v="Laurie A. Hulin"/>
    <n v="2014"/>
    <s v="Vermilion"/>
    <s v="DEM"/>
    <n v="14132"/>
    <n v="2"/>
    <n v="2"/>
    <n v="2"/>
    <n v="0"/>
    <n v="0"/>
    <n v="0"/>
    <x v="0"/>
    <x v="1"/>
    <x v="4"/>
    <n v="2"/>
    <n v="59524"/>
  </r>
  <r>
    <n v="570"/>
    <x v="569"/>
    <s v="District Judge"/>
    <s v="16th Judicial District Court, ES 1, Div. G"/>
    <s v="&quot;Tai&quot; Porter-Green"/>
    <n v="2014"/>
    <s v="Multi-Parish Race"/>
    <s v="DEM"/>
    <n v="1816"/>
    <n v="3"/>
    <n v="3"/>
    <n v="3"/>
    <n v="0"/>
    <n v="0"/>
    <n v="0"/>
    <x v="0"/>
    <x v="1"/>
    <x v="4"/>
    <n v="3"/>
    <e v="#N/A"/>
  </r>
  <r>
    <n v="570"/>
    <x v="569"/>
    <s v="District Judge"/>
    <s v="16th Judicial District Court, ES 1, Div. G"/>
    <s v="Curtis Sigur"/>
    <n v="2014"/>
    <s v="Multi-Parish Race"/>
    <s v="DEM"/>
    <n v="4815"/>
    <n v="3"/>
    <n v="3"/>
    <n v="3"/>
    <n v="0"/>
    <n v="0"/>
    <n v="0"/>
    <x v="0"/>
    <x v="1"/>
    <x v="4"/>
    <n v="3"/>
    <e v="#N/A"/>
  </r>
  <r>
    <n v="570"/>
    <x v="569"/>
    <s v="District Judge"/>
    <s v="16th Judicial District Court, ES 1, Div. G"/>
    <s v="Lucretia Pecantte"/>
    <n v="2014"/>
    <s v="Multi-Parish Race"/>
    <s v="DEM"/>
    <n v="4850"/>
    <n v="3"/>
    <n v="3"/>
    <n v="3"/>
    <n v="0"/>
    <n v="0"/>
    <n v="0"/>
    <x v="0"/>
    <x v="1"/>
    <x v="4"/>
    <n v="3"/>
    <e v="#N/A"/>
  </r>
  <r>
    <n v="571"/>
    <x v="570"/>
    <s v="District Judge"/>
    <s v="16th Judicial District Court, ES 1, Div. H"/>
    <s v="Alisia Johnson Butler"/>
    <n v="2014"/>
    <s v="Multi-Parish Race"/>
    <s v="DEM"/>
    <n v="3874"/>
    <n v="3"/>
    <n v="3"/>
    <n v="2"/>
    <n v="0"/>
    <n v="0"/>
    <n v="1"/>
    <x v="0"/>
    <x v="1"/>
    <x v="4"/>
    <n v="3"/>
    <e v="#N/A"/>
  </r>
  <r>
    <n v="571"/>
    <x v="570"/>
    <s v="District Judge"/>
    <s v="16th Judicial District Court, ES 1, Div. H"/>
    <s v="Carolyn Deal"/>
    <n v="2014"/>
    <s v="Multi-Parish Race"/>
    <s v="OTHER"/>
    <n v="1077"/>
    <n v="3"/>
    <n v="3"/>
    <n v="2"/>
    <n v="0"/>
    <n v="0"/>
    <n v="1"/>
    <x v="0"/>
    <x v="1"/>
    <x v="4"/>
    <n v="3"/>
    <e v="#N/A"/>
  </r>
  <r>
    <n v="571"/>
    <x v="570"/>
    <s v="District Judge"/>
    <s v="16th Judicial District Court, ES 1, Div. H"/>
    <s v="Lori A. Landry"/>
    <n v="2014"/>
    <s v="Multi-Parish Race"/>
    <s v="DEM"/>
    <n v="6594"/>
    <n v="3"/>
    <n v="3"/>
    <n v="2"/>
    <n v="0"/>
    <n v="0"/>
    <n v="1"/>
    <x v="0"/>
    <x v="1"/>
    <x v="4"/>
    <n v="3"/>
    <e v="#N/A"/>
  </r>
  <r>
    <n v="572"/>
    <x v="571"/>
    <s v="District Judge"/>
    <s v="16th Judicial District Court, ES 2, Div. A"/>
    <s v="Anthony &quot;Tony&quot; Thibodeaux"/>
    <n v="2014"/>
    <s v="Multi-Parish Race"/>
    <s v="REP"/>
    <n v="21470"/>
    <n v="2"/>
    <n v="2"/>
    <n v="0"/>
    <n v="2"/>
    <n v="0"/>
    <n v="0"/>
    <x v="0"/>
    <x v="1"/>
    <x v="4"/>
    <n v="2"/>
    <e v="#N/A"/>
  </r>
  <r>
    <n v="572"/>
    <x v="571"/>
    <s v="District Judge"/>
    <s v="16th Judicial District Court, ES 2, Div. A"/>
    <s v="Dean M. Wattigny"/>
    <n v="2014"/>
    <s v="Multi-Parish Race"/>
    <s v="REP"/>
    <n v="19472"/>
    <n v="2"/>
    <n v="2"/>
    <n v="0"/>
    <n v="2"/>
    <n v="0"/>
    <n v="0"/>
    <x v="0"/>
    <x v="1"/>
    <x v="4"/>
    <n v="2"/>
    <e v="#N/A"/>
  </r>
  <r>
    <n v="573"/>
    <x v="572"/>
    <s v="District Judge"/>
    <s v="17th Judicial District Court, Division B"/>
    <s v="&quot;Steve&quot; Miller"/>
    <n v="2014"/>
    <s v="Lafourche"/>
    <s v="REP"/>
    <n v="11704"/>
    <n v="3"/>
    <n v="3"/>
    <n v="1"/>
    <n v="2"/>
    <n v="0"/>
    <n v="0"/>
    <x v="0"/>
    <x v="1"/>
    <x v="4"/>
    <n v="3"/>
    <n v="97688"/>
  </r>
  <r>
    <n v="573"/>
    <x v="572"/>
    <s v="District Judge"/>
    <s v="17th Judicial District Court, Division B"/>
    <s v="Anthony P. &quot;Tony&quot; Lewis"/>
    <n v="2014"/>
    <s v="Lafourche"/>
    <s v="DEM"/>
    <n v="8253"/>
    <n v="3"/>
    <n v="3"/>
    <n v="1"/>
    <n v="2"/>
    <n v="0"/>
    <n v="0"/>
    <x v="0"/>
    <x v="1"/>
    <x v="4"/>
    <n v="3"/>
    <n v="97688"/>
  </r>
  <r>
    <n v="573"/>
    <x v="572"/>
    <s v="District Judge"/>
    <s v="17th Judicial District Court, Division B"/>
    <s v="John J. Erny III"/>
    <n v="2014"/>
    <s v="Lafourche"/>
    <s v="REP"/>
    <n v="8702"/>
    <n v="3"/>
    <n v="3"/>
    <n v="1"/>
    <n v="2"/>
    <n v="0"/>
    <n v="0"/>
    <x v="0"/>
    <x v="1"/>
    <x v="4"/>
    <n v="3"/>
    <n v="97688"/>
  </r>
  <r>
    <n v="574"/>
    <x v="573"/>
    <s v="District Judge"/>
    <s v="19th Judicial District Court, ES 1, Div. J"/>
    <s v="Alfred C. Williams"/>
    <n v="2014"/>
    <s v="East Baton Rouge"/>
    <s v="DEM"/>
    <n v="8509"/>
    <n v="3"/>
    <n v="3"/>
    <n v="3"/>
    <n v="0"/>
    <n v="0"/>
    <n v="0"/>
    <x v="0"/>
    <x v="1"/>
    <x v="4"/>
    <n v="3"/>
    <n v="445337"/>
  </r>
  <r>
    <n v="574"/>
    <x v="573"/>
    <s v="District Judge"/>
    <s v="19th Judicial District Court, ES 1, Div. J"/>
    <s v="Gideon T. Carter III"/>
    <n v="2014"/>
    <s v="East Baton Rouge"/>
    <s v="DEM"/>
    <n v="1716"/>
    <n v="3"/>
    <n v="3"/>
    <n v="3"/>
    <n v="0"/>
    <n v="0"/>
    <n v="0"/>
    <x v="0"/>
    <x v="1"/>
    <x v="4"/>
    <n v="3"/>
    <n v="445337"/>
  </r>
  <r>
    <n v="574"/>
    <x v="573"/>
    <s v="District Judge"/>
    <s v="19th Judicial District Court, ES 1, Div. J"/>
    <s v="Trudy White"/>
    <n v="2014"/>
    <s v="East Baton Rouge"/>
    <s v="DEM"/>
    <n v="14974"/>
    <n v="3"/>
    <n v="3"/>
    <n v="3"/>
    <n v="0"/>
    <n v="0"/>
    <n v="0"/>
    <x v="0"/>
    <x v="1"/>
    <x v="4"/>
    <n v="3"/>
    <n v="445337"/>
  </r>
  <r>
    <n v="575"/>
    <x v="574"/>
    <s v="District Judge"/>
    <s v="19th Judicial District Court, ES 1, Div. K"/>
    <s v="Bonnie Jackson"/>
    <n v="2014"/>
    <s v="East Baton Rouge"/>
    <s v="DEM"/>
    <n v="14288"/>
    <n v="3"/>
    <n v="3"/>
    <n v="3"/>
    <n v="0"/>
    <n v="0"/>
    <n v="0"/>
    <x v="0"/>
    <x v="1"/>
    <x v="4"/>
    <n v="3"/>
    <n v="445337"/>
  </r>
  <r>
    <n v="575"/>
    <x v="574"/>
    <s v="District Judge"/>
    <s v="19th Judicial District Court, ES 1, Div. K"/>
    <s v="Nina S. Hunter"/>
    <n v="2014"/>
    <s v="East Baton Rouge"/>
    <s v="DEM"/>
    <n v="2387"/>
    <n v="3"/>
    <n v="3"/>
    <n v="3"/>
    <n v="0"/>
    <n v="0"/>
    <n v="0"/>
    <x v="0"/>
    <x v="1"/>
    <x v="4"/>
    <n v="3"/>
    <n v="445337"/>
  </r>
  <r>
    <n v="575"/>
    <x v="574"/>
    <s v="District Judge"/>
    <s v="19th Judicial District Court, ES 1, Div. K"/>
    <s v="Tiffany Foxworth"/>
    <n v="2014"/>
    <s v="East Baton Rouge"/>
    <s v="DEM"/>
    <n v="6834"/>
    <n v="3"/>
    <n v="3"/>
    <n v="3"/>
    <n v="0"/>
    <n v="0"/>
    <n v="0"/>
    <x v="0"/>
    <x v="1"/>
    <x v="4"/>
    <n v="3"/>
    <n v="445337"/>
  </r>
  <r>
    <n v="576"/>
    <x v="575"/>
    <s v="District Judge"/>
    <s v="19th Judicial District Court, ES 2, Div. A"/>
    <s v="Colette M. Greggs"/>
    <n v="2014"/>
    <s v="East Baton Rouge"/>
    <s v="DEM"/>
    <n v="23628"/>
    <n v="2"/>
    <n v="2"/>
    <n v="1"/>
    <n v="1"/>
    <n v="0"/>
    <n v="0"/>
    <x v="0"/>
    <x v="1"/>
    <x v="4"/>
    <n v="2"/>
    <n v="445337"/>
  </r>
  <r>
    <n v="576"/>
    <x v="575"/>
    <s v="District Judge"/>
    <s v="19th Judicial District Court, ES 2, Div. A"/>
    <s v="Todd Hernandez"/>
    <n v="2014"/>
    <s v="East Baton Rouge"/>
    <s v="REP"/>
    <n v="26545"/>
    <n v="2"/>
    <n v="2"/>
    <n v="1"/>
    <n v="1"/>
    <n v="0"/>
    <n v="0"/>
    <x v="0"/>
    <x v="1"/>
    <x v="4"/>
    <n v="2"/>
    <n v="445337"/>
  </r>
  <r>
    <n v="577"/>
    <x v="576"/>
    <s v="District Judge"/>
    <s v="19th Judicial District Court, ES 2, Div. G"/>
    <s v="Joyce Plummer"/>
    <n v="2014"/>
    <s v="East Baton Rouge"/>
    <s v="DEM"/>
    <n v="22239"/>
    <n v="2"/>
    <n v="2"/>
    <n v="1"/>
    <n v="1"/>
    <n v="0"/>
    <n v="0"/>
    <x v="0"/>
    <x v="1"/>
    <x v="4"/>
    <n v="2"/>
    <n v="445337"/>
  </r>
  <r>
    <n v="577"/>
    <x v="576"/>
    <s v="District Judge"/>
    <s v="19th Judicial District Court, ES 2, Div. G"/>
    <s v="Richard D. Anderson"/>
    <n v="2014"/>
    <s v="East Baton Rouge"/>
    <s v="REP"/>
    <n v="26445"/>
    <n v="2"/>
    <n v="2"/>
    <n v="1"/>
    <n v="1"/>
    <n v="0"/>
    <n v="0"/>
    <x v="0"/>
    <x v="1"/>
    <x v="4"/>
    <n v="2"/>
    <n v="445337"/>
  </r>
  <r>
    <n v="578"/>
    <x v="577"/>
    <s v="District Judge"/>
    <s v="19th Judicial District Court, ES 2, Div. L"/>
    <s v="&quot;Trae&quot; Welch"/>
    <n v="2014"/>
    <s v="East Baton Rouge"/>
    <s v="REP"/>
    <n v="21503"/>
    <n v="2"/>
    <n v="2"/>
    <n v="1"/>
    <n v="1"/>
    <n v="0"/>
    <n v="0"/>
    <x v="0"/>
    <x v="1"/>
    <x v="4"/>
    <n v="2"/>
    <n v="445337"/>
  </r>
  <r>
    <n v="578"/>
    <x v="577"/>
    <s v="District Judge"/>
    <s v="19th Judicial District Court, ES 2, Div. L"/>
    <s v="Michael R. &quot;Mike&quot; Erwin"/>
    <n v="2014"/>
    <s v="East Baton Rouge"/>
    <s v="DEM"/>
    <n v="28528"/>
    <n v="2"/>
    <n v="2"/>
    <n v="1"/>
    <n v="1"/>
    <n v="0"/>
    <n v="0"/>
    <x v="0"/>
    <x v="1"/>
    <x v="4"/>
    <n v="2"/>
    <n v="445337"/>
  </r>
  <r>
    <n v="579"/>
    <x v="578"/>
    <s v="District Judge"/>
    <s v="19th Judicial District Court, ES 2, Div. M"/>
    <s v="&quot;Mike&quot; Davis"/>
    <n v="2014"/>
    <s v="East Baton Rouge"/>
    <s v="REP"/>
    <n v="9734"/>
    <n v="5"/>
    <n v="5"/>
    <n v="1"/>
    <n v="4"/>
    <n v="0"/>
    <n v="0"/>
    <x v="0"/>
    <x v="1"/>
    <x v="4"/>
    <n v="5"/>
    <n v="445337"/>
  </r>
  <r>
    <n v="579"/>
    <x v="578"/>
    <s v="District Judge"/>
    <s v="19th Judicial District Court, ES 2, Div. M"/>
    <s v="Beau Higginbotham"/>
    <n v="2014"/>
    <s v="East Baton Rouge"/>
    <s v="REP"/>
    <n v="14754"/>
    <n v="5"/>
    <n v="5"/>
    <n v="1"/>
    <n v="4"/>
    <n v="0"/>
    <n v="0"/>
    <x v="0"/>
    <x v="1"/>
    <x v="4"/>
    <n v="5"/>
    <n v="445337"/>
  </r>
  <r>
    <n v="579"/>
    <x v="578"/>
    <s v="District Judge"/>
    <s v="19th Judicial District Court, ES 2, Div. M"/>
    <s v="Cleveland Coon"/>
    <n v="2014"/>
    <s v="East Baton Rouge"/>
    <s v="DEM"/>
    <n v="21751"/>
    <n v="5"/>
    <n v="5"/>
    <n v="1"/>
    <n v="4"/>
    <n v="0"/>
    <n v="0"/>
    <x v="0"/>
    <x v="1"/>
    <x v="4"/>
    <n v="5"/>
    <n v="445337"/>
  </r>
  <r>
    <n v="579"/>
    <x v="578"/>
    <s v="District Judge"/>
    <s v="19th Judicial District Court, ES 2, Div. M"/>
    <s v="Jamie Morain Zanovec"/>
    <n v="2014"/>
    <s v="East Baton Rouge"/>
    <s v="REP"/>
    <n v="3893"/>
    <n v="5"/>
    <n v="5"/>
    <n v="1"/>
    <n v="4"/>
    <n v="0"/>
    <n v="0"/>
    <x v="0"/>
    <x v="1"/>
    <x v="4"/>
    <n v="5"/>
    <n v="445337"/>
  </r>
  <r>
    <n v="579"/>
    <x v="578"/>
    <s v="District Judge"/>
    <s v="19th Judicial District Court, ES 2, Div. M"/>
    <s v="R. &quot;Chris&quot; Oetjens"/>
    <n v="2014"/>
    <s v="East Baton Rouge"/>
    <s v="REP"/>
    <n v="801"/>
    <n v="5"/>
    <n v="5"/>
    <n v="1"/>
    <n v="4"/>
    <n v="0"/>
    <n v="0"/>
    <x v="0"/>
    <x v="1"/>
    <x v="4"/>
    <n v="5"/>
    <n v="445337"/>
  </r>
  <r>
    <n v="580"/>
    <x v="579"/>
    <s v="District Judge"/>
    <s v="19th Judicial District Court, ES 3, Div. I"/>
    <s v="&quot;Randy&quot; Piedrahita"/>
    <n v="2014"/>
    <s v="East Baton Rouge"/>
    <s v="REP"/>
    <n v="24731"/>
    <n v="2"/>
    <n v="2"/>
    <n v="0"/>
    <n v="2"/>
    <n v="0"/>
    <n v="0"/>
    <x v="0"/>
    <x v="1"/>
    <x v="4"/>
    <n v="2"/>
    <n v="445337"/>
  </r>
  <r>
    <n v="580"/>
    <x v="579"/>
    <s v="District Judge"/>
    <s v="19th Judicial District Court, ES 3, Div. I"/>
    <s v="R. Michael &quot;Mike&quot; Caldwell"/>
    <n v="2014"/>
    <s v="East Baton Rouge"/>
    <s v="REP"/>
    <n v="34643"/>
    <n v="2"/>
    <n v="2"/>
    <n v="0"/>
    <n v="2"/>
    <n v="0"/>
    <n v="0"/>
    <x v="0"/>
    <x v="1"/>
    <x v="4"/>
    <n v="2"/>
    <n v="445337"/>
  </r>
  <r>
    <n v="581"/>
    <x v="580"/>
    <s v="District Judge"/>
    <s v="1st Judicial District Court, ES 2, Div. C"/>
    <s v="Charles G. Tutt"/>
    <n v="2014"/>
    <s v="Caddo"/>
    <s v="REP"/>
    <n v="15996"/>
    <n v="2"/>
    <n v="2"/>
    <n v="1"/>
    <n v="1"/>
    <n v="0"/>
    <n v="0"/>
    <x v="0"/>
    <x v="1"/>
    <x v="4"/>
    <n v="2"/>
    <n v="253125"/>
  </r>
  <r>
    <n v="581"/>
    <x v="580"/>
    <s v="District Judge"/>
    <s v="1st Judicial District Court, ES 2, Div. C"/>
    <s v="Trina Chu"/>
    <n v="2014"/>
    <s v="Caddo"/>
    <s v="DEM"/>
    <n v="9699"/>
    <n v="2"/>
    <n v="2"/>
    <n v="1"/>
    <n v="1"/>
    <n v="0"/>
    <n v="0"/>
    <x v="0"/>
    <x v="1"/>
    <x v="4"/>
    <n v="2"/>
    <n v="253125"/>
  </r>
  <r>
    <n v="582"/>
    <x v="581"/>
    <s v="District Judge"/>
    <s v="1st Judicial District Court, ES 3, Div. K"/>
    <s v="Douglas &quot;Doug&quot; Dominick"/>
    <n v="2014"/>
    <s v="Caddo"/>
    <s v="REP"/>
    <n v="8381"/>
    <n v="2"/>
    <n v="2"/>
    <n v="0"/>
    <n v="2"/>
    <n v="0"/>
    <n v="0"/>
    <x v="0"/>
    <x v="1"/>
    <x v="4"/>
    <n v="2"/>
    <n v="253125"/>
  </r>
  <r>
    <n v="582"/>
    <x v="581"/>
    <s v="District Judge"/>
    <s v="1st Judicial District Court, ES 3, Div. K"/>
    <s v="Erin Leigh Waddell Garrett"/>
    <n v="2014"/>
    <s v="Caddo"/>
    <s v="REP"/>
    <n v="16301"/>
    <n v="2"/>
    <n v="2"/>
    <n v="0"/>
    <n v="2"/>
    <n v="0"/>
    <n v="0"/>
    <x v="0"/>
    <x v="1"/>
    <x v="4"/>
    <n v="2"/>
    <n v="253125"/>
  </r>
  <r>
    <n v="583"/>
    <x v="582"/>
    <s v="District Judge"/>
    <s v="20th Judicial District Court, Division A"/>
    <s v="&quot;Betsy&quot; Jones"/>
    <n v="2014"/>
    <s v="Multi-Parish Race"/>
    <s v="DEM"/>
    <n v="6299"/>
    <n v="2"/>
    <n v="2"/>
    <n v="2"/>
    <n v="0"/>
    <n v="0"/>
    <n v="0"/>
    <x v="0"/>
    <x v="1"/>
    <x v="4"/>
    <n v="2"/>
    <e v="#N/A"/>
  </r>
  <r>
    <n v="583"/>
    <x v="582"/>
    <s v="District Judge"/>
    <s v="20th Judicial District Court, Division A"/>
    <s v="Sydney Picou Walker"/>
    <n v="2014"/>
    <s v="Multi-Parish Race"/>
    <s v="DEM"/>
    <n v="6286"/>
    <n v="2"/>
    <n v="2"/>
    <n v="2"/>
    <n v="0"/>
    <n v="0"/>
    <n v="0"/>
    <x v="0"/>
    <x v="1"/>
    <x v="4"/>
    <n v="2"/>
    <e v="#N/A"/>
  </r>
  <r>
    <n v="584"/>
    <x v="583"/>
    <s v="District Judge"/>
    <s v="21st Judicial District Court, Division A"/>
    <s v="&quot;Jeff&quot; Johnson"/>
    <n v="2014"/>
    <s v="Multi-Parish Race"/>
    <s v="REP"/>
    <n v="35418"/>
    <n v="3"/>
    <n v="3"/>
    <n v="0"/>
    <n v="3"/>
    <n v="0"/>
    <n v="0"/>
    <x v="0"/>
    <x v="1"/>
    <x v="4"/>
    <n v="3"/>
    <e v="#N/A"/>
  </r>
  <r>
    <n v="584"/>
    <x v="583"/>
    <s v="District Judge"/>
    <s v="21st Judicial District Court, Division A"/>
    <s v="Michael &quot;Mike&quot; Betts"/>
    <n v="2014"/>
    <s v="Multi-Parish Race"/>
    <s v="REP"/>
    <n v="21122"/>
    <n v="3"/>
    <n v="3"/>
    <n v="0"/>
    <n v="3"/>
    <n v="0"/>
    <n v="0"/>
    <x v="0"/>
    <x v="1"/>
    <x v="4"/>
    <n v="3"/>
    <e v="#N/A"/>
  </r>
  <r>
    <n v="584"/>
    <x v="583"/>
    <s v="District Judge"/>
    <s v="21st Judicial District Court, Division A"/>
    <s v="Russell Beall"/>
    <n v="2014"/>
    <s v="Multi-Parish Race"/>
    <s v="REP"/>
    <n v="15314"/>
    <n v="3"/>
    <n v="3"/>
    <n v="0"/>
    <n v="3"/>
    <n v="0"/>
    <n v="0"/>
    <x v="0"/>
    <x v="1"/>
    <x v="4"/>
    <n v="3"/>
    <e v="#N/A"/>
  </r>
  <r>
    <n v="585"/>
    <x v="584"/>
    <s v="District Judge"/>
    <s v="21st Judicial District Court, Division J"/>
    <s v="&quot;Jeff&quot; Cashe"/>
    <n v="2014"/>
    <s v="Multi-Parish Race"/>
    <s v="REP"/>
    <n v="24305"/>
    <n v="3"/>
    <n v="3"/>
    <n v="0"/>
    <n v="3"/>
    <n v="0"/>
    <n v="0"/>
    <x v="0"/>
    <x v="1"/>
    <x v="4"/>
    <n v="3"/>
    <e v="#N/A"/>
  </r>
  <r>
    <n v="585"/>
    <x v="584"/>
    <s v="District Judge"/>
    <s v="21st Judicial District Court, Division J"/>
    <s v="C. Glenn Westmoreland"/>
    <n v="2014"/>
    <s v="Multi-Parish Race"/>
    <s v="REP"/>
    <n v="28739"/>
    <n v="3"/>
    <n v="3"/>
    <n v="0"/>
    <n v="3"/>
    <n v="0"/>
    <n v="0"/>
    <x v="0"/>
    <x v="1"/>
    <x v="4"/>
    <n v="3"/>
    <e v="#N/A"/>
  </r>
  <r>
    <n v="585"/>
    <x v="584"/>
    <s v="District Judge"/>
    <s v="21st Judicial District Court, Division J"/>
    <s v="Jenel Guidry Secrease"/>
    <n v="2014"/>
    <s v="Multi-Parish Race"/>
    <s v="REP"/>
    <n v="20066"/>
    <n v="3"/>
    <n v="3"/>
    <n v="0"/>
    <n v="3"/>
    <n v="0"/>
    <n v="0"/>
    <x v="0"/>
    <x v="1"/>
    <x v="4"/>
    <n v="3"/>
    <e v="#N/A"/>
  </r>
  <r>
    <n v="586"/>
    <x v="585"/>
    <s v="District Judge"/>
    <s v="22nd Judicial District Court, Division L"/>
    <s v="Dawn Amacker"/>
    <n v="2014"/>
    <s v="Multi-Parish Race"/>
    <s v="REP"/>
    <n v="65642"/>
    <n v="2"/>
    <n v="2"/>
    <n v="0"/>
    <n v="2"/>
    <n v="0"/>
    <n v="0"/>
    <x v="0"/>
    <x v="1"/>
    <x v="4"/>
    <n v="2"/>
    <e v="#N/A"/>
  </r>
  <r>
    <n v="586"/>
    <x v="585"/>
    <s v="District Judge"/>
    <s v="22nd Judicial District Court, Division L"/>
    <s v="Nanine McCool"/>
    <n v="2014"/>
    <s v="Multi-Parish Race"/>
    <s v="REP"/>
    <n v="23665"/>
    <n v="2"/>
    <n v="2"/>
    <n v="0"/>
    <n v="2"/>
    <n v="0"/>
    <n v="0"/>
    <x v="0"/>
    <x v="1"/>
    <x v="4"/>
    <n v="2"/>
    <e v="#N/A"/>
  </r>
  <r>
    <n v="587"/>
    <x v="586"/>
    <s v="District Judge"/>
    <s v="23rd Judicial District Court, ES 2, Div. A"/>
    <s v="Jason M. Verdigets"/>
    <n v="2014"/>
    <s v="Multi-Parish Race"/>
    <s v="REP"/>
    <n v="21993"/>
    <n v="2"/>
    <n v="2"/>
    <n v="0"/>
    <n v="1"/>
    <n v="0"/>
    <n v="1"/>
    <x v="0"/>
    <x v="1"/>
    <x v="4"/>
    <n v="2"/>
    <e v="#N/A"/>
  </r>
  <r>
    <n v="587"/>
    <x v="586"/>
    <s v="District Judge"/>
    <s v="23rd Judicial District Court, ES 2, Div. A"/>
    <s v="O'Neil Parenton"/>
    <n v="2014"/>
    <s v="Multi-Parish Race"/>
    <s v="OTHER"/>
    <n v="21481"/>
    <n v="2"/>
    <n v="2"/>
    <n v="0"/>
    <n v="1"/>
    <n v="0"/>
    <n v="1"/>
    <x v="0"/>
    <x v="1"/>
    <x v="4"/>
    <n v="2"/>
    <e v="#N/A"/>
  </r>
  <r>
    <n v="588"/>
    <x v="587"/>
    <s v="District Judge"/>
    <s v="23rd Judicial District Court, ES 2, Div. C"/>
    <s v="Bruce E. Unangst II"/>
    <n v="2014"/>
    <s v="Multi-Parish Race"/>
    <s v="REP"/>
    <n v="15154"/>
    <n v="2"/>
    <n v="2"/>
    <n v="0"/>
    <n v="2"/>
    <n v="0"/>
    <n v="0"/>
    <x v="0"/>
    <x v="1"/>
    <x v="4"/>
    <n v="2"/>
    <e v="#N/A"/>
  </r>
  <r>
    <n v="588"/>
    <x v="587"/>
    <s v="District Judge"/>
    <s v="23rd Judicial District Court, ES 2, Div. C"/>
    <s v="Tess Percy Stromberg"/>
    <n v="2014"/>
    <s v="Multi-Parish Race"/>
    <s v="REP"/>
    <n v="25962"/>
    <n v="2"/>
    <n v="2"/>
    <n v="0"/>
    <n v="2"/>
    <n v="0"/>
    <n v="0"/>
    <x v="0"/>
    <x v="1"/>
    <x v="4"/>
    <n v="2"/>
    <e v="#N/A"/>
  </r>
  <r>
    <n v="589"/>
    <x v="588"/>
    <s v="District Judge"/>
    <s v="24th Judicial District Court, ES 1, Div. O"/>
    <s v="Danyelle Taylor"/>
    <n v="2014"/>
    <s v="Jefferson"/>
    <s v="REP"/>
    <n v="11139"/>
    <n v="4"/>
    <n v="4"/>
    <n v="0"/>
    <n v="3"/>
    <n v="0"/>
    <n v="1"/>
    <x v="0"/>
    <x v="1"/>
    <x v="4"/>
    <n v="4"/>
    <n v="435204"/>
  </r>
  <r>
    <n v="589"/>
    <x v="588"/>
    <s v="District Judge"/>
    <s v="24th Judicial District Court, ES 1, Div. O"/>
    <s v="Frank Buck"/>
    <n v="2014"/>
    <s v="Jefferson"/>
    <s v="OTHER"/>
    <n v="7101"/>
    <n v="4"/>
    <n v="4"/>
    <n v="0"/>
    <n v="3"/>
    <n v="0"/>
    <n v="1"/>
    <x v="0"/>
    <x v="1"/>
    <x v="4"/>
    <n v="4"/>
    <n v="435204"/>
  </r>
  <r>
    <n v="589"/>
    <x v="588"/>
    <s v="District Judge"/>
    <s v="24th Judicial District Court, ES 1, Div. O"/>
    <s v="John E. Sudderth"/>
    <n v="2014"/>
    <s v="Jefferson"/>
    <s v="REP"/>
    <n v="5475"/>
    <n v="4"/>
    <n v="4"/>
    <n v="0"/>
    <n v="3"/>
    <n v="0"/>
    <n v="1"/>
    <x v="0"/>
    <x v="1"/>
    <x v="4"/>
    <n v="4"/>
    <n v="435204"/>
  </r>
  <r>
    <n v="589"/>
    <x v="588"/>
    <s v="District Judge"/>
    <s v="24th Judicial District Court, ES 1, Div. O"/>
    <s v="Thomas P. Anzelmo, Jr."/>
    <n v="2014"/>
    <s v="Jefferson"/>
    <s v="REP"/>
    <n v="9207"/>
    <n v="4"/>
    <n v="4"/>
    <n v="0"/>
    <n v="3"/>
    <n v="0"/>
    <n v="1"/>
    <x v="0"/>
    <x v="1"/>
    <x v="4"/>
    <n v="4"/>
    <n v="435204"/>
  </r>
  <r>
    <n v="590"/>
    <x v="589"/>
    <s v="District Judge"/>
    <s v="24th Judicial District Court, ES 2, Div. F"/>
    <s v="Juan Labadie"/>
    <n v="2014"/>
    <s v="Jefferson"/>
    <s v="DEM"/>
    <n v="14397"/>
    <n v="2"/>
    <n v="2"/>
    <n v="1"/>
    <n v="1"/>
    <n v="0"/>
    <n v="0"/>
    <x v="0"/>
    <x v="1"/>
    <x v="4"/>
    <n v="2"/>
    <n v="435204"/>
  </r>
  <r>
    <n v="590"/>
    <x v="589"/>
    <s v="District Judge"/>
    <s v="24th Judicial District Court, ES 2, Div. F"/>
    <s v="Michael P. Mentz"/>
    <n v="2014"/>
    <s v="Jefferson"/>
    <s v="REP"/>
    <n v="51511"/>
    <n v="2"/>
    <n v="2"/>
    <n v="1"/>
    <n v="1"/>
    <n v="0"/>
    <n v="0"/>
    <x v="0"/>
    <x v="1"/>
    <x v="4"/>
    <n v="2"/>
    <n v="435204"/>
  </r>
  <r>
    <n v="591"/>
    <x v="590"/>
    <s v="District Judge"/>
    <s v="24th Judicial District Court, ES 3, Div. G"/>
    <s v="Adrian Adams"/>
    <n v="2014"/>
    <s v="Jefferson"/>
    <s v="DEM"/>
    <n v="6579"/>
    <n v="3"/>
    <n v="3"/>
    <n v="2"/>
    <n v="0"/>
    <n v="1"/>
    <n v="0"/>
    <x v="0"/>
    <x v="1"/>
    <x v="4"/>
    <n v="3"/>
    <n v="435204"/>
  </r>
  <r>
    <n v="591"/>
    <x v="590"/>
    <s v="District Judge"/>
    <s v="24th Judicial District Court, ES 3, Div. G"/>
    <s v="Angel Varnado"/>
    <n v="2014"/>
    <s v="Jefferson"/>
    <s v="DEM"/>
    <n v="4064"/>
    <n v="3"/>
    <n v="3"/>
    <n v="2"/>
    <n v="0"/>
    <n v="1"/>
    <n v="0"/>
    <x v="0"/>
    <x v="1"/>
    <x v="4"/>
    <n v="3"/>
    <n v="435204"/>
  </r>
  <r>
    <n v="591"/>
    <x v="590"/>
    <s v="District Judge"/>
    <s v="24th Judicial District Court, ES 3, Div. G"/>
    <s v="Theresa &quot;Terri&quot; Miles"/>
    <n v="2014"/>
    <s v="Jefferson"/>
    <s v="NOPTY"/>
    <n v="1765"/>
    <n v="3"/>
    <n v="3"/>
    <n v="2"/>
    <n v="0"/>
    <n v="1"/>
    <n v="0"/>
    <x v="0"/>
    <x v="1"/>
    <x v="4"/>
    <n v="3"/>
    <n v="435204"/>
  </r>
  <r>
    <n v="592"/>
    <x v="591"/>
    <s v="District Judge"/>
    <s v="27th Judicial District Court, ES 3, Div. D"/>
    <s v="Francis A. &quot;Frank&quot; Olivier III"/>
    <n v="2014"/>
    <s v="St. Landry"/>
    <s v="DEM"/>
    <n v="2880"/>
    <n v="2"/>
    <n v="2"/>
    <n v="2"/>
    <n v="0"/>
    <n v="0"/>
    <n v="0"/>
    <x v="0"/>
    <x v="1"/>
    <x v="4"/>
    <n v="2"/>
    <n v="83699"/>
  </r>
  <r>
    <n v="592"/>
    <x v="591"/>
    <s v="District Judge"/>
    <s v="27th Judicial District Court, ES 3, Div. D"/>
    <s v="Jason Meche"/>
    <n v="2014"/>
    <s v="St. Landry"/>
    <s v="DEM"/>
    <n v="6430"/>
    <n v="2"/>
    <n v="2"/>
    <n v="2"/>
    <n v="0"/>
    <n v="0"/>
    <n v="0"/>
    <x v="0"/>
    <x v="1"/>
    <x v="4"/>
    <n v="2"/>
    <n v="83699"/>
  </r>
  <r>
    <n v="593"/>
    <x v="592"/>
    <s v="District Judge"/>
    <s v="27th Judicial District Court, ES 4, Div. B"/>
    <s v="Gerard Caswell"/>
    <n v="2014"/>
    <s v="St. Landry"/>
    <s v="DEM"/>
    <n v="4730"/>
    <n v="2"/>
    <n v="2"/>
    <n v="2"/>
    <n v="0"/>
    <n v="0"/>
    <n v="0"/>
    <x v="0"/>
    <x v="1"/>
    <x v="4"/>
    <n v="2"/>
    <n v="83699"/>
  </r>
  <r>
    <n v="593"/>
    <x v="592"/>
    <s v="District Judge"/>
    <s v="27th Judicial District Court, ES 4, Div. B"/>
    <s v="Scherri Guidry"/>
    <n v="2014"/>
    <s v="St. Landry"/>
    <s v="DEM"/>
    <n v="1591"/>
    <n v="2"/>
    <n v="2"/>
    <n v="2"/>
    <n v="0"/>
    <n v="0"/>
    <n v="0"/>
    <x v="0"/>
    <x v="1"/>
    <x v="4"/>
    <n v="2"/>
    <n v="83699"/>
  </r>
  <r>
    <n v="594"/>
    <x v="593"/>
    <s v="District Judge"/>
    <s v="29th Judicial District Court, Division E"/>
    <s v="Michele R. Morel"/>
    <n v="2014"/>
    <s v="St. Charles"/>
    <s v="REP"/>
    <n v="7440"/>
    <n v="2"/>
    <n v="2"/>
    <n v="1"/>
    <n v="1"/>
    <n v="0"/>
    <n v="0"/>
    <x v="0"/>
    <x v="1"/>
    <x v="4"/>
    <n v="2"/>
    <n v="52708"/>
  </r>
  <r>
    <n v="594"/>
    <x v="593"/>
    <s v="District Judge"/>
    <s v="29th Judicial District Court, Division E"/>
    <s v="Timothy &quot;Tim&quot; Marcel"/>
    <n v="2014"/>
    <s v="St. Charles"/>
    <s v="DEM"/>
    <n v="11611"/>
    <n v="2"/>
    <n v="2"/>
    <n v="1"/>
    <n v="1"/>
    <n v="0"/>
    <n v="0"/>
    <x v="0"/>
    <x v="1"/>
    <x v="4"/>
    <n v="2"/>
    <n v="52708"/>
  </r>
  <r>
    <n v="595"/>
    <x v="594"/>
    <s v="District Judge"/>
    <s v="2nd Judicial District Court, Div. A"/>
    <s v="&quot;Ben&quot; Bleich"/>
    <n v="2014"/>
    <s v="Multi-Parish Race"/>
    <s v="NOPTY"/>
    <n v="7334"/>
    <n v="2"/>
    <n v="2"/>
    <n v="0"/>
    <n v="0"/>
    <n v="1"/>
    <n v="1"/>
    <x v="0"/>
    <x v="1"/>
    <x v="4"/>
    <n v="2"/>
    <e v="#N/A"/>
  </r>
  <r>
    <n v="595"/>
    <x v="594"/>
    <s v="District Judge"/>
    <s v="2nd Judicial District Court, Div. A"/>
    <s v="Jenifer Clason"/>
    <n v="2014"/>
    <s v="Multi-Parish Race"/>
    <s v="OTHER"/>
    <n v="8363"/>
    <n v="2"/>
    <n v="2"/>
    <n v="0"/>
    <n v="0"/>
    <n v="1"/>
    <n v="1"/>
    <x v="0"/>
    <x v="1"/>
    <x v="4"/>
    <n v="2"/>
    <e v="#N/A"/>
  </r>
  <r>
    <n v="596"/>
    <x v="595"/>
    <s v="District Judge"/>
    <s v="30th Judicial District Court, Division B"/>
    <s v="Anthony Eaves"/>
    <n v="2014"/>
    <s v="Vernon"/>
    <s v="REP"/>
    <n v="5038"/>
    <n v="4"/>
    <n v="4"/>
    <n v="2"/>
    <n v="1"/>
    <n v="1"/>
    <n v="0"/>
    <x v="0"/>
    <x v="1"/>
    <x v="4"/>
    <n v="4"/>
    <n v="52101"/>
  </r>
  <r>
    <n v="596"/>
    <x v="595"/>
    <s v="District Judge"/>
    <s v="30th Judicial District Court, Division B"/>
    <s v="Clay Williams"/>
    <n v="2014"/>
    <s v="Vernon"/>
    <s v="NOPTY"/>
    <n v="2212"/>
    <n v="4"/>
    <n v="4"/>
    <n v="2"/>
    <n v="1"/>
    <n v="1"/>
    <n v="0"/>
    <x v="0"/>
    <x v="1"/>
    <x v="4"/>
    <n v="4"/>
    <n v="52101"/>
  </r>
  <r>
    <n v="596"/>
    <x v="595"/>
    <s v="District Judge"/>
    <s v="30th Judicial District Court, Division B"/>
    <s v="Tony C. Tillman"/>
    <n v="2014"/>
    <s v="Vernon"/>
    <s v="DEM"/>
    <n v="2969"/>
    <n v="4"/>
    <n v="4"/>
    <n v="2"/>
    <n v="1"/>
    <n v="1"/>
    <n v="0"/>
    <x v="0"/>
    <x v="1"/>
    <x v="4"/>
    <n v="4"/>
    <n v="52101"/>
  </r>
  <r>
    <n v="596"/>
    <x v="595"/>
    <s v="District Judge"/>
    <s v="30th Judicial District Court, Division B"/>
    <s v="Wayne Bush"/>
    <n v="2014"/>
    <s v="Vernon"/>
    <s v="DEM"/>
    <n v="1137"/>
    <n v="4"/>
    <n v="4"/>
    <n v="2"/>
    <n v="1"/>
    <n v="1"/>
    <n v="0"/>
    <x v="0"/>
    <x v="1"/>
    <x v="4"/>
    <n v="4"/>
    <n v="52101"/>
  </r>
  <r>
    <n v="597"/>
    <x v="596"/>
    <s v="District Judge"/>
    <s v="33rd Judicial District Court, Division B"/>
    <s v="Chad Guidry"/>
    <n v="2014"/>
    <s v="Allen"/>
    <s v="DEM"/>
    <n v="2944"/>
    <n v="2"/>
    <n v="2"/>
    <n v="2"/>
    <n v="0"/>
    <n v="0"/>
    <n v="0"/>
    <x v="0"/>
    <x v="1"/>
    <x v="4"/>
    <n v="2"/>
    <n v="25619"/>
  </r>
  <r>
    <n v="597"/>
    <x v="596"/>
    <s v="District Judge"/>
    <s v="33rd Judicial District Court, Division B"/>
    <s v="David Deshotels"/>
    <n v="2014"/>
    <s v="Allen"/>
    <s v="DEM"/>
    <n v="4360"/>
    <n v="2"/>
    <n v="2"/>
    <n v="2"/>
    <n v="0"/>
    <n v="0"/>
    <n v="0"/>
    <x v="0"/>
    <x v="1"/>
    <x v="4"/>
    <n v="2"/>
    <n v="25619"/>
  </r>
  <r>
    <n v="598"/>
    <x v="597"/>
    <s v="District Judge"/>
    <s v="34th Judicial District Court, Division A"/>
    <s v="Leola Anderson"/>
    <n v="2014"/>
    <s v="St. Bernard"/>
    <s v="DEM"/>
    <n v="2778"/>
    <n v="2"/>
    <n v="2"/>
    <n v="2"/>
    <n v="0"/>
    <n v="0"/>
    <n v="0"/>
    <x v="0"/>
    <x v="1"/>
    <x v="4"/>
    <n v="2"/>
    <n v="44091"/>
  </r>
  <r>
    <n v="598"/>
    <x v="597"/>
    <s v="District Judge"/>
    <s v="34th Judicial District Court, Division A"/>
    <s v="Robert A. &quot;Bob&quot; Buckley"/>
    <n v="2014"/>
    <s v="St. Bernard"/>
    <s v="DEM"/>
    <n v="8831"/>
    <n v="2"/>
    <n v="2"/>
    <n v="2"/>
    <n v="0"/>
    <n v="0"/>
    <n v="0"/>
    <x v="0"/>
    <x v="1"/>
    <x v="4"/>
    <n v="2"/>
    <n v="44091"/>
  </r>
  <r>
    <n v="599"/>
    <x v="598"/>
    <s v="District Judge"/>
    <s v="34th Judicial District Court, Division C"/>
    <s v="Darren Roy"/>
    <n v="2014"/>
    <s v="St. Bernard"/>
    <s v="DEM"/>
    <n v="3792"/>
    <n v="3"/>
    <n v="3"/>
    <n v="1"/>
    <n v="2"/>
    <n v="0"/>
    <n v="0"/>
    <x v="0"/>
    <x v="1"/>
    <x v="4"/>
    <n v="3"/>
    <n v="44091"/>
  </r>
  <r>
    <n v="599"/>
    <x v="598"/>
    <s v="District Judge"/>
    <s v="34th Judicial District Court, Division C"/>
    <s v="Gregory Noto"/>
    <n v="2014"/>
    <s v="St. Bernard"/>
    <s v="REP"/>
    <n v="2510"/>
    <n v="3"/>
    <n v="3"/>
    <n v="1"/>
    <n v="2"/>
    <n v="0"/>
    <n v="0"/>
    <x v="0"/>
    <x v="1"/>
    <x v="4"/>
    <n v="3"/>
    <n v="44091"/>
  </r>
  <r>
    <n v="599"/>
    <x v="598"/>
    <s v="District Judge"/>
    <s v="34th Judicial District Court, Division C"/>
    <s v="Kim Cooper Jones"/>
    <n v="2014"/>
    <s v="St. Bernard"/>
    <s v="REP"/>
    <n v="5383"/>
    <n v="3"/>
    <n v="3"/>
    <n v="1"/>
    <n v="2"/>
    <n v="0"/>
    <n v="0"/>
    <x v="0"/>
    <x v="1"/>
    <x v="4"/>
    <n v="3"/>
    <n v="44091"/>
  </r>
  <r>
    <n v="600"/>
    <x v="599"/>
    <s v="District Judge"/>
    <s v="37th Judicial District Court"/>
    <s v="&quot;Wes&quot; Burns"/>
    <n v="2014"/>
    <s v="Caldwell"/>
    <s v="OTHER"/>
    <n v="947"/>
    <n v="2"/>
    <n v="2"/>
    <n v="0"/>
    <n v="0"/>
    <n v="0"/>
    <n v="2"/>
    <x v="0"/>
    <x v="1"/>
    <x v="4"/>
    <n v="2"/>
    <n v="9997"/>
  </r>
  <r>
    <n v="600"/>
    <x v="599"/>
    <s v="District Judge"/>
    <s v="37th Judicial District Court"/>
    <s v="Ashley Paul Thomas"/>
    <n v="2014"/>
    <s v="Caldwell"/>
    <s v="OTHER"/>
    <n v="2982"/>
    <n v="2"/>
    <n v="2"/>
    <n v="0"/>
    <n v="0"/>
    <n v="0"/>
    <n v="2"/>
    <x v="0"/>
    <x v="1"/>
    <x v="4"/>
    <n v="2"/>
    <n v="9997"/>
  </r>
  <r>
    <n v="601"/>
    <x v="600"/>
    <s v="District Judge"/>
    <s v="3rd Judicial District Court, Div. B"/>
    <s v="&quot;Tommy&quot; Rogers"/>
    <n v="2014"/>
    <s v="Multi-Parish Race"/>
    <s v="REP"/>
    <n v="8299"/>
    <n v="3"/>
    <n v="3"/>
    <n v="1"/>
    <n v="2"/>
    <n v="0"/>
    <n v="0"/>
    <x v="0"/>
    <x v="1"/>
    <x v="4"/>
    <n v="3"/>
    <e v="#N/A"/>
  </r>
  <r>
    <n v="601"/>
    <x v="600"/>
    <s v="District Judge"/>
    <s v="3rd Judicial District Court, Div. B"/>
    <s v="Lewis Jones"/>
    <n v="2014"/>
    <s v="Multi-Parish Race"/>
    <s v="DEM"/>
    <n v="8454"/>
    <n v="3"/>
    <n v="3"/>
    <n v="1"/>
    <n v="2"/>
    <n v="0"/>
    <n v="0"/>
    <x v="0"/>
    <x v="1"/>
    <x v="4"/>
    <n v="3"/>
    <e v="#N/A"/>
  </r>
  <r>
    <n v="601"/>
    <x v="600"/>
    <s v="District Judge"/>
    <s v="3rd Judicial District Court, Div. B"/>
    <s v="Tyler Storms"/>
    <n v="2014"/>
    <s v="Multi-Parish Race"/>
    <s v="REP"/>
    <n v="4625"/>
    <n v="3"/>
    <n v="3"/>
    <n v="1"/>
    <n v="2"/>
    <n v="0"/>
    <n v="0"/>
    <x v="0"/>
    <x v="1"/>
    <x v="4"/>
    <n v="3"/>
    <e v="#N/A"/>
  </r>
  <r>
    <n v="602"/>
    <x v="601"/>
    <s v="District Judge"/>
    <s v="40th Judicial District Court, ES 1, Div. B"/>
    <s v="Mary Hotard Becnel"/>
    <n v="2014"/>
    <s v="St. John The Baptist"/>
    <s v="DEM"/>
    <n v="3098"/>
    <n v="2"/>
    <n v="2"/>
    <n v="2"/>
    <n v="0"/>
    <n v="0"/>
    <n v="0"/>
    <x v="0"/>
    <x v="1"/>
    <x v="4"/>
    <n v="2"/>
    <n v="43888"/>
  </r>
  <r>
    <n v="602"/>
    <x v="601"/>
    <s v="District Judge"/>
    <s v="40th Judicial District Court, ES 1, Div. B"/>
    <s v="Rob Snyder"/>
    <n v="2014"/>
    <s v="St. John The Baptist"/>
    <s v="DEM"/>
    <n v="719"/>
    <n v="2"/>
    <n v="2"/>
    <n v="2"/>
    <n v="0"/>
    <n v="0"/>
    <n v="0"/>
    <x v="0"/>
    <x v="1"/>
    <x v="4"/>
    <n v="2"/>
    <n v="43888"/>
  </r>
  <r>
    <n v="603"/>
    <x v="602"/>
    <s v="District Judge"/>
    <s v="40th Judicial District Court, ES 1, Div. B"/>
    <s v="&quot;Jeff&quot; Perilloux"/>
    <n v="2016"/>
    <s v="St. John The Baptist"/>
    <s v="NOPTY"/>
    <n v="2216"/>
    <n v="3"/>
    <n v="3"/>
    <n v="1"/>
    <n v="0"/>
    <n v="2"/>
    <n v="0"/>
    <x v="0"/>
    <x v="1"/>
    <x v="4"/>
    <n v="3"/>
    <n v="43888"/>
  </r>
  <r>
    <n v="603"/>
    <x v="602"/>
    <s v="District Judge"/>
    <s v="40th Judicial District Court, ES 1, Div. B"/>
    <s v="&quot;Rob&quot; Snyder, Jr."/>
    <n v="2016"/>
    <s v="St. John The Baptist"/>
    <s v="DEM"/>
    <n v="1474"/>
    <n v="3"/>
    <n v="3"/>
    <n v="1"/>
    <n v="0"/>
    <n v="2"/>
    <n v="0"/>
    <x v="0"/>
    <x v="1"/>
    <x v="4"/>
    <n v="3"/>
    <n v="43888"/>
  </r>
  <r>
    <n v="603"/>
    <x v="602"/>
    <s v="District Judge"/>
    <s v="40th Judicial District Court, ES 1, Div. B"/>
    <s v="Nghana Lewis Gauff"/>
    <n v="2016"/>
    <s v="St. John The Baptist"/>
    <s v="NOPTY"/>
    <n v="2175"/>
    <n v="3"/>
    <n v="3"/>
    <n v="1"/>
    <n v="0"/>
    <n v="2"/>
    <n v="0"/>
    <x v="0"/>
    <x v="1"/>
    <x v="4"/>
    <n v="3"/>
    <n v="43888"/>
  </r>
  <r>
    <n v="604"/>
    <x v="603"/>
    <s v="District Judge"/>
    <s v="42nd Judicial District Court, Division A"/>
    <s v="Lucien Marioneaux, Jr."/>
    <n v="2014"/>
    <s v="De Soto"/>
    <s v="REP"/>
    <n v="3189"/>
    <n v="2"/>
    <n v="2"/>
    <n v="0"/>
    <n v="1"/>
    <n v="1"/>
    <n v="0"/>
    <x v="0"/>
    <x v="1"/>
    <x v="4"/>
    <n v="2"/>
    <n v="27047"/>
  </r>
  <r>
    <n v="604"/>
    <x v="603"/>
    <s v="District Judge"/>
    <s v="42nd Judicial District Court, Division A"/>
    <s v="Robert Burgess"/>
    <n v="2014"/>
    <s v="De Soto"/>
    <s v="NOPTY"/>
    <n v="6315"/>
    <n v="2"/>
    <n v="2"/>
    <n v="0"/>
    <n v="1"/>
    <n v="1"/>
    <n v="0"/>
    <x v="0"/>
    <x v="1"/>
    <x v="4"/>
    <n v="2"/>
    <n v="27047"/>
  </r>
  <r>
    <n v="605"/>
    <x v="604"/>
    <s v="District Judge"/>
    <s v="42nd Judicial District Court, Division A"/>
    <s v="Adrienne D. White"/>
    <n v="2016"/>
    <s v="De Soto"/>
    <s v="DEM"/>
    <n v="1193"/>
    <n v="4"/>
    <n v="4"/>
    <n v="3"/>
    <n v="0"/>
    <n v="1"/>
    <n v="0"/>
    <x v="0"/>
    <x v="1"/>
    <x v="4"/>
    <n v="4"/>
    <n v="27047"/>
  </r>
  <r>
    <n v="605"/>
    <x v="604"/>
    <s v="District Judge"/>
    <s v="42nd Judicial District Court, Division A"/>
    <s v="Amy Burford McCartney"/>
    <n v="2016"/>
    <s v="De Soto"/>
    <s v="NOPTY"/>
    <n v="6777"/>
    <n v="4"/>
    <n v="4"/>
    <n v="3"/>
    <n v="0"/>
    <n v="1"/>
    <n v="0"/>
    <x v="0"/>
    <x v="1"/>
    <x v="4"/>
    <n v="4"/>
    <n v="27047"/>
  </r>
  <r>
    <n v="605"/>
    <x v="604"/>
    <s v="District Judge"/>
    <s v="42nd Judicial District Court, Division A"/>
    <s v="Brenda Ford"/>
    <n v="2016"/>
    <s v="De Soto"/>
    <s v="DEM"/>
    <n v="3023"/>
    <n v="4"/>
    <n v="4"/>
    <n v="3"/>
    <n v="0"/>
    <n v="1"/>
    <n v="0"/>
    <x v="0"/>
    <x v="1"/>
    <x v="4"/>
    <n v="4"/>
    <n v="27047"/>
  </r>
  <r>
    <n v="605"/>
    <x v="604"/>
    <s v="District Judge"/>
    <s v="42nd Judicial District Court, Division A"/>
    <s v="John Evans"/>
    <n v="2016"/>
    <s v="De Soto"/>
    <s v="DEM"/>
    <n v="1922"/>
    <n v="4"/>
    <n v="4"/>
    <n v="3"/>
    <n v="0"/>
    <n v="1"/>
    <n v="0"/>
    <x v="0"/>
    <x v="1"/>
    <x v="4"/>
    <n v="4"/>
    <n v="27047"/>
  </r>
  <r>
    <n v="606"/>
    <x v="605"/>
    <s v="District Judge"/>
    <s v="4th Judicial District Court, ES 1, Div. H"/>
    <s v="James Ross"/>
    <n v="2014"/>
    <s v="Ouachita"/>
    <s v="DEM"/>
    <n v="1748"/>
    <n v="3"/>
    <n v="3"/>
    <n v="3"/>
    <n v="0"/>
    <n v="0"/>
    <n v="0"/>
    <x v="0"/>
    <x v="1"/>
    <x v="4"/>
    <n v="3"/>
    <n v="156398"/>
  </r>
  <r>
    <n v="606"/>
    <x v="605"/>
    <s v="District Judge"/>
    <s v="4th Judicial District Court, ES 1, Div. H"/>
    <s v="Larry D. Jefferson"/>
    <n v="2014"/>
    <s v="Ouachita"/>
    <s v="DEM"/>
    <n v="5460"/>
    <n v="3"/>
    <n v="3"/>
    <n v="3"/>
    <n v="0"/>
    <n v="0"/>
    <n v="0"/>
    <x v="0"/>
    <x v="1"/>
    <x v="4"/>
    <n v="3"/>
    <n v="156398"/>
  </r>
  <r>
    <n v="606"/>
    <x v="605"/>
    <s v="District Judge"/>
    <s v="4th Judicial District Court, ES 1, Div. H"/>
    <s v="Sophia Dixon Brown"/>
    <n v="2014"/>
    <s v="Ouachita"/>
    <s v="DEM"/>
    <n v="1733"/>
    <n v="3"/>
    <n v="3"/>
    <n v="3"/>
    <n v="0"/>
    <n v="0"/>
    <n v="0"/>
    <x v="0"/>
    <x v="1"/>
    <x v="4"/>
    <n v="3"/>
    <n v="156398"/>
  </r>
  <r>
    <n v="607"/>
    <x v="606"/>
    <s v="District Judge"/>
    <s v="4th Judicial District Court, ES 1, Div. J"/>
    <s v="Clara Etta Toombs"/>
    <n v="2014"/>
    <s v="Ouachita"/>
    <s v="DEM"/>
    <n v="2624"/>
    <n v="2"/>
    <n v="2"/>
    <n v="2"/>
    <n v="0"/>
    <n v="0"/>
    <n v="0"/>
    <x v="0"/>
    <x v="1"/>
    <x v="4"/>
    <n v="2"/>
    <n v="156398"/>
  </r>
  <r>
    <n v="607"/>
    <x v="606"/>
    <s v="District Judge"/>
    <s v="4th Judicial District Court, ES 1, Div. J"/>
    <s v="Robert C. Johnson"/>
    <n v="2014"/>
    <s v="Ouachita"/>
    <s v="DEM"/>
    <n v="6081"/>
    <n v="2"/>
    <n v="2"/>
    <n v="2"/>
    <n v="0"/>
    <n v="0"/>
    <n v="0"/>
    <x v="0"/>
    <x v="1"/>
    <x v="4"/>
    <n v="2"/>
    <n v="156398"/>
  </r>
  <r>
    <n v="608"/>
    <x v="607"/>
    <s v="District Judge"/>
    <s v="5th Judicial District Court, Div. C"/>
    <s v="&quot;Steve&quot; Dean"/>
    <n v="2016"/>
    <s v="Multi-Parish Race"/>
    <s v="REP"/>
    <n v="9377"/>
    <n v="3"/>
    <n v="3"/>
    <n v="0"/>
    <n v="3"/>
    <n v="0"/>
    <n v="0"/>
    <x v="0"/>
    <x v="1"/>
    <x v="4"/>
    <n v="3"/>
    <e v="#N/A"/>
  </r>
  <r>
    <n v="608"/>
    <x v="607"/>
    <s v="District Judge"/>
    <s v="5th Judicial District Court, Div. C"/>
    <s v="Clay Hamilton"/>
    <n v="2016"/>
    <s v="Multi-Parish Race"/>
    <s v="REP"/>
    <n v="8020"/>
    <n v="3"/>
    <n v="3"/>
    <n v="0"/>
    <n v="3"/>
    <n v="0"/>
    <n v="0"/>
    <x v="0"/>
    <x v="1"/>
    <x v="4"/>
    <n v="3"/>
    <e v="#N/A"/>
  </r>
  <r>
    <n v="608"/>
    <x v="607"/>
    <s v="District Judge"/>
    <s v="5th Judicial District Court, Div. C"/>
    <s v="Dawn Hendrix Mims"/>
    <n v="2016"/>
    <s v="Multi-Parish Race"/>
    <s v="REP"/>
    <n v="3931"/>
    <n v="3"/>
    <n v="3"/>
    <n v="0"/>
    <n v="3"/>
    <n v="0"/>
    <n v="0"/>
    <x v="0"/>
    <x v="1"/>
    <x v="4"/>
    <n v="3"/>
    <e v="#N/A"/>
  </r>
  <r>
    <n v="609"/>
    <x v="608"/>
    <s v="District Judge"/>
    <s v="7th Judicial District Court, Div. B"/>
    <s v="Jack H. McLemore, Jr."/>
    <n v="2014"/>
    <s v="Multi-Parish Race"/>
    <s v="DEM"/>
    <n v="3272"/>
    <n v="3"/>
    <n v="3"/>
    <n v="3"/>
    <n v="0"/>
    <n v="0"/>
    <n v="0"/>
    <x v="0"/>
    <x v="1"/>
    <x v="4"/>
    <n v="3"/>
    <e v="#N/A"/>
  </r>
  <r>
    <n v="609"/>
    <x v="608"/>
    <s v="District Judge"/>
    <s v="7th Judicial District Court, Div. B"/>
    <s v="John Reeves"/>
    <n v="2014"/>
    <s v="Multi-Parish Race"/>
    <s v="DEM"/>
    <n v="5040"/>
    <n v="3"/>
    <n v="3"/>
    <n v="3"/>
    <n v="0"/>
    <n v="0"/>
    <n v="0"/>
    <x v="0"/>
    <x v="1"/>
    <x v="4"/>
    <n v="3"/>
    <e v="#N/A"/>
  </r>
  <r>
    <n v="609"/>
    <x v="608"/>
    <s v="District Judge"/>
    <s v="7th Judicial District Court, Div. B"/>
    <s v="Ronnie O. McMillin"/>
    <n v="2014"/>
    <s v="Multi-Parish Race"/>
    <s v="DEM"/>
    <n v="1743"/>
    <n v="3"/>
    <n v="3"/>
    <n v="3"/>
    <n v="0"/>
    <n v="0"/>
    <n v="0"/>
    <x v="0"/>
    <x v="1"/>
    <x v="4"/>
    <n v="3"/>
    <e v="#N/A"/>
  </r>
  <r>
    <n v="610"/>
    <x v="609"/>
    <s v="District Judge"/>
    <s v="9th JDC, Subdistrict 2, Div. G"/>
    <s v="&quot;Greg&quot; Beard"/>
    <n v="2014"/>
    <s v="Rapides"/>
    <s v="REP"/>
    <n v="18405"/>
    <n v="3"/>
    <n v="3"/>
    <n v="2"/>
    <n v="1"/>
    <n v="0"/>
    <n v="0"/>
    <x v="0"/>
    <x v="1"/>
    <x v="4"/>
    <n v="3"/>
    <n v="132373"/>
  </r>
  <r>
    <n v="610"/>
    <x v="609"/>
    <s v="District Judge"/>
    <s v="9th JDC, Subdistrict 2, Div. G"/>
    <s v="Charles &quot;Greg&quot; Gravel"/>
    <n v="2014"/>
    <s v="Rapides"/>
    <s v="DEM"/>
    <n v="7969"/>
    <n v="3"/>
    <n v="3"/>
    <n v="2"/>
    <n v="1"/>
    <n v="0"/>
    <n v="0"/>
    <x v="0"/>
    <x v="1"/>
    <x v="4"/>
    <n v="3"/>
    <n v="132373"/>
  </r>
  <r>
    <n v="610"/>
    <x v="609"/>
    <s v="District Judge"/>
    <s v="9th JDC, Subdistrict 2, Div. G"/>
    <s v="Harry Randow"/>
    <n v="2014"/>
    <s v="Rapides"/>
    <s v="DEM"/>
    <n v="7968"/>
    <n v="3"/>
    <n v="3"/>
    <n v="2"/>
    <n v="1"/>
    <n v="0"/>
    <n v="0"/>
    <x v="0"/>
    <x v="1"/>
    <x v="4"/>
    <n v="3"/>
    <n v="132373"/>
  </r>
  <r>
    <n v="611"/>
    <x v="610"/>
    <s v="District Judge"/>
    <s v="9th Judicial District Court, ES 1, Div. A"/>
    <s v="&quot;M.&quot; Rauls"/>
    <n v="2014"/>
    <s v="Rapides"/>
    <s v="DEM"/>
    <n v="3017"/>
    <n v="4"/>
    <n v="4"/>
    <n v="4"/>
    <n v="0"/>
    <n v="0"/>
    <n v="0"/>
    <x v="0"/>
    <x v="1"/>
    <x v="4"/>
    <n v="4"/>
    <n v="132373"/>
  </r>
  <r>
    <n v="611"/>
    <x v="610"/>
    <s v="District Judge"/>
    <s v="9th Judicial District Court, ES 1, Div. A"/>
    <s v="Clifton J. Spears, Jr."/>
    <n v="2014"/>
    <s v="Rapides"/>
    <s v="DEM"/>
    <n v="1199"/>
    <n v="4"/>
    <n v="4"/>
    <n v="4"/>
    <n v="0"/>
    <n v="0"/>
    <n v="0"/>
    <x v="0"/>
    <x v="1"/>
    <x v="4"/>
    <n v="4"/>
    <n v="132373"/>
  </r>
  <r>
    <n v="611"/>
    <x v="610"/>
    <s v="District Judge"/>
    <s v="9th Judicial District Court, ES 1, Div. A"/>
    <s v="Monique Metoyer"/>
    <n v="2014"/>
    <s v="Rapides"/>
    <s v="DEM"/>
    <n v="2542"/>
    <n v="4"/>
    <n v="4"/>
    <n v="4"/>
    <n v="0"/>
    <n v="0"/>
    <n v="0"/>
    <x v="0"/>
    <x v="1"/>
    <x v="4"/>
    <n v="4"/>
    <n v="132373"/>
  </r>
  <r>
    <n v="611"/>
    <x v="610"/>
    <s v="District Judge"/>
    <s v="9th Judicial District Court, ES 1, Div. A"/>
    <s v="Tiffany N. Sanders"/>
    <n v="2014"/>
    <s v="Rapides"/>
    <s v="DEM"/>
    <n v="2237"/>
    <n v="4"/>
    <n v="4"/>
    <n v="4"/>
    <n v="0"/>
    <n v="0"/>
    <n v="0"/>
    <x v="0"/>
    <x v="1"/>
    <x v="4"/>
    <n v="4"/>
    <n v="132373"/>
  </r>
  <r>
    <n v="612"/>
    <x v="611"/>
    <s v="Judge"/>
    <s v="1st Parish Court, Division B"/>
    <s v="&quot;Pat&quot; Rooney"/>
    <n v="2014"/>
    <s v="Jefferson"/>
    <s v="REP"/>
    <n v="14769"/>
    <n v="6"/>
    <n v="6"/>
    <n v="0"/>
    <n v="5"/>
    <n v="0"/>
    <n v="1"/>
    <x v="0"/>
    <x v="1"/>
    <x v="4"/>
    <n v="6"/>
    <n v="435204"/>
  </r>
  <r>
    <n v="612"/>
    <x v="611"/>
    <s v="Judge"/>
    <s v="1st Parish Court, Division B"/>
    <s v="Bryce Murray"/>
    <n v="2014"/>
    <s v="Jefferson"/>
    <s v="REP"/>
    <n v="3792"/>
    <n v="6"/>
    <n v="6"/>
    <n v="0"/>
    <n v="5"/>
    <n v="0"/>
    <n v="1"/>
    <x v="0"/>
    <x v="1"/>
    <x v="4"/>
    <n v="6"/>
    <n v="435204"/>
  </r>
  <r>
    <n v="612"/>
    <x v="611"/>
    <s v="Judge"/>
    <s v="1st Parish Court, Division B"/>
    <s v="John &quot;Johnny&quot; Lee, Jr."/>
    <n v="2014"/>
    <s v="Jefferson"/>
    <s v="REP"/>
    <n v="20010"/>
    <n v="6"/>
    <n v="6"/>
    <n v="0"/>
    <n v="5"/>
    <n v="0"/>
    <n v="1"/>
    <x v="0"/>
    <x v="1"/>
    <x v="4"/>
    <n v="6"/>
    <n v="435204"/>
  </r>
  <r>
    <n v="612"/>
    <x v="611"/>
    <s v="Judge"/>
    <s v="1st Parish Court, Division B"/>
    <s v="Monique Lafontaine"/>
    <n v="2014"/>
    <s v="Jefferson"/>
    <s v="REP"/>
    <n v="13406"/>
    <n v="6"/>
    <n v="6"/>
    <n v="0"/>
    <n v="5"/>
    <n v="0"/>
    <n v="1"/>
    <x v="0"/>
    <x v="1"/>
    <x v="4"/>
    <n v="6"/>
    <n v="435204"/>
  </r>
  <r>
    <n v="612"/>
    <x v="611"/>
    <s v="Judge"/>
    <s v="1st Parish Court, Division B"/>
    <s v="Stephen Petit"/>
    <n v="2014"/>
    <s v="Jefferson"/>
    <s v="REP"/>
    <n v="5996"/>
    <n v="6"/>
    <n v="6"/>
    <n v="0"/>
    <n v="5"/>
    <n v="0"/>
    <n v="1"/>
    <x v="0"/>
    <x v="1"/>
    <x v="4"/>
    <n v="6"/>
    <n v="435204"/>
  </r>
  <r>
    <n v="612"/>
    <x v="611"/>
    <s v="Judge"/>
    <s v="1st Parish Court, Division B"/>
    <s v="Troy Broussard"/>
    <n v="2014"/>
    <s v="Jefferson"/>
    <s v="OTHER"/>
    <n v="10221"/>
    <n v="6"/>
    <n v="6"/>
    <n v="0"/>
    <n v="5"/>
    <n v="0"/>
    <n v="1"/>
    <x v="0"/>
    <x v="1"/>
    <x v="4"/>
    <n v="6"/>
    <n v="435204"/>
  </r>
  <r>
    <n v="613"/>
    <x v="612"/>
    <s v="Judge"/>
    <s v="Civil District Court, Division D"/>
    <s v="Lloyd J. Medley, Jr."/>
    <n v="2014"/>
    <s v="Orleans"/>
    <s v="DEM"/>
    <n v="41793"/>
    <n v="2"/>
    <n v="2"/>
    <n v="2"/>
    <n v="0"/>
    <n v="0"/>
    <n v="0"/>
    <x v="0"/>
    <x v="1"/>
    <x v="4"/>
    <n v="2"/>
    <n v="382922"/>
  </r>
  <r>
    <n v="613"/>
    <x v="612"/>
    <s v="Judge"/>
    <s v="Civil District Court, Division D"/>
    <s v="Nakisha Ervin-Knott"/>
    <n v="2014"/>
    <s v="Orleans"/>
    <s v="DEM"/>
    <n v="57749"/>
    <n v="2"/>
    <n v="2"/>
    <n v="2"/>
    <n v="0"/>
    <n v="0"/>
    <n v="0"/>
    <x v="0"/>
    <x v="1"/>
    <x v="4"/>
    <n v="2"/>
    <n v="382922"/>
  </r>
  <r>
    <n v="614"/>
    <x v="613"/>
    <s v="Judge"/>
    <s v="Civil District Court, Division F"/>
    <s v="&quot;Chris&quot; Bruno"/>
    <n v="2014"/>
    <s v="Orleans"/>
    <s v="DEM"/>
    <n v="57411"/>
    <n v="2"/>
    <n v="2"/>
    <n v="2"/>
    <n v="0"/>
    <n v="0"/>
    <n v="0"/>
    <x v="0"/>
    <x v="1"/>
    <x v="4"/>
    <n v="2"/>
    <n v="382922"/>
  </r>
  <r>
    <n v="614"/>
    <x v="613"/>
    <s v="Judge"/>
    <s v="Civil District Court, Division F"/>
    <s v="Ruth Ramsey"/>
    <n v="2014"/>
    <s v="Orleans"/>
    <s v="DEM"/>
    <n v="45559"/>
    <n v="2"/>
    <n v="2"/>
    <n v="2"/>
    <n v="0"/>
    <n v="0"/>
    <n v="0"/>
    <x v="0"/>
    <x v="1"/>
    <x v="4"/>
    <n v="2"/>
    <n v="382922"/>
  </r>
  <r>
    <n v="615"/>
    <x v="614"/>
    <s v="Judge"/>
    <s v="Civil District Court, Domestic Section 1"/>
    <s v="Bernadette D'Souza"/>
    <n v="2014"/>
    <s v="Orleans"/>
    <s v="DEM"/>
    <n v="74619"/>
    <n v="2"/>
    <n v="2"/>
    <n v="2"/>
    <n v="0"/>
    <n v="0"/>
    <n v="0"/>
    <x v="0"/>
    <x v="1"/>
    <x v="4"/>
    <n v="2"/>
    <n v="382922"/>
  </r>
  <r>
    <n v="615"/>
    <x v="614"/>
    <s v="Judge"/>
    <s v="Civil District Court, Domestic Section 1"/>
    <s v="Taetrece Harrison"/>
    <n v="2014"/>
    <s v="Orleans"/>
    <s v="DEM"/>
    <n v="21072"/>
    <n v="2"/>
    <n v="2"/>
    <n v="2"/>
    <n v="0"/>
    <n v="0"/>
    <n v="0"/>
    <x v="0"/>
    <x v="1"/>
    <x v="4"/>
    <n v="2"/>
    <n v="382922"/>
  </r>
  <r>
    <n v="616"/>
    <x v="615"/>
    <s v="Judge"/>
    <s v="Civil District Court, Domestic Section 2 For Reg. and Unexp. Term"/>
    <s v="Janet Ahern"/>
    <n v="2014"/>
    <s v="Orleans"/>
    <s v="DEM"/>
    <n v="32695"/>
    <n v="3"/>
    <n v="3"/>
    <n v="3"/>
    <n v="0"/>
    <n v="0"/>
    <n v="0"/>
    <x v="0"/>
    <x v="1"/>
    <x v="4"/>
    <n v="3"/>
    <n v="382922"/>
  </r>
  <r>
    <n v="616"/>
    <x v="615"/>
    <s v="Judge"/>
    <s v="Civil District Court, Domestic Section 2 For Reg. and Unexp. Term"/>
    <s v="Michelle Scott-Bennett"/>
    <n v="2014"/>
    <s v="Orleans"/>
    <s v="DEM"/>
    <n v="25055"/>
    <n v="3"/>
    <n v="3"/>
    <n v="3"/>
    <n v="0"/>
    <n v="0"/>
    <n v="0"/>
    <x v="0"/>
    <x v="1"/>
    <x v="4"/>
    <n v="3"/>
    <n v="382922"/>
  </r>
  <r>
    <n v="616"/>
    <x v="615"/>
    <s v="Judge"/>
    <s v="Civil District Court, Domestic Section 2 For Reg. and Unexp. Term"/>
    <s v="Monique Barial"/>
    <n v="2014"/>
    <s v="Orleans"/>
    <s v="DEM"/>
    <n v="37405"/>
    <n v="3"/>
    <n v="3"/>
    <n v="3"/>
    <n v="0"/>
    <n v="0"/>
    <n v="0"/>
    <x v="0"/>
    <x v="1"/>
    <x v="4"/>
    <n v="3"/>
    <n v="382922"/>
  </r>
  <r>
    <n v="617"/>
    <x v="616"/>
    <s v="Judge"/>
    <s v="Criminal District Court, Section D"/>
    <s v="Frank A. Marullo, Jr."/>
    <n v="2014"/>
    <s v="Orleans"/>
    <s v="DEM"/>
    <n v="50592"/>
    <n v="3"/>
    <n v="3"/>
    <n v="3"/>
    <n v="0"/>
    <n v="0"/>
    <n v="0"/>
    <x v="0"/>
    <x v="1"/>
    <x v="4"/>
    <n v="3"/>
    <n v="382922"/>
  </r>
  <r>
    <n v="617"/>
    <x v="616"/>
    <s v="Judge"/>
    <s v="Criminal District Court, Section D"/>
    <s v="Graham Bosworth"/>
    <n v="2014"/>
    <s v="Orleans"/>
    <s v="DEM"/>
    <n v="23960"/>
    <n v="3"/>
    <n v="3"/>
    <n v="3"/>
    <n v="0"/>
    <n v="0"/>
    <n v="0"/>
    <x v="0"/>
    <x v="1"/>
    <x v="4"/>
    <n v="3"/>
    <n v="382922"/>
  </r>
  <r>
    <n v="617"/>
    <x v="616"/>
    <s v="Judge"/>
    <s v="Criminal District Court, Section D"/>
    <s v="Marie Williams"/>
    <n v="2014"/>
    <s v="Orleans"/>
    <s v="DEM"/>
    <n v="24039"/>
    <n v="3"/>
    <n v="3"/>
    <n v="3"/>
    <n v="0"/>
    <n v="0"/>
    <n v="0"/>
    <x v="0"/>
    <x v="1"/>
    <x v="4"/>
    <n v="3"/>
    <n v="382922"/>
  </r>
  <r>
    <n v="618"/>
    <x v="617"/>
    <s v="Judge"/>
    <s v="Criminal District Court, Section D"/>
    <s v="Dennis W. Moore"/>
    <n v="2016"/>
    <s v="Orleans"/>
    <s v="DEM"/>
    <n v="37408"/>
    <n v="3"/>
    <n v="3"/>
    <n v="3"/>
    <n v="0"/>
    <n v="0"/>
    <n v="0"/>
    <x v="0"/>
    <x v="1"/>
    <x v="4"/>
    <n v="3"/>
    <n v="382922"/>
  </r>
  <r>
    <n v="618"/>
    <x v="617"/>
    <s v="Judge"/>
    <s v="Criminal District Court, Section D"/>
    <s v="Kevin Guillory"/>
    <n v="2016"/>
    <s v="Orleans"/>
    <s v="DEM"/>
    <n v="43794"/>
    <n v="3"/>
    <n v="3"/>
    <n v="3"/>
    <n v="0"/>
    <n v="0"/>
    <n v="0"/>
    <x v="0"/>
    <x v="1"/>
    <x v="4"/>
    <n v="3"/>
    <n v="382922"/>
  </r>
  <r>
    <n v="618"/>
    <x v="617"/>
    <s v="Judge"/>
    <s v="Criminal District Court, Section D"/>
    <s v="Paul A. Bonin"/>
    <n v="2016"/>
    <s v="Orleans"/>
    <s v="DEM"/>
    <n v="55117"/>
    <n v="3"/>
    <n v="3"/>
    <n v="3"/>
    <n v="0"/>
    <n v="0"/>
    <n v="0"/>
    <x v="0"/>
    <x v="1"/>
    <x v="4"/>
    <n v="3"/>
    <n v="382922"/>
  </r>
  <r>
    <n v="619"/>
    <x v="618"/>
    <s v="Judge"/>
    <s v="Criminal District Court, Section G"/>
    <s v="Byron C. Williams"/>
    <n v="2014"/>
    <s v="Orleans"/>
    <s v="DEM"/>
    <n v="64708"/>
    <n v="2"/>
    <n v="2"/>
    <n v="2"/>
    <n v="0"/>
    <n v="0"/>
    <n v="0"/>
    <x v="0"/>
    <x v="1"/>
    <x v="4"/>
    <n v="2"/>
    <n v="382922"/>
  </r>
  <r>
    <n v="619"/>
    <x v="618"/>
    <s v="Judge"/>
    <s v="Criminal District Court, Section G"/>
    <s v="Paul N. Sens"/>
    <n v="2014"/>
    <s v="Orleans"/>
    <s v="DEM"/>
    <n v="31279"/>
    <n v="2"/>
    <n v="2"/>
    <n v="2"/>
    <n v="0"/>
    <n v="0"/>
    <n v="0"/>
    <x v="0"/>
    <x v="1"/>
    <x v="4"/>
    <n v="2"/>
    <n v="382922"/>
  </r>
  <r>
    <n v="620"/>
    <x v="619"/>
    <s v="Judge"/>
    <s v="Juvenile Court, Elec. Sect. 1A"/>
    <s v="Adam J. Haney"/>
    <n v="2014"/>
    <s v="East Baton Rouge"/>
    <s v="REP"/>
    <n v="44473"/>
    <n v="3"/>
    <n v="3"/>
    <n v="2"/>
    <n v="1"/>
    <n v="0"/>
    <n v="0"/>
    <x v="0"/>
    <x v="1"/>
    <x v="4"/>
    <n v="3"/>
    <n v="445337"/>
  </r>
  <r>
    <n v="620"/>
    <x v="619"/>
    <s v="Judge"/>
    <s v="Juvenile Court, Elec. Sect. 1A"/>
    <s v="Dedrick Moore"/>
    <n v="2014"/>
    <s v="East Baton Rouge"/>
    <s v="DEM"/>
    <n v="12249"/>
    <n v="3"/>
    <n v="3"/>
    <n v="2"/>
    <n v="1"/>
    <n v="0"/>
    <n v="0"/>
    <x v="0"/>
    <x v="1"/>
    <x v="4"/>
    <n v="3"/>
    <n v="445337"/>
  </r>
  <r>
    <n v="620"/>
    <x v="619"/>
    <s v="Judge"/>
    <s v="Juvenile Court, Elec. Sect. 1A"/>
    <s v="Kathleen Stewart Richey"/>
    <n v="2014"/>
    <s v="East Baton Rouge"/>
    <s v="DEM"/>
    <n v="31555"/>
    <n v="3"/>
    <n v="3"/>
    <n v="2"/>
    <n v="1"/>
    <n v="0"/>
    <n v="0"/>
    <x v="0"/>
    <x v="1"/>
    <x v="4"/>
    <n v="3"/>
    <n v="445337"/>
  </r>
  <r>
    <n v="621"/>
    <x v="620"/>
    <s v="Judge"/>
    <s v="Juvenile Court, Elec. Sect. 1C"/>
    <s v="Andrew Randall, Jr."/>
    <n v="2016"/>
    <s v="Caddo"/>
    <s v="DEM"/>
    <n v="7097"/>
    <n v="4"/>
    <n v="4"/>
    <n v="4"/>
    <n v="0"/>
    <n v="0"/>
    <n v="0"/>
    <x v="0"/>
    <x v="1"/>
    <x v="4"/>
    <n v="4"/>
    <n v="253125"/>
  </r>
  <r>
    <n v="621"/>
    <x v="620"/>
    <s v="Judge"/>
    <s v="Juvenile Court, Elec. Sect. 1C"/>
    <s v="Carlos D. Prudhomme"/>
    <n v="2016"/>
    <s v="Caddo"/>
    <s v="DEM"/>
    <n v="2655"/>
    <n v="4"/>
    <n v="4"/>
    <n v="4"/>
    <n v="0"/>
    <n v="0"/>
    <n v="0"/>
    <x v="0"/>
    <x v="1"/>
    <x v="4"/>
    <n v="4"/>
    <n v="253125"/>
  </r>
  <r>
    <n v="621"/>
    <x v="620"/>
    <s v="Judge"/>
    <s v="Juvenile Court, Elec. Sect. 1C"/>
    <s v="Ree J. Casey-Jones"/>
    <n v="2016"/>
    <s v="Caddo"/>
    <s v="DEM"/>
    <n v="9882"/>
    <n v="4"/>
    <n v="4"/>
    <n v="4"/>
    <n v="0"/>
    <n v="0"/>
    <n v="0"/>
    <x v="0"/>
    <x v="1"/>
    <x v="4"/>
    <n v="4"/>
    <n v="253125"/>
  </r>
  <r>
    <n v="621"/>
    <x v="620"/>
    <s v="Judge"/>
    <s v="Juvenile Court, Elec. Sect. 1C"/>
    <s v="Trina Chu"/>
    <n v="2016"/>
    <s v="Caddo"/>
    <s v="DEM"/>
    <n v="3268"/>
    <n v="4"/>
    <n v="4"/>
    <n v="4"/>
    <n v="0"/>
    <n v="0"/>
    <n v="0"/>
    <x v="0"/>
    <x v="1"/>
    <x v="4"/>
    <n v="4"/>
    <n v="253125"/>
  </r>
  <r>
    <n v="622"/>
    <x v="621"/>
    <s v="Judge"/>
    <s v="Juvenile Court, Elec. Sect. 2B"/>
    <s v="Gail Adkins Grover"/>
    <n v="2014"/>
    <s v="East Baton Rouge"/>
    <s v="DEM"/>
    <n v="13388"/>
    <n v="2"/>
    <n v="2"/>
    <n v="2"/>
    <n v="0"/>
    <n v="0"/>
    <n v="0"/>
    <x v="0"/>
    <x v="1"/>
    <x v="4"/>
    <n v="2"/>
    <n v="445337"/>
  </r>
  <r>
    <n v="622"/>
    <x v="621"/>
    <s v="Judge"/>
    <s v="Juvenile Court, Elec. Sect. 2B"/>
    <s v="Pamela Taylor &quot;Pam&quot; Johnson"/>
    <n v="2014"/>
    <s v="East Baton Rouge"/>
    <s v="DEM"/>
    <n v="33783"/>
    <n v="2"/>
    <n v="2"/>
    <n v="2"/>
    <n v="0"/>
    <n v="0"/>
    <n v="0"/>
    <x v="0"/>
    <x v="1"/>
    <x v="4"/>
    <n v="2"/>
    <n v="445337"/>
  </r>
  <r>
    <n v="623"/>
    <x v="622"/>
    <s v="Judge"/>
    <s v="Juvenile Court, Section E"/>
    <s v="&quot;Niki&quot; Roberts"/>
    <n v="2014"/>
    <s v="Orleans"/>
    <s v="DEM"/>
    <n v="14519"/>
    <n v="6"/>
    <n v="6"/>
    <n v="6"/>
    <n v="0"/>
    <n v="0"/>
    <n v="0"/>
    <x v="0"/>
    <x v="1"/>
    <x v="4"/>
    <n v="6"/>
    <n v="382922"/>
  </r>
  <r>
    <n v="623"/>
    <x v="622"/>
    <s v="Judge"/>
    <s v="Juvenile Court, Section E"/>
    <s v="Cynthia D. Samuel"/>
    <n v="2014"/>
    <s v="Orleans"/>
    <s v="DEM"/>
    <n v="14005"/>
    <n v="6"/>
    <n v="6"/>
    <n v="6"/>
    <n v="0"/>
    <n v="0"/>
    <n v="0"/>
    <x v="0"/>
    <x v="1"/>
    <x v="4"/>
    <n v="6"/>
    <n v="382922"/>
  </r>
  <r>
    <n v="623"/>
    <x v="622"/>
    <s v="Judge"/>
    <s v="Juvenile Court, Section E"/>
    <s v="Desiree Cook-Calvin"/>
    <n v="2014"/>
    <s v="Orleans"/>
    <s v="DEM"/>
    <n v="26830"/>
    <n v="6"/>
    <n v="6"/>
    <n v="6"/>
    <n v="0"/>
    <n v="0"/>
    <n v="0"/>
    <x v="0"/>
    <x v="1"/>
    <x v="4"/>
    <n v="6"/>
    <n v="382922"/>
  </r>
  <r>
    <n v="623"/>
    <x v="622"/>
    <s v="Judge"/>
    <s v="Juvenile Court, Section E"/>
    <s v="Ernest &quot;Freddie&quot; Charbonnet"/>
    <n v="2014"/>
    <s v="Orleans"/>
    <s v="DEM"/>
    <n v="19135"/>
    <n v="6"/>
    <n v="6"/>
    <n v="6"/>
    <n v="0"/>
    <n v="0"/>
    <n v="0"/>
    <x v="0"/>
    <x v="1"/>
    <x v="4"/>
    <n v="6"/>
    <n v="382922"/>
  </r>
  <r>
    <n v="623"/>
    <x v="622"/>
    <s v="Judge"/>
    <s v="Juvenile Court, Section E"/>
    <s v="Jacqueline Carroll-Gilds"/>
    <n v="2014"/>
    <s v="Orleans"/>
    <s v="DEM"/>
    <n v="6233"/>
    <n v="6"/>
    <n v="6"/>
    <n v="6"/>
    <n v="0"/>
    <n v="0"/>
    <n v="0"/>
    <x v="0"/>
    <x v="1"/>
    <x v="4"/>
    <n v="6"/>
    <n v="382922"/>
  </r>
  <r>
    <n v="623"/>
    <x v="622"/>
    <s v="Judge"/>
    <s v="Juvenile Court, Section E"/>
    <s v="Yolanda King"/>
    <n v="2014"/>
    <s v="Orleans"/>
    <s v="DEM"/>
    <n v="15503"/>
    <n v="6"/>
    <n v="6"/>
    <n v="6"/>
    <n v="0"/>
    <n v="0"/>
    <n v="0"/>
    <x v="0"/>
    <x v="1"/>
    <x v="4"/>
    <n v="6"/>
    <n v="382922"/>
  </r>
  <r>
    <n v="624"/>
    <x v="623"/>
    <s v="Judge, Court of Appeal"/>
    <s v="2nd Circuit, 2nd Dist., Division C"/>
    <s v="&quot;Jeff&quot; Cox"/>
    <n v="2016"/>
    <s v="Multi-Parish Race"/>
    <s v="REP"/>
    <n v="58874"/>
    <n v="2"/>
    <n v="2"/>
    <n v="0"/>
    <n v="2"/>
    <n v="0"/>
    <n v="0"/>
    <x v="1"/>
    <x v="1"/>
    <x v="4"/>
    <n v="2"/>
    <s v=""/>
  </r>
  <r>
    <n v="624"/>
    <x v="623"/>
    <s v="Judge, Court of Appeal"/>
    <s v="2nd Circuit, 2nd Dist., Division C"/>
    <s v="Jay Caraway"/>
    <n v="2016"/>
    <s v="Multi-Parish Race"/>
    <s v="REP"/>
    <n v="44604"/>
    <n v="2"/>
    <n v="2"/>
    <n v="0"/>
    <n v="2"/>
    <n v="0"/>
    <n v="0"/>
    <x v="1"/>
    <x v="1"/>
    <x v="4"/>
    <n v="2"/>
    <s v=""/>
  </r>
  <r>
    <n v="625"/>
    <x v="624"/>
    <s v="Judge, Court of Appeal"/>
    <s v="3rd Circuit, 1st Dist., Division B"/>
    <s v="&quot;Chris&quot; Peters"/>
    <n v="2016"/>
    <s v="Multi-Parish Race"/>
    <s v="DEM"/>
    <n v="51014"/>
    <n v="2"/>
    <n v="2"/>
    <n v="2"/>
    <n v="0"/>
    <n v="0"/>
    <n v="0"/>
    <x v="1"/>
    <x v="1"/>
    <x v="4"/>
    <n v="2"/>
    <s v=""/>
  </r>
  <r>
    <n v="625"/>
    <x v="624"/>
    <s v="Judge, Court of Appeal"/>
    <s v="3rd Circuit, 1st Dist., Division B"/>
    <s v="Van Kyzar"/>
    <n v="2016"/>
    <s v="Multi-Parish Race"/>
    <s v="DEM"/>
    <n v="53627"/>
    <n v="2"/>
    <n v="2"/>
    <n v="2"/>
    <n v="0"/>
    <n v="0"/>
    <n v="0"/>
    <x v="1"/>
    <x v="1"/>
    <x v="4"/>
    <n v="2"/>
    <s v=""/>
  </r>
  <r>
    <n v="626"/>
    <x v="625"/>
    <s v="Judge, Court of Appeal"/>
    <s v="3rd Circuit, 2nd Dist., Elec. Sec. 2A"/>
    <s v="&quot;Jamie&quot; Yelverton"/>
    <n v="2014"/>
    <s v="Multi-Parish Race"/>
    <s v="REP"/>
    <n v="32733"/>
    <n v="2"/>
    <n v="2"/>
    <n v="0"/>
    <n v="2"/>
    <n v="0"/>
    <n v="0"/>
    <x v="1"/>
    <x v="1"/>
    <x v="4"/>
    <n v="2"/>
    <s v=""/>
  </r>
  <r>
    <n v="626"/>
    <x v="625"/>
    <s v="Judge, Court of Appeal"/>
    <s v="3rd Circuit, 2nd Dist., Elec. Sec. 2A"/>
    <s v="D. Kent Savoie"/>
    <n v="2014"/>
    <s v="Multi-Parish Race"/>
    <s v="REP"/>
    <n v="46933"/>
    <n v="2"/>
    <n v="2"/>
    <n v="0"/>
    <n v="2"/>
    <n v="0"/>
    <n v="0"/>
    <x v="1"/>
    <x v="1"/>
    <x v="4"/>
    <n v="2"/>
    <s v=""/>
  </r>
  <r>
    <n v="627"/>
    <x v="626"/>
    <s v="Judge, Court of Appeal"/>
    <s v="4th Circuit, 1st District, Division D"/>
    <s v="Laurie White"/>
    <n v="2016"/>
    <s v="Orleans"/>
    <s v="DEM"/>
    <n v="49849"/>
    <n v="2"/>
    <n v="2"/>
    <n v="2"/>
    <n v="0"/>
    <n v="0"/>
    <n v="0"/>
    <x v="1"/>
    <x v="1"/>
    <x v="4"/>
    <n v="2"/>
    <s v=""/>
  </r>
  <r>
    <n v="627"/>
    <x v="626"/>
    <s v="Judge, Court of Appeal"/>
    <s v="4th Circuit, 1st District, Division D"/>
    <s v="Regina Bartholomew-Woods"/>
    <n v="2016"/>
    <s v="Orleans"/>
    <s v="DEM"/>
    <n v="94436"/>
    <n v="2"/>
    <n v="2"/>
    <n v="2"/>
    <n v="0"/>
    <n v="0"/>
    <n v="0"/>
    <x v="1"/>
    <x v="1"/>
    <x v="4"/>
    <n v="2"/>
    <s v=""/>
  </r>
  <r>
    <n v="628"/>
    <x v="627"/>
    <s v="Judge, Family Court"/>
    <s v="Election Section 3, Division D"/>
    <s v="Annette Lassalle"/>
    <n v="2014"/>
    <s v="East Baton Rouge"/>
    <s v="REP"/>
    <n v="14402"/>
    <n v="2"/>
    <n v="2"/>
    <n v="0"/>
    <n v="2"/>
    <n v="0"/>
    <n v="0"/>
    <x v="0"/>
    <x v="1"/>
    <x v="4"/>
    <n v="2"/>
    <n v="445337"/>
  </r>
  <r>
    <n v="628"/>
    <x v="627"/>
    <s v="Judge, Family Court"/>
    <s v="Election Section 3, Division D"/>
    <s v="Hunter Greene"/>
    <n v="2014"/>
    <s v="East Baton Rouge"/>
    <s v="REP"/>
    <n v="30203"/>
    <n v="2"/>
    <n v="2"/>
    <n v="0"/>
    <n v="2"/>
    <n v="0"/>
    <n v="0"/>
    <x v="0"/>
    <x v="1"/>
    <x v="4"/>
    <n v="2"/>
    <n v="445337"/>
  </r>
  <r>
    <n v="629"/>
    <x v="628"/>
    <s v="Justice of the Peace"/>
    <s v="1st Justice Court"/>
    <s v="Andrew Falcon"/>
    <n v="2014"/>
    <s v="Ascension"/>
    <s v="DEM"/>
    <n v="1913"/>
    <n v="6"/>
    <n v="2"/>
    <n v="4"/>
    <n v="0"/>
    <n v="2"/>
    <n v="0"/>
    <x v="0"/>
    <x v="1"/>
    <x v="10"/>
    <n v="2"/>
    <n v="117009"/>
  </r>
  <r>
    <n v="629"/>
    <x v="628"/>
    <s v="Justice of the Peace"/>
    <s v="1st Justice Court"/>
    <s v="Charles Brown, Sr."/>
    <n v="2014"/>
    <s v="Ascension"/>
    <s v="DEM"/>
    <n v="1751"/>
    <n v="6"/>
    <n v="2"/>
    <n v="4"/>
    <n v="0"/>
    <n v="2"/>
    <n v="0"/>
    <x v="0"/>
    <x v="1"/>
    <x v="10"/>
    <n v="2"/>
    <n v="117009"/>
  </r>
  <r>
    <n v="630"/>
    <x v="629"/>
    <s v="Justice of the Peace"/>
    <s v="1st Justice Court"/>
    <s v="Billy Coleman"/>
    <n v="2014"/>
    <s v="East Carroll"/>
    <s v="NOPTY"/>
    <n v="477"/>
    <n v="6"/>
    <n v="4"/>
    <n v="4"/>
    <n v="0"/>
    <n v="2"/>
    <n v="0"/>
    <x v="0"/>
    <x v="1"/>
    <x v="10"/>
    <n v="4"/>
    <n v="7419"/>
  </r>
  <r>
    <n v="630"/>
    <x v="629"/>
    <s v="Justice of the Peace"/>
    <s v="1st Justice Court"/>
    <s v="Laketha Lyons Lane"/>
    <n v="2014"/>
    <s v="East Carroll"/>
    <s v="DEM"/>
    <n v="1208"/>
    <n v="6"/>
    <n v="4"/>
    <n v="4"/>
    <n v="0"/>
    <n v="2"/>
    <n v="0"/>
    <x v="0"/>
    <x v="1"/>
    <x v="10"/>
    <n v="4"/>
    <n v="7419"/>
  </r>
  <r>
    <n v="630"/>
    <x v="629"/>
    <s v="Justice of the Peace"/>
    <s v="1st Justice Court"/>
    <s v="Linda Rancher Hawkins"/>
    <n v="2014"/>
    <s v="East Carroll"/>
    <s v="DEM"/>
    <n v="271"/>
    <n v="6"/>
    <n v="4"/>
    <n v="4"/>
    <n v="0"/>
    <n v="2"/>
    <n v="0"/>
    <x v="0"/>
    <x v="1"/>
    <x v="10"/>
    <n v="4"/>
    <n v="7419"/>
  </r>
  <r>
    <n v="630"/>
    <x v="629"/>
    <s v="Justice of the Peace"/>
    <s v="1st Justice Court"/>
    <s v="Lisa Holt"/>
    <n v="2014"/>
    <s v="East Carroll"/>
    <s v="NOPTY"/>
    <n v="750"/>
    <n v="6"/>
    <n v="4"/>
    <n v="4"/>
    <n v="0"/>
    <n v="2"/>
    <n v="0"/>
    <x v="0"/>
    <x v="1"/>
    <x v="10"/>
    <n v="4"/>
    <n v="7419"/>
  </r>
  <r>
    <n v="631"/>
    <x v="630"/>
    <s v="Justice of the Peace"/>
    <s v="1st Justice of the Peace Court"/>
    <s v="Bryan Fontenot"/>
    <n v="2014"/>
    <s v="Lafourche"/>
    <s v="REP"/>
    <n v="3529"/>
    <n v="3"/>
    <n v="3"/>
    <n v="2"/>
    <n v="1"/>
    <n v="0"/>
    <n v="0"/>
    <x v="0"/>
    <x v="1"/>
    <x v="10"/>
    <n v="3"/>
    <n v="97688"/>
  </r>
  <r>
    <n v="631"/>
    <x v="630"/>
    <s v="Justice of the Peace"/>
    <s v="1st Justice of the Peace Court"/>
    <s v="Melissa &quot;Missy&quot; Granier"/>
    <n v="2014"/>
    <s v="Lafourche"/>
    <s v="DEM"/>
    <n v="2126"/>
    <n v="3"/>
    <n v="3"/>
    <n v="2"/>
    <n v="1"/>
    <n v="0"/>
    <n v="0"/>
    <x v="0"/>
    <x v="1"/>
    <x v="10"/>
    <n v="3"/>
    <n v="97688"/>
  </r>
  <r>
    <n v="631"/>
    <x v="630"/>
    <s v="Justice of the Peace"/>
    <s v="1st Justice of the Peace Court"/>
    <s v="Ronnie Winston"/>
    <n v="2014"/>
    <s v="Lafourche"/>
    <s v="DEM"/>
    <n v="747"/>
    <n v="3"/>
    <n v="3"/>
    <n v="2"/>
    <n v="1"/>
    <n v="0"/>
    <n v="0"/>
    <x v="0"/>
    <x v="1"/>
    <x v="10"/>
    <n v="3"/>
    <n v="97688"/>
  </r>
  <r>
    <n v="632"/>
    <x v="631"/>
    <s v="Justice of the Peace"/>
    <s v="1st Justice of the Peace Ward"/>
    <s v="Darryl A. Ovide"/>
    <n v="2014"/>
    <s v="Assumption"/>
    <s v="DEM"/>
    <n v="974"/>
    <n v="2"/>
    <n v="2"/>
    <n v="2"/>
    <n v="0"/>
    <n v="0"/>
    <n v="0"/>
    <x v="0"/>
    <x v="1"/>
    <x v="10"/>
    <n v="2"/>
    <n v="22973"/>
  </r>
  <r>
    <n v="632"/>
    <x v="631"/>
    <s v="Justice of the Peace"/>
    <s v="1st Justice of the Peace Ward"/>
    <s v="Donna B. Booty"/>
    <n v="2014"/>
    <s v="Assumption"/>
    <s v="DEM"/>
    <n v="1926"/>
    <n v="2"/>
    <n v="2"/>
    <n v="2"/>
    <n v="0"/>
    <n v="0"/>
    <n v="0"/>
    <x v="0"/>
    <x v="1"/>
    <x v="10"/>
    <n v="2"/>
    <n v="22973"/>
  </r>
  <r>
    <n v="633"/>
    <x v="632"/>
    <s v="Justice of the Peace"/>
    <s v="2nd Justice Court"/>
    <s v="&quot;Pam&quot; Alonso"/>
    <n v="2014"/>
    <s v="Ascension"/>
    <s v="REP"/>
    <n v="8060"/>
    <n v="5"/>
    <n v="2"/>
    <n v="2"/>
    <n v="2"/>
    <n v="0"/>
    <n v="1"/>
    <x v="0"/>
    <x v="1"/>
    <x v="10"/>
    <n v="2"/>
    <n v="117009"/>
  </r>
  <r>
    <n v="633"/>
    <x v="632"/>
    <s v="Justice of the Peace"/>
    <s v="2nd Justice Court"/>
    <s v="Leroy Laiche, Jr."/>
    <n v="2014"/>
    <s v="Ascension"/>
    <s v="REP"/>
    <n v="9731"/>
    <n v="5"/>
    <n v="2"/>
    <n v="2"/>
    <n v="2"/>
    <n v="0"/>
    <n v="1"/>
    <x v="0"/>
    <x v="1"/>
    <x v="10"/>
    <n v="2"/>
    <n v="117009"/>
  </r>
  <r>
    <n v="634"/>
    <x v="633"/>
    <s v="Justice of the Peace"/>
    <s v="2nd Justice Court"/>
    <s v="Newton T. Savoie"/>
    <n v="2014"/>
    <s v="Jefferson"/>
    <s v="OTHER"/>
    <n v="4855"/>
    <n v="5"/>
    <n v="3"/>
    <n v="2"/>
    <n v="2"/>
    <n v="0"/>
    <n v="1"/>
    <x v="0"/>
    <x v="1"/>
    <x v="10"/>
    <n v="3"/>
    <n v="435204"/>
  </r>
  <r>
    <n v="634"/>
    <x v="633"/>
    <s v="Justice of the Peace"/>
    <s v="2nd Justice Court"/>
    <s v="Patrick Hale DeJean"/>
    <n v="2014"/>
    <s v="Jefferson"/>
    <s v="DEM"/>
    <n v="11231"/>
    <n v="5"/>
    <n v="3"/>
    <n v="2"/>
    <n v="2"/>
    <n v="0"/>
    <n v="1"/>
    <x v="0"/>
    <x v="1"/>
    <x v="10"/>
    <n v="3"/>
    <n v="435204"/>
  </r>
  <r>
    <n v="634"/>
    <x v="633"/>
    <s v="Justice of the Peace"/>
    <s v="2nd Justice Court"/>
    <s v="Russell Saluto"/>
    <n v="2014"/>
    <s v="Jefferson"/>
    <s v="DEM"/>
    <n v="6677"/>
    <n v="5"/>
    <n v="3"/>
    <n v="2"/>
    <n v="2"/>
    <n v="0"/>
    <n v="1"/>
    <x v="0"/>
    <x v="1"/>
    <x v="10"/>
    <n v="3"/>
    <n v="435204"/>
  </r>
  <r>
    <n v="635"/>
    <x v="634"/>
    <s v="Justice of the Peace"/>
    <s v="2nd Justice Court"/>
    <s v="&quot;Pam&quot; Alonso"/>
    <n v="2016"/>
    <s v="Ascension"/>
    <s v="REP"/>
    <n v="5733"/>
    <n v="4"/>
    <n v="4"/>
    <n v="0"/>
    <n v="3"/>
    <n v="1"/>
    <n v="0"/>
    <x v="0"/>
    <x v="1"/>
    <x v="10"/>
    <n v="4"/>
    <n v="117009"/>
  </r>
  <r>
    <n v="635"/>
    <x v="634"/>
    <s v="Justice of the Peace"/>
    <s v="2nd Justice Court"/>
    <s v="Christie Mayeux"/>
    <n v="2016"/>
    <s v="Ascension"/>
    <s v="REP"/>
    <n v="8801"/>
    <n v="4"/>
    <n v="4"/>
    <n v="0"/>
    <n v="3"/>
    <n v="1"/>
    <n v="0"/>
    <x v="0"/>
    <x v="1"/>
    <x v="10"/>
    <n v="4"/>
    <n v="117009"/>
  </r>
  <r>
    <n v="635"/>
    <x v="634"/>
    <s v="Justice of the Peace"/>
    <s v="2nd Justice Court"/>
    <s v="Joel K. Murphy"/>
    <n v="2016"/>
    <s v="Ascension"/>
    <s v="NOPTY"/>
    <n v="3951"/>
    <n v="4"/>
    <n v="4"/>
    <n v="0"/>
    <n v="3"/>
    <n v="1"/>
    <n v="0"/>
    <x v="0"/>
    <x v="1"/>
    <x v="10"/>
    <n v="4"/>
    <n v="117009"/>
  </r>
  <r>
    <n v="635"/>
    <x v="634"/>
    <s v="Justice of the Peace"/>
    <s v="2nd Justice Court"/>
    <s v="Stacy A. Smith"/>
    <n v="2016"/>
    <s v="Ascension"/>
    <s v="REP"/>
    <n v="7068"/>
    <n v="4"/>
    <n v="4"/>
    <n v="0"/>
    <n v="3"/>
    <n v="1"/>
    <n v="0"/>
    <x v="0"/>
    <x v="1"/>
    <x v="10"/>
    <n v="4"/>
    <n v="117009"/>
  </r>
  <r>
    <n v="636"/>
    <x v="635"/>
    <s v="Justice of the Peace"/>
    <s v="2nd Justice of the Peace Court"/>
    <s v="Carolyn Smith"/>
    <n v="2014"/>
    <s v="Lafourche"/>
    <s v="DEM"/>
    <n v="1511"/>
    <n v="2"/>
    <n v="2"/>
    <n v="1"/>
    <n v="1"/>
    <n v="0"/>
    <n v="0"/>
    <x v="0"/>
    <x v="1"/>
    <x v="10"/>
    <n v="2"/>
    <n v="97688"/>
  </r>
  <r>
    <n v="636"/>
    <x v="635"/>
    <s v="Justice of the Peace"/>
    <s v="2nd Justice of the Peace Court"/>
    <s v="Lillie B. Foret"/>
    <n v="2014"/>
    <s v="Lafourche"/>
    <s v="REP"/>
    <n v="4598"/>
    <n v="2"/>
    <n v="2"/>
    <n v="1"/>
    <n v="1"/>
    <n v="0"/>
    <n v="0"/>
    <x v="0"/>
    <x v="1"/>
    <x v="10"/>
    <n v="2"/>
    <n v="97688"/>
  </r>
  <r>
    <n v="637"/>
    <x v="636"/>
    <s v="Justice of the Peace"/>
    <s v="3rd Justice Court"/>
    <s v="John C. Hebert"/>
    <n v="2014"/>
    <s v="Ascension"/>
    <s v="OTHER"/>
    <n v="7426"/>
    <n v="2"/>
    <n v="2"/>
    <n v="0"/>
    <n v="1"/>
    <n v="0"/>
    <n v="1"/>
    <x v="0"/>
    <x v="1"/>
    <x v="10"/>
    <n v="2"/>
    <n v="117009"/>
  </r>
  <r>
    <n v="637"/>
    <x v="636"/>
    <s v="Justice of the Peace"/>
    <s v="3rd Justice Court"/>
    <s v="Lynelle Johnson"/>
    <n v="2014"/>
    <s v="Ascension"/>
    <s v="REP"/>
    <n v="6178"/>
    <n v="2"/>
    <n v="2"/>
    <n v="0"/>
    <n v="1"/>
    <n v="0"/>
    <n v="1"/>
    <x v="0"/>
    <x v="1"/>
    <x v="10"/>
    <n v="2"/>
    <n v="117009"/>
  </r>
  <r>
    <n v="638"/>
    <x v="637"/>
    <s v="Justice of the Peace"/>
    <s v="3rd Justice of the Peace Court"/>
    <s v="Bennett Arceneaux"/>
    <n v="2014"/>
    <s v="Lafourche"/>
    <s v="DEM"/>
    <n v="1701"/>
    <n v="2"/>
    <n v="2"/>
    <n v="1"/>
    <n v="0"/>
    <n v="1"/>
    <n v="0"/>
    <x v="0"/>
    <x v="1"/>
    <x v="10"/>
    <n v="2"/>
    <n v="97688"/>
  </r>
  <r>
    <n v="638"/>
    <x v="637"/>
    <s v="Justice of the Peace"/>
    <s v="3rd Justice of the Peace Court"/>
    <s v="Troy Templet"/>
    <n v="2014"/>
    <s v="Lafourche"/>
    <s v="NOPTY"/>
    <n v="2074"/>
    <n v="2"/>
    <n v="2"/>
    <n v="1"/>
    <n v="0"/>
    <n v="1"/>
    <n v="0"/>
    <x v="0"/>
    <x v="1"/>
    <x v="10"/>
    <n v="2"/>
    <n v="97688"/>
  </r>
  <r>
    <n v="639"/>
    <x v="638"/>
    <s v="Justice of the Peace"/>
    <s v="7th Justice Court"/>
    <s v="Jeanie Rentz"/>
    <n v="2014"/>
    <s v="Jefferson"/>
    <s v="OTHER"/>
    <n v="353"/>
    <n v="2"/>
    <n v="2"/>
    <n v="1"/>
    <n v="0"/>
    <n v="0"/>
    <n v="1"/>
    <x v="0"/>
    <x v="1"/>
    <x v="10"/>
    <n v="2"/>
    <n v="435204"/>
  </r>
  <r>
    <n v="639"/>
    <x v="638"/>
    <s v="Justice of the Peace"/>
    <s v="7th Justice Court"/>
    <s v="Michele P. Holmes"/>
    <n v="2014"/>
    <s v="Jefferson"/>
    <s v="DEM"/>
    <n v="1926"/>
    <n v="2"/>
    <n v="2"/>
    <n v="1"/>
    <n v="0"/>
    <n v="0"/>
    <n v="1"/>
    <x v="0"/>
    <x v="1"/>
    <x v="10"/>
    <n v="2"/>
    <n v="435204"/>
  </r>
  <r>
    <n v="640"/>
    <x v="639"/>
    <s v="Justice of the Peace"/>
    <s v="Justice of the Peace &amp; Constable District 1"/>
    <s v="Dennis Sparks"/>
    <n v="2014"/>
    <s v="Sabine"/>
    <s v="DEM"/>
    <n v="482"/>
    <n v="2"/>
    <n v="2"/>
    <n v="1"/>
    <n v="1"/>
    <n v="0"/>
    <n v="0"/>
    <x v="0"/>
    <x v="1"/>
    <x v="10"/>
    <n v="2"/>
    <n v="24144"/>
  </r>
  <r>
    <n v="640"/>
    <x v="639"/>
    <s v="Justice of the Peace"/>
    <s v="Justice of the Peace &amp; Constable District 1"/>
    <s v="Jean Sharp"/>
    <n v="2014"/>
    <s v="Sabine"/>
    <s v="REP"/>
    <n v="733"/>
    <n v="2"/>
    <n v="2"/>
    <n v="1"/>
    <n v="1"/>
    <n v="0"/>
    <n v="0"/>
    <x v="0"/>
    <x v="1"/>
    <x v="10"/>
    <n v="2"/>
    <n v="24144"/>
  </r>
  <r>
    <n v="641"/>
    <x v="640"/>
    <s v="Justice of the Peace"/>
    <s v="Justice of the Peace &amp; Constable District 3"/>
    <s v="Hazel Procell Dyess"/>
    <n v="2014"/>
    <s v="Sabine"/>
    <s v="DEM"/>
    <n v="415"/>
    <n v="4"/>
    <n v="4"/>
    <n v="2"/>
    <n v="2"/>
    <n v="0"/>
    <n v="0"/>
    <x v="0"/>
    <x v="1"/>
    <x v="10"/>
    <n v="4"/>
    <n v="24144"/>
  </r>
  <r>
    <n v="641"/>
    <x v="640"/>
    <s v="Justice of the Peace"/>
    <s v="Justice of the Peace &amp; Constable District 3"/>
    <s v="Mattie Laroux Sepulvado"/>
    <n v="2014"/>
    <s v="Sabine"/>
    <s v="DEM"/>
    <n v="749"/>
    <n v="4"/>
    <n v="4"/>
    <n v="2"/>
    <n v="2"/>
    <n v="0"/>
    <n v="0"/>
    <x v="0"/>
    <x v="1"/>
    <x v="10"/>
    <n v="4"/>
    <n v="24144"/>
  </r>
  <r>
    <n v="641"/>
    <x v="640"/>
    <s v="Justice of the Peace"/>
    <s v="Justice of the Peace &amp; Constable District 3"/>
    <s v="Raymond &quot;Ray&quot; Hough, Sr."/>
    <n v="2014"/>
    <s v="Sabine"/>
    <s v="REP"/>
    <n v="420"/>
    <n v="4"/>
    <n v="4"/>
    <n v="2"/>
    <n v="2"/>
    <n v="0"/>
    <n v="0"/>
    <x v="0"/>
    <x v="1"/>
    <x v="10"/>
    <n v="4"/>
    <n v="24144"/>
  </r>
  <r>
    <n v="641"/>
    <x v="640"/>
    <s v="Justice of the Peace"/>
    <s v="Justice of the Peace &amp; Constable District 3"/>
    <s v="Wayne Green"/>
    <n v="2014"/>
    <s v="Sabine"/>
    <s v="REP"/>
    <n v="212"/>
    <n v="4"/>
    <n v="4"/>
    <n v="2"/>
    <n v="2"/>
    <n v="0"/>
    <n v="0"/>
    <x v="0"/>
    <x v="1"/>
    <x v="10"/>
    <n v="4"/>
    <n v="24144"/>
  </r>
  <r>
    <n v="642"/>
    <x v="641"/>
    <s v="Justice of the Peace"/>
    <s v="Justice of the Peace District  1"/>
    <s v="Allen R. Brown"/>
    <n v="2014"/>
    <s v="Beauregard"/>
    <s v="REP"/>
    <n v="558"/>
    <n v="4"/>
    <n v="2"/>
    <n v="3"/>
    <n v="1"/>
    <n v="0"/>
    <n v="0"/>
    <x v="0"/>
    <x v="1"/>
    <x v="10"/>
    <n v="2"/>
    <n v="36435"/>
  </r>
  <r>
    <n v="642"/>
    <x v="641"/>
    <s v="Justice of the Peace"/>
    <s v="Justice of the Peace District  1"/>
    <s v="Elton Pickering, Sr."/>
    <n v="2014"/>
    <s v="Beauregard"/>
    <s v="DEM"/>
    <n v="238"/>
    <n v="4"/>
    <n v="2"/>
    <n v="3"/>
    <n v="1"/>
    <n v="0"/>
    <n v="0"/>
    <x v="0"/>
    <x v="1"/>
    <x v="10"/>
    <n v="2"/>
    <n v="36435"/>
  </r>
  <r>
    <n v="643"/>
    <x v="642"/>
    <s v="Justice of the Peace"/>
    <s v="Justice of the Peace District  1"/>
    <s v="Charo Bossier-Holden"/>
    <n v="2014"/>
    <s v="St. John The Baptist"/>
    <s v="DEM"/>
    <n v="512"/>
    <n v="4"/>
    <n v="2"/>
    <n v="3"/>
    <n v="1"/>
    <n v="0"/>
    <n v="0"/>
    <x v="0"/>
    <x v="1"/>
    <x v="10"/>
    <n v="2"/>
    <n v="43888"/>
  </r>
  <r>
    <n v="643"/>
    <x v="642"/>
    <s v="Justice of the Peace"/>
    <s v="Justice of the Peace District  1"/>
    <s v="Haston &quot;Bun&quot; Lewis, Jr."/>
    <n v="2014"/>
    <s v="St. John The Baptist"/>
    <s v="DEM"/>
    <n v="1156"/>
    <n v="4"/>
    <n v="2"/>
    <n v="3"/>
    <n v="1"/>
    <n v="0"/>
    <n v="0"/>
    <x v="0"/>
    <x v="1"/>
    <x v="10"/>
    <n v="2"/>
    <n v="43888"/>
  </r>
  <r>
    <n v="644"/>
    <x v="643"/>
    <s v="Justice of the Peace"/>
    <s v="Justice of the Peace District  3"/>
    <s v="John A. Neilson"/>
    <n v="2014"/>
    <s v="De Soto"/>
    <s v="OTHER"/>
    <n v="893"/>
    <n v="2"/>
    <n v="2"/>
    <n v="0"/>
    <n v="1"/>
    <n v="0"/>
    <n v="1"/>
    <x v="0"/>
    <x v="1"/>
    <x v="10"/>
    <n v="2"/>
    <n v="27047"/>
  </r>
  <r>
    <n v="644"/>
    <x v="643"/>
    <s v="Justice of the Peace"/>
    <s v="Justice of the Peace District  3"/>
    <s v="William &quot;Billy&quot; Robbins"/>
    <n v="2014"/>
    <s v="De Soto"/>
    <s v="REP"/>
    <n v="441"/>
    <n v="2"/>
    <n v="2"/>
    <n v="0"/>
    <n v="1"/>
    <n v="0"/>
    <n v="1"/>
    <x v="0"/>
    <x v="1"/>
    <x v="10"/>
    <n v="2"/>
    <n v="27047"/>
  </r>
  <r>
    <n v="645"/>
    <x v="644"/>
    <s v="Justice of the Peace"/>
    <s v="Justice of the Peace District  4"/>
    <s v="Clyde H. Dennis"/>
    <n v="2014"/>
    <s v="Beauregard"/>
    <s v="REP"/>
    <n v="1532"/>
    <n v="7"/>
    <n v="3"/>
    <n v="3"/>
    <n v="2"/>
    <n v="2"/>
    <n v="0"/>
    <x v="0"/>
    <x v="1"/>
    <x v="10"/>
    <n v="3"/>
    <n v="36435"/>
  </r>
  <r>
    <n v="645"/>
    <x v="644"/>
    <s v="Justice of the Peace"/>
    <s v="Justice of the Peace District  4"/>
    <s v="Douglas Evey"/>
    <n v="2014"/>
    <s v="Beauregard"/>
    <s v="NOPTY"/>
    <n v="243"/>
    <n v="7"/>
    <n v="3"/>
    <n v="3"/>
    <n v="2"/>
    <n v="2"/>
    <n v="0"/>
    <x v="0"/>
    <x v="1"/>
    <x v="10"/>
    <n v="3"/>
    <n v="36435"/>
  </r>
  <r>
    <n v="645"/>
    <x v="644"/>
    <s v="Justice of the Peace"/>
    <s v="Justice of the Peace District  4"/>
    <s v="Julee Godeaux LaFleur"/>
    <n v="2014"/>
    <s v="Beauregard"/>
    <s v="DEM"/>
    <n v="734"/>
    <n v="7"/>
    <n v="3"/>
    <n v="3"/>
    <n v="2"/>
    <n v="2"/>
    <n v="0"/>
    <x v="0"/>
    <x v="1"/>
    <x v="10"/>
    <n v="3"/>
    <n v="36435"/>
  </r>
  <r>
    <n v="646"/>
    <x v="645"/>
    <s v="Justice of the Peace"/>
    <s v="Justice of the Peace District  4"/>
    <s v="Emily Ford Owens"/>
    <n v="2014"/>
    <s v="De Soto"/>
    <s v="DEM"/>
    <n v="661"/>
    <n v="7"/>
    <n v="2"/>
    <n v="3"/>
    <n v="2"/>
    <n v="2"/>
    <n v="0"/>
    <x v="0"/>
    <x v="1"/>
    <x v="10"/>
    <n v="2"/>
    <n v="27047"/>
  </r>
  <r>
    <n v="646"/>
    <x v="645"/>
    <s v="Justice of the Peace"/>
    <s v="Justice of the Peace District  4"/>
    <s v="Wilbur Theodore Purvis, Jr."/>
    <n v="2014"/>
    <s v="De Soto"/>
    <s v="DEM"/>
    <n v="896"/>
    <n v="7"/>
    <n v="2"/>
    <n v="3"/>
    <n v="2"/>
    <n v="2"/>
    <n v="0"/>
    <x v="0"/>
    <x v="1"/>
    <x v="10"/>
    <n v="2"/>
    <n v="27047"/>
  </r>
  <r>
    <n v="647"/>
    <x v="646"/>
    <s v="Justice of the Peace"/>
    <s v="Justice of the Peace District  4"/>
    <s v="Benjamin R. Trant"/>
    <n v="2014"/>
    <s v="St. Landry"/>
    <s v="NOPTY"/>
    <n v="765"/>
    <n v="7"/>
    <n v="2"/>
    <n v="3"/>
    <n v="2"/>
    <n v="2"/>
    <n v="0"/>
    <x v="0"/>
    <x v="1"/>
    <x v="10"/>
    <n v="2"/>
    <n v="83699"/>
  </r>
  <r>
    <n v="647"/>
    <x v="646"/>
    <s v="Justice of the Peace"/>
    <s v="Justice of the Peace District  4"/>
    <s v="Katharine Dugal &quot;Cassie&quot; Henrich"/>
    <n v="2014"/>
    <s v="St. Landry"/>
    <s v="REP"/>
    <n v="1340"/>
    <n v="7"/>
    <n v="2"/>
    <n v="3"/>
    <n v="2"/>
    <n v="2"/>
    <n v="0"/>
    <x v="0"/>
    <x v="1"/>
    <x v="10"/>
    <n v="2"/>
    <n v="83699"/>
  </r>
  <r>
    <n v="648"/>
    <x v="647"/>
    <s v="Justice of the Peace"/>
    <s v="Justice of the Peace District  4"/>
    <s v="Brenda McBride"/>
    <n v="2016"/>
    <s v="De Soto"/>
    <s v="DEM"/>
    <n v="561"/>
    <n v="3"/>
    <n v="3"/>
    <n v="2"/>
    <n v="0"/>
    <n v="1"/>
    <n v="0"/>
    <x v="0"/>
    <x v="1"/>
    <x v="10"/>
    <n v="3"/>
    <n v="27047"/>
  </r>
  <r>
    <n v="648"/>
    <x v="647"/>
    <s v="Justice of the Peace"/>
    <s v="Justice of the Peace District  4"/>
    <s v="Brian M. Phillips"/>
    <n v="2016"/>
    <s v="De Soto"/>
    <s v="NOPTY"/>
    <n v="502"/>
    <n v="3"/>
    <n v="3"/>
    <n v="2"/>
    <n v="0"/>
    <n v="1"/>
    <n v="0"/>
    <x v="0"/>
    <x v="1"/>
    <x v="10"/>
    <n v="3"/>
    <n v="27047"/>
  </r>
  <r>
    <n v="648"/>
    <x v="647"/>
    <s v="Justice of the Peace"/>
    <s v="Justice of the Peace District  4"/>
    <s v="Maria Taylor Hogan"/>
    <n v="2016"/>
    <s v="De Soto"/>
    <s v="DEM"/>
    <n v="845"/>
    <n v="3"/>
    <n v="3"/>
    <n v="2"/>
    <n v="0"/>
    <n v="1"/>
    <n v="0"/>
    <x v="0"/>
    <x v="1"/>
    <x v="10"/>
    <n v="3"/>
    <n v="27047"/>
  </r>
  <r>
    <n v="649"/>
    <x v="648"/>
    <s v="Justice of the Peace"/>
    <s v="Justice of the Peace District  5"/>
    <s v="Jerry Dwayne Sumrall"/>
    <n v="2014"/>
    <s v="De Soto"/>
    <s v="NOPTY"/>
    <n v="245"/>
    <n v="5"/>
    <n v="3"/>
    <n v="3"/>
    <n v="1"/>
    <n v="1"/>
    <n v="0"/>
    <x v="0"/>
    <x v="1"/>
    <x v="10"/>
    <n v="3"/>
    <n v="27047"/>
  </r>
  <r>
    <n v="649"/>
    <x v="648"/>
    <s v="Justice of the Peace"/>
    <s v="Justice of the Peace District  5"/>
    <s v="Jo Ann Beason"/>
    <n v="2014"/>
    <s v="De Soto"/>
    <s v="DEM"/>
    <n v="766"/>
    <n v="5"/>
    <n v="3"/>
    <n v="3"/>
    <n v="1"/>
    <n v="1"/>
    <n v="0"/>
    <x v="0"/>
    <x v="1"/>
    <x v="10"/>
    <n v="3"/>
    <n v="27047"/>
  </r>
  <r>
    <n v="649"/>
    <x v="648"/>
    <s v="Justice of the Peace"/>
    <s v="Justice of the Peace District  5"/>
    <s v="Shawna Longoria"/>
    <n v="2014"/>
    <s v="De Soto"/>
    <s v="REP"/>
    <n v="643"/>
    <n v="5"/>
    <n v="3"/>
    <n v="3"/>
    <n v="1"/>
    <n v="1"/>
    <n v="0"/>
    <x v="0"/>
    <x v="1"/>
    <x v="10"/>
    <n v="3"/>
    <n v="27047"/>
  </r>
  <r>
    <n v="650"/>
    <x v="649"/>
    <s v="Justice of the Peace"/>
    <s v="Justice of the Peace District  5"/>
    <s v="Beverly Frank"/>
    <n v="2014"/>
    <s v="St. John The Baptist"/>
    <s v="DEM"/>
    <n v="566"/>
    <n v="5"/>
    <n v="2"/>
    <n v="3"/>
    <n v="1"/>
    <n v="1"/>
    <n v="0"/>
    <x v="0"/>
    <x v="1"/>
    <x v="10"/>
    <n v="2"/>
    <n v="43888"/>
  </r>
  <r>
    <n v="650"/>
    <x v="649"/>
    <s v="Justice of the Peace"/>
    <s v="Justice of the Peace District  5"/>
    <s v="Greg &quot;Za&quot; Maurin"/>
    <n v="2014"/>
    <s v="St. John The Baptist"/>
    <s v="DEM"/>
    <n v="918"/>
    <n v="5"/>
    <n v="2"/>
    <n v="3"/>
    <n v="1"/>
    <n v="1"/>
    <n v="0"/>
    <x v="0"/>
    <x v="1"/>
    <x v="10"/>
    <n v="2"/>
    <n v="43888"/>
  </r>
  <r>
    <n v="651"/>
    <x v="650"/>
    <s v="Justice of the Peace"/>
    <s v="Justice of the Peace District  6"/>
    <s v="Foster Gamble"/>
    <n v="2014"/>
    <s v="De Soto"/>
    <s v="DEM"/>
    <n v="591"/>
    <n v="2"/>
    <n v="2"/>
    <n v="1"/>
    <n v="0"/>
    <n v="1"/>
    <n v="0"/>
    <x v="0"/>
    <x v="1"/>
    <x v="10"/>
    <n v="2"/>
    <n v="27047"/>
  </r>
  <r>
    <n v="651"/>
    <x v="650"/>
    <s v="Justice of the Peace"/>
    <s v="Justice of the Peace District  6"/>
    <s v="Jerry Lowe"/>
    <n v="2014"/>
    <s v="De Soto"/>
    <s v="NOPTY"/>
    <n v="629"/>
    <n v="2"/>
    <n v="2"/>
    <n v="1"/>
    <n v="0"/>
    <n v="1"/>
    <n v="0"/>
    <x v="0"/>
    <x v="1"/>
    <x v="10"/>
    <n v="2"/>
    <n v="27047"/>
  </r>
  <r>
    <n v="652"/>
    <x v="651"/>
    <s v="Justice of the Peace"/>
    <s v="Justice of the Peace District  9"/>
    <s v="Geneva Lemon"/>
    <n v="2014"/>
    <s v="St. Landry"/>
    <s v="DEM"/>
    <n v="435"/>
    <n v="3"/>
    <n v="3"/>
    <n v="2"/>
    <n v="0"/>
    <n v="1"/>
    <n v="0"/>
    <x v="0"/>
    <x v="1"/>
    <x v="10"/>
    <n v="3"/>
    <n v="83699"/>
  </r>
  <r>
    <n v="652"/>
    <x v="651"/>
    <s v="Justice of the Peace"/>
    <s v="Justice of the Peace District  9"/>
    <s v="Kevin Macip"/>
    <n v="2014"/>
    <s v="St. Landry"/>
    <s v="DEM"/>
    <n v="103"/>
    <n v="3"/>
    <n v="3"/>
    <n v="2"/>
    <n v="0"/>
    <n v="1"/>
    <n v="0"/>
    <x v="0"/>
    <x v="1"/>
    <x v="10"/>
    <n v="3"/>
    <n v="83699"/>
  </r>
  <r>
    <n v="652"/>
    <x v="651"/>
    <s v="Justice of the Peace"/>
    <s v="Justice of the Peace District  9"/>
    <s v="Tonya Pitcher"/>
    <n v="2014"/>
    <s v="St. Landry"/>
    <s v="NOPTY"/>
    <n v="108"/>
    <n v="3"/>
    <n v="3"/>
    <n v="2"/>
    <n v="0"/>
    <n v="1"/>
    <n v="0"/>
    <x v="0"/>
    <x v="1"/>
    <x v="10"/>
    <n v="3"/>
    <n v="83699"/>
  </r>
  <r>
    <n v="653"/>
    <x v="652"/>
    <s v="Justice of the Peace"/>
    <s v="Justice of the Peace District  A"/>
    <s v="Denise Pearson"/>
    <n v="2014"/>
    <s v="Grant"/>
    <s v="NOPTY"/>
    <n v="640"/>
    <n v="2"/>
    <n v="2"/>
    <n v="1"/>
    <n v="0"/>
    <n v="1"/>
    <n v="0"/>
    <x v="0"/>
    <x v="1"/>
    <x v="10"/>
    <n v="2"/>
    <n v="22372"/>
  </r>
  <r>
    <n v="653"/>
    <x v="652"/>
    <s v="Justice of the Peace"/>
    <s v="Justice of the Peace District  A"/>
    <s v="Peggy J. King"/>
    <n v="2014"/>
    <s v="Grant"/>
    <s v="DEM"/>
    <n v="500"/>
    <n v="2"/>
    <n v="2"/>
    <n v="1"/>
    <n v="0"/>
    <n v="1"/>
    <n v="0"/>
    <x v="0"/>
    <x v="1"/>
    <x v="10"/>
    <n v="2"/>
    <n v="22372"/>
  </r>
  <r>
    <n v="654"/>
    <x v="653"/>
    <s v="Justice of the Peace"/>
    <s v="Justice of the Peace District  B"/>
    <s v="Gregory Tolbert"/>
    <n v="2014"/>
    <s v="Grant"/>
    <s v="DEM"/>
    <n v="676"/>
    <n v="2"/>
    <n v="2"/>
    <n v="2"/>
    <n v="0"/>
    <n v="0"/>
    <n v="0"/>
    <x v="0"/>
    <x v="1"/>
    <x v="10"/>
    <n v="2"/>
    <n v="22372"/>
  </r>
  <r>
    <n v="654"/>
    <x v="653"/>
    <s v="Justice of the Peace"/>
    <s v="Justice of the Peace District  B"/>
    <s v="Joy Williams"/>
    <n v="2014"/>
    <s v="Grant"/>
    <s v="DEM"/>
    <n v="307"/>
    <n v="2"/>
    <n v="2"/>
    <n v="2"/>
    <n v="0"/>
    <n v="0"/>
    <n v="0"/>
    <x v="0"/>
    <x v="1"/>
    <x v="10"/>
    <n v="2"/>
    <n v="22372"/>
  </r>
  <r>
    <n v="655"/>
    <x v="654"/>
    <s v="Justice of the Peace"/>
    <s v="Justice of the Peace District 1"/>
    <s v="Benja R. Fussell"/>
    <n v="2014"/>
    <s v="Concordia"/>
    <s v="REP"/>
    <n v="579"/>
    <n v="8"/>
    <n v="2"/>
    <n v="5"/>
    <n v="2"/>
    <n v="1"/>
    <n v="0"/>
    <x v="0"/>
    <x v="1"/>
    <x v="10"/>
    <n v="2"/>
    <n v="20288"/>
  </r>
  <r>
    <n v="655"/>
    <x v="654"/>
    <s v="Justice of the Peace"/>
    <s v="Justice of the Peace District 1"/>
    <s v="Justin Conner"/>
    <n v="2014"/>
    <s v="Concordia"/>
    <s v="DEM"/>
    <n v="740"/>
    <n v="8"/>
    <n v="2"/>
    <n v="5"/>
    <n v="2"/>
    <n v="1"/>
    <n v="0"/>
    <x v="0"/>
    <x v="1"/>
    <x v="10"/>
    <n v="2"/>
    <n v="20288"/>
  </r>
  <r>
    <n v="656"/>
    <x v="655"/>
    <s v="Justice of the Peace"/>
    <s v="Justice of the Peace District 1"/>
    <s v="Charles Matthews"/>
    <n v="2014"/>
    <s v="St. Charles"/>
    <s v="REP"/>
    <n v="472"/>
    <n v="8"/>
    <n v="4"/>
    <n v="5"/>
    <n v="2"/>
    <n v="1"/>
    <n v="0"/>
    <x v="0"/>
    <x v="1"/>
    <x v="10"/>
    <n v="4"/>
    <n v="52708"/>
  </r>
  <r>
    <n v="656"/>
    <x v="655"/>
    <s v="Justice of the Peace"/>
    <s v="Justice of the Peace District 1"/>
    <s v="Edna Campbell Bridges"/>
    <n v="2014"/>
    <s v="St. Charles"/>
    <s v="DEM"/>
    <n v="595"/>
    <n v="8"/>
    <n v="4"/>
    <n v="5"/>
    <n v="2"/>
    <n v="1"/>
    <n v="0"/>
    <x v="0"/>
    <x v="1"/>
    <x v="10"/>
    <n v="4"/>
    <n v="52708"/>
  </r>
  <r>
    <n v="656"/>
    <x v="655"/>
    <s v="Justice of the Peace"/>
    <s v="Justice of the Peace District 1"/>
    <s v="Henry Wolfe"/>
    <n v="2014"/>
    <s v="St. Charles"/>
    <s v="DEM"/>
    <n v="946"/>
    <n v="8"/>
    <n v="4"/>
    <n v="5"/>
    <n v="2"/>
    <n v="1"/>
    <n v="0"/>
    <x v="0"/>
    <x v="1"/>
    <x v="10"/>
    <n v="4"/>
    <n v="52708"/>
  </r>
  <r>
    <n v="656"/>
    <x v="655"/>
    <s v="Justice of the Peace"/>
    <s v="Justice of the Peace District 1"/>
    <s v="Richard &quot;Rick&quot; Whitney, Jr."/>
    <n v="2014"/>
    <s v="St. Charles"/>
    <s v="NOPTY"/>
    <n v="712"/>
    <n v="8"/>
    <n v="4"/>
    <n v="5"/>
    <n v="2"/>
    <n v="1"/>
    <n v="0"/>
    <x v="0"/>
    <x v="1"/>
    <x v="10"/>
    <n v="4"/>
    <n v="52708"/>
  </r>
  <r>
    <n v="657"/>
    <x v="656"/>
    <s v="Justice of the Peace"/>
    <s v="Justice of the Peace District 1"/>
    <s v="Alex &quot;Watermelon Man&quot; Scott"/>
    <n v="2014"/>
    <s v="St. James"/>
    <s v="DEM"/>
    <n v="447"/>
    <n v="8"/>
    <n v="2"/>
    <n v="5"/>
    <n v="2"/>
    <n v="1"/>
    <n v="0"/>
    <x v="0"/>
    <x v="1"/>
    <x v="10"/>
    <n v="2"/>
    <n v="21581"/>
  </r>
  <r>
    <n v="657"/>
    <x v="656"/>
    <s v="Justice of the Peace"/>
    <s v="Justice of the Peace District 1"/>
    <s v="Mary Rodrigue Walker"/>
    <n v="2014"/>
    <s v="St. James"/>
    <s v="DEM"/>
    <n v="753"/>
    <n v="8"/>
    <n v="2"/>
    <n v="5"/>
    <n v="2"/>
    <n v="1"/>
    <n v="0"/>
    <x v="0"/>
    <x v="1"/>
    <x v="10"/>
    <n v="2"/>
    <n v="21581"/>
  </r>
  <r>
    <n v="658"/>
    <x v="657"/>
    <s v="Justice of the Peace"/>
    <s v="Justice of the Peace District 1"/>
    <s v="Benja Fussell"/>
    <n v="2016"/>
    <s v="Concordia"/>
    <s v="REP"/>
    <n v="622"/>
    <n v="3"/>
    <n v="3"/>
    <n v="2"/>
    <n v="1"/>
    <n v="0"/>
    <n v="0"/>
    <x v="0"/>
    <x v="1"/>
    <x v="10"/>
    <n v="3"/>
    <n v="20288"/>
  </r>
  <r>
    <n v="658"/>
    <x v="657"/>
    <s v="Justice of the Peace"/>
    <s v="Justice of the Peace District 1"/>
    <s v="Elijah &quot;Stepper&quot; Banks"/>
    <n v="2016"/>
    <s v="Concordia"/>
    <s v="DEM"/>
    <n v="659"/>
    <n v="3"/>
    <n v="3"/>
    <n v="2"/>
    <n v="1"/>
    <n v="0"/>
    <n v="0"/>
    <x v="0"/>
    <x v="1"/>
    <x v="10"/>
    <n v="3"/>
    <n v="20288"/>
  </r>
  <r>
    <n v="658"/>
    <x v="657"/>
    <s v="Justice of the Peace"/>
    <s v="Justice of the Peace District 1"/>
    <s v="Justin Conner"/>
    <n v="2016"/>
    <s v="Concordia"/>
    <s v="DEM"/>
    <n v="320"/>
    <n v="3"/>
    <n v="3"/>
    <n v="2"/>
    <n v="1"/>
    <n v="0"/>
    <n v="0"/>
    <x v="0"/>
    <x v="1"/>
    <x v="10"/>
    <n v="3"/>
    <n v="20288"/>
  </r>
  <r>
    <n v="659"/>
    <x v="658"/>
    <s v="Justice of the Peace"/>
    <s v="Justice of the Peace District 2"/>
    <s v="Marketris Jones"/>
    <n v="2014"/>
    <s v="Bienville"/>
    <s v="NOPTY"/>
    <n v="192"/>
    <n v="5"/>
    <n v="2"/>
    <n v="2"/>
    <n v="1"/>
    <n v="2"/>
    <n v="0"/>
    <x v="0"/>
    <x v="1"/>
    <x v="10"/>
    <n v="2"/>
    <n v="13924"/>
  </r>
  <r>
    <n v="659"/>
    <x v="658"/>
    <s v="Justice of the Peace"/>
    <s v="Justice of the Peace District 2"/>
    <s v="Reginald Shaw"/>
    <n v="2014"/>
    <s v="Bienville"/>
    <s v="NOPTY"/>
    <n v="422"/>
    <n v="5"/>
    <n v="2"/>
    <n v="2"/>
    <n v="1"/>
    <n v="2"/>
    <n v="0"/>
    <x v="0"/>
    <x v="1"/>
    <x v="10"/>
    <n v="2"/>
    <n v="13924"/>
  </r>
  <r>
    <n v="660"/>
    <x v="659"/>
    <s v="Justice of the Peace"/>
    <s v="Justice of the Peace District 2"/>
    <s v="Earl &quot;Pie&quot; Tastet"/>
    <n v="2014"/>
    <s v="St. Charles"/>
    <s v="DEM"/>
    <n v="1479"/>
    <n v="5"/>
    <n v="3"/>
    <n v="2"/>
    <n v="1"/>
    <n v="2"/>
    <n v="0"/>
    <x v="0"/>
    <x v="1"/>
    <x v="10"/>
    <n v="3"/>
    <n v="52708"/>
  </r>
  <r>
    <n v="660"/>
    <x v="659"/>
    <s v="Justice of the Peace"/>
    <s v="Justice of the Peace District 2"/>
    <s v="Randall &quot;Randy&quot; Muller, Jr."/>
    <n v="2014"/>
    <s v="St. Charles"/>
    <s v="REP"/>
    <n v="1160"/>
    <n v="5"/>
    <n v="3"/>
    <n v="2"/>
    <n v="1"/>
    <n v="2"/>
    <n v="0"/>
    <x v="0"/>
    <x v="1"/>
    <x v="10"/>
    <n v="3"/>
    <n v="52708"/>
  </r>
  <r>
    <n v="660"/>
    <x v="659"/>
    <s v="Justice of the Peace"/>
    <s v="Justice of the Peace District 2"/>
    <s v="Vanessa Alexander Johnson"/>
    <n v="2014"/>
    <s v="St. Charles"/>
    <s v="DEM"/>
    <n v="382"/>
    <n v="5"/>
    <n v="3"/>
    <n v="2"/>
    <n v="1"/>
    <n v="2"/>
    <n v="0"/>
    <x v="0"/>
    <x v="1"/>
    <x v="10"/>
    <n v="3"/>
    <n v="52708"/>
  </r>
  <r>
    <n v="661"/>
    <x v="660"/>
    <s v="Justice of the Peace"/>
    <s v="Justice of the Peace District 3"/>
    <s v="Christina Gary"/>
    <n v="2014"/>
    <s v="St. James"/>
    <s v="REP"/>
    <n v="218"/>
    <n v="2"/>
    <n v="2"/>
    <n v="1"/>
    <n v="1"/>
    <n v="0"/>
    <n v="0"/>
    <x v="0"/>
    <x v="1"/>
    <x v="10"/>
    <n v="2"/>
    <n v="21581"/>
  </r>
  <r>
    <n v="661"/>
    <x v="660"/>
    <s v="Justice of the Peace"/>
    <s v="Justice of the Peace District 3"/>
    <s v="Stephen &quot;Lukey&quot; Louque"/>
    <n v="2014"/>
    <s v="St. James"/>
    <s v="DEM"/>
    <n v="1152"/>
    <n v="2"/>
    <n v="2"/>
    <n v="1"/>
    <n v="1"/>
    <n v="0"/>
    <n v="0"/>
    <x v="0"/>
    <x v="1"/>
    <x v="10"/>
    <n v="2"/>
    <n v="21581"/>
  </r>
  <r>
    <n v="662"/>
    <x v="661"/>
    <s v="Justice of the Peace"/>
    <s v="Justice of the Peace District 4"/>
    <s v="Harvey L. Burns"/>
    <n v="2014"/>
    <s v="Concordia"/>
    <s v="DEM"/>
    <n v="370"/>
    <n v="6"/>
    <n v="2"/>
    <n v="2"/>
    <n v="1"/>
    <n v="2"/>
    <n v="1"/>
    <x v="0"/>
    <x v="1"/>
    <x v="10"/>
    <n v="2"/>
    <n v="20288"/>
  </r>
  <r>
    <n v="662"/>
    <x v="661"/>
    <s v="Justice of the Peace"/>
    <s v="Justice of the Peace District 4"/>
    <s v="Jerry Stallings"/>
    <n v="2014"/>
    <s v="Concordia"/>
    <s v="DEM"/>
    <n v="716"/>
    <n v="6"/>
    <n v="2"/>
    <n v="2"/>
    <n v="1"/>
    <n v="2"/>
    <n v="1"/>
    <x v="0"/>
    <x v="1"/>
    <x v="10"/>
    <n v="2"/>
    <n v="20288"/>
  </r>
  <r>
    <n v="663"/>
    <x v="662"/>
    <s v="Justice of the Peace"/>
    <s v="Justice of the Peace District 4"/>
    <s v="Charles Flaherty"/>
    <n v="2014"/>
    <s v="Lasalle"/>
    <s v="NOPTY"/>
    <n v="543"/>
    <n v="6"/>
    <n v="2"/>
    <n v="2"/>
    <n v="1"/>
    <n v="2"/>
    <n v="1"/>
    <x v="0"/>
    <x v="1"/>
    <x v="10"/>
    <n v="2"/>
    <n v="14927"/>
  </r>
  <r>
    <n v="663"/>
    <x v="662"/>
    <s v="Justice of the Peace"/>
    <s v="Justice of the Peace District 4"/>
    <s v="Don Smith"/>
    <n v="2014"/>
    <s v="Lasalle"/>
    <s v="REP"/>
    <n v="876"/>
    <n v="6"/>
    <n v="2"/>
    <n v="2"/>
    <n v="1"/>
    <n v="2"/>
    <n v="1"/>
    <x v="0"/>
    <x v="1"/>
    <x v="10"/>
    <n v="2"/>
    <n v="14927"/>
  </r>
  <r>
    <n v="664"/>
    <x v="663"/>
    <s v="Justice of the Peace"/>
    <s v="Justice of the Peace District 4"/>
    <s v="Darrell Chiasson"/>
    <n v="2014"/>
    <s v="St. Charles"/>
    <s v="NOPTY"/>
    <n v="1101"/>
    <n v="6"/>
    <n v="2"/>
    <n v="2"/>
    <n v="1"/>
    <n v="2"/>
    <n v="1"/>
    <x v="0"/>
    <x v="1"/>
    <x v="10"/>
    <n v="2"/>
    <n v="52708"/>
  </r>
  <r>
    <n v="664"/>
    <x v="663"/>
    <s v="Justice of the Peace"/>
    <s v="Justice of the Peace District 4"/>
    <s v="Stanley Hebert, Jr."/>
    <n v="2014"/>
    <s v="St. Charles"/>
    <s v="OTHER"/>
    <n v="851"/>
    <n v="6"/>
    <n v="2"/>
    <n v="2"/>
    <n v="1"/>
    <n v="2"/>
    <n v="1"/>
    <x v="0"/>
    <x v="1"/>
    <x v="10"/>
    <n v="2"/>
    <n v="52708"/>
  </r>
  <r>
    <n v="665"/>
    <x v="664"/>
    <s v="Justice of the Peace"/>
    <s v="Justice of the Peace District 5"/>
    <s v="A. D. &quot;Del&quot; Barnes, Jr."/>
    <n v="2014"/>
    <s v="St. Charles"/>
    <s v="NOPTY"/>
    <n v="333"/>
    <n v="3"/>
    <n v="3"/>
    <n v="0"/>
    <n v="1"/>
    <n v="2"/>
    <n v="0"/>
    <x v="0"/>
    <x v="1"/>
    <x v="10"/>
    <n v="3"/>
    <n v="52708"/>
  </r>
  <r>
    <n v="665"/>
    <x v="664"/>
    <s v="Justice of the Peace"/>
    <s v="Justice of the Peace District 5"/>
    <s v="April Black"/>
    <n v="2014"/>
    <s v="St. Charles"/>
    <s v="REP"/>
    <n v="978"/>
    <n v="3"/>
    <n v="3"/>
    <n v="0"/>
    <n v="1"/>
    <n v="2"/>
    <n v="0"/>
    <x v="0"/>
    <x v="1"/>
    <x v="10"/>
    <n v="3"/>
    <n v="52708"/>
  </r>
  <r>
    <n v="665"/>
    <x v="664"/>
    <s v="Justice of the Peace"/>
    <s v="Justice of the Peace District 5"/>
    <s v="Tika L. Riley"/>
    <n v="2014"/>
    <s v="St. Charles"/>
    <s v="NOPTY"/>
    <n v="1111"/>
    <n v="3"/>
    <n v="3"/>
    <n v="0"/>
    <n v="1"/>
    <n v="2"/>
    <n v="0"/>
    <x v="0"/>
    <x v="1"/>
    <x v="10"/>
    <n v="3"/>
    <n v="52708"/>
  </r>
  <r>
    <n v="666"/>
    <x v="665"/>
    <s v="Justice of the Peace"/>
    <s v="Justice of the Peace District 7"/>
    <s v="John D. Brady"/>
    <n v="2014"/>
    <s v="St. Charles"/>
    <s v="REP"/>
    <n v="1993"/>
    <n v="4"/>
    <n v="2"/>
    <n v="3"/>
    <n v="1"/>
    <n v="0"/>
    <n v="0"/>
    <x v="0"/>
    <x v="1"/>
    <x v="10"/>
    <n v="2"/>
    <n v="52708"/>
  </r>
  <r>
    <n v="666"/>
    <x v="665"/>
    <s v="Justice of the Peace"/>
    <s v="Justice of the Peace District 7"/>
    <s v="Robin Triche-Fields"/>
    <n v="2014"/>
    <s v="St. Charles"/>
    <s v="DEM"/>
    <n v="833"/>
    <n v="4"/>
    <n v="2"/>
    <n v="3"/>
    <n v="1"/>
    <n v="0"/>
    <n v="0"/>
    <x v="0"/>
    <x v="1"/>
    <x v="10"/>
    <n v="2"/>
    <n v="52708"/>
  </r>
  <r>
    <n v="667"/>
    <x v="666"/>
    <s v="Justice of the Peace"/>
    <s v="Justice of the Peace District 7"/>
    <s v="Marie &quot;Maddy&quot; Lewis"/>
    <n v="2014"/>
    <s v="St. James"/>
    <s v="DEM"/>
    <n v="1142"/>
    <n v="4"/>
    <n v="2"/>
    <n v="3"/>
    <n v="1"/>
    <n v="0"/>
    <n v="0"/>
    <x v="0"/>
    <x v="1"/>
    <x v="10"/>
    <n v="2"/>
    <n v="21581"/>
  </r>
  <r>
    <n v="667"/>
    <x v="666"/>
    <s v="Justice of the Peace"/>
    <s v="Justice of the Peace District 7"/>
    <s v="Sharon A. Steib"/>
    <n v="2014"/>
    <s v="St. James"/>
    <s v="DEM"/>
    <n v="274"/>
    <n v="4"/>
    <n v="2"/>
    <n v="3"/>
    <n v="1"/>
    <n v="0"/>
    <n v="0"/>
    <x v="0"/>
    <x v="1"/>
    <x v="10"/>
    <n v="2"/>
    <n v="21581"/>
  </r>
  <r>
    <n v="668"/>
    <x v="667"/>
    <s v="Justice of the Peace"/>
    <s v="Justice of the Peace District A"/>
    <s v="Anita Sue Hinds"/>
    <n v="2014"/>
    <s v="Red River"/>
    <s v="REP"/>
    <n v="447"/>
    <n v="3"/>
    <n v="3"/>
    <n v="2"/>
    <n v="1"/>
    <n v="0"/>
    <n v="0"/>
    <x v="0"/>
    <x v="1"/>
    <x v="10"/>
    <n v="3"/>
    <n v="8757"/>
  </r>
  <r>
    <n v="668"/>
    <x v="667"/>
    <s v="Justice of the Peace"/>
    <s v="Justice of the Peace District A"/>
    <s v="Jerry Clark"/>
    <n v="2014"/>
    <s v="Red River"/>
    <s v="DEM"/>
    <n v="374"/>
    <n v="3"/>
    <n v="3"/>
    <n v="2"/>
    <n v="1"/>
    <n v="0"/>
    <n v="0"/>
    <x v="0"/>
    <x v="1"/>
    <x v="10"/>
    <n v="3"/>
    <n v="8757"/>
  </r>
  <r>
    <n v="668"/>
    <x v="667"/>
    <s v="Justice of the Peace"/>
    <s v="Justice of the Peace District A"/>
    <s v="Milton Nash"/>
    <n v="2014"/>
    <s v="Red River"/>
    <s v="DEM"/>
    <n v="204"/>
    <n v="3"/>
    <n v="3"/>
    <n v="2"/>
    <n v="1"/>
    <n v="0"/>
    <n v="0"/>
    <x v="0"/>
    <x v="1"/>
    <x v="10"/>
    <n v="3"/>
    <n v="8757"/>
  </r>
  <r>
    <n v="669"/>
    <x v="668"/>
    <s v="Justice of the Peace"/>
    <s v="Justice of the Peace Ward  1"/>
    <s v="John N. &quot;Johnny&quot; Hebert"/>
    <n v="2014"/>
    <s v="Iberia"/>
    <s v="NOPTY"/>
    <n v="2504"/>
    <n v="4"/>
    <n v="2"/>
    <n v="1"/>
    <n v="2"/>
    <n v="1"/>
    <n v="0"/>
    <x v="0"/>
    <x v="1"/>
    <x v="10"/>
    <n v="2"/>
    <n v="73799"/>
  </r>
  <r>
    <n v="669"/>
    <x v="668"/>
    <s v="Justice of the Peace"/>
    <s v="Justice of the Peace Ward  1"/>
    <s v="Mark A. Hebert"/>
    <n v="2014"/>
    <s v="Iberia"/>
    <s v="DEM"/>
    <n v="1323"/>
    <n v="4"/>
    <n v="2"/>
    <n v="1"/>
    <n v="2"/>
    <n v="1"/>
    <n v="0"/>
    <x v="0"/>
    <x v="1"/>
    <x v="10"/>
    <n v="2"/>
    <n v="73799"/>
  </r>
  <r>
    <n v="670"/>
    <x v="669"/>
    <s v="Justice of the Peace"/>
    <s v="Justice of the Peace Ward  1"/>
    <s v="DeVonna Ponthieu"/>
    <n v="2014"/>
    <s v="Livingston"/>
    <s v="REP"/>
    <n v="1643"/>
    <n v="4"/>
    <n v="2"/>
    <n v="1"/>
    <n v="2"/>
    <n v="1"/>
    <n v="0"/>
    <x v="0"/>
    <x v="1"/>
    <x v="10"/>
    <n v="2"/>
    <n v="135925"/>
  </r>
  <r>
    <n v="670"/>
    <x v="669"/>
    <s v="Justice of the Peace"/>
    <s v="Justice of the Peace Ward  1"/>
    <s v="Jeff Sachse"/>
    <n v="2014"/>
    <s v="Livingston"/>
    <s v="REP"/>
    <n v="3411"/>
    <n v="4"/>
    <n v="2"/>
    <n v="1"/>
    <n v="2"/>
    <n v="1"/>
    <n v="0"/>
    <x v="0"/>
    <x v="1"/>
    <x v="10"/>
    <n v="2"/>
    <n v="135925"/>
  </r>
  <r>
    <n v="671"/>
    <x v="670"/>
    <s v="Justice of the Peace"/>
    <s v="Justice of the Peace Ward  2"/>
    <s v="Norma Jean Bouey"/>
    <n v="2014"/>
    <s v="St. Mary"/>
    <s v="NOPTY"/>
    <n v="41"/>
    <n v="2"/>
    <n v="2"/>
    <n v="0"/>
    <n v="0"/>
    <n v="2"/>
    <n v="0"/>
    <x v="0"/>
    <x v="1"/>
    <x v="10"/>
    <n v="2"/>
    <n v="53053"/>
  </r>
  <r>
    <n v="671"/>
    <x v="670"/>
    <s v="Justice of the Peace"/>
    <s v="Justice of the Peace Ward  2"/>
    <s v="Ray A. Manuel"/>
    <n v="2014"/>
    <s v="St. Mary"/>
    <s v="NOPTY"/>
    <n v="120"/>
    <n v="2"/>
    <n v="2"/>
    <n v="0"/>
    <n v="0"/>
    <n v="2"/>
    <n v="0"/>
    <x v="0"/>
    <x v="1"/>
    <x v="10"/>
    <n v="2"/>
    <n v="53053"/>
  </r>
  <r>
    <n v="672"/>
    <x v="671"/>
    <s v="Justice of the Peace"/>
    <s v="Justice of the Peace Ward  3"/>
    <s v="Elton &quot;Bee&quot; Cormier"/>
    <n v="2014"/>
    <s v="Acadia"/>
    <s v="DEM"/>
    <n v="2241"/>
    <n v="2"/>
    <n v="2"/>
    <n v="2"/>
    <n v="0"/>
    <n v="0"/>
    <n v="0"/>
    <x v="0"/>
    <x v="1"/>
    <x v="10"/>
    <n v="2"/>
    <n v="62372"/>
  </r>
  <r>
    <n v="672"/>
    <x v="671"/>
    <s v="Justice of the Peace"/>
    <s v="Justice of the Peace Ward  3"/>
    <s v="Penny Duplechain Chavis"/>
    <n v="2014"/>
    <s v="Acadia"/>
    <s v="DEM"/>
    <n v="1013"/>
    <n v="2"/>
    <n v="2"/>
    <n v="2"/>
    <n v="0"/>
    <n v="0"/>
    <n v="0"/>
    <x v="0"/>
    <x v="1"/>
    <x v="10"/>
    <n v="2"/>
    <n v="62372"/>
  </r>
  <r>
    <n v="673"/>
    <x v="672"/>
    <s v="Justice of the Peace"/>
    <s v="Justice of the Peace Ward  3, District  3"/>
    <s v="Kent Mayeux"/>
    <n v="2014"/>
    <s v="East Baton Rouge"/>
    <s v="REP"/>
    <n v="4336"/>
    <n v="3"/>
    <n v="3"/>
    <n v="1"/>
    <n v="2"/>
    <n v="0"/>
    <n v="0"/>
    <x v="0"/>
    <x v="1"/>
    <x v="10"/>
    <n v="3"/>
    <n v="445337"/>
  </r>
  <r>
    <n v="673"/>
    <x v="672"/>
    <s v="Justice of the Peace"/>
    <s v="Justice of the Peace Ward  3, District  3"/>
    <s v="Larry Spencer"/>
    <n v="2014"/>
    <s v="East Baton Rouge"/>
    <s v="REP"/>
    <n v="4648"/>
    <n v="3"/>
    <n v="3"/>
    <n v="1"/>
    <n v="2"/>
    <n v="0"/>
    <n v="0"/>
    <x v="0"/>
    <x v="1"/>
    <x v="10"/>
    <n v="3"/>
    <n v="445337"/>
  </r>
  <r>
    <n v="673"/>
    <x v="672"/>
    <s v="Justice of the Peace"/>
    <s v="Justice of the Peace Ward  3, District  3"/>
    <s v="Mark G. Simmons"/>
    <n v="2014"/>
    <s v="East Baton Rouge"/>
    <s v="DEM"/>
    <n v="3627"/>
    <n v="3"/>
    <n v="3"/>
    <n v="1"/>
    <n v="2"/>
    <n v="0"/>
    <n v="0"/>
    <x v="0"/>
    <x v="1"/>
    <x v="10"/>
    <n v="3"/>
    <n v="445337"/>
  </r>
  <r>
    <n v="674"/>
    <x v="673"/>
    <s v="Justice of the Peace"/>
    <s v="Justice of the Peace Ward  5"/>
    <s v="Lena &quot;Bitsy&quot; Balfantz"/>
    <n v="2014"/>
    <s v="Livingston"/>
    <s v="DEM"/>
    <n v="789"/>
    <n v="9"/>
    <n v="2"/>
    <n v="3"/>
    <n v="2"/>
    <n v="3"/>
    <n v="1"/>
    <x v="0"/>
    <x v="1"/>
    <x v="10"/>
    <n v="2"/>
    <n v="135925"/>
  </r>
  <r>
    <n v="674"/>
    <x v="673"/>
    <s v="Justice of the Peace"/>
    <s v="Justice of the Peace Ward  5"/>
    <s v="Randy Bravata"/>
    <n v="2014"/>
    <s v="Livingston"/>
    <s v="NOPTY"/>
    <n v="403"/>
    <n v="9"/>
    <n v="2"/>
    <n v="3"/>
    <n v="2"/>
    <n v="3"/>
    <n v="1"/>
    <x v="0"/>
    <x v="1"/>
    <x v="10"/>
    <n v="2"/>
    <n v="135925"/>
  </r>
  <r>
    <n v="675"/>
    <x v="674"/>
    <s v="Justice of the Peace"/>
    <s v="Justice of the Peace Ward  5"/>
    <s v="Janice Taylor Andry"/>
    <n v="2014"/>
    <s v="Plaquemines"/>
    <s v="DEM"/>
    <n v="275"/>
    <n v="9"/>
    <n v="2"/>
    <n v="3"/>
    <n v="2"/>
    <n v="3"/>
    <n v="1"/>
    <x v="0"/>
    <x v="1"/>
    <x v="10"/>
    <n v="2"/>
    <n v="23584"/>
  </r>
  <r>
    <n v="675"/>
    <x v="674"/>
    <s v="Justice of the Peace"/>
    <s v="Justice of the Peace Ward  5"/>
    <s v="Robert &quot;Hot Rod&quot; Kruithof"/>
    <n v="2014"/>
    <s v="Plaquemines"/>
    <s v="NOPTY"/>
    <n v="127"/>
    <n v="9"/>
    <n v="2"/>
    <n v="3"/>
    <n v="2"/>
    <n v="3"/>
    <n v="1"/>
    <x v="0"/>
    <x v="1"/>
    <x v="10"/>
    <n v="2"/>
    <n v="23584"/>
  </r>
  <r>
    <n v="676"/>
    <x v="675"/>
    <s v="Justice of the Peace"/>
    <s v="Justice of the Peace Ward  5"/>
    <s v="&quot;Don&quot; LeGrand"/>
    <n v="2014"/>
    <s v="St. Martin"/>
    <s v="OTHER"/>
    <n v="1899"/>
    <n v="9"/>
    <n v="2"/>
    <n v="3"/>
    <n v="2"/>
    <n v="3"/>
    <n v="1"/>
    <x v="0"/>
    <x v="1"/>
    <x v="10"/>
    <n v="2"/>
    <n v="53385"/>
  </r>
  <r>
    <n v="676"/>
    <x v="675"/>
    <s v="Justice of the Peace"/>
    <s v="Justice of the Peace Ward  5"/>
    <s v="Angela Cliburn Taylor"/>
    <n v="2014"/>
    <s v="St. Martin"/>
    <s v="REP"/>
    <n v="1310"/>
    <n v="9"/>
    <n v="2"/>
    <n v="3"/>
    <n v="2"/>
    <n v="3"/>
    <n v="1"/>
    <x v="0"/>
    <x v="1"/>
    <x v="10"/>
    <n v="2"/>
    <n v="53385"/>
  </r>
  <r>
    <n v="677"/>
    <x v="676"/>
    <s v="Justice of the Peace"/>
    <s v="Justice of the Peace Ward  5"/>
    <s v="David W. Hill"/>
    <n v="2014"/>
    <s v="St. Mary"/>
    <s v="REP"/>
    <n v="1012"/>
    <n v="9"/>
    <n v="3"/>
    <n v="3"/>
    <n v="2"/>
    <n v="3"/>
    <n v="1"/>
    <x v="0"/>
    <x v="1"/>
    <x v="10"/>
    <n v="3"/>
    <n v="53053"/>
  </r>
  <r>
    <n v="677"/>
    <x v="676"/>
    <s v="Justice of the Peace"/>
    <s v="Justice of the Peace Ward  5"/>
    <s v="Lee Condolle"/>
    <n v="2014"/>
    <s v="St. Mary"/>
    <s v="DEM"/>
    <n v="1215"/>
    <n v="9"/>
    <n v="3"/>
    <n v="3"/>
    <n v="2"/>
    <n v="3"/>
    <n v="1"/>
    <x v="0"/>
    <x v="1"/>
    <x v="10"/>
    <n v="3"/>
    <n v="53053"/>
  </r>
  <r>
    <n v="677"/>
    <x v="676"/>
    <s v="Justice of the Peace"/>
    <s v="Justice of the Peace Ward  5"/>
    <s v="Mamie Soudelier Perry"/>
    <n v="2014"/>
    <s v="St. Mary"/>
    <s v="NOPTY"/>
    <n v="721"/>
    <n v="9"/>
    <n v="3"/>
    <n v="3"/>
    <n v="2"/>
    <n v="3"/>
    <n v="1"/>
    <x v="0"/>
    <x v="1"/>
    <x v="10"/>
    <n v="3"/>
    <n v="53053"/>
  </r>
  <r>
    <n v="678"/>
    <x v="677"/>
    <s v="Justice of the Peace"/>
    <s v="Justice of the Peace Ward  6"/>
    <s v="Amy M. Smith"/>
    <n v="2014"/>
    <s v="Livingston"/>
    <s v="DEM"/>
    <n v="523"/>
    <n v="9"/>
    <n v="2"/>
    <n v="3"/>
    <n v="2"/>
    <n v="2"/>
    <n v="2"/>
    <x v="0"/>
    <x v="1"/>
    <x v="10"/>
    <n v="2"/>
    <n v="135925"/>
  </r>
  <r>
    <n v="678"/>
    <x v="677"/>
    <s v="Justice of the Peace"/>
    <s v="Justice of the Peace Ward  6"/>
    <s v="Fred Armand, Jr."/>
    <n v="2014"/>
    <s v="Livingston"/>
    <s v="OTHER"/>
    <n v="1354"/>
    <n v="9"/>
    <n v="2"/>
    <n v="3"/>
    <n v="2"/>
    <n v="2"/>
    <n v="2"/>
    <x v="0"/>
    <x v="1"/>
    <x v="10"/>
    <n v="2"/>
    <n v="135925"/>
  </r>
  <r>
    <n v="679"/>
    <x v="678"/>
    <s v="Justice of the Peace"/>
    <s v="Justice of the Peace Ward  6"/>
    <s v="Davey L. Naquin, Jr."/>
    <n v="2014"/>
    <s v="Plaquemines"/>
    <s v="REP"/>
    <n v="3557"/>
    <n v="9"/>
    <n v="2"/>
    <n v="3"/>
    <n v="2"/>
    <n v="2"/>
    <n v="2"/>
    <x v="0"/>
    <x v="1"/>
    <x v="10"/>
    <n v="2"/>
    <n v="23584"/>
  </r>
  <r>
    <n v="679"/>
    <x v="678"/>
    <s v="Justice of the Peace"/>
    <s v="Justice of the Peace Ward  6"/>
    <s v="Michael J. Vogt"/>
    <n v="2014"/>
    <s v="Plaquemines"/>
    <s v="OTHER"/>
    <n v="727"/>
    <n v="9"/>
    <n v="2"/>
    <n v="3"/>
    <n v="2"/>
    <n v="2"/>
    <n v="2"/>
    <x v="0"/>
    <x v="1"/>
    <x v="10"/>
    <n v="2"/>
    <n v="23584"/>
  </r>
  <r>
    <n v="680"/>
    <x v="679"/>
    <s v="Justice of the Peace"/>
    <s v="Justice of the Peace Ward  6"/>
    <s v="Robert Ray"/>
    <n v="2014"/>
    <s v="Rapides"/>
    <s v="DEM"/>
    <n v="224"/>
    <n v="9"/>
    <n v="2"/>
    <n v="3"/>
    <n v="2"/>
    <n v="2"/>
    <n v="2"/>
    <x v="0"/>
    <x v="1"/>
    <x v="10"/>
    <n v="2"/>
    <n v="132373"/>
  </r>
  <r>
    <n v="680"/>
    <x v="679"/>
    <s v="Justice of the Peace"/>
    <s v="Justice of the Peace Ward  6"/>
    <s v="Troy Thibodeaux"/>
    <n v="2014"/>
    <s v="Rapides"/>
    <s v="DEM"/>
    <n v="245"/>
    <n v="9"/>
    <n v="2"/>
    <n v="3"/>
    <n v="2"/>
    <n v="2"/>
    <n v="2"/>
    <x v="0"/>
    <x v="1"/>
    <x v="10"/>
    <n v="2"/>
    <n v="132373"/>
  </r>
  <r>
    <n v="681"/>
    <x v="680"/>
    <s v="Justice of the Peace"/>
    <s v="Justice of the Peace Ward  6"/>
    <s v="&quot;Cathy&quot; LeBoeuf"/>
    <n v="2014"/>
    <s v="Terrebonne"/>
    <s v="NOPTY"/>
    <n v="179"/>
    <n v="9"/>
    <n v="3"/>
    <n v="3"/>
    <n v="2"/>
    <n v="2"/>
    <n v="2"/>
    <x v="0"/>
    <x v="1"/>
    <x v="10"/>
    <n v="3"/>
    <n v="113099"/>
  </r>
  <r>
    <n v="681"/>
    <x v="680"/>
    <s v="Justice of the Peace"/>
    <s v="Justice of the Peace Ward  6"/>
    <s v="George Doescher"/>
    <n v="2014"/>
    <s v="Terrebonne"/>
    <s v="REP"/>
    <n v="408"/>
    <n v="9"/>
    <n v="3"/>
    <n v="3"/>
    <n v="2"/>
    <n v="2"/>
    <n v="2"/>
    <x v="0"/>
    <x v="1"/>
    <x v="10"/>
    <n v="3"/>
    <n v="113099"/>
  </r>
  <r>
    <n v="681"/>
    <x v="680"/>
    <s v="Justice of the Peace"/>
    <s v="Justice of the Peace Ward  6"/>
    <s v="Mark P. Richards"/>
    <n v="2014"/>
    <s v="Terrebonne"/>
    <s v="NOPTY"/>
    <n v="140"/>
    <n v="9"/>
    <n v="3"/>
    <n v="3"/>
    <n v="2"/>
    <n v="2"/>
    <n v="2"/>
    <x v="0"/>
    <x v="1"/>
    <x v="10"/>
    <n v="3"/>
    <n v="113099"/>
  </r>
  <r>
    <n v="682"/>
    <x v="681"/>
    <s v="Justice of the Peace"/>
    <s v="Justice of the Peace Ward  7"/>
    <s v="Chad Ivery Perry"/>
    <n v="2014"/>
    <s v="Calcasieu"/>
    <s v="OTHER"/>
    <n v="523"/>
    <n v="9"/>
    <n v="3"/>
    <n v="6"/>
    <n v="2"/>
    <n v="0"/>
    <n v="1"/>
    <x v="0"/>
    <x v="1"/>
    <x v="10"/>
    <n v="3"/>
    <n v="197233"/>
  </r>
  <r>
    <n v="682"/>
    <x v="681"/>
    <s v="Justice of the Peace"/>
    <s v="Justice of the Peace Ward  7"/>
    <s v="Danny Landry"/>
    <n v="2014"/>
    <s v="Calcasieu"/>
    <s v="DEM"/>
    <n v="600"/>
    <n v="9"/>
    <n v="3"/>
    <n v="6"/>
    <n v="2"/>
    <n v="0"/>
    <n v="1"/>
    <x v="0"/>
    <x v="1"/>
    <x v="10"/>
    <n v="3"/>
    <n v="197233"/>
  </r>
  <r>
    <n v="682"/>
    <x v="681"/>
    <s v="Justice of the Peace"/>
    <s v="Justice of the Peace Ward  7"/>
    <s v="Teddy McNiel"/>
    <n v="2014"/>
    <s v="Calcasieu"/>
    <s v="DEM"/>
    <n v="420"/>
    <n v="9"/>
    <n v="3"/>
    <n v="6"/>
    <n v="2"/>
    <n v="0"/>
    <n v="1"/>
    <x v="0"/>
    <x v="1"/>
    <x v="10"/>
    <n v="3"/>
    <n v="197233"/>
  </r>
  <r>
    <n v="683"/>
    <x v="682"/>
    <s v="Justice of the Peace"/>
    <s v="Justice of the Peace Ward  7"/>
    <s v="Sandra Allen Causey"/>
    <n v="2014"/>
    <s v="Livingston"/>
    <s v="DEM"/>
    <n v="2203"/>
    <n v="9"/>
    <n v="2"/>
    <n v="6"/>
    <n v="2"/>
    <n v="0"/>
    <n v="1"/>
    <x v="0"/>
    <x v="1"/>
    <x v="10"/>
    <n v="2"/>
    <n v="135925"/>
  </r>
  <r>
    <n v="683"/>
    <x v="682"/>
    <s v="Justice of the Peace"/>
    <s v="Justice of the Peace Ward  7"/>
    <s v="Sherrye K. Palmer"/>
    <n v="2014"/>
    <s v="Livingston"/>
    <s v="DEM"/>
    <n v="812"/>
    <n v="9"/>
    <n v="2"/>
    <n v="6"/>
    <n v="2"/>
    <n v="0"/>
    <n v="1"/>
    <x v="0"/>
    <x v="1"/>
    <x v="10"/>
    <n v="2"/>
    <n v="135925"/>
  </r>
  <r>
    <n v="684"/>
    <x v="683"/>
    <s v="Justice of the Peace"/>
    <s v="Justice of the Peace Ward  7"/>
    <s v="Nekesia J. Bowie"/>
    <n v="2014"/>
    <s v="St. Mary"/>
    <s v="DEM"/>
    <n v="205"/>
    <n v="9"/>
    <n v="2"/>
    <n v="6"/>
    <n v="2"/>
    <n v="0"/>
    <n v="1"/>
    <x v="0"/>
    <x v="1"/>
    <x v="10"/>
    <n v="2"/>
    <n v="53053"/>
  </r>
  <r>
    <n v="684"/>
    <x v="683"/>
    <s v="Justice of the Peace"/>
    <s v="Justice of the Peace Ward  7"/>
    <s v="Virginia Sutton"/>
    <n v="2014"/>
    <s v="St. Mary"/>
    <s v="DEM"/>
    <n v="205"/>
    <n v="9"/>
    <n v="2"/>
    <n v="6"/>
    <n v="2"/>
    <n v="0"/>
    <n v="1"/>
    <x v="0"/>
    <x v="1"/>
    <x v="10"/>
    <n v="2"/>
    <n v="53053"/>
  </r>
  <r>
    <n v="685"/>
    <x v="684"/>
    <s v="Justice of the Peace"/>
    <s v="Justice of the Peace Ward  7"/>
    <s v="Scott Phelps"/>
    <n v="2014"/>
    <s v="Winn"/>
    <s v="REP"/>
    <n v="205"/>
    <n v="9"/>
    <n v="2"/>
    <n v="6"/>
    <n v="2"/>
    <n v="0"/>
    <n v="1"/>
    <x v="0"/>
    <x v="1"/>
    <x v="10"/>
    <n v="2"/>
    <n v="14695"/>
  </r>
  <r>
    <n v="685"/>
    <x v="684"/>
    <s v="Justice of the Peace"/>
    <s v="Justice of the Peace Ward  7"/>
    <s v="W. Bryan Price"/>
    <n v="2014"/>
    <s v="Winn"/>
    <s v="REP"/>
    <n v="327"/>
    <n v="9"/>
    <n v="2"/>
    <n v="6"/>
    <n v="2"/>
    <n v="0"/>
    <n v="1"/>
    <x v="0"/>
    <x v="1"/>
    <x v="10"/>
    <n v="2"/>
    <n v="14695"/>
  </r>
  <r>
    <n v="686"/>
    <x v="685"/>
    <s v="Justice of the Peace"/>
    <s v="Justice of the Peace Ward  8"/>
    <s v="Bryan Brassette"/>
    <n v="2014"/>
    <s v="Avoyelles"/>
    <s v="DEM"/>
    <n v="361"/>
    <n v="6"/>
    <n v="2"/>
    <n v="3"/>
    <n v="2"/>
    <n v="1"/>
    <n v="0"/>
    <x v="0"/>
    <x v="1"/>
    <x v="10"/>
    <n v="2"/>
    <n v="41252"/>
  </r>
  <r>
    <n v="686"/>
    <x v="685"/>
    <s v="Justice of the Peace"/>
    <s v="Justice of the Peace Ward  8"/>
    <s v="Ronald A. McDonald"/>
    <n v="2014"/>
    <s v="Avoyelles"/>
    <s v="REP"/>
    <n v="502"/>
    <n v="6"/>
    <n v="2"/>
    <n v="3"/>
    <n v="2"/>
    <n v="1"/>
    <n v="0"/>
    <x v="0"/>
    <x v="1"/>
    <x v="10"/>
    <n v="2"/>
    <n v="41252"/>
  </r>
  <r>
    <n v="687"/>
    <x v="686"/>
    <s v="Justice of the Peace"/>
    <s v="Justice of the Peace Ward  8"/>
    <s v="Herbert Mashburn"/>
    <n v="2014"/>
    <s v="St. Mary"/>
    <s v="REP"/>
    <n v="1349"/>
    <n v="6"/>
    <n v="2"/>
    <n v="3"/>
    <n v="2"/>
    <n v="1"/>
    <n v="0"/>
    <x v="0"/>
    <x v="1"/>
    <x v="10"/>
    <n v="2"/>
    <n v="53053"/>
  </r>
  <r>
    <n v="687"/>
    <x v="686"/>
    <s v="Justice of the Peace"/>
    <s v="Justice of the Peace Ward  8"/>
    <s v="Shawn Canty"/>
    <n v="2014"/>
    <s v="St. Mary"/>
    <s v="NOPTY"/>
    <n v="975"/>
    <n v="6"/>
    <n v="2"/>
    <n v="3"/>
    <n v="2"/>
    <n v="1"/>
    <n v="0"/>
    <x v="0"/>
    <x v="1"/>
    <x v="10"/>
    <n v="2"/>
    <n v="53053"/>
  </r>
  <r>
    <n v="688"/>
    <x v="687"/>
    <s v="Justice of the Peace"/>
    <s v="Justice of the Peace Ward  8"/>
    <s v="Floyd Ruffin, Jr."/>
    <n v="2014"/>
    <s v="Terrebonne"/>
    <s v="DEM"/>
    <n v="289"/>
    <n v="6"/>
    <n v="2"/>
    <n v="3"/>
    <n v="2"/>
    <n v="1"/>
    <n v="0"/>
    <x v="0"/>
    <x v="1"/>
    <x v="10"/>
    <n v="2"/>
    <n v="113099"/>
  </r>
  <r>
    <n v="688"/>
    <x v="687"/>
    <s v="Justice of the Peace"/>
    <s v="Justice of the Peace Ward  8"/>
    <s v="Horace Johnson"/>
    <n v="2014"/>
    <s v="Terrebonne"/>
    <s v="DEM"/>
    <n v="577"/>
    <n v="6"/>
    <n v="2"/>
    <n v="3"/>
    <n v="2"/>
    <n v="1"/>
    <n v="0"/>
    <x v="0"/>
    <x v="1"/>
    <x v="10"/>
    <n v="2"/>
    <n v="113099"/>
  </r>
  <r>
    <n v="689"/>
    <x v="688"/>
    <s v="Justice of the Peace"/>
    <s v="Justice of the Peace Ward  9"/>
    <s v="Brenda J. Hymes"/>
    <n v="2014"/>
    <s v="Plaquemines"/>
    <s v="DEM"/>
    <n v="376"/>
    <n v="5"/>
    <n v="2"/>
    <n v="3"/>
    <n v="0"/>
    <n v="1"/>
    <n v="1"/>
    <x v="0"/>
    <x v="1"/>
    <x v="10"/>
    <n v="2"/>
    <n v="23584"/>
  </r>
  <r>
    <n v="689"/>
    <x v="688"/>
    <s v="Justice of the Peace"/>
    <s v="Justice of the Peace Ward  9"/>
    <s v="Mary Lou Everage"/>
    <n v="2014"/>
    <s v="Plaquemines"/>
    <s v="DEM"/>
    <n v="298"/>
    <n v="5"/>
    <n v="2"/>
    <n v="3"/>
    <n v="0"/>
    <n v="1"/>
    <n v="1"/>
    <x v="0"/>
    <x v="1"/>
    <x v="10"/>
    <n v="2"/>
    <n v="23584"/>
  </r>
  <r>
    <n v="690"/>
    <x v="689"/>
    <s v="Justice of the Peace"/>
    <s v="Justice of the Peace Ward  9"/>
    <s v="Drew P. Breaux"/>
    <n v="2014"/>
    <s v="Terrebonne"/>
    <s v="NOPTY"/>
    <n v="1416"/>
    <n v="5"/>
    <n v="3"/>
    <n v="3"/>
    <n v="0"/>
    <n v="1"/>
    <n v="1"/>
    <x v="0"/>
    <x v="1"/>
    <x v="10"/>
    <n v="3"/>
    <n v="113099"/>
  </r>
  <r>
    <n v="690"/>
    <x v="689"/>
    <s v="Justice of the Peace"/>
    <s v="Justice of the Peace Ward  9"/>
    <s v="Lloyd Ruffin, Sr."/>
    <n v="2014"/>
    <s v="Terrebonne"/>
    <s v="DEM"/>
    <n v="384"/>
    <n v="5"/>
    <n v="3"/>
    <n v="3"/>
    <n v="0"/>
    <n v="1"/>
    <n v="1"/>
    <x v="0"/>
    <x v="1"/>
    <x v="10"/>
    <n v="3"/>
    <n v="113099"/>
  </r>
  <r>
    <n v="690"/>
    <x v="689"/>
    <s v="Justice of the Peace"/>
    <s v="Justice of the Peace Ward  9"/>
    <s v="Raymond Ledet"/>
    <n v="2014"/>
    <s v="Terrebonne"/>
    <s v="OTHER"/>
    <n v="334"/>
    <n v="5"/>
    <n v="3"/>
    <n v="3"/>
    <n v="0"/>
    <n v="1"/>
    <n v="1"/>
    <x v="0"/>
    <x v="1"/>
    <x v="10"/>
    <n v="3"/>
    <n v="113099"/>
  </r>
  <r>
    <n v="691"/>
    <x v="690"/>
    <s v="Justice of the Peace"/>
    <s v="Justice of the Peace Ward 1"/>
    <s v="Dora Salinas-Martinez"/>
    <n v="2014"/>
    <s v="Ouachita"/>
    <s v="REP"/>
    <n v="1238"/>
    <n v="6"/>
    <n v="3"/>
    <n v="3"/>
    <n v="3"/>
    <n v="0"/>
    <n v="0"/>
    <x v="0"/>
    <x v="1"/>
    <x v="10"/>
    <n v="3"/>
    <n v="156398"/>
  </r>
  <r>
    <n v="691"/>
    <x v="690"/>
    <s v="Justice of the Peace"/>
    <s v="Justice of the Peace Ward 1"/>
    <s v="Lynnette Vining"/>
    <n v="2014"/>
    <s v="Ouachita"/>
    <s v="REP"/>
    <n v="733"/>
    <n v="6"/>
    <n v="3"/>
    <n v="3"/>
    <n v="3"/>
    <n v="0"/>
    <n v="0"/>
    <x v="0"/>
    <x v="1"/>
    <x v="10"/>
    <n v="3"/>
    <n v="156398"/>
  </r>
  <r>
    <n v="691"/>
    <x v="690"/>
    <s v="Justice of the Peace"/>
    <s v="Justice of the Peace Ward 1"/>
    <s v="Stuart L. Parker"/>
    <n v="2014"/>
    <s v="Ouachita"/>
    <s v="REP"/>
    <n v="1351"/>
    <n v="6"/>
    <n v="3"/>
    <n v="3"/>
    <n v="3"/>
    <n v="0"/>
    <n v="0"/>
    <x v="0"/>
    <x v="1"/>
    <x v="10"/>
    <n v="3"/>
    <n v="156398"/>
  </r>
  <r>
    <n v="692"/>
    <x v="691"/>
    <s v="Justice of the Peace"/>
    <s v="Justice of the Peace Ward 1"/>
    <s v="David Sellers"/>
    <n v="2014"/>
    <s v="Tangipahoa"/>
    <s v="DEM"/>
    <n v="735"/>
    <n v="6"/>
    <n v="3"/>
    <n v="3"/>
    <n v="3"/>
    <n v="0"/>
    <n v="0"/>
    <x v="0"/>
    <x v="1"/>
    <x v="10"/>
    <n v="3"/>
    <n v="127115"/>
  </r>
  <r>
    <n v="692"/>
    <x v="691"/>
    <s v="Justice of the Peace"/>
    <s v="Justice of the Peace Ward 1"/>
    <s v="Irma Robertson"/>
    <n v="2014"/>
    <s v="Tangipahoa"/>
    <s v="DEM"/>
    <n v="683"/>
    <n v="6"/>
    <n v="3"/>
    <n v="3"/>
    <n v="3"/>
    <n v="0"/>
    <n v="0"/>
    <x v="0"/>
    <x v="1"/>
    <x v="10"/>
    <n v="3"/>
    <n v="127115"/>
  </r>
  <r>
    <n v="692"/>
    <x v="691"/>
    <s v="Justice of the Peace"/>
    <s v="Justice of the Peace Ward 1"/>
    <s v="James Ernest Turner"/>
    <n v="2014"/>
    <s v="Tangipahoa"/>
    <s v="DEM"/>
    <n v="178"/>
    <n v="6"/>
    <n v="3"/>
    <n v="3"/>
    <n v="3"/>
    <n v="0"/>
    <n v="0"/>
    <x v="0"/>
    <x v="1"/>
    <x v="10"/>
    <n v="3"/>
    <n v="127115"/>
  </r>
  <r>
    <n v="693"/>
    <x v="692"/>
    <s v="Justice of the Peace"/>
    <s v="Justice of the Peace Ward 1"/>
    <s v="Heather Furello"/>
    <n v="2016"/>
    <s v="Tensas"/>
    <s v="NOPTY"/>
    <n v="523"/>
    <n v="3"/>
    <n v="3"/>
    <n v="2"/>
    <n v="0"/>
    <n v="1"/>
    <n v="0"/>
    <x v="0"/>
    <x v="1"/>
    <x v="10"/>
    <n v="3"/>
    <n v="4793"/>
  </r>
  <r>
    <n v="693"/>
    <x v="692"/>
    <s v="Justice of the Peace"/>
    <s v="Justice of the Peace Ward 1"/>
    <s v="Knola Ransome"/>
    <n v="2016"/>
    <s v="Tensas"/>
    <s v="DEM"/>
    <n v="403"/>
    <n v="3"/>
    <n v="3"/>
    <n v="2"/>
    <n v="0"/>
    <n v="1"/>
    <n v="0"/>
    <x v="0"/>
    <x v="1"/>
    <x v="10"/>
    <n v="3"/>
    <n v="4793"/>
  </r>
  <r>
    <n v="693"/>
    <x v="692"/>
    <s v="Justice of the Peace"/>
    <s v="Justice of the Peace Ward 1"/>
    <s v="LaTanya Tyler"/>
    <n v="2016"/>
    <s v="Tensas"/>
    <s v="DEM"/>
    <n v="71"/>
    <n v="3"/>
    <n v="3"/>
    <n v="2"/>
    <n v="0"/>
    <n v="1"/>
    <n v="0"/>
    <x v="0"/>
    <x v="1"/>
    <x v="10"/>
    <n v="3"/>
    <n v="4793"/>
  </r>
  <r>
    <n v="694"/>
    <x v="693"/>
    <s v="Justice of the Peace"/>
    <s v="Justice of the Peace Ward 10"/>
    <s v="Cardell Bowser Ina"/>
    <n v="2014"/>
    <s v="St. Mary"/>
    <s v="DEM"/>
    <n v="571"/>
    <n v="3"/>
    <n v="3"/>
    <n v="2"/>
    <n v="0"/>
    <n v="1"/>
    <n v="0"/>
    <x v="0"/>
    <x v="1"/>
    <x v="10"/>
    <n v="3"/>
    <n v="53053"/>
  </r>
  <r>
    <n v="694"/>
    <x v="693"/>
    <s v="Justice of the Peace"/>
    <s v="Justice of the Peace Ward 10"/>
    <s v="Keith A. Lewis"/>
    <n v="2014"/>
    <s v="St. Mary"/>
    <s v="NOPTY"/>
    <n v="271"/>
    <n v="3"/>
    <n v="3"/>
    <n v="2"/>
    <n v="0"/>
    <n v="1"/>
    <n v="0"/>
    <x v="0"/>
    <x v="1"/>
    <x v="10"/>
    <n v="3"/>
    <n v="53053"/>
  </r>
  <r>
    <n v="694"/>
    <x v="693"/>
    <s v="Justice of the Peace"/>
    <s v="Justice of the Peace Ward 10"/>
    <s v="Monica Morrison Gibson"/>
    <n v="2014"/>
    <s v="St. Mary"/>
    <s v="DEM"/>
    <n v="314"/>
    <n v="3"/>
    <n v="3"/>
    <n v="2"/>
    <n v="0"/>
    <n v="1"/>
    <n v="0"/>
    <x v="0"/>
    <x v="1"/>
    <x v="10"/>
    <n v="3"/>
    <n v="53053"/>
  </r>
  <r>
    <n v="695"/>
    <x v="694"/>
    <s v="Justice of the Peace"/>
    <s v="Justice of the Peace Ward 11"/>
    <s v="Delia &quot;Dee&quot; Deville"/>
    <n v="2014"/>
    <s v="Rapides"/>
    <s v="REP"/>
    <n v="1358"/>
    <n v="5"/>
    <n v="3"/>
    <n v="1"/>
    <n v="3"/>
    <n v="1"/>
    <n v="0"/>
    <x v="0"/>
    <x v="1"/>
    <x v="10"/>
    <n v="3"/>
    <n v="132373"/>
  </r>
  <r>
    <n v="695"/>
    <x v="694"/>
    <s v="Justice of the Peace"/>
    <s v="Justice of the Peace Ward 11"/>
    <s v="Jamie L. Floyd"/>
    <n v="2014"/>
    <s v="Rapides"/>
    <s v="REP"/>
    <n v="1261"/>
    <n v="5"/>
    <n v="3"/>
    <n v="1"/>
    <n v="3"/>
    <n v="1"/>
    <n v="0"/>
    <x v="0"/>
    <x v="1"/>
    <x v="10"/>
    <n v="3"/>
    <n v="132373"/>
  </r>
  <r>
    <n v="695"/>
    <x v="694"/>
    <s v="Justice of the Peace"/>
    <s v="Justice of the Peace Ward 11"/>
    <s v="Keith Deville"/>
    <n v="2014"/>
    <s v="Rapides"/>
    <s v="DEM"/>
    <n v="1461"/>
    <n v="5"/>
    <n v="3"/>
    <n v="1"/>
    <n v="3"/>
    <n v="1"/>
    <n v="0"/>
    <x v="0"/>
    <x v="1"/>
    <x v="10"/>
    <n v="3"/>
    <n v="132373"/>
  </r>
  <r>
    <n v="696"/>
    <x v="695"/>
    <s v="Justice of the Peace"/>
    <s v="Justice of the Peace Ward 11"/>
    <s v="Kaye Frances Willis"/>
    <n v="2014"/>
    <s v="Winn"/>
    <s v="NOPTY"/>
    <n v="92"/>
    <n v="5"/>
    <n v="2"/>
    <n v="1"/>
    <n v="3"/>
    <n v="1"/>
    <n v="0"/>
    <x v="0"/>
    <x v="1"/>
    <x v="10"/>
    <n v="2"/>
    <n v="14695"/>
  </r>
  <r>
    <n v="696"/>
    <x v="695"/>
    <s v="Justice of the Peace"/>
    <s v="Justice of the Peace Ward 11"/>
    <s v="Nelda Murphy"/>
    <n v="2014"/>
    <s v="Winn"/>
    <s v="REP"/>
    <n v="251"/>
    <n v="5"/>
    <n v="2"/>
    <n v="1"/>
    <n v="3"/>
    <n v="1"/>
    <n v="0"/>
    <x v="0"/>
    <x v="1"/>
    <x v="10"/>
    <n v="2"/>
    <n v="14695"/>
  </r>
  <r>
    <n v="697"/>
    <x v="696"/>
    <s v="Justice of the Peace"/>
    <s v="Justice of the Peace Ward 2"/>
    <s v="Blanche Baylock"/>
    <n v="2014"/>
    <s v="Iberville"/>
    <s v="NOPTY"/>
    <n v="230"/>
    <n v="7"/>
    <n v="3"/>
    <n v="5"/>
    <n v="0"/>
    <n v="2"/>
    <n v="0"/>
    <x v="0"/>
    <x v="1"/>
    <x v="10"/>
    <n v="3"/>
    <n v="33159"/>
  </r>
  <r>
    <n v="697"/>
    <x v="696"/>
    <s v="Justice of the Peace"/>
    <s v="Justice of the Peace Ward 2"/>
    <s v="Jimmy Green"/>
    <n v="2014"/>
    <s v="Iberville"/>
    <s v="NOPTY"/>
    <n v="1006"/>
    <n v="7"/>
    <n v="3"/>
    <n v="5"/>
    <n v="0"/>
    <n v="2"/>
    <n v="0"/>
    <x v="0"/>
    <x v="1"/>
    <x v="10"/>
    <n v="3"/>
    <n v="33159"/>
  </r>
  <r>
    <n v="697"/>
    <x v="696"/>
    <s v="Justice of the Peace"/>
    <s v="Justice of the Peace Ward 2"/>
    <s v="Ronald W. &quot;Ronnie&quot; Grace"/>
    <n v="2014"/>
    <s v="Iberville"/>
    <s v="DEM"/>
    <n v="986"/>
    <n v="7"/>
    <n v="3"/>
    <n v="5"/>
    <n v="0"/>
    <n v="2"/>
    <n v="0"/>
    <x v="0"/>
    <x v="1"/>
    <x v="10"/>
    <n v="3"/>
    <n v="33159"/>
  </r>
  <r>
    <n v="698"/>
    <x v="697"/>
    <s v="Justice of the Peace"/>
    <s v="Justice of the Peace Ward 2"/>
    <s v="Juandalynn Brumfield"/>
    <n v="2014"/>
    <s v="Tangipahoa"/>
    <s v="DEM"/>
    <n v="177"/>
    <n v="7"/>
    <n v="2"/>
    <n v="5"/>
    <n v="0"/>
    <n v="2"/>
    <n v="0"/>
    <x v="0"/>
    <x v="1"/>
    <x v="10"/>
    <n v="2"/>
    <n v="127115"/>
  </r>
  <r>
    <n v="698"/>
    <x v="697"/>
    <s v="Justice of the Peace"/>
    <s v="Justice of the Peace Ward 2"/>
    <s v="Kathy Dale Forrest"/>
    <n v="2014"/>
    <s v="Tangipahoa"/>
    <s v="DEM"/>
    <n v="904"/>
    <n v="7"/>
    <n v="2"/>
    <n v="5"/>
    <n v="0"/>
    <n v="2"/>
    <n v="0"/>
    <x v="0"/>
    <x v="1"/>
    <x v="10"/>
    <n v="2"/>
    <n v="127115"/>
  </r>
  <r>
    <n v="699"/>
    <x v="698"/>
    <s v="Justice of the Peace"/>
    <s v="Justice of the Peace Ward 2"/>
    <s v="Clifford J. &quot;Jim&quot; Guidry, Jr."/>
    <n v="2014"/>
    <s v="West Baton Rouge"/>
    <s v="DEM"/>
    <n v="1577"/>
    <n v="7"/>
    <n v="2"/>
    <n v="5"/>
    <n v="0"/>
    <n v="2"/>
    <n v="0"/>
    <x v="0"/>
    <x v="1"/>
    <x v="10"/>
    <n v="2"/>
    <n v="25017"/>
  </r>
  <r>
    <n v="699"/>
    <x v="698"/>
    <s v="Justice of the Peace"/>
    <s v="Justice of the Peace Ward 2"/>
    <s v="Sharon M. Villia"/>
    <n v="2014"/>
    <s v="West Baton Rouge"/>
    <s v="DEM"/>
    <n v="926"/>
    <n v="7"/>
    <n v="2"/>
    <n v="5"/>
    <n v="0"/>
    <n v="2"/>
    <n v="0"/>
    <x v="0"/>
    <x v="1"/>
    <x v="10"/>
    <n v="2"/>
    <n v="25017"/>
  </r>
  <r>
    <n v="700"/>
    <x v="699"/>
    <s v="Justice of the Peace"/>
    <s v="Justice of the Peace Ward 3"/>
    <s v="Cecil W. Clark III"/>
    <n v="2014"/>
    <s v="Cameron"/>
    <s v="NOPTY"/>
    <n v="148"/>
    <n v="4"/>
    <n v="2"/>
    <n v="0"/>
    <n v="1"/>
    <n v="3"/>
    <n v="0"/>
    <x v="0"/>
    <x v="1"/>
    <x v="10"/>
    <n v="2"/>
    <n v="6739"/>
  </r>
  <r>
    <n v="700"/>
    <x v="699"/>
    <s v="Justice of the Peace"/>
    <s v="Justice of the Peace Ward 3"/>
    <s v="Vernon Primeaux"/>
    <n v="2014"/>
    <s v="Cameron"/>
    <s v="NOPTY"/>
    <n v="219"/>
    <n v="4"/>
    <n v="2"/>
    <n v="0"/>
    <n v="1"/>
    <n v="3"/>
    <n v="0"/>
    <x v="0"/>
    <x v="1"/>
    <x v="10"/>
    <n v="2"/>
    <n v="6739"/>
  </r>
  <r>
    <n v="701"/>
    <x v="700"/>
    <s v="Justice of the Peace"/>
    <s v="Justice of the Peace Ward 3"/>
    <s v="Inez Carroll"/>
    <n v="2014"/>
    <s v="Richland"/>
    <s v="NOPTY"/>
    <n v="223"/>
    <n v="4"/>
    <n v="2"/>
    <n v="0"/>
    <n v="1"/>
    <n v="3"/>
    <n v="0"/>
    <x v="0"/>
    <x v="1"/>
    <x v="10"/>
    <n v="2"/>
    <n v="20692"/>
  </r>
  <r>
    <n v="701"/>
    <x v="700"/>
    <s v="Justice of the Peace"/>
    <s v="Justice of the Peace Ward 3"/>
    <s v="Jeremy Crow"/>
    <n v="2014"/>
    <s v="Richland"/>
    <s v="REP"/>
    <n v="726"/>
    <n v="4"/>
    <n v="2"/>
    <n v="0"/>
    <n v="1"/>
    <n v="3"/>
    <n v="0"/>
    <x v="0"/>
    <x v="1"/>
    <x v="10"/>
    <n v="2"/>
    <n v="20692"/>
  </r>
  <r>
    <n v="702"/>
    <x v="701"/>
    <s v="Justice of the Peace"/>
    <s v="Justice of the Peace Ward 3, Mooringsport Dist."/>
    <s v="Brian Keith Anderson"/>
    <n v="2014"/>
    <s v="Caddo"/>
    <s v="REP"/>
    <n v="2896"/>
    <n v="2"/>
    <n v="2"/>
    <n v="0"/>
    <n v="2"/>
    <n v="0"/>
    <n v="0"/>
    <x v="0"/>
    <x v="1"/>
    <x v="10"/>
    <n v="2"/>
    <n v="253125"/>
  </r>
  <r>
    <n v="702"/>
    <x v="701"/>
    <s v="Justice of the Peace"/>
    <s v="Justice of the Peace Ward 3, Mooringsport Dist."/>
    <s v="Bruce W. Lee"/>
    <n v="2014"/>
    <s v="Caddo"/>
    <s v="REP"/>
    <n v="2267"/>
    <n v="2"/>
    <n v="2"/>
    <n v="0"/>
    <n v="2"/>
    <n v="0"/>
    <n v="0"/>
    <x v="0"/>
    <x v="1"/>
    <x v="10"/>
    <n v="2"/>
    <n v="253125"/>
  </r>
  <r>
    <n v="703"/>
    <x v="702"/>
    <s v="Justice of the Peace"/>
    <s v="Justice of the Peace Ward 4"/>
    <s v="Rhonda Sanders"/>
    <n v="2014"/>
    <s v="Natchitoches"/>
    <s v="DEM"/>
    <n v="832"/>
    <n v="2"/>
    <n v="2"/>
    <n v="2"/>
    <n v="0"/>
    <n v="0"/>
    <n v="0"/>
    <x v="0"/>
    <x v="1"/>
    <x v="10"/>
    <n v="2"/>
    <n v="39258"/>
  </r>
  <r>
    <n v="703"/>
    <x v="702"/>
    <s v="Justice of the Peace"/>
    <s v="Justice of the Peace Ward 4"/>
    <s v="Vira &quot;Vi&quot; Jones"/>
    <n v="2014"/>
    <s v="Natchitoches"/>
    <s v="DEM"/>
    <n v="650"/>
    <n v="2"/>
    <n v="2"/>
    <n v="2"/>
    <n v="0"/>
    <n v="0"/>
    <n v="0"/>
    <x v="0"/>
    <x v="1"/>
    <x v="10"/>
    <n v="2"/>
    <n v="39258"/>
  </r>
  <r>
    <n v="704"/>
    <x v="703"/>
    <s v="Justice of the Peace"/>
    <s v="Justice of the Peace Ward 4, 2nd Just. Court"/>
    <s v="Patricia &quot;Pat&quot; Paul"/>
    <n v="2014"/>
    <s v="Rapides"/>
    <s v="DEM"/>
    <n v="803"/>
    <n v="2"/>
    <n v="2"/>
    <n v="1"/>
    <n v="1"/>
    <n v="0"/>
    <n v="0"/>
    <x v="0"/>
    <x v="1"/>
    <x v="10"/>
    <n v="2"/>
    <n v="132373"/>
  </r>
  <r>
    <n v="704"/>
    <x v="703"/>
    <s v="Justice of the Peace"/>
    <s v="Justice of the Peace Ward 4, 2nd Just. Court"/>
    <s v="Raymond &quot;Ray&quot; Causey"/>
    <n v="2014"/>
    <s v="Rapides"/>
    <s v="REP"/>
    <n v="970"/>
    <n v="2"/>
    <n v="2"/>
    <n v="1"/>
    <n v="1"/>
    <n v="0"/>
    <n v="0"/>
    <x v="0"/>
    <x v="1"/>
    <x v="10"/>
    <n v="2"/>
    <n v="132373"/>
  </r>
  <r>
    <n v="705"/>
    <x v="704"/>
    <s v="Justice of the Peace"/>
    <s v="Justice of the Peace Ward 5"/>
    <s v="&quot;Tom&quot; Bryson, Jr."/>
    <n v="2014"/>
    <s v="Caddo"/>
    <s v="REP"/>
    <n v="3279"/>
    <n v="4"/>
    <n v="2"/>
    <n v="0"/>
    <n v="3"/>
    <n v="1"/>
    <n v="0"/>
    <x v="0"/>
    <x v="1"/>
    <x v="10"/>
    <n v="2"/>
    <n v="253125"/>
  </r>
  <r>
    <n v="705"/>
    <x v="704"/>
    <s v="Justice of the Peace"/>
    <s v="Justice of the Peace Ward 5"/>
    <s v="Terri McConnell"/>
    <n v="2014"/>
    <s v="Caddo"/>
    <s v="NOPTY"/>
    <n v="3469"/>
    <n v="4"/>
    <n v="2"/>
    <n v="0"/>
    <n v="3"/>
    <n v="1"/>
    <n v="0"/>
    <x v="0"/>
    <x v="1"/>
    <x v="10"/>
    <n v="2"/>
    <n v="253125"/>
  </r>
  <r>
    <n v="706"/>
    <x v="705"/>
    <s v="Justice of the Peace"/>
    <s v="Justice of the Peace Ward 5"/>
    <s v="&quot;Debbie&quot; Brunett"/>
    <n v="2014"/>
    <s v="Tangipahoa"/>
    <s v="REP"/>
    <n v="1598"/>
    <n v="4"/>
    <n v="2"/>
    <n v="0"/>
    <n v="3"/>
    <n v="1"/>
    <n v="0"/>
    <x v="0"/>
    <x v="1"/>
    <x v="10"/>
    <n v="2"/>
    <n v="127115"/>
  </r>
  <r>
    <n v="706"/>
    <x v="705"/>
    <s v="Justice of the Peace"/>
    <s v="Justice of the Peace Ward 5"/>
    <s v="Emily Bankston"/>
    <n v="2014"/>
    <s v="Tangipahoa"/>
    <s v="REP"/>
    <n v="1399"/>
    <n v="4"/>
    <n v="2"/>
    <n v="0"/>
    <n v="3"/>
    <n v="1"/>
    <n v="0"/>
    <x v="0"/>
    <x v="1"/>
    <x v="10"/>
    <n v="2"/>
    <n v="127115"/>
  </r>
  <r>
    <n v="707"/>
    <x v="706"/>
    <s v="Justice of the Peace"/>
    <s v="Justice of the Peace Ward 6"/>
    <s v="Eugene Simpson"/>
    <n v="2014"/>
    <s v="Iberville"/>
    <s v="OTHER"/>
    <n v="1253"/>
    <n v="6"/>
    <n v="2"/>
    <n v="1"/>
    <n v="1"/>
    <n v="3"/>
    <n v="1"/>
    <x v="0"/>
    <x v="1"/>
    <x v="10"/>
    <n v="2"/>
    <n v="33159"/>
  </r>
  <r>
    <n v="707"/>
    <x v="706"/>
    <s v="Justice of the Peace"/>
    <s v="Justice of the Peace Ward 6"/>
    <s v="Sahajda Wesley Willis"/>
    <n v="2014"/>
    <s v="Iberville"/>
    <s v="NOPTY"/>
    <n v="1029"/>
    <n v="6"/>
    <n v="2"/>
    <n v="1"/>
    <n v="1"/>
    <n v="3"/>
    <n v="1"/>
    <x v="0"/>
    <x v="1"/>
    <x v="10"/>
    <n v="2"/>
    <n v="33159"/>
  </r>
  <r>
    <n v="708"/>
    <x v="707"/>
    <s v="Justice of the Peace"/>
    <s v="Justice of the Peace Ward 6"/>
    <s v="Dorothy Heacock"/>
    <n v="2014"/>
    <s v="Ouachita"/>
    <s v="NOPTY"/>
    <n v="1361"/>
    <n v="6"/>
    <n v="2"/>
    <n v="1"/>
    <n v="1"/>
    <n v="3"/>
    <n v="1"/>
    <x v="0"/>
    <x v="1"/>
    <x v="10"/>
    <n v="2"/>
    <n v="156398"/>
  </r>
  <r>
    <n v="708"/>
    <x v="707"/>
    <s v="Justice of the Peace"/>
    <s v="Justice of the Peace Ward 6"/>
    <s v="N. &quot;Woody&quot; Norris"/>
    <n v="2014"/>
    <s v="Ouachita"/>
    <s v="NOPTY"/>
    <n v="908"/>
    <n v="6"/>
    <n v="2"/>
    <n v="1"/>
    <n v="1"/>
    <n v="3"/>
    <n v="1"/>
    <x v="0"/>
    <x v="1"/>
    <x v="10"/>
    <n v="2"/>
    <n v="156398"/>
  </r>
  <r>
    <n v="709"/>
    <x v="708"/>
    <s v="Justice of the Peace"/>
    <s v="Justice of the Peace Ward 6"/>
    <s v="Terri Monteleone Crosby"/>
    <n v="2014"/>
    <s v="Tangipahoa"/>
    <s v="DEM"/>
    <n v="3701"/>
    <n v="6"/>
    <n v="2"/>
    <n v="1"/>
    <n v="1"/>
    <n v="3"/>
    <n v="1"/>
    <x v="0"/>
    <x v="1"/>
    <x v="10"/>
    <n v="2"/>
    <n v="127115"/>
  </r>
  <r>
    <n v="709"/>
    <x v="708"/>
    <s v="Justice of the Peace"/>
    <s v="Justice of the Peace Ward 6"/>
    <s v="Tyler Anthony Baker"/>
    <n v="2014"/>
    <s v="Tangipahoa"/>
    <s v="REP"/>
    <n v="1432"/>
    <n v="6"/>
    <n v="2"/>
    <n v="1"/>
    <n v="1"/>
    <n v="3"/>
    <n v="1"/>
    <x v="0"/>
    <x v="1"/>
    <x v="10"/>
    <n v="2"/>
    <n v="127115"/>
  </r>
  <r>
    <n v="710"/>
    <x v="709"/>
    <s v="Justice of the Peace"/>
    <s v="Justice of the Peace Ward 7, 2nd Just. Court"/>
    <s v="&quot;Joe&quot; Nichols"/>
    <n v="2014"/>
    <s v="Rapides"/>
    <s v="REP"/>
    <n v="830"/>
    <n v="2"/>
    <n v="2"/>
    <n v="0"/>
    <n v="1"/>
    <n v="1"/>
    <n v="0"/>
    <x v="0"/>
    <x v="1"/>
    <x v="10"/>
    <n v="2"/>
    <n v="132373"/>
  </r>
  <r>
    <n v="710"/>
    <x v="709"/>
    <s v="Justice of the Peace"/>
    <s v="Justice of the Peace Ward 7, 2nd Just. Court"/>
    <s v="Keith Eric Ryder"/>
    <n v="2014"/>
    <s v="Rapides"/>
    <s v="NOPTY"/>
    <n v="680"/>
    <n v="2"/>
    <n v="2"/>
    <n v="0"/>
    <n v="1"/>
    <n v="1"/>
    <n v="0"/>
    <x v="0"/>
    <x v="1"/>
    <x v="10"/>
    <n v="2"/>
    <n v="132373"/>
  </r>
  <r>
    <n v="711"/>
    <x v="710"/>
    <s v="Justice of the Peace"/>
    <s v="Justice of the Peace Ward 8"/>
    <s v="Grayson S. Boucher"/>
    <n v="2014"/>
    <s v="Caddo"/>
    <s v="REP"/>
    <n v="3061"/>
    <n v="4"/>
    <n v="2"/>
    <n v="2"/>
    <n v="2"/>
    <n v="0"/>
    <n v="0"/>
    <x v="0"/>
    <x v="1"/>
    <x v="10"/>
    <n v="2"/>
    <n v="253125"/>
  </r>
  <r>
    <n v="711"/>
    <x v="710"/>
    <s v="Justice of the Peace"/>
    <s v="Justice of the Peace Ward 8"/>
    <s v="Gregory M. Taylor"/>
    <n v="2014"/>
    <s v="Caddo"/>
    <s v="REP"/>
    <n v="2256"/>
    <n v="4"/>
    <n v="2"/>
    <n v="2"/>
    <n v="2"/>
    <n v="0"/>
    <n v="0"/>
    <x v="0"/>
    <x v="1"/>
    <x v="10"/>
    <n v="2"/>
    <n v="253125"/>
  </r>
  <r>
    <n v="712"/>
    <x v="711"/>
    <s v="Justice of the Peace"/>
    <s v="Justice of the Peace Ward 8"/>
    <s v="Brandy Hagan Gray"/>
    <n v="2014"/>
    <s v="Vernon"/>
    <s v="DEM"/>
    <n v="144"/>
    <n v="4"/>
    <n v="2"/>
    <n v="2"/>
    <n v="2"/>
    <n v="0"/>
    <n v="0"/>
    <x v="0"/>
    <x v="1"/>
    <x v="10"/>
    <n v="2"/>
    <n v="52101"/>
  </r>
  <r>
    <n v="712"/>
    <x v="711"/>
    <s v="Justice of the Peace"/>
    <s v="Justice of the Peace Ward 8"/>
    <s v="Linda L. Smith"/>
    <n v="2014"/>
    <s v="Vernon"/>
    <s v="DEM"/>
    <n v="536"/>
    <n v="4"/>
    <n v="2"/>
    <n v="2"/>
    <n v="2"/>
    <n v="0"/>
    <n v="0"/>
    <x v="0"/>
    <x v="1"/>
    <x v="10"/>
    <n v="2"/>
    <n v="52101"/>
  </r>
  <r>
    <n v="713"/>
    <x v="712"/>
    <s v="Justice of the Peace"/>
    <s v="Justice of the Peace Ward 9"/>
    <s v="Albert J. Brumfield, Jr."/>
    <n v="2014"/>
    <s v="Washington"/>
    <s v="DEM"/>
    <n v="236"/>
    <n v="2"/>
    <n v="2"/>
    <n v="2"/>
    <n v="0"/>
    <n v="0"/>
    <n v="0"/>
    <x v="0"/>
    <x v="1"/>
    <x v="10"/>
    <n v="2"/>
    <n v="46367"/>
  </r>
  <r>
    <n v="713"/>
    <x v="712"/>
    <s v="Justice of the Peace"/>
    <s v="Justice of the Peace Ward 9"/>
    <s v="Rodney Bond"/>
    <n v="2014"/>
    <s v="Washington"/>
    <s v="DEM"/>
    <n v="317"/>
    <n v="2"/>
    <n v="2"/>
    <n v="2"/>
    <n v="0"/>
    <n v="0"/>
    <n v="0"/>
    <x v="0"/>
    <x v="1"/>
    <x v="10"/>
    <n v="2"/>
    <n v="46367"/>
  </r>
  <r>
    <n v="714"/>
    <x v="713"/>
    <s v="Justice of the Peace"/>
    <s v="Justice of the Peace Ward A"/>
    <s v="Barbara Stout St. Germain"/>
    <n v="2014"/>
    <s v="St. Bernard"/>
    <s v="REP"/>
    <n v="312"/>
    <n v="2"/>
    <n v="2"/>
    <n v="0"/>
    <n v="2"/>
    <n v="0"/>
    <n v="0"/>
    <x v="0"/>
    <x v="1"/>
    <x v="10"/>
    <n v="2"/>
    <n v="44091"/>
  </r>
  <r>
    <n v="714"/>
    <x v="713"/>
    <s v="Justice of the Peace"/>
    <s v="Justice of the Peace Ward A"/>
    <s v="Kevin Hoffman"/>
    <n v="2014"/>
    <s v="St. Bernard"/>
    <s v="REP"/>
    <n v="503"/>
    <n v="2"/>
    <n v="2"/>
    <n v="0"/>
    <n v="2"/>
    <n v="0"/>
    <n v="0"/>
    <x v="0"/>
    <x v="1"/>
    <x v="10"/>
    <n v="2"/>
    <n v="44091"/>
  </r>
  <r>
    <n v="715"/>
    <x v="714"/>
    <s v="Justice of the Peace"/>
    <s v="Justice of the Peace Ward B"/>
    <s v="George V. Wollfarth"/>
    <n v="2014"/>
    <s v="St. Bernard"/>
    <s v="DEM"/>
    <n v="378"/>
    <n v="2"/>
    <n v="2"/>
    <n v="1"/>
    <n v="1"/>
    <n v="0"/>
    <n v="0"/>
    <x v="0"/>
    <x v="1"/>
    <x v="10"/>
    <n v="2"/>
    <n v="44091"/>
  </r>
  <r>
    <n v="715"/>
    <x v="714"/>
    <s v="Justice of the Peace"/>
    <s v="Justice of the Peace Ward B"/>
    <s v="Terry St. Germain, Jr."/>
    <n v="2014"/>
    <s v="St. Bernard"/>
    <s v="REP"/>
    <n v="226"/>
    <n v="2"/>
    <n v="2"/>
    <n v="1"/>
    <n v="1"/>
    <n v="0"/>
    <n v="0"/>
    <x v="0"/>
    <x v="1"/>
    <x v="10"/>
    <n v="2"/>
    <n v="44091"/>
  </r>
  <r>
    <n v="716"/>
    <x v="715"/>
    <s v="Justice of the Peace"/>
    <s v="Justice of the Peace Ward I"/>
    <s v="Glenn G. Landry"/>
    <n v="2014"/>
    <s v="St. Bernard"/>
    <s v="DEM"/>
    <n v="1425"/>
    <n v="2"/>
    <n v="2"/>
    <n v="1"/>
    <n v="1"/>
    <n v="0"/>
    <n v="0"/>
    <x v="0"/>
    <x v="1"/>
    <x v="10"/>
    <n v="2"/>
    <n v="44091"/>
  </r>
  <r>
    <n v="716"/>
    <x v="715"/>
    <s v="Justice of the Peace"/>
    <s v="Justice of the Peace Ward I"/>
    <s v="Melanie Licciardi"/>
    <n v="2014"/>
    <s v="St. Bernard"/>
    <s v="REP"/>
    <n v="758"/>
    <n v="2"/>
    <n v="2"/>
    <n v="1"/>
    <n v="1"/>
    <n v="0"/>
    <n v="0"/>
    <x v="0"/>
    <x v="1"/>
    <x v="10"/>
    <n v="2"/>
    <n v="44091"/>
  </r>
  <r>
    <n v="717"/>
    <x v="716"/>
    <s v="Justice of the Peace"/>
    <s v="Justice of the Peace Ward J"/>
    <s v="Barbara Manuel"/>
    <n v="2014"/>
    <s v="St. Bernard"/>
    <s v="DEM"/>
    <n v="1268"/>
    <n v="2"/>
    <n v="2"/>
    <n v="2"/>
    <n v="0"/>
    <n v="0"/>
    <n v="0"/>
    <x v="0"/>
    <x v="1"/>
    <x v="10"/>
    <n v="2"/>
    <n v="44091"/>
  </r>
  <r>
    <n v="717"/>
    <x v="716"/>
    <s v="Justice of the Peace"/>
    <s v="Justice of the Peace Ward J"/>
    <s v="Sigeberto Valentino &quot;Ziggy&quot; DelValle, Sr."/>
    <n v="2014"/>
    <s v="St. Bernard"/>
    <s v="DEM"/>
    <n v="734"/>
    <n v="2"/>
    <n v="2"/>
    <n v="2"/>
    <n v="0"/>
    <n v="0"/>
    <n v="0"/>
    <x v="0"/>
    <x v="1"/>
    <x v="10"/>
    <n v="2"/>
    <n v="44091"/>
  </r>
  <r>
    <n v="718"/>
    <x v="717"/>
    <s v="Justice(s) of the Peace"/>
    <s v="Justice of the Peace District  3 (2 to be elected)"/>
    <s v="&quot;Cliff&quot; Cannon"/>
    <n v="2014"/>
    <s v="Bossier"/>
    <s v="OTHER"/>
    <n v="652"/>
    <n v="3"/>
    <n v="3"/>
    <n v="1"/>
    <n v="1"/>
    <n v="0"/>
    <n v="1"/>
    <x v="0"/>
    <x v="1"/>
    <x v="10"/>
    <n v="1.5"/>
    <n v="124720"/>
  </r>
  <r>
    <n v="718"/>
    <x v="717"/>
    <s v="Justice(s) of the Peace"/>
    <s v="Justice of the Peace District  3 (2 to be elected)"/>
    <s v="Linda Hamiter"/>
    <n v="2014"/>
    <s v="Bossier"/>
    <s v="DEM"/>
    <n v="650"/>
    <n v="3"/>
    <n v="3"/>
    <n v="1"/>
    <n v="1"/>
    <n v="0"/>
    <n v="1"/>
    <x v="0"/>
    <x v="1"/>
    <x v="10"/>
    <n v="1.5"/>
    <n v="124720"/>
  </r>
  <r>
    <n v="718"/>
    <x v="717"/>
    <s v="Justice(s) of the Peace"/>
    <s v="Justice of the Peace District  3 (2 to be elected)"/>
    <s v="Terry Sullivan"/>
    <n v="2014"/>
    <s v="Bossier"/>
    <s v="REP"/>
    <n v="831"/>
    <n v="3"/>
    <n v="3"/>
    <n v="1"/>
    <n v="1"/>
    <n v="0"/>
    <n v="1"/>
    <x v="0"/>
    <x v="1"/>
    <x v="10"/>
    <n v="1.5"/>
    <n v="124720"/>
  </r>
  <r>
    <n v="719"/>
    <x v="718"/>
    <s v="Justice(s) of the Peace"/>
    <s v="Justice of the Peace District  6 (2 to be elected)"/>
    <s v="&quot;Ron&quot; Eastridge"/>
    <n v="2014"/>
    <s v="Bossier"/>
    <s v="DEM"/>
    <n v="1695"/>
    <n v="4"/>
    <n v="4"/>
    <n v="1"/>
    <n v="3"/>
    <n v="0"/>
    <n v="0"/>
    <x v="0"/>
    <x v="1"/>
    <x v="10"/>
    <n v="2"/>
    <n v="124720"/>
  </r>
  <r>
    <n v="719"/>
    <x v="718"/>
    <s v="Justice(s) of the Peace"/>
    <s v="Justice of the Peace District  6 (2 to be elected)"/>
    <s v="Charles E. Gray"/>
    <n v="2014"/>
    <s v="Bossier"/>
    <s v="REP"/>
    <n v="5219"/>
    <n v="4"/>
    <n v="4"/>
    <n v="1"/>
    <n v="3"/>
    <n v="0"/>
    <n v="0"/>
    <x v="0"/>
    <x v="1"/>
    <x v="10"/>
    <n v="2"/>
    <n v="124720"/>
  </r>
  <r>
    <n v="719"/>
    <x v="718"/>
    <s v="Justice(s) of the Peace"/>
    <s v="Justice of the Peace District  6 (2 to be elected)"/>
    <s v="David R. Cook"/>
    <n v="2014"/>
    <s v="Bossier"/>
    <s v="REP"/>
    <n v="3959"/>
    <n v="4"/>
    <n v="4"/>
    <n v="1"/>
    <n v="3"/>
    <n v="0"/>
    <n v="0"/>
    <x v="0"/>
    <x v="1"/>
    <x v="10"/>
    <n v="2"/>
    <n v="124720"/>
  </r>
  <r>
    <n v="719"/>
    <x v="718"/>
    <s v="Justice(s) of the Peace"/>
    <s v="Justice of the Peace District  6 (2 to be elected)"/>
    <s v="Michael Keith"/>
    <n v="2014"/>
    <s v="Bossier"/>
    <s v="REP"/>
    <n v="4379"/>
    <n v="4"/>
    <n v="4"/>
    <n v="1"/>
    <n v="3"/>
    <n v="0"/>
    <n v="0"/>
    <x v="0"/>
    <x v="1"/>
    <x v="10"/>
    <n v="2"/>
    <n v="124720"/>
  </r>
  <r>
    <n v="720"/>
    <x v="719"/>
    <s v="Justice(s) of the Peace"/>
    <s v="Justice of the Peace District 1 (2 to be elected)"/>
    <s v="Donald L. Beisch"/>
    <n v="2014"/>
    <s v="Webster"/>
    <s v="OTHER"/>
    <n v="123"/>
    <n v="3"/>
    <n v="3"/>
    <n v="1"/>
    <n v="1"/>
    <n v="0"/>
    <n v="1"/>
    <x v="0"/>
    <x v="1"/>
    <x v="10"/>
    <n v="1.5"/>
    <n v="40335"/>
  </r>
  <r>
    <n v="720"/>
    <x v="719"/>
    <s v="Justice(s) of the Peace"/>
    <s v="Justice of the Peace District 1 (2 to be elected)"/>
    <s v="Lisa Duggan"/>
    <n v="2014"/>
    <s v="Webster"/>
    <s v="REP"/>
    <n v="477"/>
    <n v="3"/>
    <n v="3"/>
    <n v="1"/>
    <n v="1"/>
    <n v="0"/>
    <n v="1"/>
    <x v="0"/>
    <x v="1"/>
    <x v="10"/>
    <n v="1.5"/>
    <n v="40335"/>
  </r>
  <r>
    <n v="720"/>
    <x v="719"/>
    <s v="Justice(s) of the Peace"/>
    <s v="Justice of the Peace District 1 (2 to be elected)"/>
    <s v="R. Glenn Johnston"/>
    <n v="2014"/>
    <s v="Webster"/>
    <s v="DEM"/>
    <n v="234"/>
    <n v="3"/>
    <n v="3"/>
    <n v="1"/>
    <n v="1"/>
    <n v="0"/>
    <n v="1"/>
    <x v="0"/>
    <x v="1"/>
    <x v="10"/>
    <n v="1.5"/>
    <n v="40335"/>
  </r>
  <r>
    <n v="721"/>
    <x v="720"/>
    <s v="Justice(s) of the Peace"/>
    <s v="Justice of the Peace Ward  1 (2 to be elected)"/>
    <s v="&quot;Chuck&quot; Wohltmann"/>
    <n v="2014"/>
    <s v="St. Tammany"/>
    <s v="REP"/>
    <n v="2414"/>
    <n v="3"/>
    <n v="3"/>
    <n v="0"/>
    <n v="3"/>
    <n v="0"/>
    <n v="0"/>
    <x v="0"/>
    <x v="1"/>
    <x v="10"/>
    <n v="1.5"/>
    <n v="246269"/>
  </r>
  <r>
    <n v="721"/>
    <x v="720"/>
    <s v="Justice(s) of the Peace"/>
    <s v="Justice of the Peace Ward  1 (2 to be elected)"/>
    <s v="Casey Revere"/>
    <n v="2014"/>
    <s v="St. Tammany"/>
    <s v="REP"/>
    <n v="4361"/>
    <n v="3"/>
    <n v="3"/>
    <n v="0"/>
    <n v="3"/>
    <n v="0"/>
    <n v="0"/>
    <x v="0"/>
    <x v="1"/>
    <x v="10"/>
    <n v="1.5"/>
    <n v="246269"/>
  </r>
  <r>
    <n v="721"/>
    <x v="720"/>
    <s v="Justice(s) of the Peace"/>
    <s v="Justice of the Peace Ward  1 (2 to be elected)"/>
    <s v="Gregory B. Badeaux"/>
    <n v="2014"/>
    <s v="St. Tammany"/>
    <s v="REP"/>
    <n v="3332"/>
    <n v="3"/>
    <n v="3"/>
    <n v="0"/>
    <n v="3"/>
    <n v="0"/>
    <n v="0"/>
    <x v="0"/>
    <x v="1"/>
    <x v="10"/>
    <n v="1.5"/>
    <n v="246269"/>
  </r>
  <r>
    <n v="722"/>
    <x v="721"/>
    <s v="Justice(s) of the Peace"/>
    <s v="Justice of the Peace Ward  3"/>
    <s v="Connie Moore"/>
    <n v="2014"/>
    <s v="St. Tammany"/>
    <s v="REP"/>
    <n v="6988"/>
    <n v="2"/>
    <n v="2"/>
    <n v="0"/>
    <n v="2"/>
    <n v="0"/>
    <n v="0"/>
    <x v="0"/>
    <x v="1"/>
    <x v="10"/>
    <n v="2"/>
    <n v="246269"/>
  </r>
  <r>
    <n v="722"/>
    <x v="721"/>
    <s v="Justice(s) of the Peace"/>
    <s v="Justice of the Peace Ward  3"/>
    <s v="Lauren Ducote"/>
    <n v="2014"/>
    <s v="St. Tammany"/>
    <s v="REP"/>
    <n v="3978"/>
    <n v="2"/>
    <n v="2"/>
    <n v="0"/>
    <n v="2"/>
    <n v="0"/>
    <n v="0"/>
    <x v="0"/>
    <x v="1"/>
    <x v="10"/>
    <n v="2"/>
    <n v="246269"/>
  </r>
  <r>
    <n v="723"/>
    <x v="722"/>
    <s v="Justice(s) of the Peace"/>
    <s v="Justice of the Peace Ward  6"/>
    <s v="Doretta &quot;Chris&quot; Munroe"/>
    <n v="2014"/>
    <s v="St. Tammany"/>
    <s v="REP"/>
    <n v="747"/>
    <n v="3"/>
    <n v="3"/>
    <n v="0"/>
    <n v="2"/>
    <n v="1"/>
    <n v="0"/>
    <x v="0"/>
    <x v="1"/>
    <x v="10"/>
    <n v="3"/>
    <n v="246269"/>
  </r>
  <r>
    <n v="723"/>
    <x v="722"/>
    <s v="Justice(s) of the Peace"/>
    <s v="Justice of the Peace Ward  6"/>
    <s v="Lisa Munday Polk"/>
    <n v="2014"/>
    <s v="St. Tammany"/>
    <s v="NOPTY"/>
    <n v="1151"/>
    <n v="3"/>
    <n v="3"/>
    <n v="0"/>
    <n v="2"/>
    <n v="1"/>
    <n v="0"/>
    <x v="0"/>
    <x v="1"/>
    <x v="10"/>
    <n v="3"/>
    <n v="246269"/>
  </r>
  <r>
    <n v="723"/>
    <x v="722"/>
    <s v="Justice(s) of the Peace"/>
    <s v="Justice of the Peace Ward  6"/>
    <s v="Nan White-Price"/>
    <n v="2014"/>
    <s v="St. Tammany"/>
    <s v="REP"/>
    <n v="371"/>
    <n v="3"/>
    <n v="3"/>
    <n v="0"/>
    <n v="2"/>
    <n v="1"/>
    <n v="0"/>
    <x v="0"/>
    <x v="1"/>
    <x v="10"/>
    <n v="3"/>
    <n v="246269"/>
  </r>
  <r>
    <n v="724"/>
    <x v="723"/>
    <s v="Justice(s) of the Peace"/>
    <s v="Justice of the Peace Ward 10 (2 to be elected)"/>
    <s v="Clayton Borne"/>
    <n v="2014"/>
    <s v="St. Tammany"/>
    <s v="REP"/>
    <n v="1027"/>
    <n v="3"/>
    <n v="3"/>
    <n v="0"/>
    <n v="2"/>
    <n v="1"/>
    <n v="0"/>
    <x v="0"/>
    <x v="1"/>
    <x v="10"/>
    <n v="1.5"/>
    <n v="246269"/>
  </r>
  <r>
    <n v="724"/>
    <x v="723"/>
    <s v="Justice(s) of the Peace"/>
    <s v="Justice of the Peace Ward 10 (2 to be elected)"/>
    <s v="Lisa C. King"/>
    <n v="2014"/>
    <s v="St. Tammany"/>
    <s v="REP"/>
    <n v="1698"/>
    <n v="3"/>
    <n v="3"/>
    <n v="0"/>
    <n v="2"/>
    <n v="1"/>
    <n v="0"/>
    <x v="0"/>
    <x v="1"/>
    <x v="10"/>
    <n v="1.5"/>
    <n v="246269"/>
  </r>
  <r>
    <n v="724"/>
    <x v="723"/>
    <s v="Justice(s) of the Peace"/>
    <s v="Justice of the Peace Ward 10 (2 to be elected)"/>
    <s v="Olivia &quot;Levie&quot; Hannan"/>
    <n v="2014"/>
    <s v="St. Tammany"/>
    <s v="NOPTY"/>
    <n v="688"/>
    <n v="3"/>
    <n v="3"/>
    <n v="0"/>
    <n v="2"/>
    <n v="1"/>
    <n v="0"/>
    <x v="0"/>
    <x v="1"/>
    <x v="10"/>
    <n v="1.5"/>
    <n v="246269"/>
  </r>
  <r>
    <n v="725"/>
    <x v="724"/>
    <s v="Justice(s) of the Peace"/>
    <s v="Justice of the Peace Ward 4"/>
    <s v="Bobby J. Duhon"/>
    <n v="2014"/>
    <s v="Vermilion"/>
    <s v="DEM"/>
    <n v="829"/>
    <n v="2"/>
    <n v="2"/>
    <n v="1"/>
    <n v="1"/>
    <n v="0"/>
    <n v="0"/>
    <x v="0"/>
    <x v="1"/>
    <x v="10"/>
    <n v="2"/>
    <n v="59524"/>
  </r>
  <r>
    <n v="725"/>
    <x v="724"/>
    <s v="Justice(s) of the Peace"/>
    <s v="Justice of the Peace Ward 4"/>
    <s v="William A. Keaty II"/>
    <n v="2014"/>
    <s v="Vermilion"/>
    <s v="REP"/>
    <n v="1258"/>
    <n v="2"/>
    <n v="2"/>
    <n v="1"/>
    <n v="1"/>
    <n v="0"/>
    <n v="0"/>
    <x v="0"/>
    <x v="1"/>
    <x v="10"/>
    <n v="2"/>
    <n v="59524"/>
  </r>
  <r>
    <n v="726"/>
    <x v="725"/>
    <s v="Justice(s) of the Peace"/>
    <s v="Justice of the Peace Ward 5"/>
    <s v="Annette Hazelton Fontenot"/>
    <n v="2014"/>
    <s v="Evangeline"/>
    <s v="NOPTY"/>
    <n v="489"/>
    <n v="4"/>
    <n v="2"/>
    <n v="2"/>
    <n v="1"/>
    <n v="1"/>
    <n v="0"/>
    <x v="0"/>
    <x v="1"/>
    <x v="10"/>
    <n v="2"/>
    <n v="33765"/>
  </r>
  <r>
    <n v="726"/>
    <x v="725"/>
    <s v="Justice(s) of the Peace"/>
    <s v="Justice of the Peace Ward 5"/>
    <s v="J. Michael &quot;Mike&quot; Causey"/>
    <n v="2014"/>
    <s v="Evangeline"/>
    <s v="DEM"/>
    <n v="834"/>
    <n v="4"/>
    <n v="2"/>
    <n v="2"/>
    <n v="1"/>
    <n v="1"/>
    <n v="0"/>
    <x v="0"/>
    <x v="1"/>
    <x v="10"/>
    <n v="2"/>
    <n v="33765"/>
  </r>
  <r>
    <n v="727"/>
    <x v="726"/>
    <s v="Justice(s) of the Peace"/>
    <s v="Justice of the Peace Ward 5"/>
    <s v="Barbara Broussard"/>
    <n v="2014"/>
    <s v="Lafayette"/>
    <s v="DEM"/>
    <n v="2162"/>
    <n v="4"/>
    <n v="2"/>
    <n v="2"/>
    <n v="1"/>
    <n v="1"/>
    <n v="0"/>
    <x v="0"/>
    <x v="1"/>
    <x v="10"/>
    <n v="2"/>
    <n v="234963"/>
  </r>
  <r>
    <n v="727"/>
    <x v="726"/>
    <s v="Justice(s) of the Peace"/>
    <s v="Justice of the Peace Ward 5"/>
    <s v="Jerry &quot;J. P.&quot; Morgan"/>
    <n v="2014"/>
    <s v="Lafayette"/>
    <s v="REP"/>
    <n v="1930"/>
    <n v="4"/>
    <n v="2"/>
    <n v="2"/>
    <n v="1"/>
    <n v="1"/>
    <n v="0"/>
    <x v="0"/>
    <x v="1"/>
    <x v="10"/>
    <n v="2"/>
    <n v="234963"/>
  </r>
  <r>
    <n v="728"/>
    <x v="727"/>
    <s v="Marshal"/>
    <s v="Town of Farmerville"/>
    <s v="E &quot;Bim&quot; Coulberston"/>
    <n v="2016"/>
    <s v="Union"/>
    <s v="DEM"/>
    <n v="1049"/>
    <n v="2"/>
    <n v="2"/>
    <n v="2"/>
    <n v="0"/>
    <n v="0"/>
    <n v="0"/>
    <x v="0"/>
    <x v="2"/>
    <x v="5"/>
    <n v="2"/>
    <n v="22460"/>
  </r>
  <r>
    <n v="728"/>
    <x v="727"/>
    <s v="Marshal"/>
    <s v="Town of Farmerville"/>
    <s v="Eric Turner"/>
    <n v="2016"/>
    <s v="Union"/>
    <s v="DEM"/>
    <n v="362"/>
    <n v="2"/>
    <n v="2"/>
    <n v="2"/>
    <n v="0"/>
    <n v="0"/>
    <n v="0"/>
    <x v="0"/>
    <x v="2"/>
    <x v="5"/>
    <n v="2"/>
    <n v="22460"/>
  </r>
  <r>
    <n v="729"/>
    <x v="728"/>
    <s v="Marshal"/>
    <s v="Town of Homer"/>
    <s v="Bennie W. Holyfield IV"/>
    <n v="2014"/>
    <s v="Claiborne"/>
    <s v="OTHER"/>
    <n v="431"/>
    <n v="2"/>
    <n v="2"/>
    <n v="0"/>
    <n v="0"/>
    <n v="1"/>
    <n v="1"/>
    <x v="0"/>
    <x v="2"/>
    <x v="5"/>
    <n v="2"/>
    <n v="16452"/>
  </r>
  <r>
    <n v="729"/>
    <x v="728"/>
    <s v="Marshal"/>
    <s v="Town of Homer"/>
    <s v="Russell Mills"/>
    <n v="2014"/>
    <s v="Claiborne"/>
    <s v="NOPTY"/>
    <n v="686"/>
    <n v="2"/>
    <n v="2"/>
    <n v="0"/>
    <n v="0"/>
    <n v="1"/>
    <n v="1"/>
    <x v="0"/>
    <x v="2"/>
    <x v="5"/>
    <n v="2"/>
    <n v="16452"/>
  </r>
  <r>
    <n v="730"/>
    <x v="729"/>
    <s v="Marshal"/>
    <s v="Town of Plain Dealing"/>
    <s v="&quot;Tim&quot; Cannon"/>
    <n v="2014"/>
    <s v="Bossier"/>
    <s v="OTHER"/>
    <n v="100"/>
    <n v="3"/>
    <n v="3"/>
    <n v="0"/>
    <n v="1"/>
    <n v="1"/>
    <n v="1"/>
    <x v="0"/>
    <x v="2"/>
    <x v="5"/>
    <n v="3"/>
    <n v="124720"/>
  </r>
  <r>
    <n v="730"/>
    <x v="729"/>
    <s v="Marshal"/>
    <s v="Town of Plain Dealing"/>
    <s v="Charles &quot;Chuck&quot; Spraggins"/>
    <n v="2014"/>
    <s v="Bossier"/>
    <s v="REP"/>
    <n v="15"/>
    <n v="3"/>
    <n v="3"/>
    <n v="0"/>
    <n v="1"/>
    <n v="1"/>
    <n v="1"/>
    <x v="0"/>
    <x v="2"/>
    <x v="5"/>
    <n v="3"/>
    <n v="124720"/>
  </r>
  <r>
    <n v="730"/>
    <x v="729"/>
    <s v="Marshal"/>
    <s v="Town of Plain Dealing"/>
    <s v="Ronnie Murray"/>
    <n v="2014"/>
    <s v="Bossier"/>
    <s v="NOPTY"/>
    <n v="265"/>
    <n v="3"/>
    <n v="3"/>
    <n v="0"/>
    <n v="1"/>
    <n v="1"/>
    <n v="1"/>
    <x v="0"/>
    <x v="2"/>
    <x v="5"/>
    <n v="3"/>
    <n v="124720"/>
  </r>
  <r>
    <n v="731"/>
    <x v="730"/>
    <s v="Marshal"/>
    <s v="Town of Plain Dealing"/>
    <s v="&quot;Tim&quot; Cannon"/>
    <n v="2016"/>
    <s v="Bossier"/>
    <s v="OTHER"/>
    <n v="103"/>
    <n v="2"/>
    <n v="2"/>
    <n v="0"/>
    <n v="0"/>
    <n v="1"/>
    <n v="1"/>
    <x v="0"/>
    <x v="2"/>
    <x v="5"/>
    <n v="2"/>
    <n v="124720"/>
  </r>
  <r>
    <n v="731"/>
    <x v="730"/>
    <s v="Marshal"/>
    <s v="Town of Plain Dealing"/>
    <s v="Ronnie Murray"/>
    <n v="2016"/>
    <s v="Bossier"/>
    <s v="NOPTY"/>
    <n v="280"/>
    <n v="2"/>
    <n v="2"/>
    <n v="0"/>
    <n v="0"/>
    <n v="1"/>
    <n v="1"/>
    <x v="0"/>
    <x v="2"/>
    <x v="5"/>
    <n v="2"/>
    <n v="124720"/>
  </r>
  <r>
    <n v="732"/>
    <x v="731"/>
    <s v="Mayor"/>
    <s v="City of Alexandria"/>
    <s v="&quot;Jeff&quot; Hall"/>
    <n v="2014"/>
    <s v="Rapides"/>
    <s v="DEM"/>
    <n v="5106"/>
    <n v="5"/>
    <n v="5"/>
    <n v="4"/>
    <n v="1"/>
    <n v="0"/>
    <n v="0"/>
    <x v="0"/>
    <x v="3"/>
    <x v="11"/>
    <n v="5"/>
    <n v="132373"/>
  </r>
  <r>
    <n v="732"/>
    <x v="731"/>
    <s v="Mayor"/>
    <s v="City of Alexandria"/>
    <s v="Jacques Roy"/>
    <n v="2014"/>
    <s v="Rapides"/>
    <s v="DEM"/>
    <n v="7787"/>
    <n v="5"/>
    <n v="5"/>
    <n v="4"/>
    <n v="1"/>
    <n v="0"/>
    <n v="0"/>
    <x v="0"/>
    <x v="3"/>
    <x v="11"/>
    <n v="5"/>
    <n v="132373"/>
  </r>
  <r>
    <n v="732"/>
    <x v="731"/>
    <s v="Mayor"/>
    <s v="City of Alexandria"/>
    <s v="Jamar Gailes"/>
    <n v="2014"/>
    <s v="Rapides"/>
    <s v="DEM"/>
    <n v="957"/>
    <n v="5"/>
    <n v="5"/>
    <n v="4"/>
    <n v="1"/>
    <n v="0"/>
    <n v="0"/>
    <x v="0"/>
    <x v="3"/>
    <x v="11"/>
    <n v="5"/>
    <n v="132373"/>
  </r>
  <r>
    <n v="732"/>
    <x v="731"/>
    <s v="Mayor"/>
    <s v="City of Alexandria"/>
    <s v="Mitzi &quot;Gibson&quot; LaSalle"/>
    <n v="2014"/>
    <s v="Rapides"/>
    <s v="DEM"/>
    <n v="791"/>
    <n v="5"/>
    <n v="5"/>
    <n v="4"/>
    <n v="1"/>
    <n v="0"/>
    <n v="0"/>
    <x v="0"/>
    <x v="3"/>
    <x v="11"/>
    <n v="5"/>
    <n v="132373"/>
  </r>
  <r>
    <n v="732"/>
    <x v="731"/>
    <s v="Mayor"/>
    <s v="City of Alexandria"/>
    <s v="Nicholas R. P. Wright"/>
    <n v="2014"/>
    <s v="Rapides"/>
    <s v="REP"/>
    <n v="553"/>
    <n v="5"/>
    <n v="5"/>
    <n v="4"/>
    <n v="1"/>
    <n v="0"/>
    <n v="0"/>
    <x v="0"/>
    <x v="3"/>
    <x v="11"/>
    <n v="5"/>
    <n v="132373"/>
  </r>
  <r>
    <n v="733"/>
    <x v="732"/>
    <s v="Mayor"/>
    <s v="City of Bogalusa"/>
    <s v="&quot;Tina Ratliff&quot; Boley"/>
    <n v="2014"/>
    <s v="Washington"/>
    <s v="DEM"/>
    <n v="749"/>
    <n v="3"/>
    <n v="3"/>
    <n v="2"/>
    <n v="0"/>
    <n v="1"/>
    <n v="0"/>
    <x v="0"/>
    <x v="3"/>
    <x v="11"/>
    <n v="3"/>
    <n v="46367"/>
  </r>
  <r>
    <n v="733"/>
    <x v="732"/>
    <s v="Mayor"/>
    <s v="City of Bogalusa"/>
    <s v="Charles Mizell"/>
    <n v="2014"/>
    <s v="Washington"/>
    <s v="DEM"/>
    <n v="1066"/>
    <n v="3"/>
    <n v="3"/>
    <n v="2"/>
    <n v="0"/>
    <n v="1"/>
    <n v="0"/>
    <x v="0"/>
    <x v="3"/>
    <x v="11"/>
    <n v="3"/>
    <n v="46367"/>
  </r>
  <r>
    <n v="733"/>
    <x v="732"/>
    <s v="Mayor"/>
    <s v="City of Bogalusa"/>
    <s v="Wendy O'Quin-Perrette"/>
    <n v="2014"/>
    <s v="Washington"/>
    <s v="NOPTY"/>
    <n v="1496"/>
    <n v="3"/>
    <n v="3"/>
    <n v="2"/>
    <n v="0"/>
    <n v="1"/>
    <n v="0"/>
    <x v="0"/>
    <x v="3"/>
    <x v="11"/>
    <n v="3"/>
    <n v="46367"/>
  </r>
  <r>
    <n v="734"/>
    <x v="733"/>
    <s v="Mayor"/>
    <s v="City of Breaux Bridge"/>
    <s v="George J. Williams"/>
    <n v="2014"/>
    <s v="St. Martin"/>
    <s v="DEM"/>
    <n v="835"/>
    <n v="3"/>
    <n v="3"/>
    <n v="1"/>
    <n v="1"/>
    <n v="0"/>
    <n v="1"/>
    <x v="0"/>
    <x v="3"/>
    <x v="11"/>
    <n v="3"/>
    <n v="53385"/>
  </r>
  <r>
    <n v="734"/>
    <x v="733"/>
    <s v="Mayor"/>
    <s v="City of Breaux Bridge"/>
    <s v="Jill Hebert"/>
    <n v="2014"/>
    <s v="St. Martin"/>
    <s v="OTHER"/>
    <n v="860"/>
    <n v="3"/>
    <n v="3"/>
    <n v="1"/>
    <n v="1"/>
    <n v="0"/>
    <n v="1"/>
    <x v="0"/>
    <x v="3"/>
    <x v="11"/>
    <n v="3"/>
    <n v="53385"/>
  </r>
  <r>
    <n v="734"/>
    <x v="733"/>
    <s v="Mayor"/>
    <s v="City of Breaux Bridge"/>
    <s v="Ricky J. Calais"/>
    <n v="2014"/>
    <s v="St. Martin"/>
    <s v="REP"/>
    <n v="1440"/>
    <n v="3"/>
    <n v="3"/>
    <n v="1"/>
    <n v="1"/>
    <n v="0"/>
    <n v="1"/>
    <x v="0"/>
    <x v="3"/>
    <x v="11"/>
    <n v="3"/>
    <n v="53385"/>
  </r>
  <r>
    <n v="735"/>
    <x v="734"/>
    <s v="Mayor"/>
    <s v="City of Crowley"/>
    <s v="&quot;Jimmy&quot; Broussard"/>
    <n v="2014"/>
    <s v="Acadia"/>
    <s v="DEM"/>
    <n v="1776"/>
    <n v="2"/>
    <n v="2"/>
    <n v="1"/>
    <n v="1"/>
    <n v="0"/>
    <n v="0"/>
    <x v="0"/>
    <x v="3"/>
    <x v="11"/>
    <n v="2"/>
    <n v="62372"/>
  </r>
  <r>
    <n v="735"/>
    <x v="734"/>
    <s v="Mayor"/>
    <s v="City of Crowley"/>
    <s v="Greg A. Jones"/>
    <n v="2014"/>
    <s v="Acadia"/>
    <s v="REP"/>
    <n v="2395"/>
    <n v="2"/>
    <n v="2"/>
    <n v="1"/>
    <n v="1"/>
    <n v="0"/>
    <n v="0"/>
    <x v="0"/>
    <x v="3"/>
    <x v="11"/>
    <n v="2"/>
    <n v="62372"/>
  </r>
  <r>
    <n v="736"/>
    <x v="735"/>
    <s v="Mayor"/>
    <s v="City of Denham Springs"/>
    <s v="H. Gerard Landry"/>
    <n v="2014"/>
    <s v="Livingston"/>
    <s v="REP"/>
    <n v="1779"/>
    <n v="2"/>
    <n v="2"/>
    <n v="0"/>
    <n v="2"/>
    <n v="0"/>
    <n v="0"/>
    <x v="0"/>
    <x v="3"/>
    <x v="11"/>
    <n v="2"/>
    <n v="135925"/>
  </r>
  <r>
    <n v="736"/>
    <x v="735"/>
    <s v="Mayor"/>
    <s v="City of Denham Springs"/>
    <s v="John Wascom"/>
    <n v="2014"/>
    <s v="Livingston"/>
    <s v="REP"/>
    <n v="1668"/>
    <n v="2"/>
    <n v="2"/>
    <n v="0"/>
    <n v="2"/>
    <n v="0"/>
    <n v="0"/>
    <x v="0"/>
    <x v="3"/>
    <x v="11"/>
    <n v="2"/>
    <n v="135925"/>
  </r>
  <r>
    <n v="737"/>
    <x v="736"/>
    <s v="Mayor"/>
    <s v="City of DeQuincy"/>
    <s v="Daniel &quot;Dan&quot; Abdalla"/>
    <n v="2014"/>
    <s v="Calcasieu"/>
    <s v="NOPTY"/>
    <n v="467"/>
    <n v="2"/>
    <n v="2"/>
    <n v="1"/>
    <n v="0"/>
    <n v="1"/>
    <n v="0"/>
    <x v="0"/>
    <x v="3"/>
    <x v="11"/>
    <n v="2"/>
    <n v="197233"/>
  </r>
  <r>
    <n v="737"/>
    <x v="736"/>
    <s v="Mayor"/>
    <s v="City of DeQuincy"/>
    <s v="Lawrence Henagan"/>
    <n v="2014"/>
    <s v="Calcasieu"/>
    <s v="DEM"/>
    <n v="551"/>
    <n v="2"/>
    <n v="2"/>
    <n v="1"/>
    <n v="0"/>
    <n v="1"/>
    <n v="0"/>
    <x v="0"/>
    <x v="3"/>
    <x v="11"/>
    <n v="2"/>
    <n v="197233"/>
  </r>
  <r>
    <n v="738"/>
    <x v="737"/>
    <s v="Mayor"/>
    <s v="City of Donaldsonville"/>
    <s v="Leroy Sullivan"/>
    <n v="2016"/>
    <s v="Ascension"/>
    <s v="DEM"/>
    <n v="1718"/>
    <n v="2"/>
    <n v="2"/>
    <n v="2"/>
    <n v="0"/>
    <n v="0"/>
    <n v="0"/>
    <x v="0"/>
    <x v="3"/>
    <x v="11"/>
    <n v="2"/>
    <n v="117009"/>
  </r>
  <r>
    <n v="738"/>
    <x v="737"/>
    <s v="Mayor"/>
    <s v="City of Donaldsonville"/>
    <s v="Shannon Comery, Sr."/>
    <n v="2016"/>
    <s v="Ascension"/>
    <s v="DEM"/>
    <n v="1591"/>
    <n v="2"/>
    <n v="2"/>
    <n v="2"/>
    <n v="0"/>
    <n v="0"/>
    <n v="0"/>
    <x v="0"/>
    <x v="3"/>
    <x v="11"/>
    <n v="2"/>
    <n v="117009"/>
  </r>
  <r>
    <n v="739"/>
    <x v="738"/>
    <s v="Mayor"/>
    <s v="City of Gonzales"/>
    <s v="Barney D. Arceneaux"/>
    <n v="2016"/>
    <s v="Ascension"/>
    <s v="DEM"/>
    <n v="2599"/>
    <n v="2"/>
    <n v="2"/>
    <n v="2"/>
    <n v="0"/>
    <n v="0"/>
    <n v="0"/>
    <x v="0"/>
    <x v="3"/>
    <x v="11"/>
    <n v="2"/>
    <n v="117009"/>
  </r>
  <r>
    <n v="739"/>
    <x v="738"/>
    <s v="Mayor"/>
    <s v="City of Gonzales"/>
    <s v="Terance L. Irvin"/>
    <n v="2016"/>
    <s v="Ascension"/>
    <s v="DEM"/>
    <n v="1697"/>
    <n v="2"/>
    <n v="2"/>
    <n v="2"/>
    <n v="0"/>
    <n v="0"/>
    <n v="0"/>
    <x v="0"/>
    <x v="3"/>
    <x v="11"/>
    <n v="2"/>
    <n v="117009"/>
  </r>
  <r>
    <n v="740"/>
    <x v="739"/>
    <s v="Mayor"/>
    <s v="City of Grambling"/>
    <s v="Edward R. Jones"/>
    <n v="2014"/>
    <s v="Lincoln"/>
    <s v="DEM"/>
    <n v="577"/>
    <n v="2"/>
    <n v="2"/>
    <n v="2"/>
    <n v="0"/>
    <n v="0"/>
    <n v="0"/>
    <x v="0"/>
    <x v="3"/>
    <x v="11"/>
    <n v="2"/>
    <n v="47480"/>
  </r>
  <r>
    <n v="740"/>
    <x v="739"/>
    <s v="Mayor"/>
    <s v="City of Grambling"/>
    <s v="Martha W. Andrus"/>
    <n v="2014"/>
    <s v="Lincoln"/>
    <s v="DEM"/>
    <n v="351"/>
    <n v="2"/>
    <n v="2"/>
    <n v="2"/>
    <n v="0"/>
    <n v="0"/>
    <n v="0"/>
    <x v="0"/>
    <x v="3"/>
    <x v="11"/>
    <n v="2"/>
    <n v="47480"/>
  </r>
  <r>
    <n v="741"/>
    <x v="740"/>
    <s v="Mayor"/>
    <s v="City of Hammond"/>
    <s v="Jacob Erdey"/>
    <n v="2014"/>
    <s v="Tangipahoa"/>
    <s v="REP"/>
    <n v="303"/>
    <n v="3"/>
    <n v="3"/>
    <n v="1"/>
    <n v="2"/>
    <n v="0"/>
    <n v="0"/>
    <x v="0"/>
    <x v="3"/>
    <x v="11"/>
    <n v="3"/>
    <n v="127115"/>
  </r>
  <r>
    <n v="741"/>
    <x v="740"/>
    <s v="Mayor"/>
    <s v="City of Hammond"/>
    <s v="Kenneth Harris"/>
    <n v="2014"/>
    <s v="Tangipahoa"/>
    <s v="DEM"/>
    <n v="1616"/>
    <n v="3"/>
    <n v="3"/>
    <n v="1"/>
    <n v="2"/>
    <n v="0"/>
    <n v="0"/>
    <x v="0"/>
    <x v="3"/>
    <x v="11"/>
    <n v="3"/>
    <n v="127115"/>
  </r>
  <r>
    <n v="741"/>
    <x v="740"/>
    <s v="Mayor"/>
    <s v="City of Hammond"/>
    <s v="Pete Panepinto"/>
    <n v="2014"/>
    <s v="Tangipahoa"/>
    <s v="REP"/>
    <n v="2709"/>
    <n v="3"/>
    <n v="3"/>
    <n v="1"/>
    <n v="2"/>
    <n v="0"/>
    <n v="0"/>
    <x v="0"/>
    <x v="3"/>
    <x v="11"/>
    <n v="3"/>
    <n v="127115"/>
  </r>
  <r>
    <n v="742"/>
    <x v="741"/>
    <s v="Mayor"/>
    <s v="City of Harahan"/>
    <s v="Eric Chatelain"/>
    <n v="2014"/>
    <s v="Jefferson"/>
    <s v="REP"/>
    <n v="1978"/>
    <n v="2"/>
    <n v="2"/>
    <n v="0"/>
    <n v="2"/>
    <n v="0"/>
    <n v="0"/>
    <x v="0"/>
    <x v="3"/>
    <x v="11"/>
    <n v="2"/>
    <n v="435204"/>
  </r>
  <r>
    <n v="742"/>
    <x v="741"/>
    <s v="Mayor"/>
    <s v="City of Harahan"/>
    <s v="Tina Miceli"/>
    <n v="2014"/>
    <s v="Jefferson"/>
    <s v="REP"/>
    <n v="2164"/>
    <n v="2"/>
    <n v="2"/>
    <n v="0"/>
    <n v="2"/>
    <n v="0"/>
    <n v="0"/>
    <x v="0"/>
    <x v="3"/>
    <x v="11"/>
    <n v="2"/>
    <n v="435204"/>
  </r>
  <r>
    <n v="743"/>
    <x v="742"/>
    <s v="Mayor"/>
    <s v="City of Kenner"/>
    <s v="&quot;Al&quot; Morella"/>
    <n v="2016"/>
    <s v="Jefferson"/>
    <s v="OTHER"/>
    <n v="313"/>
    <n v="5"/>
    <n v="5"/>
    <n v="1"/>
    <n v="3"/>
    <n v="0"/>
    <n v="1"/>
    <x v="0"/>
    <x v="3"/>
    <x v="11"/>
    <n v="5"/>
    <n v="435204"/>
  </r>
  <r>
    <n v="743"/>
    <x v="742"/>
    <s v="Mayor"/>
    <s v="City of Kenner"/>
    <s v="&quot;Ben&quot; Zahn"/>
    <n v="2016"/>
    <s v="Jefferson"/>
    <s v="REP"/>
    <n v="11508"/>
    <n v="5"/>
    <n v="5"/>
    <n v="1"/>
    <n v="3"/>
    <n v="0"/>
    <n v="1"/>
    <x v="0"/>
    <x v="3"/>
    <x v="11"/>
    <n v="5"/>
    <n v="435204"/>
  </r>
  <r>
    <n v="743"/>
    <x v="742"/>
    <s v="Mayor"/>
    <s v="City of Kenner"/>
    <s v="Gregory W. Carroll"/>
    <n v="2016"/>
    <s v="Jefferson"/>
    <s v="DEM"/>
    <n v="5120"/>
    <n v="5"/>
    <n v="5"/>
    <n v="1"/>
    <n v="3"/>
    <n v="0"/>
    <n v="1"/>
    <x v="0"/>
    <x v="3"/>
    <x v="11"/>
    <n v="5"/>
    <n v="435204"/>
  </r>
  <r>
    <n v="743"/>
    <x v="742"/>
    <s v="Mayor"/>
    <s v="City of Kenner"/>
    <s v="Keith Reynaud"/>
    <n v="2016"/>
    <s v="Jefferson"/>
    <s v="REP"/>
    <n v="2609"/>
    <n v="5"/>
    <n v="5"/>
    <n v="1"/>
    <n v="3"/>
    <n v="0"/>
    <n v="1"/>
    <x v="0"/>
    <x v="3"/>
    <x v="11"/>
    <n v="5"/>
    <n v="435204"/>
  </r>
  <r>
    <n v="743"/>
    <x v="742"/>
    <s v="Mayor"/>
    <s v="City of Kenner"/>
    <s v="Maria Defrancesch"/>
    <n v="2016"/>
    <s v="Jefferson"/>
    <s v="REP"/>
    <n v="4055"/>
    <n v="5"/>
    <n v="5"/>
    <n v="1"/>
    <n v="3"/>
    <n v="0"/>
    <n v="1"/>
    <x v="0"/>
    <x v="3"/>
    <x v="11"/>
    <n v="5"/>
    <n v="435204"/>
  </r>
  <r>
    <n v="744"/>
    <x v="743"/>
    <s v="Mayor"/>
    <s v="City of Minden"/>
    <s v="&quot;Joe&quot; Cornelius, Sr."/>
    <n v="2014"/>
    <s v="Webster"/>
    <s v="DEM"/>
    <n v="1089"/>
    <n v="3"/>
    <n v="3"/>
    <n v="1"/>
    <n v="1"/>
    <n v="1"/>
    <n v="0"/>
    <x v="0"/>
    <x v="3"/>
    <x v="11"/>
    <n v="3"/>
    <n v="40335"/>
  </r>
  <r>
    <n v="744"/>
    <x v="743"/>
    <s v="Mayor"/>
    <s v="City of Minden"/>
    <s v="&quot;Tommy&quot; Davis"/>
    <n v="2014"/>
    <s v="Webster"/>
    <s v="REP"/>
    <n v="2045"/>
    <n v="3"/>
    <n v="3"/>
    <n v="1"/>
    <n v="1"/>
    <n v="1"/>
    <n v="0"/>
    <x v="0"/>
    <x v="3"/>
    <x v="11"/>
    <n v="3"/>
    <n v="40335"/>
  </r>
  <r>
    <n v="744"/>
    <x v="743"/>
    <s v="Mayor"/>
    <s v="City of Minden"/>
    <s v="Charles D. &quot;Chad&quot; Odom"/>
    <n v="2014"/>
    <s v="Webster"/>
    <s v="NOPTY"/>
    <n v="1467"/>
    <n v="3"/>
    <n v="3"/>
    <n v="1"/>
    <n v="1"/>
    <n v="1"/>
    <n v="0"/>
    <x v="0"/>
    <x v="3"/>
    <x v="11"/>
    <n v="3"/>
    <n v="40335"/>
  </r>
  <r>
    <n v="745"/>
    <x v="744"/>
    <s v="Mayor"/>
    <s v="City of New Iberia"/>
    <s v="&quot;Freddie&quot; Decourt"/>
    <n v="2016"/>
    <s v="Iberia"/>
    <s v="REP"/>
    <n v="6748"/>
    <n v="3"/>
    <n v="3"/>
    <n v="0"/>
    <n v="1"/>
    <n v="1"/>
    <n v="1"/>
    <x v="0"/>
    <x v="3"/>
    <x v="11"/>
    <n v="3"/>
    <n v="73799"/>
  </r>
  <r>
    <n v="745"/>
    <x v="744"/>
    <s v="Mayor"/>
    <s v="City of New Iberia"/>
    <s v="Roy Crews III"/>
    <n v="2016"/>
    <s v="Iberia"/>
    <s v="OTHER"/>
    <n v="1134"/>
    <n v="3"/>
    <n v="3"/>
    <n v="0"/>
    <n v="1"/>
    <n v="1"/>
    <n v="1"/>
    <x v="0"/>
    <x v="3"/>
    <x v="11"/>
    <n v="3"/>
    <n v="73799"/>
  </r>
  <r>
    <n v="745"/>
    <x v="744"/>
    <s v="Mayor"/>
    <s v="City of New Iberia"/>
    <s v="Steven Stansbury"/>
    <n v="2016"/>
    <s v="Iberia"/>
    <s v="NOPTY"/>
    <n v="3528"/>
    <n v="3"/>
    <n v="3"/>
    <n v="0"/>
    <n v="1"/>
    <n v="1"/>
    <n v="1"/>
    <x v="0"/>
    <x v="3"/>
    <x v="11"/>
    <n v="3"/>
    <n v="73799"/>
  </r>
  <r>
    <n v="746"/>
    <x v="745"/>
    <s v="Mayor"/>
    <s v="City of New Roads"/>
    <s v="Cornell T. Dukes"/>
    <n v="2014"/>
    <s v="Pointe Coupee"/>
    <s v="DEM"/>
    <n v="609"/>
    <n v="3"/>
    <n v="3"/>
    <n v="3"/>
    <n v="0"/>
    <n v="0"/>
    <n v="0"/>
    <x v="0"/>
    <x v="3"/>
    <x v="11"/>
    <n v="3"/>
    <n v="22366"/>
  </r>
  <r>
    <n v="746"/>
    <x v="745"/>
    <s v="Mayor"/>
    <s v="City of New Roads"/>
    <s v="Paul Jerome D'Aquila"/>
    <n v="2014"/>
    <s v="Pointe Coupee"/>
    <s v="DEM"/>
    <n v="305"/>
    <n v="3"/>
    <n v="3"/>
    <n v="3"/>
    <n v="0"/>
    <n v="0"/>
    <n v="0"/>
    <x v="0"/>
    <x v="3"/>
    <x v="11"/>
    <n v="3"/>
    <n v="22366"/>
  </r>
  <r>
    <n v="746"/>
    <x v="745"/>
    <s v="Mayor"/>
    <s v="City of New Roads"/>
    <s v="Robert Myer"/>
    <n v="2014"/>
    <s v="Pointe Coupee"/>
    <s v="DEM"/>
    <n v="1601"/>
    <n v="3"/>
    <n v="3"/>
    <n v="3"/>
    <n v="0"/>
    <n v="0"/>
    <n v="0"/>
    <x v="0"/>
    <x v="3"/>
    <x v="11"/>
    <n v="3"/>
    <n v="22366"/>
  </r>
  <r>
    <n v="747"/>
    <x v="746"/>
    <s v="Mayor"/>
    <s v="City of Opelousas"/>
    <s v="Donald &quot;Don&quot; Cravins"/>
    <n v="2014"/>
    <s v="St. Landry"/>
    <s v="DEM"/>
    <n v="2541"/>
    <n v="3"/>
    <n v="3"/>
    <n v="3"/>
    <n v="0"/>
    <n v="0"/>
    <n v="0"/>
    <x v="0"/>
    <x v="3"/>
    <x v="11"/>
    <n v="3"/>
    <n v="83699"/>
  </r>
  <r>
    <n v="747"/>
    <x v="746"/>
    <s v="Mayor"/>
    <s v="City of Opelousas"/>
    <s v="Harvey Darbonne"/>
    <n v="2014"/>
    <s v="St. Landry"/>
    <s v="DEM"/>
    <n v="1173"/>
    <n v="3"/>
    <n v="3"/>
    <n v="3"/>
    <n v="0"/>
    <n v="0"/>
    <n v="0"/>
    <x v="0"/>
    <x v="3"/>
    <x v="11"/>
    <n v="3"/>
    <n v="83699"/>
  </r>
  <r>
    <n v="747"/>
    <x v="746"/>
    <s v="Mayor"/>
    <s v="City of Opelousas"/>
    <s v="Reginald &quot;Reggie&quot; Tatum"/>
    <n v="2014"/>
    <s v="St. Landry"/>
    <s v="DEM"/>
    <n v="2488"/>
    <n v="3"/>
    <n v="3"/>
    <n v="3"/>
    <n v="0"/>
    <n v="0"/>
    <n v="0"/>
    <x v="0"/>
    <x v="3"/>
    <x v="11"/>
    <n v="3"/>
    <n v="83699"/>
  </r>
  <r>
    <n v="748"/>
    <x v="747"/>
    <s v="Mayor"/>
    <s v="City of Patterson"/>
    <s v="Bealizeia &quot;Billy&quot; Badeaux"/>
    <n v="2014"/>
    <s v="St. Mary"/>
    <s v="NOPTY"/>
    <n v="823"/>
    <n v="2"/>
    <n v="2"/>
    <n v="1"/>
    <n v="0"/>
    <n v="1"/>
    <n v="0"/>
    <x v="0"/>
    <x v="3"/>
    <x v="11"/>
    <n v="2"/>
    <n v="53053"/>
  </r>
  <r>
    <n v="748"/>
    <x v="747"/>
    <s v="Mayor"/>
    <s v="City of Patterson"/>
    <s v="Rodney Grogan"/>
    <n v="2014"/>
    <s v="St. Mary"/>
    <s v="DEM"/>
    <n v="1258"/>
    <n v="2"/>
    <n v="2"/>
    <n v="1"/>
    <n v="0"/>
    <n v="1"/>
    <n v="0"/>
    <x v="0"/>
    <x v="3"/>
    <x v="11"/>
    <n v="2"/>
    <n v="53053"/>
  </r>
  <r>
    <n v="749"/>
    <x v="748"/>
    <s v="Mayor"/>
    <s v="City of Plaquemine"/>
    <s v="Antoinette Williams"/>
    <n v="2016"/>
    <s v="Iberville"/>
    <s v="DEM"/>
    <n v="1618"/>
    <n v="2"/>
    <n v="2"/>
    <n v="2"/>
    <n v="0"/>
    <n v="0"/>
    <n v="0"/>
    <x v="0"/>
    <x v="3"/>
    <x v="11"/>
    <n v="2"/>
    <n v="33159"/>
  </r>
  <r>
    <n v="749"/>
    <x v="748"/>
    <s v="Mayor"/>
    <s v="City of Plaquemine"/>
    <s v="Edwin M. &quot;Ed&quot; Reeves, Jr."/>
    <n v="2016"/>
    <s v="Iberville"/>
    <s v="DEM"/>
    <n v="2167"/>
    <n v="2"/>
    <n v="2"/>
    <n v="2"/>
    <n v="0"/>
    <n v="0"/>
    <n v="0"/>
    <x v="0"/>
    <x v="3"/>
    <x v="11"/>
    <n v="2"/>
    <n v="33159"/>
  </r>
  <r>
    <n v="750"/>
    <x v="749"/>
    <s v="Mayor"/>
    <s v="City of Port Allen"/>
    <s v="Richard &quot;Lah&quot; Slaughter"/>
    <n v="2016"/>
    <s v="West Baton Rouge"/>
    <s v="DEM"/>
    <n v="604"/>
    <n v="2"/>
    <n v="2"/>
    <n v="2"/>
    <n v="0"/>
    <n v="0"/>
    <n v="0"/>
    <x v="0"/>
    <x v="3"/>
    <x v="11"/>
    <n v="2"/>
    <n v="25017"/>
  </r>
  <r>
    <n v="750"/>
    <x v="749"/>
    <s v="Mayor"/>
    <s v="City of Port Allen"/>
    <s v="Richard N. Lee III"/>
    <n v="2016"/>
    <s v="West Baton Rouge"/>
    <s v="DEM"/>
    <n v="2131"/>
    <n v="2"/>
    <n v="2"/>
    <n v="2"/>
    <n v="0"/>
    <n v="0"/>
    <n v="0"/>
    <x v="0"/>
    <x v="3"/>
    <x v="11"/>
    <n v="2"/>
    <n v="25017"/>
  </r>
  <r>
    <n v="751"/>
    <x v="750"/>
    <s v="Mayor"/>
    <s v="City of Rayne"/>
    <s v="&quot;Chuck&quot; Robichaux"/>
    <n v="2014"/>
    <s v="Acadia"/>
    <s v="REP"/>
    <n v="2034"/>
    <n v="2"/>
    <n v="2"/>
    <n v="1"/>
    <n v="1"/>
    <n v="0"/>
    <n v="0"/>
    <x v="0"/>
    <x v="3"/>
    <x v="11"/>
    <n v="2"/>
    <n v="62372"/>
  </r>
  <r>
    <n v="751"/>
    <x v="750"/>
    <s v="Mayor"/>
    <s v="City of Rayne"/>
    <s v="Roland J. Boudreaux"/>
    <n v="2014"/>
    <s v="Acadia"/>
    <s v="DEM"/>
    <n v="1441"/>
    <n v="2"/>
    <n v="2"/>
    <n v="1"/>
    <n v="1"/>
    <n v="0"/>
    <n v="0"/>
    <x v="0"/>
    <x v="3"/>
    <x v="11"/>
    <n v="2"/>
    <n v="62372"/>
  </r>
  <r>
    <n v="752"/>
    <x v="751"/>
    <s v="Mayor"/>
    <s v="City of Ruston"/>
    <s v="&quot;Bill&quot; Elmore"/>
    <n v="2014"/>
    <s v="Lincoln"/>
    <s v="REP"/>
    <n v="2144"/>
    <n v="2"/>
    <n v="2"/>
    <n v="0"/>
    <n v="2"/>
    <n v="0"/>
    <n v="0"/>
    <x v="0"/>
    <x v="3"/>
    <x v="11"/>
    <n v="2"/>
    <n v="47480"/>
  </r>
  <r>
    <n v="752"/>
    <x v="751"/>
    <s v="Mayor"/>
    <s v="City of Ruston"/>
    <s v="Ronny Walker"/>
    <n v="2014"/>
    <s v="Lincoln"/>
    <s v="REP"/>
    <n v="3197"/>
    <n v="2"/>
    <n v="2"/>
    <n v="0"/>
    <n v="2"/>
    <n v="0"/>
    <n v="0"/>
    <x v="0"/>
    <x v="3"/>
    <x v="11"/>
    <n v="2"/>
    <n v="47480"/>
  </r>
  <r>
    <n v="753"/>
    <x v="752"/>
    <s v="Mayor"/>
    <s v="City of Shreveport"/>
    <s v="Anna Marie Arpino"/>
    <n v="2014"/>
    <s v="Multi-Parish Race"/>
    <s v="OTHER"/>
    <n v="1431"/>
    <n v="7"/>
    <n v="7"/>
    <n v="3"/>
    <n v="0"/>
    <n v="2"/>
    <n v="2"/>
    <x v="0"/>
    <x v="3"/>
    <x v="11"/>
    <n v="7"/>
    <e v="#N/A"/>
  </r>
  <r>
    <n v="753"/>
    <x v="752"/>
    <s v="Mayor"/>
    <s v="City of Shreveport"/>
    <s v="James &quot;Jim&quot; Crowley"/>
    <n v="2014"/>
    <s v="Multi-Parish Race"/>
    <s v="NOPTY"/>
    <n v="1126"/>
    <n v="7"/>
    <n v="7"/>
    <n v="3"/>
    <n v="0"/>
    <n v="2"/>
    <n v="2"/>
    <x v="0"/>
    <x v="3"/>
    <x v="11"/>
    <n v="7"/>
    <e v="#N/A"/>
  </r>
  <r>
    <n v="753"/>
    <x v="752"/>
    <s v="Mayor"/>
    <s v="City of Shreveport"/>
    <s v="Melvin Gerard Slack, Jr."/>
    <n v="2014"/>
    <s v="Multi-Parish Race"/>
    <s v="OTHER"/>
    <n v="332"/>
    <n v="7"/>
    <n v="7"/>
    <n v="3"/>
    <n v="0"/>
    <n v="2"/>
    <n v="2"/>
    <x v="0"/>
    <x v="3"/>
    <x v="11"/>
    <n v="7"/>
    <e v="#N/A"/>
  </r>
  <r>
    <n v="753"/>
    <x v="752"/>
    <s v="Mayor"/>
    <s v="City of Shreveport"/>
    <s v="Ollie S. Tyler"/>
    <n v="2014"/>
    <s v="Multi-Parish Race"/>
    <s v="DEM"/>
    <n v="26063"/>
    <n v="7"/>
    <n v="7"/>
    <n v="3"/>
    <n v="0"/>
    <n v="2"/>
    <n v="2"/>
    <x v="0"/>
    <x v="3"/>
    <x v="11"/>
    <n v="7"/>
    <e v="#N/A"/>
  </r>
  <r>
    <n v="753"/>
    <x v="752"/>
    <s v="Mayor"/>
    <s v="City of Shreveport"/>
    <s v="Patrick C. Williams"/>
    <n v="2014"/>
    <s v="Multi-Parish Race"/>
    <s v="DEM"/>
    <n v="12901"/>
    <n v="7"/>
    <n v="7"/>
    <n v="3"/>
    <n v="0"/>
    <n v="2"/>
    <n v="2"/>
    <x v="0"/>
    <x v="3"/>
    <x v="11"/>
    <n v="7"/>
    <e v="#N/A"/>
  </r>
  <r>
    <n v="753"/>
    <x v="752"/>
    <s v="Mayor"/>
    <s v="City of Shreveport"/>
    <s v="Samuel L. &quot;Sam&quot; Jenkins, Jr."/>
    <n v="2014"/>
    <s v="Multi-Parish Race"/>
    <s v="DEM"/>
    <n v="2570"/>
    <n v="7"/>
    <n v="7"/>
    <n v="3"/>
    <n v="0"/>
    <n v="2"/>
    <n v="2"/>
    <x v="0"/>
    <x v="3"/>
    <x v="11"/>
    <n v="7"/>
    <e v="#N/A"/>
  </r>
  <r>
    <n v="753"/>
    <x v="752"/>
    <s v="Mayor"/>
    <s v="City of Shreveport"/>
    <s v="Victoria Provenza"/>
    <n v="2014"/>
    <s v="Multi-Parish Race"/>
    <s v="NOPTY"/>
    <n v="15218"/>
    <n v="7"/>
    <n v="7"/>
    <n v="3"/>
    <n v="0"/>
    <n v="2"/>
    <n v="2"/>
    <x v="0"/>
    <x v="3"/>
    <x v="11"/>
    <n v="7"/>
    <e v="#N/A"/>
  </r>
  <r>
    <n v="754"/>
    <x v="753"/>
    <s v="Mayor"/>
    <s v="City of Ville Platte"/>
    <s v="Jennifer Vidrine"/>
    <n v="2014"/>
    <s v="Evangeline"/>
    <s v="DEM"/>
    <n v="2054"/>
    <n v="2"/>
    <n v="2"/>
    <n v="2"/>
    <n v="0"/>
    <n v="0"/>
    <n v="0"/>
    <x v="0"/>
    <x v="3"/>
    <x v="11"/>
    <n v="2"/>
    <n v="33765"/>
  </r>
  <r>
    <n v="754"/>
    <x v="753"/>
    <s v="Mayor"/>
    <s v="City of Ville Platte"/>
    <s v="Taranza Arvie"/>
    <n v="2014"/>
    <s v="Evangeline"/>
    <s v="DEM"/>
    <n v="1107"/>
    <n v="2"/>
    <n v="2"/>
    <n v="2"/>
    <n v="0"/>
    <n v="0"/>
    <n v="0"/>
    <x v="0"/>
    <x v="3"/>
    <x v="11"/>
    <n v="2"/>
    <n v="33765"/>
  </r>
  <r>
    <n v="755"/>
    <x v="754"/>
    <s v="Mayor"/>
    <s v="City of Westlake"/>
    <s v="Lori Peterson Manuel"/>
    <n v="2014"/>
    <s v="Calcasieu"/>
    <s v="REP"/>
    <n v="653"/>
    <n v="2"/>
    <n v="2"/>
    <n v="1"/>
    <n v="1"/>
    <n v="0"/>
    <n v="0"/>
    <x v="0"/>
    <x v="3"/>
    <x v="11"/>
    <n v="2"/>
    <n v="197233"/>
  </r>
  <r>
    <n v="755"/>
    <x v="754"/>
    <s v="Mayor"/>
    <s v="City of Westlake"/>
    <s v="Robert &quot;Bob&quot; Hardey"/>
    <n v="2014"/>
    <s v="Calcasieu"/>
    <s v="DEM"/>
    <n v="888"/>
    <n v="2"/>
    <n v="2"/>
    <n v="1"/>
    <n v="1"/>
    <n v="0"/>
    <n v="0"/>
    <x v="0"/>
    <x v="3"/>
    <x v="11"/>
    <n v="2"/>
    <n v="197233"/>
  </r>
  <r>
    <n v="756"/>
    <x v="755"/>
    <s v="Mayor"/>
    <s v="City of Zachary"/>
    <s v="David Amrhein"/>
    <n v="2014"/>
    <s v="East Baton Rouge"/>
    <s v="NOPTY"/>
    <n v="4462"/>
    <n v="2"/>
    <n v="2"/>
    <n v="0"/>
    <n v="0"/>
    <n v="2"/>
    <n v="0"/>
    <x v="0"/>
    <x v="3"/>
    <x v="11"/>
    <n v="2"/>
    <n v="445337"/>
  </r>
  <r>
    <n v="756"/>
    <x v="755"/>
    <s v="Mayor"/>
    <s v="City of Zachary"/>
    <s v="Randy Perkins"/>
    <n v="2014"/>
    <s v="East Baton Rouge"/>
    <s v="NOPTY"/>
    <n v="1586"/>
    <n v="2"/>
    <n v="2"/>
    <n v="0"/>
    <n v="0"/>
    <n v="2"/>
    <n v="0"/>
    <x v="0"/>
    <x v="3"/>
    <x v="11"/>
    <n v="2"/>
    <n v="445337"/>
  </r>
  <r>
    <n v="757"/>
    <x v="756"/>
    <s v="Mayor"/>
    <s v="Town of Addis"/>
    <s v="Barnell L. Williams"/>
    <n v="2016"/>
    <s v="West Baton Rouge"/>
    <s v="DEM"/>
    <n v="436"/>
    <n v="2"/>
    <n v="2"/>
    <n v="2"/>
    <n v="0"/>
    <n v="0"/>
    <n v="0"/>
    <x v="0"/>
    <x v="3"/>
    <x v="11"/>
    <n v="2"/>
    <n v="25017"/>
  </r>
  <r>
    <n v="757"/>
    <x v="756"/>
    <s v="Mayor"/>
    <s v="Town of Addis"/>
    <s v="David H. Toups"/>
    <n v="2016"/>
    <s v="West Baton Rouge"/>
    <s v="DEM"/>
    <n v="1721"/>
    <n v="2"/>
    <n v="2"/>
    <n v="2"/>
    <n v="0"/>
    <n v="0"/>
    <n v="0"/>
    <x v="0"/>
    <x v="3"/>
    <x v="11"/>
    <n v="2"/>
    <n v="25017"/>
  </r>
  <r>
    <n v="758"/>
    <x v="757"/>
    <s v="Mayor"/>
    <s v="Town of Albany"/>
    <s v="&quot;Gene&quot; Glascock"/>
    <n v="2014"/>
    <s v="Livingston"/>
    <s v="REP"/>
    <n v="193"/>
    <n v="2"/>
    <n v="2"/>
    <n v="1"/>
    <n v="1"/>
    <n v="0"/>
    <n v="0"/>
    <x v="0"/>
    <x v="3"/>
    <x v="11"/>
    <n v="2"/>
    <n v="135925"/>
  </r>
  <r>
    <n v="758"/>
    <x v="757"/>
    <s v="Mayor"/>
    <s v="Town of Albany"/>
    <s v="Thomas Dillard Stewart"/>
    <n v="2014"/>
    <s v="Livingston"/>
    <s v="DEM"/>
    <n v="187"/>
    <n v="2"/>
    <n v="2"/>
    <n v="1"/>
    <n v="1"/>
    <n v="0"/>
    <n v="0"/>
    <x v="0"/>
    <x v="3"/>
    <x v="11"/>
    <n v="2"/>
    <n v="135925"/>
  </r>
  <r>
    <n v="759"/>
    <x v="758"/>
    <s v="Mayor"/>
    <s v="Town of Amite City"/>
    <s v="&quot;Buddy&quot; Bel"/>
    <n v="2016"/>
    <s v="Tangipahoa"/>
    <s v="OTHER"/>
    <n v="1046"/>
    <n v="2"/>
    <n v="2"/>
    <n v="1"/>
    <n v="0"/>
    <n v="0"/>
    <n v="1"/>
    <x v="0"/>
    <x v="3"/>
    <x v="11"/>
    <n v="2"/>
    <n v="127115"/>
  </r>
  <r>
    <n v="759"/>
    <x v="758"/>
    <s v="Mayor"/>
    <s v="Town of Amite City"/>
    <s v="Walter Daniels"/>
    <n v="2016"/>
    <s v="Tangipahoa"/>
    <s v="DEM"/>
    <n v="854"/>
    <n v="2"/>
    <n v="2"/>
    <n v="1"/>
    <n v="0"/>
    <n v="0"/>
    <n v="1"/>
    <x v="0"/>
    <x v="3"/>
    <x v="11"/>
    <n v="2"/>
    <n v="127115"/>
  </r>
  <r>
    <n v="760"/>
    <x v="759"/>
    <s v="Mayor"/>
    <s v="Town of Arcadia"/>
    <s v="Eugene Smith"/>
    <n v="2014"/>
    <s v="Bienville"/>
    <s v="DEM"/>
    <n v="772"/>
    <n v="2"/>
    <n v="2"/>
    <n v="2"/>
    <n v="0"/>
    <n v="0"/>
    <n v="0"/>
    <x v="0"/>
    <x v="3"/>
    <x v="11"/>
    <n v="2"/>
    <n v="13924"/>
  </r>
  <r>
    <n v="760"/>
    <x v="759"/>
    <s v="Mayor"/>
    <s v="Town of Arcadia"/>
    <s v="Jesse Adams"/>
    <n v="2014"/>
    <s v="Bienville"/>
    <s v="DEM"/>
    <n v="440"/>
    <n v="2"/>
    <n v="2"/>
    <n v="2"/>
    <n v="0"/>
    <n v="0"/>
    <n v="0"/>
    <x v="0"/>
    <x v="3"/>
    <x v="11"/>
    <n v="2"/>
    <n v="13924"/>
  </r>
  <r>
    <n v="761"/>
    <x v="760"/>
    <s v="Mayor"/>
    <s v="Town of Arnaudville"/>
    <s v="&quot;Kathy&quot; Richard"/>
    <n v="2014"/>
    <s v="Multi-Parish Race"/>
    <s v="DEM"/>
    <n v="255"/>
    <n v="2"/>
    <n v="2"/>
    <n v="2"/>
    <n v="0"/>
    <n v="0"/>
    <n v="0"/>
    <x v="0"/>
    <x v="3"/>
    <x v="11"/>
    <n v="2"/>
    <e v="#N/A"/>
  </r>
  <r>
    <n v="761"/>
    <x v="760"/>
    <s v="Mayor"/>
    <s v="Town of Arnaudville"/>
    <s v="Aymar &quot;Pip&quot; Bonin"/>
    <n v="2014"/>
    <s v="Multi-Parish Race"/>
    <s v="DEM"/>
    <n v="236"/>
    <n v="2"/>
    <n v="2"/>
    <n v="2"/>
    <n v="0"/>
    <n v="0"/>
    <n v="0"/>
    <x v="0"/>
    <x v="3"/>
    <x v="11"/>
    <n v="2"/>
    <e v="#N/A"/>
  </r>
  <r>
    <n v="762"/>
    <x v="761"/>
    <s v="Mayor"/>
    <s v="Town of Baldwin"/>
    <s v="Benny J. Druilhet"/>
    <n v="2014"/>
    <s v="St. Mary"/>
    <s v="DEM"/>
    <n v="321"/>
    <n v="3"/>
    <n v="3"/>
    <n v="3"/>
    <n v="0"/>
    <n v="0"/>
    <n v="0"/>
    <x v="0"/>
    <x v="3"/>
    <x v="11"/>
    <n v="3"/>
    <n v="53053"/>
  </r>
  <r>
    <n v="762"/>
    <x v="761"/>
    <s v="Mayor"/>
    <s v="Town of Baldwin"/>
    <s v="Donna Lewis Lanceslin"/>
    <n v="2014"/>
    <s v="St. Mary"/>
    <s v="DEM"/>
    <n v="539"/>
    <n v="3"/>
    <n v="3"/>
    <n v="3"/>
    <n v="0"/>
    <n v="0"/>
    <n v="0"/>
    <x v="0"/>
    <x v="3"/>
    <x v="11"/>
    <n v="3"/>
    <n v="53053"/>
  </r>
  <r>
    <n v="762"/>
    <x v="761"/>
    <s v="Mayor"/>
    <s v="Town of Baldwin"/>
    <s v="Michael &quot;Mike&quot; Lancelin"/>
    <n v="2014"/>
    <s v="St. Mary"/>
    <s v="DEM"/>
    <n v="211"/>
    <n v="3"/>
    <n v="3"/>
    <n v="3"/>
    <n v="0"/>
    <n v="0"/>
    <n v="0"/>
    <x v="0"/>
    <x v="3"/>
    <x v="11"/>
    <n v="3"/>
    <n v="53053"/>
  </r>
  <r>
    <n v="763"/>
    <x v="762"/>
    <s v="Mayor"/>
    <s v="Town of Ball"/>
    <s v="Jonathan Dean"/>
    <n v="2014"/>
    <s v="Rapides"/>
    <s v="DEM"/>
    <n v="733"/>
    <n v="2"/>
    <n v="2"/>
    <n v="1"/>
    <n v="1"/>
    <n v="0"/>
    <n v="0"/>
    <x v="0"/>
    <x v="3"/>
    <x v="11"/>
    <n v="2"/>
    <n v="132373"/>
  </r>
  <r>
    <n v="763"/>
    <x v="762"/>
    <s v="Mayor"/>
    <s v="Town of Ball"/>
    <s v="Neil Kavanagh"/>
    <n v="2014"/>
    <s v="Rapides"/>
    <s v="REP"/>
    <n v="758"/>
    <n v="2"/>
    <n v="2"/>
    <n v="1"/>
    <n v="1"/>
    <n v="0"/>
    <n v="0"/>
    <x v="0"/>
    <x v="3"/>
    <x v="11"/>
    <n v="2"/>
    <n v="132373"/>
  </r>
  <r>
    <n v="764"/>
    <x v="763"/>
    <s v="Mayor"/>
    <s v="Town of Basile"/>
    <s v="Berline B. Sonnier"/>
    <n v="2014"/>
    <s v="Multi-Parish Race"/>
    <s v="DEM"/>
    <n v="147"/>
    <n v="2"/>
    <n v="2"/>
    <n v="2"/>
    <n v="0"/>
    <n v="0"/>
    <n v="0"/>
    <x v="0"/>
    <x v="3"/>
    <x v="11"/>
    <n v="2"/>
    <e v="#N/A"/>
  </r>
  <r>
    <n v="764"/>
    <x v="763"/>
    <s v="Mayor"/>
    <s v="Town of Basile"/>
    <s v="Mark Denette"/>
    <n v="2014"/>
    <s v="Multi-Parish Race"/>
    <s v="DEM"/>
    <n v="299"/>
    <n v="2"/>
    <n v="2"/>
    <n v="2"/>
    <n v="0"/>
    <n v="0"/>
    <n v="0"/>
    <x v="0"/>
    <x v="3"/>
    <x v="11"/>
    <n v="2"/>
    <e v="#N/A"/>
  </r>
  <r>
    <n v="765"/>
    <x v="764"/>
    <s v="Mayor"/>
    <s v="Town of Benton"/>
    <s v="Diane Naron"/>
    <n v="2016"/>
    <s v="Bossier"/>
    <s v="DEM"/>
    <n v="91"/>
    <n v="6"/>
    <n v="6"/>
    <n v="3"/>
    <n v="2"/>
    <n v="0"/>
    <n v="1"/>
    <x v="0"/>
    <x v="3"/>
    <x v="11"/>
    <n v="6"/>
    <n v="124720"/>
  </r>
  <r>
    <n v="765"/>
    <x v="764"/>
    <s v="Mayor"/>
    <s v="Town of Benton"/>
    <s v="James E. Friday"/>
    <n v="2016"/>
    <s v="Bossier"/>
    <s v="REP"/>
    <n v="94"/>
    <n v="6"/>
    <n v="6"/>
    <n v="3"/>
    <n v="2"/>
    <n v="0"/>
    <n v="1"/>
    <x v="0"/>
    <x v="3"/>
    <x v="11"/>
    <n v="6"/>
    <n v="124720"/>
  </r>
  <r>
    <n v="765"/>
    <x v="764"/>
    <s v="Mayor"/>
    <s v="Town of Benton"/>
    <s v="John &quot;Jr&quot; Hollis"/>
    <n v="2016"/>
    <s v="Bossier"/>
    <s v="DEM"/>
    <n v="151"/>
    <n v="6"/>
    <n v="6"/>
    <n v="3"/>
    <n v="2"/>
    <n v="0"/>
    <n v="1"/>
    <x v="0"/>
    <x v="3"/>
    <x v="11"/>
    <n v="6"/>
    <n v="124720"/>
  </r>
  <r>
    <n v="765"/>
    <x v="764"/>
    <s v="Mayor"/>
    <s v="Town of Benton"/>
    <s v="Johnnie Brunson"/>
    <n v="2016"/>
    <s v="Bossier"/>
    <s v="DEM"/>
    <n v="196"/>
    <n v="6"/>
    <n v="6"/>
    <n v="3"/>
    <n v="2"/>
    <n v="0"/>
    <n v="1"/>
    <x v="0"/>
    <x v="3"/>
    <x v="11"/>
    <n v="6"/>
    <n v="124720"/>
  </r>
  <r>
    <n v="765"/>
    <x v="764"/>
    <s v="Mayor"/>
    <s v="Town of Benton"/>
    <s v="Kenneth &quot;Ken&quot; Shiflett"/>
    <n v="2016"/>
    <s v="Bossier"/>
    <s v="OTHER"/>
    <n v="31"/>
    <n v="6"/>
    <n v="6"/>
    <n v="3"/>
    <n v="2"/>
    <n v="0"/>
    <n v="1"/>
    <x v="0"/>
    <x v="3"/>
    <x v="11"/>
    <n v="6"/>
    <n v="124720"/>
  </r>
  <r>
    <n v="765"/>
    <x v="764"/>
    <s v="Mayor"/>
    <s v="Town of Benton"/>
    <s v="S.G. Horton, Jr."/>
    <n v="2016"/>
    <s v="Bossier"/>
    <s v="REP"/>
    <n v="247"/>
    <n v="6"/>
    <n v="6"/>
    <n v="3"/>
    <n v="2"/>
    <n v="0"/>
    <n v="1"/>
    <x v="0"/>
    <x v="3"/>
    <x v="11"/>
    <n v="6"/>
    <n v="124720"/>
  </r>
  <r>
    <n v="766"/>
    <x v="765"/>
    <s v="Mayor"/>
    <s v="Town of Berwick"/>
    <s v="Jessie J. Boudreaux"/>
    <n v="2014"/>
    <s v="St. Mary"/>
    <s v="NOPTY"/>
    <n v="342"/>
    <n v="2"/>
    <n v="2"/>
    <n v="0"/>
    <n v="0"/>
    <n v="2"/>
    <n v="0"/>
    <x v="0"/>
    <x v="3"/>
    <x v="11"/>
    <n v="2"/>
    <n v="53053"/>
  </r>
  <r>
    <n v="766"/>
    <x v="765"/>
    <s v="Mayor"/>
    <s v="Town of Berwick"/>
    <s v="Louis Ratcliff"/>
    <n v="2014"/>
    <s v="St. Mary"/>
    <s v="NOPTY"/>
    <n v="1230"/>
    <n v="2"/>
    <n v="2"/>
    <n v="0"/>
    <n v="0"/>
    <n v="2"/>
    <n v="0"/>
    <x v="0"/>
    <x v="3"/>
    <x v="11"/>
    <n v="2"/>
    <n v="53053"/>
  </r>
  <r>
    <n v="767"/>
    <x v="766"/>
    <s v="Mayor"/>
    <s v="Town of Blanchard"/>
    <s v="&quot;Jim&quot; Galambos"/>
    <n v="2014"/>
    <s v="Caddo"/>
    <s v="DEM"/>
    <n v="234"/>
    <n v="3"/>
    <n v="3"/>
    <n v="1"/>
    <n v="2"/>
    <n v="0"/>
    <n v="0"/>
    <x v="0"/>
    <x v="3"/>
    <x v="11"/>
    <n v="3"/>
    <n v="253125"/>
  </r>
  <r>
    <n v="767"/>
    <x v="766"/>
    <s v="Mayor"/>
    <s v="Town of Blanchard"/>
    <s v="Johnny Digilormo"/>
    <n v="2014"/>
    <s v="Caddo"/>
    <s v="REP"/>
    <n v="792"/>
    <n v="3"/>
    <n v="3"/>
    <n v="1"/>
    <n v="2"/>
    <n v="0"/>
    <n v="0"/>
    <x v="0"/>
    <x v="3"/>
    <x v="11"/>
    <n v="3"/>
    <n v="253125"/>
  </r>
  <r>
    <n v="767"/>
    <x v="766"/>
    <s v="Mayor"/>
    <s v="Town of Blanchard"/>
    <s v="Judy Ann Presley"/>
    <n v="2014"/>
    <s v="Caddo"/>
    <s v="REP"/>
    <n v="159"/>
    <n v="3"/>
    <n v="3"/>
    <n v="1"/>
    <n v="2"/>
    <n v="0"/>
    <n v="0"/>
    <x v="0"/>
    <x v="3"/>
    <x v="11"/>
    <n v="3"/>
    <n v="253125"/>
  </r>
  <r>
    <n v="768"/>
    <x v="767"/>
    <s v="Mayor"/>
    <s v="Town of Blanchard"/>
    <s v="&quot;Jim&quot; Galambos"/>
    <n v="2016"/>
    <s v="Caddo"/>
    <s v="REP"/>
    <n v="770"/>
    <n v="3"/>
    <n v="3"/>
    <n v="0"/>
    <n v="3"/>
    <n v="0"/>
    <n v="0"/>
    <x v="0"/>
    <x v="3"/>
    <x v="11"/>
    <n v="3"/>
    <n v="253125"/>
  </r>
  <r>
    <n v="768"/>
    <x v="767"/>
    <s v="Mayor"/>
    <s v="Town of Blanchard"/>
    <s v="Karry Moore"/>
    <n v="2016"/>
    <s v="Caddo"/>
    <s v="REP"/>
    <n v="372"/>
    <n v="3"/>
    <n v="3"/>
    <n v="0"/>
    <n v="3"/>
    <n v="0"/>
    <n v="0"/>
    <x v="0"/>
    <x v="3"/>
    <x v="11"/>
    <n v="3"/>
    <n v="253125"/>
  </r>
  <r>
    <n v="768"/>
    <x v="767"/>
    <s v="Mayor"/>
    <s v="Town of Blanchard"/>
    <s v="Steve Umling"/>
    <n v="2016"/>
    <s v="Caddo"/>
    <s v="REP"/>
    <n v="317"/>
    <n v="3"/>
    <n v="3"/>
    <n v="0"/>
    <n v="3"/>
    <n v="0"/>
    <n v="0"/>
    <x v="0"/>
    <x v="3"/>
    <x v="11"/>
    <n v="3"/>
    <n v="253125"/>
  </r>
  <r>
    <n v="769"/>
    <x v="768"/>
    <s v="Mayor"/>
    <s v="Town of Boyce"/>
    <s v="Alma S. Moore"/>
    <n v="2014"/>
    <s v="Rapides"/>
    <s v="DEM"/>
    <n v="212"/>
    <n v="3"/>
    <n v="3"/>
    <n v="3"/>
    <n v="0"/>
    <n v="0"/>
    <n v="0"/>
    <x v="0"/>
    <x v="3"/>
    <x v="11"/>
    <n v="3"/>
    <n v="132373"/>
  </r>
  <r>
    <n v="769"/>
    <x v="768"/>
    <s v="Mayor"/>
    <s v="Town of Boyce"/>
    <s v="Jack Dewitt"/>
    <n v="2014"/>
    <s v="Rapides"/>
    <s v="DEM"/>
    <n v="183"/>
    <n v="3"/>
    <n v="3"/>
    <n v="3"/>
    <n v="0"/>
    <n v="0"/>
    <n v="0"/>
    <x v="0"/>
    <x v="3"/>
    <x v="11"/>
    <n v="3"/>
    <n v="132373"/>
  </r>
  <r>
    <n v="769"/>
    <x v="768"/>
    <s v="Mayor"/>
    <s v="Town of Boyce"/>
    <s v="Lillie Thompson"/>
    <n v="2014"/>
    <s v="Rapides"/>
    <s v="DEM"/>
    <n v="71"/>
    <n v="3"/>
    <n v="3"/>
    <n v="3"/>
    <n v="0"/>
    <n v="0"/>
    <n v="0"/>
    <x v="0"/>
    <x v="3"/>
    <x v="11"/>
    <n v="3"/>
    <n v="132373"/>
  </r>
  <r>
    <n v="770"/>
    <x v="769"/>
    <s v="Mayor"/>
    <s v="Town of Campti"/>
    <s v="CyNita Nash"/>
    <n v="2014"/>
    <s v="Natchitoches"/>
    <s v="DEM"/>
    <n v="153"/>
    <n v="2"/>
    <n v="2"/>
    <n v="2"/>
    <n v="0"/>
    <n v="0"/>
    <n v="0"/>
    <x v="0"/>
    <x v="3"/>
    <x v="11"/>
    <n v="2"/>
    <n v="39258"/>
  </r>
  <r>
    <n v="770"/>
    <x v="769"/>
    <s v="Mayor"/>
    <s v="Town of Campti"/>
    <s v="Roland Smith"/>
    <n v="2014"/>
    <s v="Natchitoches"/>
    <s v="DEM"/>
    <n v="169"/>
    <n v="2"/>
    <n v="2"/>
    <n v="2"/>
    <n v="0"/>
    <n v="0"/>
    <n v="0"/>
    <x v="0"/>
    <x v="3"/>
    <x v="11"/>
    <n v="2"/>
    <n v="39258"/>
  </r>
  <r>
    <n v="771"/>
    <x v="770"/>
    <s v="Mayor"/>
    <s v="Town of Church Point"/>
    <s v="Roger Boudreaux"/>
    <n v="2014"/>
    <s v="Acadia"/>
    <s v="DEM"/>
    <n v="702"/>
    <n v="2"/>
    <n v="2"/>
    <n v="2"/>
    <n v="0"/>
    <n v="0"/>
    <n v="0"/>
    <x v="0"/>
    <x v="3"/>
    <x v="11"/>
    <n v="2"/>
    <n v="62372"/>
  </r>
  <r>
    <n v="771"/>
    <x v="770"/>
    <s v="Mayor"/>
    <s v="Town of Church Point"/>
    <s v="Russell &quot;Coach&quot; Stelly"/>
    <n v="2014"/>
    <s v="Acadia"/>
    <s v="DEM"/>
    <n v="1174"/>
    <n v="2"/>
    <n v="2"/>
    <n v="2"/>
    <n v="0"/>
    <n v="0"/>
    <n v="0"/>
    <x v="0"/>
    <x v="3"/>
    <x v="11"/>
    <n v="2"/>
    <n v="62372"/>
  </r>
  <r>
    <n v="772"/>
    <x v="771"/>
    <s v="Mayor"/>
    <s v="Town of Clarks"/>
    <s v="&quot;Buddy&quot; Carter"/>
    <n v="2014"/>
    <s v="Caldwell"/>
    <s v="NOPTY"/>
    <n v="86"/>
    <n v="2"/>
    <n v="2"/>
    <n v="0"/>
    <n v="1"/>
    <n v="1"/>
    <n v="0"/>
    <x v="0"/>
    <x v="3"/>
    <x v="11"/>
    <n v="2"/>
    <n v="9997"/>
  </r>
  <r>
    <n v="772"/>
    <x v="771"/>
    <s v="Mayor"/>
    <s v="Town of Clarks"/>
    <s v="Chad Coates"/>
    <n v="2014"/>
    <s v="Caldwell"/>
    <s v="REP"/>
    <n v="110"/>
    <n v="2"/>
    <n v="2"/>
    <n v="0"/>
    <n v="1"/>
    <n v="1"/>
    <n v="0"/>
    <x v="0"/>
    <x v="3"/>
    <x v="11"/>
    <n v="2"/>
    <n v="9997"/>
  </r>
  <r>
    <n v="773"/>
    <x v="772"/>
    <s v="Mayor"/>
    <s v="Town of Clinton"/>
    <s v="Don Reason, Sr."/>
    <n v="2016"/>
    <s v="East Feliciana"/>
    <s v="REP"/>
    <n v="319"/>
    <n v="3"/>
    <n v="3"/>
    <n v="2"/>
    <n v="1"/>
    <n v="0"/>
    <n v="0"/>
    <x v="0"/>
    <x v="3"/>
    <x v="11"/>
    <n v="3"/>
    <n v="19756"/>
  </r>
  <r>
    <n v="773"/>
    <x v="772"/>
    <s v="Mayor"/>
    <s v="Town of Clinton"/>
    <s v="Lori Ann Bell"/>
    <n v="2016"/>
    <s v="East Feliciana"/>
    <s v="DEM"/>
    <n v="292"/>
    <n v="3"/>
    <n v="3"/>
    <n v="2"/>
    <n v="1"/>
    <n v="0"/>
    <n v="0"/>
    <x v="0"/>
    <x v="3"/>
    <x v="11"/>
    <n v="3"/>
    <n v="19756"/>
  </r>
  <r>
    <n v="773"/>
    <x v="772"/>
    <s v="Mayor"/>
    <s v="Town of Clinton"/>
    <s v="Melvin Spears, Jr."/>
    <n v="2016"/>
    <s v="East Feliciana"/>
    <s v="DEM"/>
    <n v="278"/>
    <n v="3"/>
    <n v="3"/>
    <n v="2"/>
    <n v="1"/>
    <n v="0"/>
    <n v="0"/>
    <x v="0"/>
    <x v="3"/>
    <x v="11"/>
    <n v="3"/>
    <n v="19756"/>
  </r>
  <r>
    <n v="774"/>
    <x v="773"/>
    <s v="Mayor"/>
    <s v="Town of Cotton Valley"/>
    <s v="Comerdis Phillips"/>
    <n v="2016"/>
    <s v="Webster"/>
    <s v="DEM"/>
    <n v="132"/>
    <n v="3"/>
    <n v="3"/>
    <n v="2"/>
    <n v="0"/>
    <n v="1"/>
    <n v="0"/>
    <x v="0"/>
    <x v="3"/>
    <x v="11"/>
    <n v="3"/>
    <n v="40335"/>
  </r>
  <r>
    <n v="774"/>
    <x v="773"/>
    <s v="Mayor"/>
    <s v="Town of Cotton Valley"/>
    <s v="Joseph Alexander"/>
    <n v="2016"/>
    <s v="Webster"/>
    <s v="DEM"/>
    <n v="140"/>
    <n v="3"/>
    <n v="3"/>
    <n v="2"/>
    <n v="0"/>
    <n v="1"/>
    <n v="0"/>
    <x v="0"/>
    <x v="3"/>
    <x v="11"/>
    <n v="3"/>
    <n v="40335"/>
  </r>
  <r>
    <n v="774"/>
    <x v="773"/>
    <s v="Mayor"/>
    <s v="Town of Cotton Valley"/>
    <s v="Lynn &quot;Bubba&quot; Guillot"/>
    <n v="2016"/>
    <s v="Webster"/>
    <s v="NOPTY"/>
    <n v="120"/>
    <n v="3"/>
    <n v="3"/>
    <n v="2"/>
    <n v="0"/>
    <n v="1"/>
    <n v="0"/>
    <x v="0"/>
    <x v="3"/>
    <x v="11"/>
    <n v="3"/>
    <n v="40335"/>
  </r>
  <r>
    <n v="775"/>
    <x v="774"/>
    <s v="Mayor"/>
    <s v="Town of Cottonport"/>
    <s v="Louie Laborde"/>
    <n v="2016"/>
    <s v="Avoyelles"/>
    <s v="DEM"/>
    <n v="298"/>
    <n v="2"/>
    <n v="2"/>
    <n v="2"/>
    <n v="0"/>
    <n v="0"/>
    <n v="0"/>
    <x v="0"/>
    <x v="3"/>
    <x v="11"/>
    <n v="2"/>
    <n v="41252"/>
  </r>
  <r>
    <n v="775"/>
    <x v="774"/>
    <s v="Mayor"/>
    <s v="Town of Cottonport"/>
    <s v="William &quot;Scotty&quot; Scott"/>
    <n v="2016"/>
    <s v="Avoyelles"/>
    <s v="DEM"/>
    <n v="578"/>
    <n v="2"/>
    <n v="2"/>
    <n v="2"/>
    <n v="0"/>
    <n v="0"/>
    <n v="0"/>
    <x v="0"/>
    <x v="3"/>
    <x v="11"/>
    <n v="2"/>
    <n v="41252"/>
  </r>
  <r>
    <n v="776"/>
    <x v="775"/>
    <s v="Mayor"/>
    <s v="Town of Coushatta"/>
    <s v="Carl Frye"/>
    <n v="2016"/>
    <s v="Red River"/>
    <s v="NOPTY"/>
    <n v="249"/>
    <n v="2"/>
    <n v="2"/>
    <n v="1"/>
    <n v="0"/>
    <n v="1"/>
    <n v="0"/>
    <x v="0"/>
    <x v="3"/>
    <x v="11"/>
    <n v="2"/>
    <n v="8757"/>
  </r>
  <r>
    <n v="776"/>
    <x v="775"/>
    <s v="Mayor"/>
    <s v="Town of Coushatta"/>
    <s v="Johnny Cox"/>
    <n v="2016"/>
    <s v="Red River"/>
    <s v="DEM"/>
    <n v="711"/>
    <n v="2"/>
    <n v="2"/>
    <n v="1"/>
    <n v="0"/>
    <n v="1"/>
    <n v="0"/>
    <x v="0"/>
    <x v="3"/>
    <x v="11"/>
    <n v="2"/>
    <n v="8757"/>
  </r>
  <r>
    <n v="777"/>
    <x v="776"/>
    <s v="Mayor"/>
    <s v="Town of Cullen"/>
    <s v="&quot;Mr. Gary&quot; Sullivan"/>
    <n v="2016"/>
    <s v="Webster"/>
    <s v="OTHER"/>
    <n v="79"/>
    <n v="2"/>
    <n v="2"/>
    <n v="0"/>
    <n v="0"/>
    <n v="1"/>
    <n v="1"/>
    <x v="0"/>
    <x v="3"/>
    <x v="11"/>
    <n v="2"/>
    <n v="40335"/>
  </r>
  <r>
    <n v="777"/>
    <x v="776"/>
    <s v="Mayor"/>
    <s v="Town of Cullen"/>
    <s v="Terry &quot;Bippy&quot; Hoof"/>
    <n v="2016"/>
    <s v="Webster"/>
    <s v="NOPTY"/>
    <n v="233"/>
    <n v="2"/>
    <n v="2"/>
    <n v="0"/>
    <n v="0"/>
    <n v="1"/>
    <n v="1"/>
    <x v="0"/>
    <x v="3"/>
    <x v="11"/>
    <n v="2"/>
    <n v="40335"/>
  </r>
  <r>
    <n v="778"/>
    <x v="777"/>
    <s v="Mayor"/>
    <s v="Town of Delcambre"/>
    <s v="Carol Broussard"/>
    <n v="2016"/>
    <s v="Multi-Parish Race"/>
    <s v="DEM"/>
    <n v="331"/>
    <n v="2"/>
    <n v="2"/>
    <n v="1"/>
    <n v="0"/>
    <n v="0"/>
    <n v="1"/>
    <x v="0"/>
    <x v="3"/>
    <x v="11"/>
    <n v="2"/>
    <e v="#N/A"/>
  </r>
  <r>
    <n v="778"/>
    <x v="777"/>
    <s v="Mayor"/>
    <s v="Town of Delcambre"/>
    <s v="Pam Blakely"/>
    <n v="2016"/>
    <s v="Multi-Parish Race"/>
    <s v="OTHER"/>
    <n v="475"/>
    <n v="2"/>
    <n v="2"/>
    <n v="1"/>
    <n v="0"/>
    <n v="0"/>
    <n v="1"/>
    <x v="0"/>
    <x v="3"/>
    <x v="11"/>
    <n v="2"/>
    <e v="#N/A"/>
  </r>
  <r>
    <n v="779"/>
    <x v="778"/>
    <s v="Mayor"/>
    <s v="Town of Delhi"/>
    <s v="J. Lynn Lewis"/>
    <n v="2014"/>
    <s v="Richland"/>
    <s v="DEM"/>
    <n v="536"/>
    <n v="3"/>
    <n v="3"/>
    <n v="3"/>
    <n v="0"/>
    <n v="0"/>
    <n v="0"/>
    <x v="0"/>
    <x v="3"/>
    <x v="11"/>
    <n v="3"/>
    <n v="20692"/>
  </r>
  <r>
    <n v="779"/>
    <x v="778"/>
    <s v="Mayor"/>
    <s v="Town of Delhi"/>
    <s v="Jesse Washington"/>
    <n v="2014"/>
    <s v="Richland"/>
    <s v="DEM"/>
    <n v="586"/>
    <n v="3"/>
    <n v="3"/>
    <n v="3"/>
    <n v="0"/>
    <n v="0"/>
    <n v="0"/>
    <x v="0"/>
    <x v="3"/>
    <x v="11"/>
    <n v="3"/>
    <n v="20692"/>
  </r>
  <r>
    <n v="779"/>
    <x v="778"/>
    <s v="Mayor"/>
    <s v="Town of Delhi"/>
    <s v="Perry Smith"/>
    <n v="2014"/>
    <s v="Richland"/>
    <s v="DEM"/>
    <n v="193"/>
    <n v="3"/>
    <n v="3"/>
    <n v="3"/>
    <n v="0"/>
    <n v="0"/>
    <n v="0"/>
    <x v="0"/>
    <x v="3"/>
    <x v="11"/>
    <n v="3"/>
    <n v="20692"/>
  </r>
  <r>
    <n v="780"/>
    <x v="779"/>
    <s v="Mayor"/>
    <s v="Town of Dubach"/>
    <s v="&quot;Bob&quot; Jensen"/>
    <n v="2014"/>
    <s v="Lincoln"/>
    <s v="NOPTY"/>
    <n v="168"/>
    <n v="2"/>
    <n v="2"/>
    <n v="0"/>
    <n v="1"/>
    <n v="1"/>
    <n v="0"/>
    <x v="0"/>
    <x v="3"/>
    <x v="11"/>
    <n v="2"/>
    <n v="47480"/>
  </r>
  <r>
    <n v="780"/>
    <x v="779"/>
    <s v="Mayor"/>
    <s v="Town of Dubach"/>
    <s v="Robert Owen"/>
    <n v="2014"/>
    <s v="Lincoln"/>
    <s v="REP"/>
    <n v="86"/>
    <n v="2"/>
    <n v="2"/>
    <n v="0"/>
    <n v="1"/>
    <n v="1"/>
    <n v="0"/>
    <x v="0"/>
    <x v="3"/>
    <x v="11"/>
    <n v="2"/>
    <n v="47480"/>
  </r>
  <r>
    <n v="781"/>
    <x v="780"/>
    <s v="Mayor"/>
    <s v="Town of Duson"/>
    <s v="Carolyn &quot;Susie&quot; Lagneaux"/>
    <n v="2014"/>
    <s v="Multi-Parish Race"/>
    <s v="DEM"/>
    <n v="169"/>
    <n v="3"/>
    <n v="3"/>
    <n v="3"/>
    <n v="0"/>
    <n v="0"/>
    <n v="0"/>
    <x v="0"/>
    <x v="3"/>
    <x v="11"/>
    <n v="3"/>
    <e v="#N/A"/>
  </r>
  <r>
    <n v="781"/>
    <x v="780"/>
    <s v="Mayor"/>
    <s v="Town of Duson"/>
    <s v="Johnny Thibodeaux"/>
    <n v="2014"/>
    <s v="Multi-Parish Race"/>
    <s v="DEM"/>
    <n v="304"/>
    <n v="3"/>
    <n v="3"/>
    <n v="3"/>
    <n v="0"/>
    <n v="0"/>
    <n v="0"/>
    <x v="0"/>
    <x v="3"/>
    <x v="11"/>
    <n v="3"/>
    <e v="#N/A"/>
  </r>
  <r>
    <n v="781"/>
    <x v="780"/>
    <s v="Mayor"/>
    <s v="Town of Duson"/>
    <s v="Shane Blasingame"/>
    <n v="2014"/>
    <s v="Multi-Parish Race"/>
    <s v="DEM"/>
    <n v="30"/>
    <n v="3"/>
    <n v="3"/>
    <n v="3"/>
    <n v="0"/>
    <n v="0"/>
    <n v="0"/>
    <x v="0"/>
    <x v="3"/>
    <x v="11"/>
    <n v="3"/>
    <e v="#N/A"/>
  </r>
  <r>
    <n v="782"/>
    <x v="781"/>
    <s v="Mayor"/>
    <s v="Town of Elizabeth"/>
    <s v="Kelly Stalsby"/>
    <n v="2014"/>
    <s v="Allen"/>
    <s v="DEM"/>
    <n v="115"/>
    <n v="2"/>
    <n v="2"/>
    <n v="2"/>
    <n v="0"/>
    <n v="0"/>
    <n v="0"/>
    <x v="0"/>
    <x v="3"/>
    <x v="11"/>
    <n v="2"/>
    <n v="25619"/>
  </r>
  <r>
    <n v="782"/>
    <x v="781"/>
    <s v="Mayor"/>
    <s v="Town of Elizabeth"/>
    <s v="Robert &quot;Bob&quot; Crafton"/>
    <n v="2014"/>
    <s v="Allen"/>
    <s v="DEM"/>
    <n v="132"/>
    <n v="2"/>
    <n v="2"/>
    <n v="2"/>
    <n v="0"/>
    <n v="0"/>
    <n v="0"/>
    <x v="0"/>
    <x v="3"/>
    <x v="11"/>
    <n v="2"/>
    <n v="25619"/>
  </r>
  <r>
    <n v="783"/>
    <x v="782"/>
    <s v="Mayor"/>
    <s v="Town of Elton"/>
    <s v="&quot;Cathy&quot; Hollingsworth"/>
    <n v="2014"/>
    <s v="Jefferson Davis"/>
    <s v="DEM"/>
    <n v="246"/>
    <n v="2"/>
    <n v="2"/>
    <n v="2"/>
    <n v="0"/>
    <n v="0"/>
    <n v="0"/>
    <x v="0"/>
    <x v="3"/>
    <x v="11"/>
    <n v="2"/>
    <n v="31399"/>
  </r>
  <r>
    <n v="783"/>
    <x v="782"/>
    <s v="Mayor"/>
    <s v="Town of Elton"/>
    <s v="Roger D. &quot;Tony&quot; Laughlin"/>
    <n v="2014"/>
    <s v="Jefferson Davis"/>
    <s v="DEM"/>
    <n v="291"/>
    <n v="2"/>
    <n v="2"/>
    <n v="2"/>
    <n v="0"/>
    <n v="0"/>
    <n v="0"/>
    <x v="0"/>
    <x v="3"/>
    <x v="11"/>
    <n v="2"/>
    <n v="31399"/>
  </r>
  <r>
    <n v="784"/>
    <x v="783"/>
    <s v="Mayor"/>
    <s v="Town of Erath"/>
    <s v="&quot;Billy&quot; Cormier"/>
    <n v="2014"/>
    <s v="Vermilion"/>
    <s v="DEM"/>
    <n v="402"/>
    <n v="2"/>
    <n v="2"/>
    <n v="2"/>
    <n v="0"/>
    <n v="0"/>
    <n v="0"/>
    <x v="0"/>
    <x v="3"/>
    <x v="11"/>
    <n v="2"/>
    <n v="59524"/>
  </r>
  <r>
    <n v="784"/>
    <x v="783"/>
    <s v="Mayor"/>
    <s v="Town of Erath"/>
    <s v="John Earl LeBlanc"/>
    <n v="2014"/>
    <s v="Vermilion"/>
    <s v="DEM"/>
    <n v="584"/>
    <n v="2"/>
    <n v="2"/>
    <n v="2"/>
    <n v="0"/>
    <n v="0"/>
    <n v="0"/>
    <x v="0"/>
    <x v="3"/>
    <x v="11"/>
    <n v="2"/>
    <n v="59524"/>
  </r>
  <r>
    <n v="785"/>
    <x v="784"/>
    <s v="Mayor"/>
    <s v="Town of Fordoche"/>
    <s v="Ronnie J. Bonaventure, Jr."/>
    <n v="2014"/>
    <s v="Pointe Coupee"/>
    <s v="DEM"/>
    <n v="189"/>
    <n v="2"/>
    <n v="2"/>
    <n v="2"/>
    <n v="0"/>
    <n v="0"/>
    <n v="0"/>
    <x v="0"/>
    <x v="3"/>
    <x v="11"/>
    <n v="2"/>
    <n v="22366"/>
  </r>
  <r>
    <n v="785"/>
    <x v="784"/>
    <s v="Mayor"/>
    <s v="Town of Fordoche"/>
    <s v="Teddy Gros"/>
    <n v="2014"/>
    <s v="Pointe Coupee"/>
    <s v="DEM"/>
    <n v="285"/>
    <n v="2"/>
    <n v="2"/>
    <n v="2"/>
    <n v="0"/>
    <n v="0"/>
    <n v="0"/>
    <x v="0"/>
    <x v="3"/>
    <x v="11"/>
    <n v="2"/>
    <n v="22366"/>
  </r>
  <r>
    <n v="786"/>
    <x v="785"/>
    <s v="Mayor"/>
    <s v="Town of Franklinton"/>
    <s v="&quot;Greg&quot; Route"/>
    <n v="2016"/>
    <s v="Washington"/>
    <s v="DEM"/>
    <n v="704"/>
    <n v="2"/>
    <n v="2"/>
    <n v="2"/>
    <n v="0"/>
    <n v="0"/>
    <n v="0"/>
    <x v="0"/>
    <x v="3"/>
    <x v="11"/>
    <n v="2"/>
    <n v="46367"/>
  </r>
  <r>
    <n v="786"/>
    <x v="785"/>
    <s v="Mayor"/>
    <s v="Town of Franklinton"/>
    <s v="Richard Dillon"/>
    <n v="2016"/>
    <s v="Washington"/>
    <s v="DEM"/>
    <n v="726"/>
    <n v="2"/>
    <n v="2"/>
    <n v="2"/>
    <n v="0"/>
    <n v="0"/>
    <n v="0"/>
    <x v="0"/>
    <x v="3"/>
    <x v="11"/>
    <n v="2"/>
    <n v="46367"/>
  </r>
  <r>
    <n v="787"/>
    <x v="786"/>
    <s v="Mayor"/>
    <s v="Town of Glenmora"/>
    <s v="&quot;Joey&quot; Mott"/>
    <n v="2014"/>
    <s v="Rapides"/>
    <s v="NOPTY"/>
    <n v="334"/>
    <n v="2"/>
    <n v="2"/>
    <n v="1"/>
    <n v="0"/>
    <n v="1"/>
    <n v="0"/>
    <x v="0"/>
    <x v="3"/>
    <x v="11"/>
    <n v="2"/>
    <n v="132373"/>
  </r>
  <r>
    <n v="787"/>
    <x v="786"/>
    <s v="Mayor"/>
    <s v="Town of Glenmora"/>
    <s v="Malcolm L. English"/>
    <n v="2014"/>
    <s v="Rapides"/>
    <s v="DEM"/>
    <n v="196"/>
    <n v="2"/>
    <n v="2"/>
    <n v="1"/>
    <n v="0"/>
    <n v="1"/>
    <n v="0"/>
    <x v="0"/>
    <x v="3"/>
    <x v="11"/>
    <n v="2"/>
    <n v="132373"/>
  </r>
  <r>
    <n v="788"/>
    <x v="787"/>
    <s v="Mayor"/>
    <s v="Town of Gramercy"/>
    <s v="&quot;Steve&quot; Nosacka"/>
    <n v="2014"/>
    <s v="St. James"/>
    <s v="OTHER"/>
    <n v="902"/>
    <n v="3"/>
    <n v="3"/>
    <n v="1"/>
    <n v="1"/>
    <n v="0"/>
    <n v="1"/>
    <x v="0"/>
    <x v="3"/>
    <x v="11"/>
    <n v="3"/>
    <n v="21581"/>
  </r>
  <r>
    <n v="788"/>
    <x v="787"/>
    <s v="Mayor"/>
    <s v="Town of Gramercy"/>
    <s v="Jeanne L. Louque"/>
    <n v="2014"/>
    <s v="St. James"/>
    <s v="DEM"/>
    <n v="313"/>
    <n v="3"/>
    <n v="3"/>
    <n v="1"/>
    <n v="1"/>
    <n v="0"/>
    <n v="1"/>
    <x v="0"/>
    <x v="3"/>
    <x v="11"/>
    <n v="3"/>
    <n v="21581"/>
  </r>
  <r>
    <n v="788"/>
    <x v="787"/>
    <s v="Mayor"/>
    <s v="Town of Gramercy"/>
    <s v="Steven Bourgeois"/>
    <n v="2014"/>
    <s v="St. James"/>
    <s v="REP"/>
    <n v="164"/>
    <n v="3"/>
    <n v="3"/>
    <n v="1"/>
    <n v="1"/>
    <n v="0"/>
    <n v="1"/>
    <x v="0"/>
    <x v="3"/>
    <x v="11"/>
    <n v="3"/>
    <n v="21581"/>
  </r>
  <r>
    <n v="789"/>
    <x v="788"/>
    <s v="Mayor"/>
    <s v="Town of Grand Coteau"/>
    <s v="&quot;Gail&quot; Lark"/>
    <n v="2014"/>
    <s v="St. Landry"/>
    <s v="DEM"/>
    <n v="64"/>
    <n v="4"/>
    <n v="4"/>
    <n v="4"/>
    <n v="0"/>
    <n v="0"/>
    <n v="0"/>
    <x v="0"/>
    <x v="3"/>
    <x v="11"/>
    <n v="4"/>
    <n v="83699"/>
  </r>
  <r>
    <n v="789"/>
    <x v="788"/>
    <s v="Mayor"/>
    <s v="Town of Grand Coteau"/>
    <s v="Patrick Richard"/>
    <n v="2014"/>
    <s v="St. Landry"/>
    <s v="DEM"/>
    <n v="131"/>
    <n v="4"/>
    <n v="4"/>
    <n v="4"/>
    <n v="0"/>
    <n v="0"/>
    <n v="0"/>
    <x v="0"/>
    <x v="3"/>
    <x v="11"/>
    <n v="4"/>
    <n v="83699"/>
  </r>
  <r>
    <n v="789"/>
    <x v="788"/>
    <s v="Mayor"/>
    <s v="Town of Grand Coteau"/>
    <s v="Shaterral &quot;Terral&quot; Johnson"/>
    <n v="2014"/>
    <s v="St. Landry"/>
    <s v="DEM"/>
    <n v="104"/>
    <n v="4"/>
    <n v="4"/>
    <n v="4"/>
    <n v="0"/>
    <n v="0"/>
    <n v="0"/>
    <x v="0"/>
    <x v="3"/>
    <x v="11"/>
    <n v="4"/>
    <n v="83699"/>
  </r>
  <r>
    <n v="789"/>
    <x v="788"/>
    <s v="Mayor"/>
    <s v="Town of Grand Coteau"/>
    <s v="Virginia Pierre"/>
    <n v="2014"/>
    <s v="St. Landry"/>
    <s v="DEM"/>
    <n v="214"/>
    <n v="4"/>
    <n v="4"/>
    <n v="4"/>
    <n v="0"/>
    <n v="0"/>
    <n v="0"/>
    <x v="0"/>
    <x v="3"/>
    <x v="11"/>
    <n v="4"/>
    <n v="83699"/>
  </r>
  <r>
    <n v="790"/>
    <x v="789"/>
    <s v="Mayor"/>
    <s v="Town of Gueydan"/>
    <s v="Charlotte Venable-Hartwell"/>
    <n v="2014"/>
    <s v="Vermilion"/>
    <s v="DEM"/>
    <n v="99"/>
    <n v="3"/>
    <n v="3"/>
    <n v="3"/>
    <n v="0"/>
    <n v="0"/>
    <n v="0"/>
    <x v="0"/>
    <x v="3"/>
    <x v="11"/>
    <n v="3"/>
    <n v="59524"/>
  </r>
  <r>
    <n v="790"/>
    <x v="789"/>
    <s v="Mayor"/>
    <s v="Town of Gueydan"/>
    <s v="Chris Theriot"/>
    <n v="2014"/>
    <s v="Vermilion"/>
    <s v="DEM"/>
    <n v="230"/>
    <n v="3"/>
    <n v="3"/>
    <n v="3"/>
    <n v="0"/>
    <n v="0"/>
    <n v="0"/>
    <x v="0"/>
    <x v="3"/>
    <x v="11"/>
    <n v="3"/>
    <n v="59524"/>
  </r>
  <r>
    <n v="790"/>
    <x v="789"/>
    <s v="Mayor"/>
    <s v="Town of Gueydan"/>
    <s v="David Dupuis"/>
    <n v="2014"/>
    <s v="Vermilion"/>
    <s v="DEM"/>
    <n v="93"/>
    <n v="3"/>
    <n v="3"/>
    <n v="3"/>
    <n v="0"/>
    <n v="0"/>
    <n v="0"/>
    <x v="0"/>
    <x v="3"/>
    <x v="11"/>
    <n v="3"/>
    <n v="59524"/>
  </r>
  <r>
    <n v="791"/>
    <x v="790"/>
    <s v="Mayor"/>
    <s v="Town of Haynesville"/>
    <s v="Beverlee G. Killgore"/>
    <n v="2014"/>
    <s v="Claiborne"/>
    <s v="DEM"/>
    <n v="337"/>
    <n v="3"/>
    <n v="3"/>
    <n v="2"/>
    <n v="0"/>
    <n v="1"/>
    <n v="0"/>
    <x v="0"/>
    <x v="3"/>
    <x v="11"/>
    <n v="3"/>
    <n v="16452"/>
  </r>
  <r>
    <n v="791"/>
    <x v="790"/>
    <s v="Mayor"/>
    <s v="Town of Haynesville"/>
    <s v="Jimmie Dale Williams"/>
    <n v="2014"/>
    <s v="Claiborne"/>
    <s v="NOPTY"/>
    <n v="119"/>
    <n v="3"/>
    <n v="3"/>
    <n v="2"/>
    <n v="0"/>
    <n v="1"/>
    <n v="0"/>
    <x v="0"/>
    <x v="3"/>
    <x v="11"/>
    <n v="3"/>
    <n v="16452"/>
  </r>
  <r>
    <n v="791"/>
    <x v="790"/>
    <s v="Mayor"/>
    <s v="Town of Haynesville"/>
    <s v="Roderick D. Hampton"/>
    <n v="2014"/>
    <s v="Claiborne"/>
    <s v="DEM"/>
    <n v="385"/>
    <n v="3"/>
    <n v="3"/>
    <n v="2"/>
    <n v="0"/>
    <n v="1"/>
    <n v="0"/>
    <x v="0"/>
    <x v="3"/>
    <x v="11"/>
    <n v="3"/>
    <n v="16452"/>
  </r>
  <r>
    <n v="792"/>
    <x v="791"/>
    <s v="Mayor"/>
    <s v="Town of Homer"/>
    <s v="Alecia Nychole Smith"/>
    <n v="2014"/>
    <s v="Claiborne"/>
    <s v="DEM"/>
    <n v="359"/>
    <n v="3"/>
    <n v="3"/>
    <n v="2"/>
    <n v="0"/>
    <n v="1"/>
    <n v="0"/>
    <x v="0"/>
    <x v="3"/>
    <x v="11"/>
    <n v="3"/>
    <n v="16452"/>
  </r>
  <r>
    <n v="792"/>
    <x v="791"/>
    <s v="Mayor"/>
    <s v="Town of Homer"/>
    <s v="Danny &quot;Roy&quot; Lewis"/>
    <n v="2014"/>
    <s v="Claiborne"/>
    <s v="DEM"/>
    <n v="529"/>
    <n v="3"/>
    <n v="3"/>
    <n v="2"/>
    <n v="0"/>
    <n v="1"/>
    <n v="0"/>
    <x v="0"/>
    <x v="3"/>
    <x v="11"/>
    <n v="3"/>
    <n v="16452"/>
  </r>
  <r>
    <n v="792"/>
    <x v="791"/>
    <s v="Mayor"/>
    <s v="Town of Homer"/>
    <s v="Shirley Warren"/>
    <n v="2014"/>
    <s v="Claiborne"/>
    <s v="NOPTY"/>
    <n v="258"/>
    <n v="3"/>
    <n v="3"/>
    <n v="2"/>
    <n v="0"/>
    <n v="1"/>
    <n v="0"/>
    <x v="0"/>
    <x v="3"/>
    <x v="11"/>
    <n v="3"/>
    <n v="16452"/>
  </r>
  <r>
    <n v="793"/>
    <x v="792"/>
    <s v="Mayor"/>
    <s v="Town of Iota"/>
    <s v="Damon Daigle"/>
    <n v="2014"/>
    <s v="Acadia"/>
    <s v="REP"/>
    <n v="155"/>
    <n v="2"/>
    <n v="2"/>
    <n v="1"/>
    <n v="1"/>
    <n v="0"/>
    <n v="0"/>
    <x v="0"/>
    <x v="3"/>
    <x v="11"/>
    <n v="2"/>
    <n v="62372"/>
  </r>
  <r>
    <n v="793"/>
    <x v="792"/>
    <s v="Mayor"/>
    <s v="Town of Iota"/>
    <s v="Julia &quot;Mariette&quot; Granger"/>
    <n v="2014"/>
    <s v="Acadia"/>
    <s v="DEM"/>
    <n v="361"/>
    <n v="2"/>
    <n v="2"/>
    <n v="1"/>
    <n v="1"/>
    <n v="0"/>
    <n v="0"/>
    <x v="0"/>
    <x v="3"/>
    <x v="11"/>
    <n v="2"/>
    <n v="62372"/>
  </r>
  <r>
    <n v="794"/>
    <x v="793"/>
    <s v="Mayor"/>
    <s v="Town of Jena"/>
    <s v="&quot;Donnie&quot; Kendrick"/>
    <n v="2014"/>
    <s v="Lasalle"/>
    <s v="REP"/>
    <n v="495"/>
    <n v="3"/>
    <n v="3"/>
    <n v="1"/>
    <n v="2"/>
    <n v="0"/>
    <n v="0"/>
    <x v="0"/>
    <x v="3"/>
    <x v="11"/>
    <n v="3"/>
    <n v="14927"/>
  </r>
  <r>
    <n v="794"/>
    <x v="793"/>
    <s v="Mayor"/>
    <s v="Town of Jena"/>
    <s v="LaDawn Cooper Edwards"/>
    <n v="2014"/>
    <s v="Lasalle"/>
    <s v="REP"/>
    <n v="635"/>
    <n v="3"/>
    <n v="3"/>
    <n v="1"/>
    <n v="2"/>
    <n v="0"/>
    <n v="0"/>
    <x v="0"/>
    <x v="3"/>
    <x v="11"/>
    <n v="3"/>
    <n v="14927"/>
  </r>
  <r>
    <n v="794"/>
    <x v="793"/>
    <s v="Mayor"/>
    <s v="Town of Jena"/>
    <s v="Steve Crooks"/>
    <n v="2014"/>
    <s v="Lasalle"/>
    <s v="DEM"/>
    <n v="254"/>
    <n v="3"/>
    <n v="3"/>
    <n v="1"/>
    <n v="2"/>
    <n v="0"/>
    <n v="0"/>
    <x v="0"/>
    <x v="3"/>
    <x v="11"/>
    <n v="3"/>
    <n v="14927"/>
  </r>
  <r>
    <n v="795"/>
    <x v="794"/>
    <s v="Mayor"/>
    <s v="Town of Jonesboro"/>
    <s v="&quot;Mike&quot; Holder"/>
    <n v="2014"/>
    <s v="Jackson"/>
    <s v="REP"/>
    <n v="362"/>
    <n v="4"/>
    <n v="4"/>
    <n v="2"/>
    <n v="1"/>
    <n v="0"/>
    <n v="1"/>
    <x v="0"/>
    <x v="3"/>
    <x v="11"/>
    <n v="4"/>
    <n v="15999"/>
  </r>
  <r>
    <n v="795"/>
    <x v="794"/>
    <s v="Mayor"/>
    <s v="Town of Jonesboro"/>
    <s v="Alvin &quot;Kim&quot; Jones"/>
    <n v="2014"/>
    <s v="Jackson"/>
    <s v="DEM"/>
    <n v="436"/>
    <n v="4"/>
    <n v="4"/>
    <n v="2"/>
    <n v="1"/>
    <n v="0"/>
    <n v="1"/>
    <x v="0"/>
    <x v="3"/>
    <x v="11"/>
    <n v="4"/>
    <n v="15999"/>
  </r>
  <r>
    <n v="795"/>
    <x v="794"/>
    <s v="Mayor"/>
    <s v="Town of Jonesboro"/>
    <s v="James Bradford"/>
    <n v="2014"/>
    <s v="Jackson"/>
    <s v="DEM"/>
    <n v="496"/>
    <n v="4"/>
    <n v="4"/>
    <n v="2"/>
    <n v="1"/>
    <n v="0"/>
    <n v="1"/>
    <x v="0"/>
    <x v="3"/>
    <x v="11"/>
    <n v="4"/>
    <n v="15999"/>
  </r>
  <r>
    <n v="795"/>
    <x v="794"/>
    <s v="Mayor"/>
    <s v="Town of Jonesboro"/>
    <s v="Renee Stringer"/>
    <n v="2014"/>
    <s v="Jackson"/>
    <s v="OTHER"/>
    <n v="187"/>
    <n v="4"/>
    <n v="4"/>
    <n v="2"/>
    <n v="1"/>
    <n v="0"/>
    <n v="1"/>
    <x v="0"/>
    <x v="3"/>
    <x v="11"/>
    <n v="4"/>
    <n v="15999"/>
  </r>
  <r>
    <n v="796"/>
    <x v="795"/>
    <s v="Mayor"/>
    <s v="Town of Jonesville"/>
    <s v="&quot;Bill&quot; Bullock"/>
    <n v="2014"/>
    <s v="Catahoula"/>
    <s v="DEM"/>
    <n v="333"/>
    <n v="3"/>
    <n v="3"/>
    <n v="3"/>
    <n v="0"/>
    <n v="0"/>
    <n v="0"/>
    <x v="0"/>
    <x v="3"/>
    <x v="11"/>
    <n v="3"/>
    <n v="10145"/>
  </r>
  <r>
    <n v="796"/>
    <x v="795"/>
    <s v="Mayor"/>
    <s v="Town of Jonesville"/>
    <s v="Andrew Fisher"/>
    <n v="2014"/>
    <s v="Catahoula"/>
    <s v="DEM"/>
    <n v="124"/>
    <n v="3"/>
    <n v="3"/>
    <n v="3"/>
    <n v="0"/>
    <n v="0"/>
    <n v="0"/>
    <x v="0"/>
    <x v="3"/>
    <x v="11"/>
    <n v="3"/>
    <n v="10145"/>
  </r>
  <r>
    <n v="796"/>
    <x v="795"/>
    <s v="Mayor"/>
    <s v="Town of Jonesville"/>
    <s v="Hiram Evans"/>
    <n v="2014"/>
    <s v="Catahoula"/>
    <s v="DEM"/>
    <n v="339"/>
    <n v="3"/>
    <n v="3"/>
    <n v="3"/>
    <n v="0"/>
    <n v="0"/>
    <n v="0"/>
    <x v="0"/>
    <x v="3"/>
    <x v="11"/>
    <n v="3"/>
    <n v="10145"/>
  </r>
  <r>
    <n v="797"/>
    <x v="796"/>
    <s v="Mayor"/>
    <s v="Town of Keachi"/>
    <s v="Terry Wayne Magee"/>
    <n v="2014"/>
    <s v="De Soto"/>
    <s v="DEM"/>
    <n v="44"/>
    <n v="2"/>
    <n v="2"/>
    <n v="1"/>
    <n v="0"/>
    <n v="1"/>
    <n v="0"/>
    <x v="0"/>
    <x v="3"/>
    <x v="11"/>
    <n v="2"/>
    <n v="27047"/>
  </r>
  <r>
    <n v="797"/>
    <x v="796"/>
    <s v="Mayor"/>
    <s v="Town of Keachi"/>
    <s v="Travis Whitfield"/>
    <n v="2014"/>
    <s v="De Soto"/>
    <s v="NOPTY"/>
    <n v="96"/>
    <n v="2"/>
    <n v="2"/>
    <n v="1"/>
    <n v="0"/>
    <n v="1"/>
    <n v="0"/>
    <x v="0"/>
    <x v="3"/>
    <x v="11"/>
    <n v="2"/>
    <n v="27047"/>
  </r>
  <r>
    <n v="798"/>
    <x v="797"/>
    <s v="Mayor"/>
    <s v="Town of Kentwood"/>
    <s v="Harold Smith"/>
    <n v="2014"/>
    <s v="Tangipahoa"/>
    <s v="DEM"/>
    <n v="320"/>
    <n v="3"/>
    <n v="3"/>
    <n v="2"/>
    <n v="1"/>
    <n v="0"/>
    <n v="0"/>
    <x v="0"/>
    <x v="3"/>
    <x v="11"/>
    <n v="3"/>
    <n v="127115"/>
  </r>
  <r>
    <n v="798"/>
    <x v="797"/>
    <s v="Mayor"/>
    <s v="Town of Kentwood"/>
    <s v="Irma Thompson Gordon"/>
    <n v="2014"/>
    <s v="Tangipahoa"/>
    <s v="DEM"/>
    <n v="540"/>
    <n v="3"/>
    <n v="3"/>
    <n v="2"/>
    <n v="1"/>
    <n v="0"/>
    <n v="0"/>
    <x v="0"/>
    <x v="3"/>
    <x v="11"/>
    <n v="3"/>
    <n v="127115"/>
  </r>
  <r>
    <n v="798"/>
    <x v="797"/>
    <s v="Mayor"/>
    <s v="Town of Kentwood"/>
    <s v="William Lawson"/>
    <n v="2014"/>
    <s v="Tangipahoa"/>
    <s v="REP"/>
    <n v="141"/>
    <n v="3"/>
    <n v="3"/>
    <n v="2"/>
    <n v="1"/>
    <n v="0"/>
    <n v="0"/>
    <x v="0"/>
    <x v="3"/>
    <x v="11"/>
    <n v="3"/>
    <n v="127115"/>
  </r>
  <r>
    <n v="799"/>
    <x v="798"/>
    <s v="Mayor"/>
    <s v="Town of Lake Arthur"/>
    <s v="&quot;Red&quot; Giles"/>
    <n v="2014"/>
    <s v="Jefferson Davis"/>
    <s v="OTHER"/>
    <n v="298"/>
    <n v="2"/>
    <n v="2"/>
    <n v="1"/>
    <n v="0"/>
    <n v="0"/>
    <n v="1"/>
    <x v="0"/>
    <x v="3"/>
    <x v="11"/>
    <n v="2"/>
    <n v="31399"/>
  </r>
  <r>
    <n v="799"/>
    <x v="798"/>
    <s v="Mayor"/>
    <s v="Town of Lake Arthur"/>
    <s v="Robert &quot;Robbie&quot; Bertrand"/>
    <n v="2014"/>
    <s v="Jefferson Davis"/>
    <s v="DEM"/>
    <n v="703"/>
    <n v="2"/>
    <n v="2"/>
    <n v="1"/>
    <n v="0"/>
    <n v="0"/>
    <n v="1"/>
    <x v="0"/>
    <x v="3"/>
    <x v="11"/>
    <n v="2"/>
    <n v="31399"/>
  </r>
  <r>
    <n v="800"/>
    <x v="799"/>
    <s v="Mayor"/>
    <s v="Town of Lake Providence"/>
    <s v="Carl M. Glass, Sr."/>
    <n v="2014"/>
    <s v="East Carroll"/>
    <s v="DEM"/>
    <n v="663"/>
    <n v="4"/>
    <n v="4"/>
    <n v="4"/>
    <n v="0"/>
    <n v="0"/>
    <n v="0"/>
    <x v="0"/>
    <x v="3"/>
    <x v="11"/>
    <n v="4"/>
    <n v="7419"/>
  </r>
  <r>
    <n v="800"/>
    <x v="799"/>
    <s v="Mayor"/>
    <s v="Town of Lake Providence"/>
    <s v="Isaac Fields, Jr."/>
    <n v="2014"/>
    <s v="East Carroll"/>
    <s v="DEM"/>
    <n v="159"/>
    <n v="4"/>
    <n v="4"/>
    <n v="4"/>
    <n v="0"/>
    <n v="0"/>
    <n v="0"/>
    <x v="0"/>
    <x v="3"/>
    <x v="11"/>
    <n v="4"/>
    <n v="7419"/>
  </r>
  <r>
    <n v="800"/>
    <x v="799"/>
    <s v="Mayor"/>
    <s v="Town of Lake Providence"/>
    <s v="Melissa B. Baker"/>
    <n v="2014"/>
    <s v="East Carroll"/>
    <s v="DEM"/>
    <n v="230"/>
    <n v="4"/>
    <n v="4"/>
    <n v="4"/>
    <n v="0"/>
    <n v="0"/>
    <n v="0"/>
    <x v="0"/>
    <x v="3"/>
    <x v="11"/>
    <n v="4"/>
    <n v="7419"/>
  </r>
  <r>
    <n v="800"/>
    <x v="799"/>
    <s v="Mayor"/>
    <s v="Town of Lake Providence"/>
    <s v="Robert &quot;Bobby&quot; Amacker, Jr."/>
    <n v="2014"/>
    <s v="East Carroll"/>
    <s v="DEM"/>
    <n v="922"/>
    <n v="4"/>
    <n v="4"/>
    <n v="4"/>
    <n v="0"/>
    <n v="0"/>
    <n v="0"/>
    <x v="0"/>
    <x v="3"/>
    <x v="11"/>
    <n v="4"/>
    <n v="7419"/>
  </r>
  <r>
    <n v="801"/>
    <x v="800"/>
    <s v="Mayor"/>
    <s v="Town of Leonville"/>
    <s v="&quot;Steve&quot; Speyrer"/>
    <n v="2014"/>
    <s v="St. Landry"/>
    <s v="OTHER"/>
    <n v="204"/>
    <n v="2"/>
    <n v="2"/>
    <n v="1"/>
    <n v="0"/>
    <n v="0"/>
    <n v="1"/>
    <x v="0"/>
    <x v="3"/>
    <x v="11"/>
    <n v="2"/>
    <n v="83699"/>
  </r>
  <r>
    <n v="801"/>
    <x v="800"/>
    <s v="Mayor"/>
    <s v="Town of Leonville"/>
    <s v="Joel Lanclos, Jr."/>
    <n v="2014"/>
    <s v="St. Landry"/>
    <s v="DEM"/>
    <n v="352"/>
    <n v="2"/>
    <n v="2"/>
    <n v="1"/>
    <n v="0"/>
    <n v="0"/>
    <n v="1"/>
    <x v="0"/>
    <x v="3"/>
    <x v="11"/>
    <n v="2"/>
    <n v="83699"/>
  </r>
  <r>
    <n v="802"/>
    <x v="801"/>
    <s v="Mayor"/>
    <s v="Town of Livingston"/>
    <s v="&quot;David&quot; McCreary"/>
    <n v="2016"/>
    <s v="Livingston"/>
    <s v="OTHER"/>
    <n v="533"/>
    <n v="3"/>
    <n v="3"/>
    <n v="0"/>
    <n v="2"/>
    <n v="0"/>
    <n v="1"/>
    <x v="0"/>
    <x v="3"/>
    <x v="11"/>
    <n v="3"/>
    <n v="135925"/>
  </r>
  <r>
    <n v="802"/>
    <x v="801"/>
    <s v="Mayor"/>
    <s v="Town of Livingston"/>
    <s v="&quot;Gene&quot; Comeaux"/>
    <n v="2016"/>
    <s v="Livingston"/>
    <s v="REP"/>
    <n v="227"/>
    <n v="3"/>
    <n v="3"/>
    <n v="0"/>
    <n v="2"/>
    <n v="0"/>
    <n v="1"/>
    <x v="0"/>
    <x v="3"/>
    <x v="11"/>
    <n v="3"/>
    <n v="135925"/>
  </r>
  <r>
    <n v="802"/>
    <x v="801"/>
    <s v="Mayor"/>
    <s v="Town of Livingston"/>
    <s v="Rodney Erdey"/>
    <n v="2016"/>
    <s v="Livingston"/>
    <s v="REP"/>
    <n v="282"/>
    <n v="3"/>
    <n v="3"/>
    <n v="0"/>
    <n v="2"/>
    <n v="0"/>
    <n v="1"/>
    <x v="0"/>
    <x v="3"/>
    <x v="11"/>
    <n v="3"/>
    <n v="135925"/>
  </r>
  <r>
    <n v="803"/>
    <x v="802"/>
    <s v="Mayor"/>
    <s v="Town of Livonia"/>
    <s v="&quot;Ronnie&quot; Barlow"/>
    <n v="2016"/>
    <s v="Pointe Coupee"/>
    <s v="DEM"/>
    <n v="298"/>
    <n v="2"/>
    <n v="2"/>
    <n v="2"/>
    <n v="0"/>
    <n v="0"/>
    <n v="0"/>
    <x v="0"/>
    <x v="3"/>
    <x v="11"/>
    <n v="2"/>
    <n v="22366"/>
  </r>
  <r>
    <n v="803"/>
    <x v="802"/>
    <s v="Mayor"/>
    <s v="Town of Livonia"/>
    <s v="Rhett Pourciau"/>
    <n v="2016"/>
    <s v="Pointe Coupee"/>
    <s v="DEM"/>
    <n v="438"/>
    <n v="2"/>
    <n v="2"/>
    <n v="2"/>
    <n v="0"/>
    <n v="0"/>
    <n v="0"/>
    <x v="0"/>
    <x v="3"/>
    <x v="11"/>
    <n v="2"/>
    <n v="22366"/>
  </r>
  <r>
    <n v="804"/>
    <x v="803"/>
    <s v="Mayor"/>
    <s v="Town of Lockport"/>
    <s v="Craig Rogers"/>
    <n v="2016"/>
    <s v="Lafourche"/>
    <s v="REP"/>
    <n v="479"/>
    <n v="3"/>
    <n v="3"/>
    <n v="1"/>
    <n v="1"/>
    <n v="1"/>
    <n v="0"/>
    <x v="0"/>
    <x v="3"/>
    <x v="11"/>
    <n v="3"/>
    <n v="97688"/>
  </r>
  <r>
    <n v="804"/>
    <x v="803"/>
    <s v="Mayor"/>
    <s v="Town of Lockport"/>
    <s v="Edward &quot;Coach Ed&quot; Reinhardt"/>
    <n v="2016"/>
    <s v="Lafourche"/>
    <s v="DEM"/>
    <n v="490"/>
    <n v="3"/>
    <n v="3"/>
    <n v="1"/>
    <n v="1"/>
    <n v="1"/>
    <n v="0"/>
    <x v="0"/>
    <x v="3"/>
    <x v="11"/>
    <n v="3"/>
    <n v="97688"/>
  </r>
  <r>
    <n v="804"/>
    <x v="803"/>
    <s v="Mayor"/>
    <s v="Town of Lockport"/>
    <s v="Gene Breaux"/>
    <n v="2016"/>
    <s v="Lafourche"/>
    <s v="NOPTY"/>
    <n v="35"/>
    <n v="3"/>
    <n v="3"/>
    <n v="1"/>
    <n v="1"/>
    <n v="1"/>
    <n v="0"/>
    <x v="0"/>
    <x v="3"/>
    <x v="11"/>
    <n v="3"/>
    <n v="97688"/>
  </r>
  <r>
    <n v="805"/>
    <x v="804"/>
    <s v="Mayor"/>
    <s v="Town of Logansport"/>
    <s v="Judge S. Cordray, Jr."/>
    <n v="2016"/>
    <s v="De Soto"/>
    <s v="DEM"/>
    <n v="397"/>
    <n v="2"/>
    <n v="2"/>
    <n v="2"/>
    <n v="0"/>
    <n v="0"/>
    <n v="0"/>
    <x v="0"/>
    <x v="3"/>
    <x v="11"/>
    <n v="2"/>
    <n v="27047"/>
  </r>
  <r>
    <n v="805"/>
    <x v="804"/>
    <s v="Mayor"/>
    <s v="Town of Logansport"/>
    <s v="Kevin Bryant"/>
    <n v="2016"/>
    <s v="De Soto"/>
    <s v="DEM"/>
    <n v="197"/>
    <n v="2"/>
    <n v="2"/>
    <n v="2"/>
    <n v="0"/>
    <n v="0"/>
    <n v="0"/>
    <x v="0"/>
    <x v="3"/>
    <x v="11"/>
    <n v="2"/>
    <n v="27047"/>
  </r>
  <r>
    <n v="806"/>
    <x v="805"/>
    <s v="Mayor"/>
    <s v="Town of Mansura"/>
    <s v="Julia R. Boston"/>
    <n v="2014"/>
    <s v="Avoyelles"/>
    <s v="DEM"/>
    <n v="255"/>
    <n v="2"/>
    <n v="2"/>
    <n v="2"/>
    <n v="0"/>
    <n v="0"/>
    <n v="0"/>
    <x v="0"/>
    <x v="3"/>
    <x v="11"/>
    <n v="2"/>
    <n v="41252"/>
  </r>
  <r>
    <n v="806"/>
    <x v="805"/>
    <s v="Mayor"/>
    <s v="Town of Mansura"/>
    <s v="Kenneth Pickett, Sr."/>
    <n v="2014"/>
    <s v="Avoyelles"/>
    <s v="DEM"/>
    <n v="321"/>
    <n v="2"/>
    <n v="2"/>
    <n v="2"/>
    <n v="0"/>
    <n v="0"/>
    <n v="0"/>
    <x v="0"/>
    <x v="3"/>
    <x v="11"/>
    <n v="2"/>
    <n v="41252"/>
  </r>
  <r>
    <n v="807"/>
    <x v="806"/>
    <s v="Mayor"/>
    <s v="Town of Maringouin"/>
    <s v="Charles E. Wright"/>
    <n v="2014"/>
    <s v="Iberville"/>
    <s v="DEM"/>
    <n v="27"/>
    <n v="4"/>
    <n v="4"/>
    <n v="4"/>
    <n v="0"/>
    <n v="0"/>
    <n v="0"/>
    <x v="0"/>
    <x v="3"/>
    <x v="11"/>
    <n v="4"/>
    <n v="33159"/>
  </r>
  <r>
    <n v="807"/>
    <x v="806"/>
    <s v="Mayor"/>
    <s v="Town of Maringouin"/>
    <s v="Demi Vorise"/>
    <n v="2014"/>
    <s v="Iberville"/>
    <s v="DEM"/>
    <n v="267"/>
    <n v="4"/>
    <n v="4"/>
    <n v="4"/>
    <n v="0"/>
    <n v="0"/>
    <n v="0"/>
    <x v="0"/>
    <x v="3"/>
    <x v="11"/>
    <n v="4"/>
    <n v="33159"/>
  </r>
  <r>
    <n v="807"/>
    <x v="806"/>
    <s v="Mayor"/>
    <s v="Town of Maringouin"/>
    <s v="John F. Overton"/>
    <n v="2014"/>
    <s v="Iberville"/>
    <s v="DEM"/>
    <n v="170"/>
    <n v="4"/>
    <n v="4"/>
    <n v="4"/>
    <n v="0"/>
    <n v="0"/>
    <n v="0"/>
    <x v="0"/>
    <x v="3"/>
    <x v="11"/>
    <n v="4"/>
    <n v="33159"/>
  </r>
  <r>
    <n v="807"/>
    <x v="806"/>
    <s v="Mayor"/>
    <s v="Town of Maringouin"/>
    <s v="Maurice &quot;Dorsey&quot; Harris"/>
    <n v="2014"/>
    <s v="Iberville"/>
    <s v="DEM"/>
    <n v="174"/>
    <n v="4"/>
    <n v="4"/>
    <n v="4"/>
    <n v="0"/>
    <n v="0"/>
    <n v="0"/>
    <x v="0"/>
    <x v="3"/>
    <x v="11"/>
    <n v="4"/>
    <n v="33159"/>
  </r>
  <r>
    <n v="808"/>
    <x v="807"/>
    <s v="Mayor"/>
    <s v="Town of Melville"/>
    <s v="Erana &quot;Rana&quot; Mayes"/>
    <n v="2014"/>
    <s v="St. Landry"/>
    <s v="DEM"/>
    <n v="274"/>
    <n v="3"/>
    <n v="3"/>
    <n v="3"/>
    <n v="0"/>
    <n v="0"/>
    <n v="0"/>
    <x v="0"/>
    <x v="3"/>
    <x v="11"/>
    <n v="3"/>
    <n v="83699"/>
  </r>
  <r>
    <n v="808"/>
    <x v="807"/>
    <s v="Mayor"/>
    <s v="Town of Melville"/>
    <s v="Veronica &quot;Connie&quot; Claiborne-Mickey"/>
    <n v="2014"/>
    <s v="St. Landry"/>
    <s v="DEM"/>
    <n v="115"/>
    <n v="3"/>
    <n v="3"/>
    <n v="3"/>
    <n v="0"/>
    <n v="0"/>
    <n v="0"/>
    <x v="0"/>
    <x v="3"/>
    <x v="11"/>
    <n v="3"/>
    <n v="83699"/>
  </r>
  <r>
    <n v="808"/>
    <x v="807"/>
    <s v="Mayor"/>
    <s v="Town of Melville"/>
    <s v="Willie &quot;Butch&quot; Haynes III"/>
    <n v="2014"/>
    <s v="St. Landry"/>
    <s v="DEM"/>
    <n v="184"/>
    <n v="3"/>
    <n v="3"/>
    <n v="3"/>
    <n v="0"/>
    <n v="0"/>
    <n v="0"/>
    <x v="0"/>
    <x v="3"/>
    <x v="11"/>
    <n v="3"/>
    <n v="83699"/>
  </r>
  <r>
    <n v="809"/>
    <x v="808"/>
    <s v="Mayor"/>
    <s v="Town of Newellton"/>
    <s v="Calvin Ransome"/>
    <n v="2016"/>
    <s v="Tensas"/>
    <s v="DEM"/>
    <n v="80"/>
    <n v="3"/>
    <n v="3"/>
    <n v="2"/>
    <n v="1"/>
    <n v="0"/>
    <n v="0"/>
    <x v="0"/>
    <x v="3"/>
    <x v="11"/>
    <n v="3"/>
    <n v="4793"/>
  </r>
  <r>
    <n v="809"/>
    <x v="808"/>
    <s v="Mayor"/>
    <s v="Town of Newellton"/>
    <s v="Carroll Fuller"/>
    <n v="2016"/>
    <s v="Tensas"/>
    <s v="REP"/>
    <n v="254"/>
    <n v="3"/>
    <n v="3"/>
    <n v="2"/>
    <n v="1"/>
    <n v="0"/>
    <n v="0"/>
    <x v="0"/>
    <x v="3"/>
    <x v="11"/>
    <n v="3"/>
    <n v="4793"/>
  </r>
  <r>
    <n v="809"/>
    <x v="808"/>
    <s v="Mayor"/>
    <s v="Town of Newellton"/>
    <s v="Timothy Turner"/>
    <n v="2016"/>
    <s v="Tensas"/>
    <s v="DEM"/>
    <n v="208"/>
    <n v="3"/>
    <n v="3"/>
    <n v="2"/>
    <n v="1"/>
    <n v="0"/>
    <n v="0"/>
    <x v="0"/>
    <x v="3"/>
    <x v="11"/>
    <n v="3"/>
    <n v="4793"/>
  </r>
  <r>
    <n v="810"/>
    <x v="809"/>
    <s v="Mayor"/>
    <s v="Town of Oberlin"/>
    <s v="Joseph &quot;Moochie&quot; Manuel"/>
    <n v="2014"/>
    <s v="Allen"/>
    <s v="DEM"/>
    <n v="485"/>
    <n v="3"/>
    <n v="3"/>
    <n v="3"/>
    <n v="0"/>
    <n v="0"/>
    <n v="0"/>
    <x v="0"/>
    <x v="3"/>
    <x v="11"/>
    <n v="3"/>
    <n v="25619"/>
  </r>
  <r>
    <n v="810"/>
    <x v="809"/>
    <s v="Mayor"/>
    <s v="Town of Oberlin"/>
    <s v="Mark E. Manuel"/>
    <n v="2014"/>
    <s v="Allen"/>
    <s v="DEM"/>
    <n v="187"/>
    <n v="3"/>
    <n v="3"/>
    <n v="3"/>
    <n v="0"/>
    <n v="0"/>
    <n v="0"/>
    <x v="0"/>
    <x v="3"/>
    <x v="11"/>
    <n v="3"/>
    <n v="25619"/>
  </r>
  <r>
    <n v="810"/>
    <x v="809"/>
    <s v="Mayor"/>
    <s v="Town of Oberlin"/>
    <s v="Robert Lee"/>
    <n v="2014"/>
    <s v="Allen"/>
    <s v="DEM"/>
    <n v="131"/>
    <n v="3"/>
    <n v="3"/>
    <n v="3"/>
    <n v="0"/>
    <n v="0"/>
    <n v="0"/>
    <x v="0"/>
    <x v="3"/>
    <x v="11"/>
    <n v="3"/>
    <n v="25619"/>
  </r>
  <r>
    <n v="811"/>
    <x v="810"/>
    <s v="Mayor"/>
    <s v="Town of Pearl River"/>
    <s v="&quot;Clay&quot; Harper"/>
    <n v="2014"/>
    <s v="St. Tammany"/>
    <s v="REP"/>
    <n v="390"/>
    <n v="4"/>
    <n v="4"/>
    <n v="2"/>
    <n v="1"/>
    <n v="1"/>
    <n v="0"/>
    <x v="0"/>
    <x v="3"/>
    <x v="11"/>
    <n v="4"/>
    <n v="246269"/>
  </r>
  <r>
    <n v="811"/>
    <x v="810"/>
    <s v="Mayor"/>
    <s v="Town of Pearl River"/>
    <s v="Claud P. Stucke"/>
    <n v="2014"/>
    <s v="St. Tammany"/>
    <s v="NOPTY"/>
    <n v="51"/>
    <n v="4"/>
    <n v="4"/>
    <n v="2"/>
    <n v="1"/>
    <n v="1"/>
    <n v="0"/>
    <x v="0"/>
    <x v="3"/>
    <x v="11"/>
    <n v="4"/>
    <n v="246269"/>
  </r>
  <r>
    <n v="811"/>
    <x v="810"/>
    <s v="Mayor"/>
    <s v="Town of Pearl River"/>
    <s v="David McQueen"/>
    <n v="2014"/>
    <s v="St. Tammany"/>
    <s v="DEM"/>
    <n v="315"/>
    <n v="4"/>
    <n v="4"/>
    <n v="2"/>
    <n v="1"/>
    <n v="1"/>
    <n v="0"/>
    <x v="0"/>
    <x v="3"/>
    <x v="11"/>
    <n v="4"/>
    <n v="246269"/>
  </r>
  <r>
    <n v="811"/>
    <x v="810"/>
    <s v="Mayor"/>
    <s v="Town of Pearl River"/>
    <s v="James Lavigne"/>
    <n v="2014"/>
    <s v="St. Tammany"/>
    <s v="DEM"/>
    <n v="277"/>
    <n v="4"/>
    <n v="4"/>
    <n v="2"/>
    <n v="1"/>
    <n v="1"/>
    <n v="0"/>
    <x v="0"/>
    <x v="3"/>
    <x v="11"/>
    <n v="4"/>
    <n v="246269"/>
  </r>
  <r>
    <n v="812"/>
    <x v="811"/>
    <s v="Mayor"/>
    <s v="Town of Plain Dealing"/>
    <s v="Donna Canales"/>
    <n v="2014"/>
    <s v="Bossier"/>
    <s v="NOPTY"/>
    <n v="89"/>
    <n v="2"/>
    <n v="2"/>
    <n v="1"/>
    <n v="0"/>
    <n v="1"/>
    <n v="0"/>
    <x v="0"/>
    <x v="3"/>
    <x v="11"/>
    <n v="2"/>
    <n v="124720"/>
  </r>
  <r>
    <n v="812"/>
    <x v="811"/>
    <s v="Mayor"/>
    <s v="Town of Plain Dealing"/>
    <s v="Wiley Joe Robinson"/>
    <n v="2014"/>
    <s v="Bossier"/>
    <s v="DEM"/>
    <n v="270"/>
    <n v="2"/>
    <n v="2"/>
    <n v="1"/>
    <n v="0"/>
    <n v="1"/>
    <n v="0"/>
    <x v="0"/>
    <x v="3"/>
    <x v="11"/>
    <n v="2"/>
    <n v="124720"/>
  </r>
  <r>
    <n v="813"/>
    <x v="812"/>
    <s v="Mayor"/>
    <s v="Town of Plain Dealing"/>
    <s v="David Smith"/>
    <n v="2016"/>
    <s v="Bossier"/>
    <s v="REP"/>
    <n v="287"/>
    <n v="2"/>
    <n v="2"/>
    <n v="0"/>
    <n v="1"/>
    <n v="1"/>
    <n v="0"/>
    <x v="0"/>
    <x v="3"/>
    <x v="11"/>
    <n v="2"/>
    <n v="124720"/>
  </r>
  <r>
    <n v="813"/>
    <x v="812"/>
    <s v="Mayor"/>
    <s v="Town of Plain Dealing"/>
    <s v="Donna Canales"/>
    <n v="2016"/>
    <s v="Bossier"/>
    <s v="NOPTY"/>
    <n v="79"/>
    <n v="2"/>
    <n v="2"/>
    <n v="0"/>
    <n v="1"/>
    <n v="1"/>
    <n v="0"/>
    <x v="0"/>
    <x v="3"/>
    <x v="11"/>
    <n v="2"/>
    <n v="124720"/>
  </r>
  <r>
    <n v="814"/>
    <x v="813"/>
    <s v="Mayor"/>
    <s v="Town of Roseland"/>
    <s v="Marilyn A. Jackson"/>
    <n v="2016"/>
    <s v="Tangipahoa"/>
    <s v="DEM"/>
    <n v="188"/>
    <n v="2"/>
    <n v="2"/>
    <n v="2"/>
    <n v="0"/>
    <n v="0"/>
    <n v="0"/>
    <x v="0"/>
    <x v="3"/>
    <x v="11"/>
    <n v="2"/>
    <n v="127115"/>
  </r>
  <r>
    <n v="814"/>
    <x v="813"/>
    <s v="Mayor"/>
    <s v="Town of Roseland"/>
    <s v="Wanda &quot;Yodie&quot; McCoy"/>
    <n v="2016"/>
    <s v="Tangipahoa"/>
    <s v="DEM"/>
    <n v="336"/>
    <n v="2"/>
    <n v="2"/>
    <n v="2"/>
    <n v="0"/>
    <n v="0"/>
    <n v="0"/>
    <x v="0"/>
    <x v="3"/>
    <x v="11"/>
    <n v="2"/>
    <n v="127115"/>
  </r>
  <r>
    <n v="815"/>
    <x v="814"/>
    <s v="Mayor"/>
    <s v="Town of Rosepine"/>
    <s v="Dennis K. Dodd"/>
    <n v="2014"/>
    <s v="Vernon"/>
    <s v="DEM"/>
    <n v="29"/>
    <n v="3"/>
    <n v="3"/>
    <n v="1"/>
    <n v="1"/>
    <n v="1"/>
    <n v="0"/>
    <x v="0"/>
    <x v="3"/>
    <x v="11"/>
    <n v="3"/>
    <n v="52101"/>
  </r>
  <r>
    <n v="815"/>
    <x v="814"/>
    <s v="Mayor"/>
    <s v="Town of Rosepine"/>
    <s v="Donna Weeks Duvall"/>
    <n v="2014"/>
    <s v="Vernon"/>
    <s v="NOPTY"/>
    <n v="254"/>
    <n v="3"/>
    <n v="3"/>
    <n v="1"/>
    <n v="1"/>
    <n v="1"/>
    <n v="0"/>
    <x v="0"/>
    <x v="3"/>
    <x v="11"/>
    <n v="3"/>
    <n v="52101"/>
  </r>
  <r>
    <n v="815"/>
    <x v="814"/>
    <s v="Mayor"/>
    <s v="Town of Rosepine"/>
    <s v="Valerie Mueller Craft"/>
    <n v="2014"/>
    <s v="Vernon"/>
    <s v="REP"/>
    <n v="124"/>
    <n v="3"/>
    <n v="3"/>
    <n v="1"/>
    <n v="1"/>
    <n v="1"/>
    <n v="0"/>
    <x v="0"/>
    <x v="3"/>
    <x v="11"/>
    <n v="3"/>
    <n v="52101"/>
  </r>
  <r>
    <n v="816"/>
    <x v="815"/>
    <s v="Mayor"/>
    <s v="Town of Simmesport"/>
    <s v="Calvin &quot;Ray&quot; Rabalais"/>
    <n v="2016"/>
    <s v="Avoyelles"/>
    <s v="NOPTY"/>
    <n v="104"/>
    <n v="3"/>
    <n v="3"/>
    <n v="2"/>
    <n v="0"/>
    <n v="1"/>
    <n v="0"/>
    <x v="0"/>
    <x v="3"/>
    <x v="11"/>
    <n v="3"/>
    <n v="41252"/>
  </r>
  <r>
    <n v="816"/>
    <x v="815"/>
    <s v="Mayor"/>
    <s v="Town of Simmesport"/>
    <s v="Frankie Bordelon"/>
    <n v="2016"/>
    <s v="Avoyelles"/>
    <s v="DEM"/>
    <n v="195"/>
    <n v="3"/>
    <n v="3"/>
    <n v="2"/>
    <n v="0"/>
    <n v="1"/>
    <n v="0"/>
    <x v="0"/>
    <x v="3"/>
    <x v="11"/>
    <n v="3"/>
    <n v="41252"/>
  </r>
  <r>
    <n v="816"/>
    <x v="815"/>
    <s v="Mayor"/>
    <s v="Town of Simmesport"/>
    <s v="Leslie Draper III"/>
    <n v="2016"/>
    <s v="Avoyelles"/>
    <s v="DEM"/>
    <n v="327"/>
    <n v="3"/>
    <n v="3"/>
    <n v="2"/>
    <n v="0"/>
    <n v="1"/>
    <n v="0"/>
    <x v="0"/>
    <x v="3"/>
    <x v="11"/>
    <n v="3"/>
    <n v="41252"/>
  </r>
  <r>
    <n v="817"/>
    <x v="816"/>
    <s v="Mayor"/>
    <s v="Town of St. Francisville"/>
    <s v="Robert &quot;Bobee&quot; Leake"/>
    <n v="2016"/>
    <s v="West Feliciana"/>
    <s v="REP"/>
    <n v="208"/>
    <n v="2"/>
    <n v="2"/>
    <n v="1"/>
    <n v="1"/>
    <n v="0"/>
    <n v="0"/>
    <x v="0"/>
    <x v="3"/>
    <x v="11"/>
    <n v="2"/>
    <n v="15384"/>
  </r>
  <r>
    <n v="817"/>
    <x v="816"/>
    <s v="Mayor"/>
    <s v="Town of St. Francisville"/>
    <s v="William &quot;Billy&quot; D'Aquilla"/>
    <n v="2016"/>
    <s v="West Feliciana"/>
    <s v="DEM"/>
    <n v="586"/>
    <n v="2"/>
    <n v="2"/>
    <n v="1"/>
    <n v="1"/>
    <n v="0"/>
    <n v="0"/>
    <x v="0"/>
    <x v="3"/>
    <x v="11"/>
    <n v="2"/>
    <n v="15384"/>
  </r>
  <r>
    <n v="818"/>
    <x v="817"/>
    <s v="Mayor"/>
    <s v="Town of St. Joseph"/>
    <s v="Edward Brown"/>
    <n v="2016"/>
    <s v="Tensas"/>
    <s v="DEM"/>
    <n v="236"/>
    <n v="4"/>
    <n v="4"/>
    <n v="4"/>
    <n v="0"/>
    <n v="0"/>
    <n v="0"/>
    <x v="0"/>
    <x v="3"/>
    <x v="11"/>
    <n v="4"/>
    <n v="4793"/>
  </r>
  <r>
    <n v="818"/>
    <x v="817"/>
    <s v="Mayor"/>
    <s v="Town of St. Joseph"/>
    <s v="Elvadus Fields, Jr."/>
    <n v="2016"/>
    <s v="Tensas"/>
    <s v="DEM"/>
    <n v="223"/>
    <n v="4"/>
    <n v="4"/>
    <n v="4"/>
    <n v="0"/>
    <n v="0"/>
    <n v="0"/>
    <x v="0"/>
    <x v="3"/>
    <x v="11"/>
    <n v="4"/>
    <n v="4793"/>
  </r>
  <r>
    <n v="818"/>
    <x v="817"/>
    <s v="Mayor"/>
    <s v="Town of St. Joseph"/>
    <s v="Evelyn Jones-Guy"/>
    <n v="2016"/>
    <s v="Tensas"/>
    <s v="DEM"/>
    <n v="37"/>
    <n v="4"/>
    <n v="4"/>
    <n v="4"/>
    <n v="0"/>
    <n v="0"/>
    <n v="0"/>
    <x v="0"/>
    <x v="3"/>
    <x v="11"/>
    <n v="4"/>
    <n v="4793"/>
  </r>
  <r>
    <n v="818"/>
    <x v="817"/>
    <s v="Mayor"/>
    <s v="Town of St. Joseph"/>
    <s v="Roy Bowman"/>
    <n v="2016"/>
    <s v="Tensas"/>
    <s v="DEM"/>
    <n v="39"/>
    <n v="4"/>
    <n v="4"/>
    <n v="4"/>
    <n v="0"/>
    <n v="0"/>
    <n v="0"/>
    <x v="0"/>
    <x v="3"/>
    <x v="11"/>
    <n v="4"/>
    <n v="4793"/>
  </r>
  <r>
    <n v="819"/>
    <x v="818"/>
    <s v="Mayor"/>
    <s v="Town of Sunset"/>
    <s v="Charles A. James"/>
    <n v="2014"/>
    <s v="St. Landry"/>
    <s v="DEM"/>
    <n v="745"/>
    <n v="2"/>
    <n v="2"/>
    <n v="2"/>
    <n v="0"/>
    <n v="0"/>
    <n v="0"/>
    <x v="0"/>
    <x v="3"/>
    <x v="11"/>
    <n v="2"/>
    <n v="83699"/>
  </r>
  <r>
    <n v="819"/>
    <x v="818"/>
    <s v="Mayor"/>
    <s v="Town of Sunset"/>
    <s v="Jerry Domengeaux"/>
    <n v="2014"/>
    <s v="St. Landry"/>
    <s v="DEM"/>
    <n v="496"/>
    <n v="2"/>
    <n v="2"/>
    <n v="2"/>
    <n v="0"/>
    <n v="0"/>
    <n v="0"/>
    <x v="0"/>
    <x v="3"/>
    <x v="11"/>
    <n v="2"/>
    <n v="83699"/>
  </r>
  <r>
    <n v="820"/>
    <x v="819"/>
    <s v="Mayor"/>
    <s v="Town of Vivian"/>
    <s v="&quot;Jim&quot; Slagle"/>
    <n v="2014"/>
    <s v="Caddo"/>
    <s v="REP"/>
    <n v="262"/>
    <n v="2"/>
    <n v="2"/>
    <n v="0"/>
    <n v="1"/>
    <n v="1"/>
    <n v="0"/>
    <x v="0"/>
    <x v="3"/>
    <x v="11"/>
    <n v="2"/>
    <n v="253125"/>
  </r>
  <r>
    <n v="820"/>
    <x v="819"/>
    <s v="Mayor"/>
    <s v="Town of Vivian"/>
    <s v="Michael Van Schoick"/>
    <n v="2014"/>
    <s v="Caddo"/>
    <s v="NOPTY"/>
    <n v="711"/>
    <n v="2"/>
    <n v="2"/>
    <n v="0"/>
    <n v="1"/>
    <n v="1"/>
    <n v="0"/>
    <x v="0"/>
    <x v="3"/>
    <x v="11"/>
    <n v="2"/>
    <n v="253125"/>
  </r>
  <r>
    <n v="821"/>
    <x v="820"/>
    <s v="Mayor"/>
    <s v="Town of Washington"/>
    <s v="Joseph &quot;Joe&quot; Pitre"/>
    <n v="2014"/>
    <s v="St. Landry"/>
    <s v="DEM"/>
    <n v="292"/>
    <n v="3"/>
    <n v="3"/>
    <n v="3"/>
    <n v="0"/>
    <n v="0"/>
    <n v="0"/>
    <x v="0"/>
    <x v="3"/>
    <x v="11"/>
    <n v="3"/>
    <n v="83699"/>
  </r>
  <r>
    <n v="821"/>
    <x v="820"/>
    <s v="Mayor"/>
    <s v="Town of Washington"/>
    <s v="Krandall Pijue"/>
    <n v="2014"/>
    <s v="St. Landry"/>
    <s v="DEM"/>
    <n v="184"/>
    <n v="3"/>
    <n v="3"/>
    <n v="3"/>
    <n v="0"/>
    <n v="0"/>
    <n v="0"/>
    <x v="0"/>
    <x v="3"/>
    <x v="11"/>
    <n v="3"/>
    <n v="83699"/>
  </r>
  <r>
    <n v="821"/>
    <x v="820"/>
    <s v="Mayor"/>
    <s v="Town of Washington"/>
    <s v="Melissa B. Stears"/>
    <n v="2014"/>
    <s v="St. Landry"/>
    <s v="DEM"/>
    <n v="76"/>
    <n v="3"/>
    <n v="3"/>
    <n v="3"/>
    <n v="0"/>
    <n v="0"/>
    <n v="0"/>
    <x v="0"/>
    <x v="3"/>
    <x v="11"/>
    <n v="3"/>
    <n v="83699"/>
  </r>
  <r>
    <n v="822"/>
    <x v="821"/>
    <s v="Mayor"/>
    <s v="Town of Welsh"/>
    <s v="&quot;Carolyn&quot; Louviere"/>
    <n v="2016"/>
    <s v="Jefferson Davis"/>
    <s v="DEM"/>
    <n v="767"/>
    <n v="2"/>
    <n v="2"/>
    <n v="2"/>
    <n v="0"/>
    <n v="0"/>
    <n v="0"/>
    <x v="0"/>
    <x v="3"/>
    <x v="11"/>
    <n v="2"/>
    <n v="31399"/>
  </r>
  <r>
    <n v="822"/>
    <x v="821"/>
    <s v="Mayor"/>
    <s v="Town of Welsh"/>
    <s v="Charles Drake"/>
    <n v="2016"/>
    <s v="Jefferson Davis"/>
    <s v="DEM"/>
    <n v="718"/>
    <n v="2"/>
    <n v="2"/>
    <n v="2"/>
    <n v="0"/>
    <n v="0"/>
    <n v="0"/>
    <x v="0"/>
    <x v="3"/>
    <x v="11"/>
    <n v="2"/>
    <n v="31399"/>
  </r>
  <r>
    <n v="823"/>
    <x v="822"/>
    <s v="Mayor"/>
    <s v="Town of White Castle"/>
    <s v="Eric Jackson"/>
    <n v="2014"/>
    <s v="Iberville"/>
    <s v="DEM"/>
    <n v="148"/>
    <n v="4"/>
    <n v="4"/>
    <n v="3"/>
    <n v="0"/>
    <n v="1"/>
    <n v="0"/>
    <x v="0"/>
    <x v="3"/>
    <x v="11"/>
    <n v="4"/>
    <n v="33159"/>
  </r>
  <r>
    <n v="823"/>
    <x v="822"/>
    <s v="Mayor"/>
    <s v="Town of White Castle"/>
    <s v="Ernest J. &quot;Bay Boy&quot; Allen"/>
    <n v="2014"/>
    <s v="Iberville"/>
    <s v="DEM"/>
    <n v="296"/>
    <n v="4"/>
    <n v="4"/>
    <n v="3"/>
    <n v="0"/>
    <n v="1"/>
    <n v="0"/>
    <x v="0"/>
    <x v="3"/>
    <x v="11"/>
    <n v="4"/>
    <n v="33159"/>
  </r>
  <r>
    <n v="823"/>
    <x v="822"/>
    <s v="Mayor"/>
    <s v="Town of White Castle"/>
    <s v="Gerald Jermarr Williams"/>
    <n v="2014"/>
    <s v="Iberville"/>
    <s v="DEM"/>
    <n v="472"/>
    <n v="4"/>
    <n v="4"/>
    <n v="3"/>
    <n v="0"/>
    <n v="1"/>
    <n v="0"/>
    <x v="0"/>
    <x v="3"/>
    <x v="11"/>
    <n v="4"/>
    <n v="33159"/>
  </r>
  <r>
    <n v="823"/>
    <x v="822"/>
    <s v="Mayor"/>
    <s v="Town of White Castle"/>
    <s v="June Landry"/>
    <n v="2014"/>
    <s v="Iberville"/>
    <s v="NOPTY"/>
    <n v="68"/>
    <n v="4"/>
    <n v="4"/>
    <n v="3"/>
    <n v="0"/>
    <n v="1"/>
    <n v="0"/>
    <x v="0"/>
    <x v="3"/>
    <x v="11"/>
    <n v="4"/>
    <n v="33159"/>
  </r>
  <r>
    <n v="824"/>
    <x v="823"/>
    <s v="Mayor"/>
    <s v="Town of Wisner"/>
    <s v="Leodis Norman"/>
    <n v="2014"/>
    <s v="Franklin"/>
    <s v="NOPTY"/>
    <n v="58"/>
    <n v="3"/>
    <n v="3"/>
    <n v="1"/>
    <n v="0"/>
    <n v="2"/>
    <n v="0"/>
    <x v="0"/>
    <x v="3"/>
    <x v="11"/>
    <n v="3"/>
    <n v="20464"/>
  </r>
  <r>
    <n v="824"/>
    <x v="823"/>
    <s v="Mayor"/>
    <s v="Town of Wisner"/>
    <s v="Thomas Lemle"/>
    <n v="2014"/>
    <s v="Franklin"/>
    <s v="DEM"/>
    <n v="56"/>
    <n v="3"/>
    <n v="3"/>
    <n v="1"/>
    <n v="0"/>
    <n v="2"/>
    <n v="0"/>
    <x v="0"/>
    <x v="3"/>
    <x v="11"/>
    <n v="3"/>
    <n v="20464"/>
  </r>
  <r>
    <n v="824"/>
    <x v="823"/>
    <s v="Mayor"/>
    <s v="Town of Wisner"/>
    <s v="Thomas Moore"/>
    <n v="2014"/>
    <s v="Franklin"/>
    <s v="NOPTY"/>
    <n v="173"/>
    <n v="3"/>
    <n v="3"/>
    <n v="1"/>
    <n v="0"/>
    <n v="2"/>
    <n v="0"/>
    <x v="0"/>
    <x v="3"/>
    <x v="11"/>
    <n v="3"/>
    <n v="20464"/>
  </r>
  <r>
    <n v="825"/>
    <x v="824"/>
    <s v="Mayor"/>
    <s v="Town of Woodworth"/>
    <s v="David C. Butler II"/>
    <n v="2014"/>
    <s v="Rapides"/>
    <s v="REP"/>
    <n v="462"/>
    <n v="3"/>
    <n v="3"/>
    <n v="1"/>
    <n v="2"/>
    <n v="0"/>
    <n v="0"/>
    <x v="0"/>
    <x v="3"/>
    <x v="11"/>
    <n v="3"/>
    <n v="132373"/>
  </r>
  <r>
    <n v="825"/>
    <x v="824"/>
    <s v="Mayor"/>
    <s v="Town of Woodworth"/>
    <s v="Dustin Goynes"/>
    <n v="2014"/>
    <s v="Rapides"/>
    <s v="REP"/>
    <n v="247"/>
    <n v="3"/>
    <n v="3"/>
    <n v="1"/>
    <n v="2"/>
    <n v="0"/>
    <n v="0"/>
    <x v="0"/>
    <x v="3"/>
    <x v="11"/>
    <n v="3"/>
    <n v="132373"/>
  </r>
  <r>
    <n v="825"/>
    <x v="824"/>
    <s v="Mayor"/>
    <s v="Town of Woodworth"/>
    <s v="Stanley Mathis"/>
    <n v="2014"/>
    <s v="Rapides"/>
    <s v="DEM"/>
    <n v="31"/>
    <n v="3"/>
    <n v="3"/>
    <n v="1"/>
    <n v="2"/>
    <n v="0"/>
    <n v="0"/>
    <x v="0"/>
    <x v="3"/>
    <x v="11"/>
    <n v="3"/>
    <n v="132373"/>
  </r>
  <r>
    <n v="826"/>
    <x v="825"/>
    <s v="Mayor"/>
    <s v="Village of Baskin"/>
    <s v="Christi Harrison"/>
    <n v="2014"/>
    <s v="Franklin"/>
    <s v="NOPTY"/>
    <n v="34"/>
    <n v="2"/>
    <n v="2"/>
    <n v="0"/>
    <n v="1"/>
    <n v="1"/>
    <n v="0"/>
    <x v="0"/>
    <x v="3"/>
    <x v="11"/>
    <n v="2"/>
    <n v="20464"/>
  </r>
  <r>
    <n v="826"/>
    <x v="825"/>
    <s v="Mayor"/>
    <s v="Village of Baskin"/>
    <s v="Jean Simmons Clark"/>
    <n v="2014"/>
    <s v="Franklin"/>
    <s v="REP"/>
    <n v="48"/>
    <n v="2"/>
    <n v="2"/>
    <n v="0"/>
    <n v="1"/>
    <n v="1"/>
    <n v="0"/>
    <x v="0"/>
    <x v="3"/>
    <x v="11"/>
    <n v="2"/>
    <n v="20464"/>
  </r>
  <r>
    <n v="827"/>
    <x v="826"/>
    <s v="Mayor"/>
    <s v="Village of Bonita"/>
    <s v="Edmond &quot;Charlie&quot; Zaunbrecher"/>
    <n v="2014"/>
    <s v="Morehouse"/>
    <s v="REP"/>
    <n v="36"/>
    <n v="2"/>
    <n v="2"/>
    <n v="1"/>
    <n v="1"/>
    <n v="0"/>
    <n v="0"/>
    <x v="0"/>
    <x v="3"/>
    <x v="11"/>
    <n v="2"/>
    <n v="26739"/>
  </r>
  <r>
    <n v="827"/>
    <x v="826"/>
    <s v="Mayor"/>
    <s v="Village of Bonita"/>
    <s v="Katha &quot;Kathy&quot; Moses"/>
    <n v="2014"/>
    <s v="Morehouse"/>
    <s v="DEM"/>
    <n v="68"/>
    <n v="2"/>
    <n v="2"/>
    <n v="1"/>
    <n v="1"/>
    <n v="0"/>
    <n v="0"/>
    <x v="0"/>
    <x v="3"/>
    <x v="11"/>
    <n v="2"/>
    <n v="26739"/>
  </r>
  <r>
    <n v="828"/>
    <x v="827"/>
    <s v="Mayor"/>
    <s v="Village of Collinston"/>
    <s v="Brandon Gilbreath"/>
    <n v="2014"/>
    <s v="Morehouse"/>
    <s v="NOPTY"/>
    <n v="45"/>
    <n v="2"/>
    <n v="2"/>
    <n v="1"/>
    <n v="0"/>
    <n v="1"/>
    <n v="0"/>
    <x v="0"/>
    <x v="3"/>
    <x v="11"/>
    <n v="2"/>
    <n v="26739"/>
  </r>
  <r>
    <n v="828"/>
    <x v="827"/>
    <s v="Mayor"/>
    <s v="Village of Collinston"/>
    <s v="Frank H. Miller"/>
    <n v="2014"/>
    <s v="Morehouse"/>
    <s v="DEM"/>
    <n v="69"/>
    <n v="2"/>
    <n v="2"/>
    <n v="1"/>
    <n v="0"/>
    <n v="1"/>
    <n v="0"/>
    <x v="0"/>
    <x v="3"/>
    <x v="11"/>
    <n v="2"/>
    <n v="26739"/>
  </r>
  <r>
    <n v="829"/>
    <x v="828"/>
    <s v="Mayor"/>
    <s v="Village of Dixie Inn"/>
    <s v="Ava Nell McWhorter"/>
    <n v="2016"/>
    <s v="Webster"/>
    <s v="OTHER"/>
    <n v="43"/>
    <n v="2"/>
    <n v="2"/>
    <n v="0"/>
    <n v="0"/>
    <n v="1"/>
    <n v="1"/>
    <x v="0"/>
    <x v="3"/>
    <x v="11"/>
    <n v="2"/>
    <n v="40335"/>
  </r>
  <r>
    <n v="829"/>
    <x v="828"/>
    <s v="Mayor"/>
    <s v="Village of Dixie Inn"/>
    <s v="Kay Hallmark-Stratton"/>
    <n v="2016"/>
    <s v="Webster"/>
    <s v="NOPTY"/>
    <n v="44"/>
    <n v="2"/>
    <n v="2"/>
    <n v="0"/>
    <n v="0"/>
    <n v="1"/>
    <n v="1"/>
    <x v="0"/>
    <x v="3"/>
    <x v="11"/>
    <n v="2"/>
    <n v="40335"/>
  </r>
  <r>
    <n v="830"/>
    <x v="829"/>
    <s v="Mayor"/>
    <s v="Village of Dodson"/>
    <s v="&quot;Pat&quot; Ashley"/>
    <n v="2016"/>
    <s v="Winn"/>
    <s v="NOPTY"/>
    <n v="75"/>
    <n v="4"/>
    <n v="4"/>
    <n v="1"/>
    <n v="0"/>
    <n v="3"/>
    <n v="0"/>
    <x v="0"/>
    <x v="3"/>
    <x v="11"/>
    <n v="4"/>
    <n v="14695"/>
  </r>
  <r>
    <n v="830"/>
    <x v="829"/>
    <s v="Mayor"/>
    <s v="Village of Dodson"/>
    <s v="&quot;Richie&quot; Broomfield"/>
    <n v="2016"/>
    <s v="Winn"/>
    <s v="NOPTY"/>
    <n v="59"/>
    <n v="4"/>
    <n v="4"/>
    <n v="1"/>
    <n v="0"/>
    <n v="3"/>
    <n v="0"/>
    <x v="0"/>
    <x v="3"/>
    <x v="11"/>
    <n v="4"/>
    <n v="14695"/>
  </r>
  <r>
    <n v="830"/>
    <x v="829"/>
    <s v="Mayor"/>
    <s v="Village of Dodson"/>
    <s v="Author Hollingsworth"/>
    <n v="2016"/>
    <s v="Winn"/>
    <s v="DEM"/>
    <n v="46"/>
    <n v="4"/>
    <n v="4"/>
    <n v="1"/>
    <n v="0"/>
    <n v="3"/>
    <n v="0"/>
    <x v="0"/>
    <x v="3"/>
    <x v="11"/>
    <n v="4"/>
    <n v="14695"/>
  </r>
  <r>
    <n v="830"/>
    <x v="829"/>
    <s v="Mayor"/>
    <s v="Village of Dodson"/>
    <s v="Emily Basso"/>
    <n v="2016"/>
    <s v="Winn"/>
    <s v="NOPTY"/>
    <n v="14"/>
    <n v="4"/>
    <n v="4"/>
    <n v="1"/>
    <n v="0"/>
    <n v="3"/>
    <n v="0"/>
    <x v="0"/>
    <x v="3"/>
    <x v="11"/>
    <n v="4"/>
    <n v="14695"/>
  </r>
  <r>
    <n v="831"/>
    <x v="830"/>
    <s v="Mayor"/>
    <s v="Village of Edgefield"/>
    <s v="&quot;Vince&quot; Almond"/>
    <n v="2016"/>
    <s v="Red River"/>
    <s v="REP"/>
    <n v="76"/>
    <n v="2"/>
    <n v="2"/>
    <n v="1"/>
    <n v="1"/>
    <n v="0"/>
    <n v="0"/>
    <x v="0"/>
    <x v="3"/>
    <x v="11"/>
    <n v="2"/>
    <n v="8757"/>
  </r>
  <r>
    <n v="831"/>
    <x v="830"/>
    <s v="Mayor"/>
    <s v="Village of Edgefield"/>
    <s v="Donald Turner"/>
    <n v="2016"/>
    <s v="Red River"/>
    <s v="DEM"/>
    <n v="29"/>
    <n v="2"/>
    <n v="2"/>
    <n v="1"/>
    <n v="1"/>
    <n v="0"/>
    <n v="0"/>
    <x v="0"/>
    <x v="3"/>
    <x v="11"/>
    <n v="2"/>
    <n v="8757"/>
  </r>
  <r>
    <n v="832"/>
    <x v="831"/>
    <s v="Mayor"/>
    <s v="Village of Epps"/>
    <s v="Loretta Green"/>
    <n v="2014"/>
    <s v="West Carroll"/>
    <s v="OTHER"/>
    <n v="32"/>
    <n v="3"/>
    <n v="3"/>
    <n v="0"/>
    <n v="0"/>
    <n v="0"/>
    <n v="3"/>
    <x v="0"/>
    <x v="3"/>
    <x v="11"/>
    <n v="3"/>
    <n v="11370"/>
  </r>
  <r>
    <n v="832"/>
    <x v="831"/>
    <s v="Mayor"/>
    <s v="Village of Epps"/>
    <s v="Roberta P. Simms"/>
    <n v="2014"/>
    <s v="West Carroll"/>
    <s v="OTHER"/>
    <n v="63"/>
    <n v="3"/>
    <n v="3"/>
    <n v="0"/>
    <n v="0"/>
    <n v="0"/>
    <n v="3"/>
    <x v="0"/>
    <x v="3"/>
    <x v="11"/>
    <n v="3"/>
    <n v="11370"/>
  </r>
  <r>
    <n v="832"/>
    <x v="831"/>
    <s v="Mayor"/>
    <s v="Village of Epps"/>
    <s v="Shirley Gibson"/>
    <n v="2014"/>
    <s v="West Carroll"/>
    <s v="OTHER"/>
    <n v="80"/>
    <n v="3"/>
    <n v="3"/>
    <n v="0"/>
    <n v="0"/>
    <n v="0"/>
    <n v="3"/>
    <x v="0"/>
    <x v="3"/>
    <x v="11"/>
    <n v="3"/>
    <n v="11370"/>
  </r>
  <r>
    <n v="833"/>
    <x v="832"/>
    <s v="Mayor"/>
    <s v="Village of Estherwood"/>
    <s v="Anthony Borill"/>
    <n v="2014"/>
    <s v="Acadia"/>
    <s v="DEM"/>
    <n v="212"/>
    <n v="2"/>
    <n v="2"/>
    <n v="1"/>
    <n v="0"/>
    <n v="0"/>
    <n v="1"/>
    <x v="0"/>
    <x v="3"/>
    <x v="11"/>
    <n v="2"/>
    <n v="62372"/>
  </r>
  <r>
    <n v="833"/>
    <x v="832"/>
    <s v="Mayor"/>
    <s v="Village of Estherwood"/>
    <s v="Bryan &quot;Rickey&quot; Monceaux"/>
    <n v="2014"/>
    <s v="Acadia"/>
    <s v="OTHER"/>
    <n v="57"/>
    <n v="2"/>
    <n v="2"/>
    <n v="1"/>
    <n v="0"/>
    <n v="0"/>
    <n v="1"/>
    <x v="0"/>
    <x v="3"/>
    <x v="11"/>
    <n v="2"/>
    <n v="62372"/>
  </r>
  <r>
    <n v="834"/>
    <x v="833"/>
    <s v="Mayor"/>
    <s v="Village of Fenton"/>
    <s v="Curtis &quot;Red&quot; Dickens, Jr."/>
    <n v="2016"/>
    <s v="Jefferson Davis"/>
    <s v="DEM"/>
    <n v="54"/>
    <n v="2"/>
    <n v="2"/>
    <n v="2"/>
    <n v="0"/>
    <n v="0"/>
    <n v="0"/>
    <x v="0"/>
    <x v="3"/>
    <x v="11"/>
    <n v="2"/>
    <n v="31399"/>
  </r>
  <r>
    <n v="834"/>
    <x v="833"/>
    <s v="Mayor"/>
    <s v="Village of Fenton"/>
    <s v="Eddie B. Alfred, Jr."/>
    <n v="2016"/>
    <s v="Jefferson Davis"/>
    <s v="DEM"/>
    <n v="134"/>
    <n v="2"/>
    <n v="2"/>
    <n v="2"/>
    <n v="0"/>
    <n v="0"/>
    <n v="0"/>
    <x v="0"/>
    <x v="3"/>
    <x v="11"/>
    <n v="2"/>
    <n v="31399"/>
  </r>
  <r>
    <n v="835"/>
    <x v="834"/>
    <s v="Mayor"/>
    <s v="Village of Folsom"/>
    <s v="&quot;Fritz&quot; Cassidy"/>
    <n v="2014"/>
    <s v="St. Tammany"/>
    <s v="REP"/>
    <n v="54"/>
    <n v="3"/>
    <n v="3"/>
    <n v="1"/>
    <n v="2"/>
    <n v="0"/>
    <n v="0"/>
    <x v="0"/>
    <x v="3"/>
    <x v="11"/>
    <n v="3"/>
    <n v="246269"/>
  </r>
  <r>
    <n v="835"/>
    <x v="834"/>
    <s v="Mayor"/>
    <s v="Village of Folsom"/>
    <s v="Bettye Mizell Boggs"/>
    <n v="2014"/>
    <s v="St. Tammany"/>
    <s v="REP"/>
    <n v="140"/>
    <n v="3"/>
    <n v="3"/>
    <n v="1"/>
    <n v="2"/>
    <n v="0"/>
    <n v="0"/>
    <x v="0"/>
    <x v="3"/>
    <x v="11"/>
    <n v="3"/>
    <n v="246269"/>
  </r>
  <r>
    <n v="835"/>
    <x v="834"/>
    <s v="Mayor"/>
    <s v="Village of Folsom"/>
    <s v="Donald Burris"/>
    <n v="2014"/>
    <s v="St. Tammany"/>
    <s v="DEM"/>
    <n v="101"/>
    <n v="3"/>
    <n v="3"/>
    <n v="1"/>
    <n v="2"/>
    <n v="0"/>
    <n v="0"/>
    <x v="0"/>
    <x v="3"/>
    <x v="11"/>
    <n v="3"/>
    <n v="246269"/>
  </r>
  <r>
    <n v="836"/>
    <x v="835"/>
    <s v="Mayor"/>
    <s v="Village of Forest Hill"/>
    <s v="&quot;Ann&quot; Jeter"/>
    <n v="2014"/>
    <s v="Rapides"/>
    <s v="REP"/>
    <n v="160"/>
    <n v="2"/>
    <n v="2"/>
    <n v="0"/>
    <n v="2"/>
    <n v="0"/>
    <n v="0"/>
    <x v="0"/>
    <x v="3"/>
    <x v="11"/>
    <n v="2"/>
    <n v="132373"/>
  </r>
  <r>
    <n v="836"/>
    <x v="835"/>
    <s v="Mayor"/>
    <s v="Village of Forest Hill"/>
    <s v="Charles &quot;Chuck&quot; Elliott"/>
    <n v="2014"/>
    <s v="Rapides"/>
    <s v="REP"/>
    <n v="88"/>
    <n v="2"/>
    <n v="2"/>
    <n v="0"/>
    <n v="2"/>
    <n v="0"/>
    <n v="0"/>
    <x v="0"/>
    <x v="3"/>
    <x v="11"/>
    <n v="2"/>
    <n v="132373"/>
  </r>
  <r>
    <n v="837"/>
    <x v="836"/>
    <s v="Mayor"/>
    <s v="Village of French Settlement"/>
    <s v="&quot;Chris&quot; Saucier"/>
    <n v="2016"/>
    <s v="Livingston"/>
    <s v="DEM"/>
    <n v="179"/>
    <n v="2"/>
    <n v="2"/>
    <n v="1"/>
    <n v="1"/>
    <n v="0"/>
    <n v="0"/>
    <x v="0"/>
    <x v="3"/>
    <x v="11"/>
    <n v="2"/>
    <n v="135925"/>
  </r>
  <r>
    <n v="837"/>
    <x v="836"/>
    <s v="Mayor"/>
    <s v="Village of French Settlement"/>
    <s v="Toni Guitrau"/>
    <n v="2016"/>
    <s v="Livingston"/>
    <s v="REP"/>
    <n v="292"/>
    <n v="2"/>
    <n v="2"/>
    <n v="1"/>
    <n v="1"/>
    <n v="0"/>
    <n v="0"/>
    <x v="0"/>
    <x v="3"/>
    <x v="11"/>
    <n v="2"/>
    <n v="135925"/>
  </r>
  <r>
    <n v="838"/>
    <x v="837"/>
    <s v="Mayor"/>
    <s v="Village of Harrisonburg"/>
    <s v="&quot;Becky Kimbrough&quot; Mize"/>
    <n v="2014"/>
    <s v="Catahoula"/>
    <s v="NOPTY"/>
    <n v="76"/>
    <n v="2"/>
    <n v="2"/>
    <n v="0"/>
    <n v="1"/>
    <n v="1"/>
    <n v="0"/>
    <x v="0"/>
    <x v="3"/>
    <x v="11"/>
    <n v="2"/>
    <n v="10145"/>
  </r>
  <r>
    <n v="838"/>
    <x v="837"/>
    <s v="Mayor"/>
    <s v="Village of Harrisonburg"/>
    <s v="&quot;Mike&quot; Tubre"/>
    <n v="2014"/>
    <s v="Catahoula"/>
    <s v="REP"/>
    <n v="106"/>
    <n v="2"/>
    <n v="2"/>
    <n v="0"/>
    <n v="1"/>
    <n v="1"/>
    <n v="0"/>
    <x v="0"/>
    <x v="3"/>
    <x v="11"/>
    <n v="2"/>
    <n v="10145"/>
  </r>
  <r>
    <n v="839"/>
    <x v="838"/>
    <s v="Mayor"/>
    <s v="Village of Junction City"/>
    <s v="Freddie Allen Meador"/>
    <n v="2014"/>
    <s v="Multi-Parish Race"/>
    <s v="REP"/>
    <n v="27"/>
    <n v="3"/>
    <n v="3"/>
    <n v="1"/>
    <n v="2"/>
    <n v="0"/>
    <n v="0"/>
    <x v="0"/>
    <x v="3"/>
    <x v="11"/>
    <n v="3"/>
    <e v="#N/A"/>
  </r>
  <r>
    <n v="839"/>
    <x v="838"/>
    <s v="Mayor"/>
    <s v="Village of Junction City"/>
    <s v="Freddie Gibson"/>
    <n v="2014"/>
    <s v="Multi-Parish Race"/>
    <s v="DEM"/>
    <n v="31"/>
    <n v="3"/>
    <n v="3"/>
    <n v="1"/>
    <n v="2"/>
    <n v="0"/>
    <n v="0"/>
    <x v="0"/>
    <x v="3"/>
    <x v="11"/>
    <n v="3"/>
    <e v="#N/A"/>
  </r>
  <r>
    <n v="839"/>
    <x v="838"/>
    <s v="Mayor"/>
    <s v="Village of Junction City"/>
    <s v="Preston Rogers"/>
    <n v="2014"/>
    <s v="Multi-Parish Race"/>
    <s v="REP"/>
    <n v="72"/>
    <n v="3"/>
    <n v="3"/>
    <n v="1"/>
    <n v="2"/>
    <n v="0"/>
    <n v="0"/>
    <x v="0"/>
    <x v="3"/>
    <x v="11"/>
    <n v="3"/>
    <e v="#N/A"/>
  </r>
  <r>
    <n v="840"/>
    <x v="839"/>
    <s v="Mayor"/>
    <s v="Village of Junction City"/>
    <s v="Charles Hogue"/>
    <n v="2016"/>
    <s v="Multi-Parish Race"/>
    <s v="OTHER"/>
    <n v="100"/>
    <n v="2"/>
    <n v="2"/>
    <n v="1"/>
    <n v="0"/>
    <n v="0"/>
    <n v="1"/>
    <x v="0"/>
    <x v="3"/>
    <x v="11"/>
    <n v="2"/>
    <e v="#N/A"/>
  </r>
  <r>
    <n v="840"/>
    <x v="839"/>
    <s v="Mayor"/>
    <s v="Village of Junction City"/>
    <s v="Freddie Gibson"/>
    <n v="2016"/>
    <s v="Multi-Parish Race"/>
    <s v="DEM"/>
    <n v="34"/>
    <n v="2"/>
    <n v="2"/>
    <n v="1"/>
    <n v="0"/>
    <n v="0"/>
    <n v="1"/>
    <x v="0"/>
    <x v="3"/>
    <x v="11"/>
    <n v="2"/>
    <e v="#N/A"/>
  </r>
  <r>
    <n v="841"/>
    <x v="840"/>
    <s v="Mayor"/>
    <s v="Village of Loreauville"/>
    <s v="Brad Clifton"/>
    <n v="2016"/>
    <s v="Iberia"/>
    <s v="REP"/>
    <n v="258"/>
    <n v="2"/>
    <n v="2"/>
    <n v="1"/>
    <n v="1"/>
    <n v="0"/>
    <n v="0"/>
    <x v="0"/>
    <x v="3"/>
    <x v="11"/>
    <n v="2"/>
    <n v="73799"/>
  </r>
  <r>
    <n v="841"/>
    <x v="840"/>
    <s v="Mayor"/>
    <s v="Village of Loreauville"/>
    <s v="Oran Broussard, Sr."/>
    <n v="2016"/>
    <s v="Iberia"/>
    <s v="DEM"/>
    <n v="85"/>
    <n v="2"/>
    <n v="2"/>
    <n v="1"/>
    <n v="1"/>
    <n v="0"/>
    <n v="0"/>
    <x v="0"/>
    <x v="3"/>
    <x v="11"/>
    <n v="2"/>
    <n v="73799"/>
  </r>
  <r>
    <n v="842"/>
    <x v="841"/>
    <s v="Mayor"/>
    <s v="Village of Mer Rouge"/>
    <s v="Dovie Faulkenberry"/>
    <n v="2014"/>
    <s v="Morehouse"/>
    <s v="DEM"/>
    <n v="40"/>
    <n v="2"/>
    <n v="2"/>
    <n v="2"/>
    <n v="0"/>
    <n v="0"/>
    <n v="0"/>
    <x v="0"/>
    <x v="3"/>
    <x v="11"/>
    <n v="2"/>
    <n v="26739"/>
  </r>
  <r>
    <n v="842"/>
    <x v="841"/>
    <s v="Mayor"/>
    <s v="Village of Mer Rouge"/>
    <s v="John McAdams III"/>
    <n v="2014"/>
    <s v="Morehouse"/>
    <s v="DEM"/>
    <n v="170"/>
    <n v="2"/>
    <n v="2"/>
    <n v="2"/>
    <n v="0"/>
    <n v="0"/>
    <n v="0"/>
    <x v="0"/>
    <x v="3"/>
    <x v="11"/>
    <n v="2"/>
    <n v="26739"/>
  </r>
  <r>
    <n v="843"/>
    <x v="842"/>
    <s v="Mayor"/>
    <s v="Village of Morse"/>
    <s v="Darlene J. Thibodeaux"/>
    <n v="2014"/>
    <s v="Acadia"/>
    <s v="DEM"/>
    <n v="76"/>
    <n v="2"/>
    <n v="2"/>
    <n v="2"/>
    <n v="0"/>
    <n v="0"/>
    <n v="0"/>
    <x v="0"/>
    <x v="3"/>
    <x v="11"/>
    <n v="2"/>
    <n v="62372"/>
  </r>
  <r>
    <n v="843"/>
    <x v="842"/>
    <s v="Mayor"/>
    <s v="Village of Morse"/>
    <s v="Michael Chiasson"/>
    <n v="2014"/>
    <s v="Acadia"/>
    <s v="DEM"/>
    <n v="255"/>
    <n v="2"/>
    <n v="2"/>
    <n v="2"/>
    <n v="0"/>
    <n v="0"/>
    <n v="0"/>
    <x v="0"/>
    <x v="3"/>
    <x v="11"/>
    <n v="2"/>
    <n v="62372"/>
  </r>
  <r>
    <n v="844"/>
    <x v="843"/>
    <s v="Mayor"/>
    <s v="Village of North Hodge"/>
    <s v="Geraldine Causey"/>
    <n v="2014"/>
    <s v="Jackson"/>
    <s v="NOPTY"/>
    <n v="53"/>
    <n v="2"/>
    <n v="2"/>
    <n v="0"/>
    <n v="1"/>
    <n v="1"/>
    <n v="0"/>
    <x v="0"/>
    <x v="3"/>
    <x v="11"/>
    <n v="2"/>
    <n v="15999"/>
  </r>
  <r>
    <n v="844"/>
    <x v="843"/>
    <s v="Mayor"/>
    <s v="Village of North Hodge"/>
    <s v="Kathy Robertson"/>
    <n v="2014"/>
    <s v="Jackson"/>
    <s v="REP"/>
    <n v="98"/>
    <n v="2"/>
    <n v="2"/>
    <n v="0"/>
    <n v="1"/>
    <n v="1"/>
    <n v="0"/>
    <x v="0"/>
    <x v="3"/>
    <x v="11"/>
    <n v="2"/>
    <n v="15999"/>
  </r>
  <r>
    <n v="845"/>
    <x v="844"/>
    <s v="Mayor"/>
    <s v="Village of Parks"/>
    <s v="John Dugas"/>
    <n v="2014"/>
    <s v="St. Martin"/>
    <s v="DEM"/>
    <n v="216"/>
    <n v="2"/>
    <n v="2"/>
    <n v="2"/>
    <n v="0"/>
    <n v="0"/>
    <n v="0"/>
    <x v="0"/>
    <x v="3"/>
    <x v="11"/>
    <n v="2"/>
    <n v="53385"/>
  </r>
  <r>
    <n v="845"/>
    <x v="844"/>
    <s v="Mayor"/>
    <s v="Village of Parks"/>
    <s v="Kevin J. Kately"/>
    <n v="2014"/>
    <s v="St. Martin"/>
    <s v="DEM"/>
    <n v="232"/>
    <n v="2"/>
    <n v="2"/>
    <n v="2"/>
    <n v="0"/>
    <n v="0"/>
    <n v="0"/>
    <x v="0"/>
    <x v="3"/>
    <x v="11"/>
    <n v="2"/>
    <n v="53385"/>
  </r>
  <r>
    <n v="846"/>
    <x v="845"/>
    <s v="Mayor"/>
    <s v="Village of Pine Prairie"/>
    <s v="Quint West"/>
    <n v="2016"/>
    <s v="Evangeline"/>
    <s v="DEM"/>
    <n v="399"/>
    <n v="2"/>
    <n v="2"/>
    <n v="1"/>
    <n v="1"/>
    <n v="0"/>
    <n v="0"/>
    <x v="0"/>
    <x v="3"/>
    <x v="11"/>
    <n v="2"/>
    <n v="33765"/>
  </r>
  <r>
    <n v="846"/>
    <x v="845"/>
    <s v="Mayor"/>
    <s v="Village of Pine Prairie"/>
    <s v="Wade Deshotels, Sr."/>
    <n v="2016"/>
    <s v="Evangeline"/>
    <s v="REP"/>
    <n v="25"/>
    <n v="2"/>
    <n v="2"/>
    <n v="1"/>
    <n v="1"/>
    <n v="0"/>
    <n v="0"/>
    <x v="0"/>
    <x v="3"/>
    <x v="11"/>
    <n v="2"/>
    <n v="33765"/>
  </r>
  <r>
    <n v="847"/>
    <x v="846"/>
    <s v="Mayor"/>
    <s v="Village of Pleasant Hill"/>
    <s v="&quot;Bill&quot; Thomas"/>
    <n v="2016"/>
    <s v="Sabine"/>
    <s v="DEM"/>
    <n v="103"/>
    <n v="2"/>
    <n v="2"/>
    <n v="1"/>
    <n v="0"/>
    <n v="1"/>
    <n v="0"/>
    <x v="0"/>
    <x v="3"/>
    <x v="11"/>
    <n v="2"/>
    <n v="24144"/>
  </r>
  <r>
    <n v="847"/>
    <x v="846"/>
    <s v="Mayor"/>
    <s v="Village of Pleasant Hill"/>
    <s v="Barbara T. Campbell"/>
    <n v="2016"/>
    <s v="Sabine"/>
    <s v="NOPTY"/>
    <n v="141"/>
    <n v="2"/>
    <n v="2"/>
    <n v="1"/>
    <n v="0"/>
    <n v="1"/>
    <n v="0"/>
    <x v="0"/>
    <x v="3"/>
    <x v="11"/>
    <n v="2"/>
    <n v="24144"/>
  </r>
  <r>
    <n v="848"/>
    <x v="847"/>
    <s v="Mayor"/>
    <s v="Village of Powhatan"/>
    <s v="Johnnie Taylor"/>
    <n v="2016"/>
    <s v="Natchitoches"/>
    <s v="DEM"/>
    <n v="30"/>
    <n v="2"/>
    <n v="2"/>
    <n v="1"/>
    <n v="0"/>
    <n v="0"/>
    <n v="1"/>
    <x v="0"/>
    <x v="3"/>
    <x v="11"/>
    <n v="2"/>
    <n v="39258"/>
  </r>
  <r>
    <n v="848"/>
    <x v="847"/>
    <s v="Mayor"/>
    <s v="Village of Powhatan"/>
    <s v="Robert &quot;Bob&quot; Smith"/>
    <n v="2016"/>
    <s v="Natchitoches"/>
    <s v="OTHER"/>
    <n v="26"/>
    <n v="2"/>
    <n v="2"/>
    <n v="1"/>
    <n v="0"/>
    <n v="0"/>
    <n v="1"/>
    <x v="0"/>
    <x v="3"/>
    <x v="11"/>
    <n v="2"/>
    <n v="39258"/>
  </r>
  <r>
    <n v="849"/>
    <x v="848"/>
    <s v="Mayor"/>
    <s v="Village of Richmond"/>
    <s v="Frank D. Prewitt, Jr."/>
    <n v="2016"/>
    <s v="Madison"/>
    <s v="REP"/>
    <n v="79"/>
    <n v="2"/>
    <n v="2"/>
    <n v="0"/>
    <n v="2"/>
    <n v="0"/>
    <n v="0"/>
    <x v="0"/>
    <x v="3"/>
    <x v="11"/>
    <n v="2"/>
    <n v="11803"/>
  </r>
  <r>
    <n v="849"/>
    <x v="848"/>
    <s v="Mayor"/>
    <s v="Village of Richmond"/>
    <s v="Olga Butler"/>
    <n v="2016"/>
    <s v="Madison"/>
    <s v="REP"/>
    <n v="179"/>
    <n v="2"/>
    <n v="2"/>
    <n v="0"/>
    <n v="2"/>
    <n v="0"/>
    <n v="0"/>
    <x v="0"/>
    <x v="3"/>
    <x v="11"/>
    <n v="2"/>
    <n v="11803"/>
  </r>
  <r>
    <n v="850"/>
    <x v="849"/>
    <s v="Mayor"/>
    <s v="Village of Robeline"/>
    <s v="Bobby A. Behan"/>
    <n v="2014"/>
    <s v="Natchitoches"/>
    <s v="DEM"/>
    <n v="51"/>
    <n v="3"/>
    <n v="3"/>
    <n v="1"/>
    <n v="0"/>
    <n v="2"/>
    <n v="0"/>
    <x v="0"/>
    <x v="3"/>
    <x v="11"/>
    <n v="3"/>
    <n v="39258"/>
  </r>
  <r>
    <n v="850"/>
    <x v="849"/>
    <s v="Mayor"/>
    <s v="Village of Robeline"/>
    <s v="Donna Sue Stephens"/>
    <n v="2014"/>
    <s v="Natchitoches"/>
    <s v="NOPTY"/>
    <n v="12"/>
    <n v="3"/>
    <n v="3"/>
    <n v="1"/>
    <n v="0"/>
    <n v="2"/>
    <n v="0"/>
    <x v="0"/>
    <x v="3"/>
    <x v="11"/>
    <n v="3"/>
    <n v="39258"/>
  </r>
  <r>
    <n v="850"/>
    <x v="849"/>
    <s v="Mayor"/>
    <s v="Village of Robeline"/>
    <s v="Odell Cobb"/>
    <n v="2014"/>
    <s v="Natchitoches"/>
    <s v="NOPTY"/>
    <n v="29"/>
    <n v="3"/>
    <n v="3"/>
    <n v="1"/>
    <n v="0"/>
    <n v="2"/>
    <n v="0"/>
    <x v="0"/>
    <x v="3"/>
    <x v="11"/>
    <n v="3"/>
    <n v="39258"/>
  </r>
  <r>
    <n v="851"/>
    <x v="850"/>
    <s v="Mayor"/>
    <s v="Village of Rodessa"/>
    <s v="Jimmy Phillips"/>
    <n v="2016"/>
    <s v="Caddo"/>
    <s v="NOPTY"/>
    <n v="27"/>
    <n v="2"/>
    <n v="2"/>
    <n v="0"/>
    <n v="0"/>
    <n v="1"/>
    <n v="1"/>
    <x v="0"/>
    <x v="3"/>
    <x v="11"/>
    <n v="2"/>
    <n v="253125"/>
  </r>
  <r>
    <n v="851"/>
    <x v="850"/>
    <s v="Mayor"/>
    <s v="Village of Rodessa"/>
    <s v="Paul Lockard"/>
    <n v="2016"/>
    <s v="Caddo"/>
    <s v="OTHER"/>
    <n v="48"/>
    <n v="2"/>
    <n v="2"/>
    <n v="0"/>
    <n v="0"/>
    <n v="1"/>
    <n v="1"/>
    <x v="0"/>
    <x v="3"/>
    <x v="11"/>
    <n v="2"/>
    <n v="253125"/>
  </r>
  <r>
    <n v="852"/>
    <x v="851"/>
    <s v="Mayor"/>
    <s v="Village of Rosedale"/>
    <s v="Kevin Gantt"/>
    <n v="2016"/>
    <s v="Iberville"/>
    <s v="DEM"/>
    <n v="202"/>
    <n v="2"/>
    <n v="2"/>
    <n v="1"/>
    <n v="0"/>
    <n v="1"/>
    <n v="0"/>
    <x v="0"/>
    <x v="3"/>
    <x v="11"/>
    <n v="2"/>
    <n v="33159"/>
  </r>
  <r>
    <n v="852"/>
    <x v="851"/>
    <s v="Mayor"/>
    <s v="Village of Rosedale"/>
    <s v="Riley J. Blanchet"/>
    <n v="2016"/>
    <s v="Iberville"/>
    <s v="NOPTY"/>
    <n v="308"/>
    <n v="2"/>
    <n v="2"/>
    <n v="1"/>
    <n v="0"/>
    <n v="1"/>
    <n v="0"/>
    <x v="0"/>
    <x v="3"/>
    <x v="11"/>
    <n v="2"/>
    <n v="33159"/>
  </r>
  <r>
    <n v="853"/>
    <x v="852"/>
    <s v="Mayor"/>
    <s v="Village of Sicily Island"/>
    <s v="Margie Price"/>
    <n v="2014"/>
    <s v="Catahoula"/>
    <s v="DEM"/>
    <n v="89"/>
    <n v="2"/>
    <n v="2"/>
    <n v="2"/>
    <n v="0"/>
    <n v="0"/>
    <n v="0"/>
    <x v="0"/>
    <x v="3"/>
    <x v="11"/>
    <n v="2"/>
    <n v="10145"/>
  </r>
  <r>
    <n v="853"/>
    <x v="852"/>
    <s v="Mayor"/>
    <s v="Village of Sicily Island"/>
    <s v="Walter &quot;Pot&quot; Krause"/>
    <n v="2014"/>
    <s v="Catahoula"/>
    <s v="DEM"/>
    <n v="147"/>
    <n v="2"/>
    <n v="2"/>
    <n v="2"/>
    <n v="0"/>
    <n v="0"/>
    <n v="0"/>
    <x v="0"/>
    <x v="3"/>
    <x v="11"/>
    <n v="2"/>
    <n v="10145"/>
  </r>
  <r>
    <n v="854"/>
    <x v="853"/>
    <s v="Mayor"/>
    <s v="Village of Simsboro"/>
    <s v="Sybil Smalling-Foster"/>
    <n v="2014"/>
    <s v="Lincoln"/>
    <s v="DEM"/>
    <n v="160"/>
    <n v="2"/>
    <n v="2"/>
    <n v="1"/>
    <n v="1"/>
    <n v="0"/>
    <n v="0"/>
    <x v="0"/>
    <x v="3"/>
    <x v="11"/>
    <n v="2"/>
    <n v="47480"/>
  </r>
  <r>
    <n v="854"/>
    <x v="853"/>
    <s v="Mayor"/>
    <s v="Village of Simsboro"/>
    <s v="Willie Hendricks"/>
    <n v="2014"/>
    <s v="Lincoln"/>
    <s v="REP"/>
    <n v="117"/>
    <n v="2"/>
    <n v="2"/>
    <n v="1"/>
    <n v="1"/>
    <n v="0"/>
    <n v="0"/>
    <x v="0"/>
    <x v="3"/>
    <x v="11"/>
    <n v="2"/>
    <n v="47480"/>
  </r>
  <r>
    <n v="855"/>
    <x v="854"/>
    <s v="Mayor"/>
    <s v="Village of Tangipahoa"/>
    <s v="&quot;Keysha&quot; Robinson"/>
    <n v="2016"/>
    <s v="Tangipahoa"/>
    <s v="DEM"/>
    <n v="119"/>
    <n v="3"/>
    <n v="3"/>
    <n v="3"/>
    <n v="0"/>
    <n v="0"/>
    <n v="0"/>
    <x v="0"/>
    <x v="3"/>
    <x v="11"/>
    <n v="3"/>
    <n v="127115"/>
  </r>
  <r>
    <n v="855"/>
    <x v="854"/>
    <s v="Mayor"/>
    <s v="Village of Tangipahoa"/>
    <s v="Brenda V. Nevels"/>
    <n v="2016"/>
    <s v="Tangipahoa"/>
    <s v="DEM"/>
    <n v="107"/>
    <n v="3"/>
    <n v="3"/>
    <n v="3"/>
    <n v="0"/>
    <n v="0"/>
    <n v="0"/>
    <x v="0"/>
    <x v="3"/>
    <x v="11"/>
    <n v="3"/>
    <n v="127115"/>
  </r>
  <r>
    <n v="855"/>
    <x v="854"/>
    <s v="Mayor"/>
    <s v="Village of Tangipahoa"/>
    <s v="Michael Jackson"/>
    <n v="2016"/>
    <s v="Tangipahoa"/>
    <s v="DEM"/>
    <n v="127"/>
    <n v="3"/>
    <n v="3"/>
    <n v="3"/>
    <n v="0"/>
    <n v="0"/>
    <n v="0"/>
    <x v="0"/>
    <x v="3"/>
    <x v="11"/>
    <n v="3"/>
    <n v="127115"/>
  </r>
  <r>
    <n v="856"/>
    <x v="855"/>
    <s v="Mayor"/>
    <s v="Village of Tickfaw"/>
    <s v="Anthony &quot;Tony&quot; Lamonte, Sr."/>
    <n v="2014"/>
    <s v="Tangipahoa"/>
    <s v="DEM"/>
    <n v="194"/>
    <n v="2"/>
    <n v="2"/>
    <n v="1"/>
    <n v="0"/>
    <n v="1"/>
    <n v="0"/>
    <x v="0"/>
    <x v="3"/>
    <x v="11"/>
    <n v="2"/>
    <n v="127115"/>
  </r>
  <r>
    <n v="856"/>
    <x v="855"/>
    <s v="Mayor"/>
    <s v="Village of Tickfaw"/>
    <s v="Jimmy Sparacello"/>
    <n v="2014"/>
    <s v="Tangipahoa"/>
    <s v="NOPTY"/>
    <n v="86"/>
    <n v="2"/>
    <n v="2"/>
    <n v="1"/>
    <n v="0"/>
    <n v="1"/>
    <n v="0"/>
    <x v="0"/>
    <x v="3"/>
    <x v="11"/>
    <n v="2"/>
    <n v="127115"/>
  </r>
  <r>
    <n v="857"/>
    <x v="856"/>
    <s v="Mayor"/>
    <s v="Village of Turkey Creek- RACE MOVED TO 2/21/15"/>
    <s v="Bert K. Campbell"/>
    <n v="2014"/>
    <s v="Evangeline"/>
    <s v="NOPTY"/>
    <n v="110"/>
    <n v="2"/>
    <n v="2"/>
    <n v="0"/>
    <n v="1"/>
    <n v="1"/>
    <n v="0"/>
    <x v="0"/>
    <x v="3"/>
    <x v="11"/>
    <n v="2"/>
    <n v="33765"/>
  </r>
  <r>
    <n v="857"/>
    <x v="856"/>
    <s v="Mayor"/>
    <s v="Village of Turkey Creek- RACE MOVED TO 2/21/15"/>
    <s v="Heather Miley Cloud"/>
    <n v="2014"/>
    <s v="Evangeline"/>
    <s v="REP"/>
    <n v="106"/>
    <n v="2"/>
    <n v="2"/>
    <n v="0"/>
    <n v="1"/>
    <n v="1"/>
    <n v="0"/>
    <x v="0"/>
    <x v="3"/>
    <x v="11"/>
    <n v="2"/>
    <n v="33765"/>
  </r>
  <r>
    <n v="858"/>
    <x v="857"/>
    <s v="Mayor"/>
    <s v="Village of Waterproof"/>
    <s v="Caldwell A. Flood, Jr."/>
    <n v="2014"/>
    <s v="Tensas"/>
    <s v="DEM"/>
    <n v="146"/>
    <n v="3"/>
    <n v="3"/>
    <n v="3"/>
    <n v="0"/>
    <n v="0"/>
    <n v="0"/>
    <x v="0"/>
    <x v="3"/>
    <x v="11"/>
    <n v="3"/>
    <n v="4793"/>
  </r>
  <r>
    <n v="858"/>
    <x v="857"/>
    <s v="Mayor"/>
    <s v="Village of Waterproof"/>
    <s v="Edna Jean Cooper"/>
    <n v="2014"/>
    <s v="Tensas"/>
    <s v="DEM"/>
    <n v="32"/>
    <n v="3"/>
    <n v="3"/>
    <n v="3"/>
    <n v="0"/>
    <n v="0"/>
    <n v="0"/>
    <x v="0"/>
    <x v="3"/>
    <x v="11"/>
    <n v="3"/>
    <n v="4793"/>
  </r>
  <r>
    <n v="858"/>
    <x v="857"/>
    <s v="Mayor"/>
    <s v="Village of Waterproof"/>
    <s v="Jarrod Bottley"/>
    <n v="2014"/>
    <s v="Tensas"/>
    <s v="DEM"/>
    <n v="110"/>
    <n v="3"/>
    <n v="3"/>
    <n v="3"/>
    <n v="0"/>
    <n v="0"/>
    <n v="0"/>
    <x v="0"/>
    <x v="3"/>
    <x v="11"/>
    <n v="3"/>
    <n v="4793"/>
  </r>
  <r>
    <n v="859"/>
    <x v="858"/>
    <s v="Mayor-President"/>
    <s v="Metro Council, City of Baton Rouge"/>
    <s v="&quot;Bodi&quot; White"/>
    <n v="2016"/>
    <s v="East Baton Rouge"/>
    <s v="REP"/>
    <n v="56059"/>
    <n v="12"/>
    <n v="12"/>
    <n v="4"/>
    <n v="4"/>
    <n v="1"/>
    <n v="3"/>
    <x v="0"/>
    <x v="3"/>
    <x v="11"/>
    <n v="12"/>
    <n v="445337"/>
  </r>
  <r>
    <n v="859"/>
    <x v="858"/>
    <s v="Mayor-President"/>
    <s v="Metro Council, City of Baton Rouge"/>
    <s v="&quot;Greg&quot; LaFleur"/>
    <n v="2016"/>
    <s v="East Baton Rouge"/>
    <s v="DEM"/>
    <n v="3498"/>
    <n v="12"/>
    <n v="12"/>
    <n v="4"/>
    <n v="4"/>
    <n v="1"/>
    <n v="3"/>
    <x v="0"/>
    <x v="3"/>
    <x v="11"/>
    <n v="12"/>
    <n v="445337"/>
  </r>
  <r>
    <n v="859"/>
    <x v="858"/>
    <s v="Mayor-President"/>
    <s v="Metro Council, City of Baton Rouge"/>
    <s v="&quot;John&quot; Delgado"/>
    <n v="2016"/>
    <s v="East Baton Rouge"/>
    <s v="REP"/>
    <n v="16049"/>
    <n v="12"/>
    <n v="12"/>
    <n v="4"/>
    <n v="4"/>
    <n v="1"/>
    <n v="3"/>
    <x v="0"/>
    <x v="3"/>
    <x v="11"/>
    <n v="12"/>
    <n v="445337"/>
  </r>
  <r>
    <n v="859"/>
    <x v="858"/>
    <s v="Mayor-President"/>
    <s v="Metro Council, City of Baton Rouge"/>
    <s v="Beverly Amador"/>
    <n v="2016"/>
    <s v="East Baton Rouge"/>
    <s v="OTHER"/>
    <n v="843"/>
    <n v="12"/>
    <n v="12"/>
    <n v="4"/>
    <n v="4"/>
    <n v="1"/>
    <n v="3"/>
    <x v="0"/>
    <x v="3"/>
    <x v="11"/>
    <n v="12"/>
    <n v="445337"/>
  </r>
  <r>
    <n v="859"/>
    <x v="858"/>
    <s v="Mayor-President"/>
    <s v="Metro Council, City of Baton Rouge"/>
    <s v="Braylon Hyde"/>
    <n v="2016"/>
    <s v="East Baton Rouge"/>
    <s v="REP"/>
    <n v="805"/>
    <n v="12"/>
    <n v="12"/>
    <n v="4"/>
    <n v="4"/>
    <n v="1"/>
    <n v="3"/>
    <x v="0"/>
    <x v="3"/>
    <x v="11"/>
    <n v="12"/>
    <n v="445337"/>
  </r>
  <r>
    <n v="859"/>
    <x v="858"/>
    <s v="Mayor-President"/>
    <s v="Metro Council, City of Baton Rouge"/>
    <s v="Byron Sharper"/>
    <n v="2016"/>
    <s v="East Baton Rouge"/>
    <s v="DEM"/>
    <n v="2484"/>
    <n v="12"/>
    <n v="12"/>
    <n v="4"/>
    <n v="4"/>
    <n v="1"/>
    <n v="3"/>
    <x v="0"/>
    <x v="3"/>
    <x v="11"/>
    <n v="12"/>
    <n v="445337"/>
  </r>
  <r>
    <n v="859"/>
    <x v="858"/>
    <s v="Mayor-President"/>
    <s v="Metro Council, City of Baton Rouge"/>
    <s v="C. Denise Marcelle"/>
    <n v="2016"/>
    <s v="East Baton Rouge"/>
    <s v="DEM"/>
    <n v="25477"/>
    <n v="12"/>
    <n v="12"/>
    <n v="4"/>
    <n v="4"/>
    <n v="1"/>
    <n v="3"/>
    <x v="0"/>
    <x v="3"/>
    <x v="11"/>
    <n v="12"/>
    <n v="445337"/>
  </r>
  <r>
    <n v="859"/>
    <x v="858"/>
    <s v="Mayor-President"/>
    <s v="Metro Council, City of Baton Rouge"/>
    <s v="Cade Williams"/>
    <n v="2016"/>
    <s v="East Baton Rouge"/>
    <s v="OTHER"/>
    <n v="410"/>
    <n v="12"/>
    <n v="12"/>
    <n v="4"/>
    <n v="4"/>
    <n v="1"/>
    <n v="3"/>
    <x v="0"/>
    <x v="3"/>
    <x v="11"/>
    <n v="12"/>
    <n v="445337"/>
  </r>
  <r>
    <n v="859"/>
    <x v="858"/>
    <s v="Mayor-President"/>
    <s v="Metro Council, City of Baton Rouge"/>
    <s v="Darryl Gissel"/>
    <n v="2016"/>
    <s v="East Baton Rouge"/>
    <s v="NOPTY"/>
    <n v="11228"/>
    <n v="12"/>
    <n v="12"/>
    <n v="4"/>
    <n v="4"/>
    <n v="1"/>
    <n v="3"/>
    <x v="0"/>
    <x v="3"/>
    <x v="11"/>
    <n v="12"/>
    <n v="445337"/>
  </r>
  <r>
    <n v="859"/>
    <x v="858"/>
    <s v="Mayor-President"/>
    <s v="Metro Council, City of Baton Rouge"/>
    <s v="R. J. &quot;Smokie&quot; Bourgeois"/>
    <n v="2016"/>
    <s v="East Baton Rouge"/>
    <s v="REP"/>
    <n v="11710"/>
    <n v="12"/>
    <n v="12"/>
    <n v="4"/>
    <n v="4"/>
    <n v="1"/>
    <n v="3"/>
    <x v="0"/>
    <x v="3"/>
    <x v="11"/>
    <n v="12"/>
    <n v="445337"/>
  </r>
  <r>
    <n v="859"/>
    <x v="858"/>
    <s v="Mayor-President"/>
    <s v="Metro Council, City of Baton Rouge"/>
    <s v="Rufus Craig"/>
    <n v="2016"/>
    <s v="East Baton Rouge"/>
    <s v="OTHER"/>
    <n v="2002"/>
    <n v="12"/>
    <n v="12"/>
    <n v="4"/>
    <n v="4"/>
    <n v="1"/>
    <n v="3"/>
    <x v="0"/>
    <x v="3"/>
    <x v="11"/>
    <n v="12"/>
    <n v="445337"/>
  </r>
  <r>
    <n v="859"/>
    <x v="858"/>
    <s v="Mayor-President"/>
    <s v="Metro Council, City of Baton Rouge"/>
    <s v="Sharon Weston Broome"/>
    <n v="2016"/>
    <s v="East Baton Rouge"/>
    <s v="DEM"/>
    <n v="60368"/>
    <n v="12"/>
    <n v="12"/>
    <n v="4"/>
    <n v="4"/>
    <n v="1"/>
    <n v="3"/>
    <x v="0"/>
    <x v="3"/>
    <x v="11"/>
    <n v="12"/>
    <n v="445337"/>
  </r>
  <r>
    <n v="860"/>
    <x v="859"/>
    <s v="Member of Parish Council"/>
    <s v="District 1"/>
    <s v="John L. Barthelemy, Jr."/>
    <n v="2014"/>
    <s v="Plaquemines"/>
    <s v="DEM"/>
    <n v="483"/>
    <n v="3"/>
    <n v="3"/>
    <n v="3"/>
    <n v="0"/>
    <n v="0"/>
    <n v="0"/>
    <x v="0"/>
    <x v="0"/>
    <x v="8"/>
    <n v="3"/>
    <n v="23584"/>
  </r>
  <r>
    <n v="860"/>
    <x v="859"/>
    <s v="Member of Parish Council"/>
    <s v="District 1"/>
    <s v="Michael J. Rodriguez"/>
    <n v="2014"/>
    <s v="Plaquemines"/>
    <s v="DEM"/>
    <n v="167"/>
    <n v="3"/>
    <n v="3"/>
    <n v="3"/>
    <n v="0"/>
    <n v="0"/>
    <n v="0"/>
    <x v="0"/>
    <x v="0"/>
    <x v="8"/>
    <n v="3"/>
    <n v="23584"/>
  </r>
  <r>
    <n v="860"/>
    <x v="859"/>
    <s v="Member of Parish Council"/>
    <s v="District 1"/>
    <s v="Percy &quot;P. V.&quot; Griffin"/>
    <n v="2014"/>
    <s v="Plaquemines"/>
    <s v="DEM"/>
    <n v="256"/>
    <n v="3"/>
    <n v="3"/>
    <n v="3"/>
    <n v="0"/>
    <n v="0"/>
    <n v="0"/>
    <x v="0"/>
    <x v="0"/>
    <x v="8"/>
    <n v="3"/>
    <n v="23584"/>
  </r>
  <r>
    <n v="861"/>
    <x v="860"/>
    <s v="Member of Parish Council"/>
    <s v="District 2"/>
    <s v="Michael &quot;Mike&quot; Dobrowolski"/>
    <n v="2014"/>
    <s v="Plaquemines"/>
    <s v="REP"/>
    <n v="389"/>
    <n v="2"/>
    <n v="2"/>
    <n v="0"/>
    <n v="2"/>
    <n v="0"/>
    <n v="0"/>
    <x v="0"/>
    <x v="0"/>
    <x v="8"/>
    <n v="2"/>
    <n v="23584"/>
  </r>
  <r>
    <n v="861"/>
    <x v="860"/>
    <s v="Member of Parish Council"/>
    <s v="District 2"/>
    <s v="William &quot;Beau&quot; Black"/>
    <n v="2014"/>
    <s v="Plaquemines"/>
    <s v="REP"/>
    <n v="764"/>
    <n v="2"/>
    <n v="2"/>
    <n v="0"/>
    <n v="2"/>
    <n v="0"/>
    <n v="0"/>
    <x v="0"/>
    <x v="0"/>
    <x v="8"/>
    <n v="2"/>
    <n v="23584"/>
  </r>
  <r>
    <n v="862"/>
    <x v="861"/>
    <s v="Member of Parish Council"/>
    <s v="District 4"/>
    <s v="Irvin Juneau, Jr."/>
    <n v="2014"/>
    <s v="Plaquemines"/>
    <s v="NOPTY"/>
    <n v="356"/>
    <n v="3"/>
    <n v="3"/>
    <n v="0"/>
    <n v="2"/>
    <n v="1"/>
    <n v="0"/>
    <x v="0"/>
    <x v="0"/>
    <x v="8"/>
    <n v="3"/>
    <n v="23584"/>
  </r>
  <r>
    <n v="862"/>
    <x v="861"/>
    <s v="Member of Parish Council"/>
    <s v="District 4"/>
    <s v="Mitchell R. &quot;Mitch&quot; Cota"/>
    <n v="2014"/>
    <s v="Plaquemines"/>
    <s v="REP"/>
    <n v="150"/>
    <n v="3"/>
    <n v="3"/>
    <n v="0"/>
    <n v="2"/>
    <n v="1"/>
    <n v="0"/>
    <x v="0"/>
    <x v="0"/>
    <x v="8"/>
    <n v="3"/>
    <n v="23584"/>
  </r>
  <r>
    <n v="862"/>
    <x v="861"/>
    <s v="Member of Parish Council"/>
    <s v="District 4"/>
    <s v="Shelly Chiappetta"/>
    <n v="2014"/>
    <s v="Plaquemines"/>
    <s v="REP"/>
    <n v="364"/>
    <n v="3"/>
    <n v="3"/>
    <n v="0"/>
    <n v="2"/>
    <n v="1"/>
    <n v="0"/>
    <x v="0"/>
    <x v="0"/>
    <x v="8"/>
    <n v="3"/>
    <n v="23584"/>
  </r>
  <r>
    <n v="863"/>
    <x v="862"/>
    <s v="Member of Parish Council"/>
    <s v="District 5"/>
    <s v="Benedict &quot;Benny&quot; Rousselle"/>
    <n v="2014"/>
    <s v="Plaquemines"/>
    <s v="OTHER"/>
    <n v="487"/>
    <n v="3"/>
    <n v="3"/>
    <n v="0"/>
    <n v="1"/>
    <n v="0"/>
    <n v="2"/>
    <x v="0"/>
    <x v="0"/>
    <x v="8"/>
    <n v="3"/>
    <n v="23584"/>
  </r>
  <r>
    <n v="863"/>
    <x v="862"/>
    <s v="Member of Parish Council"/>
    <s v="District 5"/>
    <s v="Christian M. Harris"/>
    <n v="2014"/>
    <s v="Plaquemines"/>
    <s v="REP"/>
    <n v="348"/>
    <n v="3"/>
    <n v="3"/>
    <n v="0"/>
    <n v="1"/>
    <n v="0"/>
    <n v="2"/>
    <x v="0"/>
    <x v="0"/>
    <x v="8"/>
    <n v="3"/>
    <n v="23584"/>
  </r>
  <r>
    <n v="863"/>
    <x v="862"/>
    <s v="Member of Parish Council"/>
    <s v="District 5"/>
    <s v="Richard &quot;Rick&quot; Fremin"/>
    <n v="2014"/>
    <s v="Plaquemines"/>
    <s v="OTHER"/>
    <n v="77"/>
    <n v="3"/>
    <n v="3"/>
    <n v="0"/>
    <n v="1"/>
    <n v="0"/>
    <n v="2"/>
    <x v="0"/>
    <x v="0"/>
    <x v="8"/>
    <n v="3"/>
    <n v="23584"/>
  </r>
  <r>
    <n v="864"/>
    <x v="863"/>
    <s v="Member of Parish Council"/>
    <s v="District 6"/>
    <s v="Charlie Burt"/>
    <n v="2014"/>
    <s v="Plaquemines"/>
    <s v="REP"/>
    <n v="416"/>
    <n v="2"/>
    <n v="2"/>
    <n v="1"/>
    <n v="1"/>
    <n v="0"/>
    <n v="0"/>
    <x v="0"/>
    <x v="0"/>
    <x v="8"/>
    <n v="2"/>
    <n v="23584"/>
  </r>
  <r>
    <n v="864"/>
    <x v="863"/>
    <s v="Member of Parish Council"/>
    <s v="District 6"/>
    <s v="Tammy Bradley"/>
    <n v="2014"/>
    <s v="Plaquemines"/>
    <s v="DEM"/>
    <n v="155"/>
    <n v="2"/>
    <n v="2"/>
    <n v="1"/>
    <n v="1"/>
    <n v="0"/>
    <n v="0"/>
    <x v="0"/>
    <x v="0"/>
    <x v="8"/>
    <n v="2"/>
    <n v="23584"/>
  </r>
  <r>
    <n v="865"/>
    <x v="864"/>
    <s v="Member of Parish Council"/>
    <s v="District 7"/>
    <s v="Audrey Trufant Salvant"/>
    <n v="2014"/>
    <s v="Plaquemines"/>
    <s v="DEM"/>
    <n v="607"/>
    <n v="4"/>
    <n v="4"/>
    <n v="4"/>
    <n v="0"/>
    <n v="0"/>
    <n v="0"/>
    <x v="0"/>
    <x v="0"/>
    <x v="8"/>
    <n v="4"/>
    <n v="23584"/>
  </r>
  <r>
    <n v="865"/>
    <x v="864"/>
    <s v="Member of Parish Council"/>
    <s v="District 7"/>
    <s v="Keith Espadron, Jr."/>
    <n v="2014"/>
    <s v="Plaquemines"/>
    <s v="DEM"/>
    <n v="326"/>
    <n v="4"/>
    <n v="4"/>
    <n v="4"/>
    <n v="0"/>
    <n v="0"/>
    <n v="0"/>
    <x v="0"/>
    <x v="0"/>
    <x v="8"/>
    <n v="4"/>
    <n v="23584"/>
  </r>
  <r>
    <n v="865"/>
    <x v="864"/>
    <s v="Member of Parish Council"/>
    <s v="District 7"/>
    <s v="Ray &quot;C. C.&quot; Gallet"/>
    <n v="2014"/>
    <s v="Plaquemines"/>
    <s v="DEM"/>
    <n v="61"/>
    <n v="4"/>
    <n v="4"/>
    <n v="4"/>
    <n v="0"/>
    <n v="0"/>
    <n v="0"/>
    <x v="0"/>
    <x v="0"/>
    <x v="8"/>
    <n v="4"/>
    <n v="23584"/>
  </r>
  <r>
    <n v="865"/>
    <x v="864"/>
    <s v="Member of Parish Council"/>
    <s v="District 7"/>
    <s v="Warren J. Lawrence"/>
    <n v="2014"/>
    <s v="Plaquemines"/>
    <s v="DEM"/>
    <n v="118"/>
    <n v="4"/>
    <n v="4"/>
    <n v="4"/>
    <n v="0"/>
    <n v="0"/>
    <n v="0"/>
    <x v="0"/>
    <x v="0"/>
    <x v="8"/>
    <n v="4"/>
    <n v="23584"/>
  </r>
  <r>
    <n v="866"/>
    <x v="865"/>
    <s v="Member of Parish Council"/>
    <s v="District 8"/>
    <s v="&quot;Jay&quot; Friedman"/>
    <n v="2014"/>
    <s v="Plaquemines"/>
    <s v="OTHER"/>
    <n v="471"/>
    <n v="2"/>
    <n v="2"/>
    <n v="1"/>
    <n v="0"/>
    <n v="0"/>
    <n v="1"/>
    <x v="0"/>
    <x v="0"/>
    <x v="8"/>
    <n v="2"/>
    <n v="23584"/>
  </r>
  <r>
    <n v="866"/>
    <x v="865"/>
    <s v="Member of Parish Council"/>
    <s v="District 8"/>
    <s v="Jeff Edgecombe"/>
    <n v="2014"/>
    <s v="Plaquemines"/>
    <s v="DEM"/>
    <n v="488"/>
    <n v="2"/>
    <n v="2"/>
    <n v="1"/>
    <n v="0"/>
    <n v="0"/>
    <n v="1"/>
    <x v="0"/>
    <x v="0"/>
    <x v="8"/>
    <n v="2"/>
    <n v="23584"/>
  </r>
  <r>
    <n v="867"/>
    <x v="866"/>
    <s v="Member of Parish Council"/>
    <s v="District 9"/>
    <s v="Byron T. Marinovich"/>
    <n v="2014"/>
    <s v="Plaquemines"/>
    <s v="REP"/>
    <n v="269"/>
    <n v="4"/>
    <n v="4"/>
    <n v="2"/>
    <n v="2"/>
    <n v="0"/>
    <n v="0"/>
    <x v="0"/>
    <x v="0"/>
    <x v="8"/>
    <n v="4"/>
    <n v="23584"/>
  </r>
  <r>
    <n v="867"/>
    <x v="866"/>
    <s v="Member of Parish Council"/>
    <s v="District 9"/>
    <s v="Nicole Smith Williams"/>
    <n v="2014"/>
    <s v="Plaquemines"/>
    <s v="DEM"/>
    <n v="299"/>
    <n v="4"/>
    <n v="4"/>
    <n v="2"/>
    <n v="2"/>
    <n v="0"/>
    <n v="0"/>
    <x v="0"/>
    <x v="0"/>
    <x v="8"/>
    <n v="4"/>
    <n v="23584"/>
  </r>
  <r>
    <n v="867"/>
    <x v="866"/>
    <s v="Member of Parish Council"/>
    <s v="District 9"/>
    <s v="Norma Smith"/>
    <n v="2014"/>
    <s v="Plaquemines"/>
    <s v="DEM"/>
    <n v="127"/>
    <n v="4"/>
    <n v="4"/>
    <n v="2"/>
    <n v="2"/>
    <n v="0"/>
    <n v="0"/>
    <x v="0"/>
    <x v="0"/>
    <x v="8"/>
    <n v="4"/>
    <n v="23584"/>
  </r>
  <r>
    <n v="867"/>
    <x v="866"/>
    <s v="Member of Parish Council"/>
    <s v="District 9"/>
    <s v="Paul Williams"/>
    <n v="2014"/>
    <s v="Plaquemines"/>
    <s v="REP"/>
    <n v="46"/>
    <n v="4"/>
    <n v="4"/>
    <n v="2"/>
    <n v="2"/>
    <n v="0"/>
    <n v="0"/>
    <x v="0"/>
    <x v="0"/>
    <x v="8"/>
    <n v="4"/>
    <n v="23584"/>
  </r>
  <r>
    <n v="868"/>
    <x v="867"/>
    <s v="Member of School Board"/>
    <s v="At Large"/>
    <s v="Brian Willis"/>
    <n v="2014"/>
    <s v="Iberville"/>
    <s v="DEM"/>
    <n v="3014"/>
    <n v="5"/>
    <n v="5"/>
    <n v="4"/>
    <n v="0"/>
    <n v="0"/>
    <n v="1"/>
    <x v="0"/>
    <x v="4"/>
    <x v="12"/>
    <n v="5"/>
    <n v="33159"/>
  </r>
  <r>
    <n v="868"/>
    <x v="867"/>
    <s v="Member of School Board"/>
    <s v="At Large"/>
    <s v="Darlene M. Ourso"/>
    <n v="2014"/>
    <s v="Iberville"/>
    <s v="DEM"/>
    <n v="4061"/>
    <n v="5"/>
    <n v="5"/>
    <n v="4"/>
    <n v="0"/>
    <n v="0"/>
    <n v="1"/>
    <x v="0"/>
    <x v="4"/>
    <x v="12"/>
    <n v="5"/>
    <n v="33159"/>
  </r>
  <r>
    <n v="868"/>
    <x v="867"/>
    <s v="Member of School Board"/>
    <s v="At Large"/>
    <s v="David &quot;Worm&quot; Daigle"/>
    <n v="2014"/>
    <s v="Iberville"/>
    <s v="DEM"/>
    <n v="2462"/>
    <n v="5"/>
    <n v="5"/>
    <n v="4"/>
    <n v="0"/>
    <n v="0"/>
    <n v="1"/>
    <x v="0"/>
    <x v="4"/>
    <x v="12"/>
    <n v="5"/>
    <n v="33159"/>
  </r>
  <r>
    <n v="868"/>
    <x v="867"/>
    <s v="Member of School Board"/>
    <s v="At Large"/>
    <s v="Dorothy R. Sansoni"/>
    <n v="2014"/>
    <s v="Iberville"/>
    <s v="DEM"/>
    <n v="2743"/>
    <n v="5"/>
    <n v="5"/>
    <n v="4"/>
    <n v="0"/>
    <n v="0"/>
    <n v="1"/>
    <x v="0"/>
    <x v="4"/>
    <x v="12"/>
    <n v="5"/>
    <n v="33159"/>
  </r>
  <r>
    <n v="868"/>
    <x v="867"/>
    <s v="Member of School Board"/>
    <s v="At Large"/>
    <s v="Ferrante &quot;FTD&quot; Dominique"/>
    <n v="2014"/>
    <s v="Iberville"/>
    <s v="OTHER"/>
    <n v="947"/>
    <n v="5"/>
    <n v="5"/>
    <n v="4"/>
    <n v="0"/>
    <n v="0"/>
    <n v="1"/>
    <x v="0"/>
    <x v="4"/>
    <x v="12"/>
    <n v="5"/>
    <n v="33159"/>
  </r>
  <r>
    <n v="869"/>
    <x v="868"/>
    <s v="Member of School Board"/>
    <s v="District  1"/>
    <s v="Israel Syria"/>
    <n v="2014"/>
    <s v="Acadia"/>
    <s v="DEM"/>
    <n v="1187"/>
    <n v="36"/>
    <n v="2"/>
    <n v="18"/>
    <n v="9"/>
    <n v="6"/>
    <n v="3"/>
    <x v="0"/>
    <x v="4"/>
    <x v="12"/>
    <n v="2"/>
    <n v="62372"/>
  </r>
  <r>
    <n v="869"/>
    <x v="868"/>
    <s v="Member of School Board"/>
    <s v="District  1"/>
    <s v="Jeffrey A. &quot;Jeff&quot; Cavell"/>
    <n v="2014"/>
    <s v="Acadia"/>
    <s v="OTHER"/>
    <n v="860"/>
    <n v="36"/>
    <n v="2"/>
    <n v="18"/>
    <n v="9"/>
    <n v="6"/>
    <n v="3"/>
    <x v="0"/>
    <x v="4"/>
    <x v="12"/>
    <n v="2"/>
    <n v="62372"/>
  </r>
  <r>
    <n v="870"/>
    <x v="869"/>
    <s v="Member of School Board"/>
    <s v="District  1"/>
    <s v="Cleopatra Antoine  &quot;Rena&quot; Pete"/>
    <n v="2014"/>
    <s v="Allen"/>
    <s v="DEM"/>
    <n v="73"/>
    <n v="36"/>
    <n v="2"/>
    <n v="18"/>
    <n v="9"/>
    <n v="6"/>
    <n v="3"/>
    <x v="0"/>
    <x v="4"/>
    <x v="12"/>
    <n v="2"/>
    <n v="25619"/>
  </r>
  <r>
    <n v="870"/>
    <x v="869"/>
    <s v="Member of School Board"/>
    <s v="District  1"/>
    <s v="Sally Evins Moreaux"/>
    <n v="2014"/>
    <s v="Allen"/>
    <s v="DEM"/>
    <n v="293"/>
    <n v="36"/>
    <n v="2"/>
    <n v="18"/>
    <n v="9"/>
    <n v="6"/>
    <n v="3"/>
    <x v="0"/>
    <x v="4"/>
    <x v="12"/>
    <n v="2"/>
    <n v="25619"/>
  </r>
  <r>
    <n v="871"/>
    <x v="870"/>
    <s v="Member of School Board"/>
    <s v="District  1"/>
    <s v="Dwayne &quot;Trendsetter&quot; Thomas"/>
    <n v="2014"/>
    <s v="Ascension"/>
    <s v="DEM"/>
    <n v="363"/>
    <n v="36"/>
    <n v="5"/>
    <n v="18"/>
    <n v="9"/>
    <n v="6"/>
    <n v="3"/>
    <x v="0"/>
    <x v="4"/>
    <x v="12"/>
    <n v="5"/>
    <n v="117009"/>
  </r>
  <r>
    <n v="871"/>
    <x v="870"/>
    <s v="Member of School Board"/>
    <s v="District  1"/>
    <s v="Dwayne Bailey"/>
    <n v="2014"/>
    <s v="Ascension"/>
    <s v="REP"/>
    <n v="628"/>
    <n v="36"/>
    <n v="5"/>
    <n v="18"/>
    <n v="9"/>
    <n v="6"/>
    <n v="3"/>
    <x v="0"/>
    <x v="4"/>
    <x v="12"/>
    <n v="5"/>
    <n v="117009"/>
  </r>
  <r>
    <n v="871"/>
    <x v="870"/>
    <s v="Member of School Board"/>
    <s v="District  1"/>
    <s v="Jevella Williamson"/>
    <n v="2014"/>
    <s v="Ascension"/>
    <s v="DEM"/>
    <n v="645"/>
    <n v="36"/>
    <n v="5"/>
    <n v="18"/>
    <n v="9"/>
    <n v="6"/>
    <n v="3"/>
    <x v="0"/>
    <x v="4"/>
    <x v="12"/>
    <n v="5"/>
    <n v="117009"/>
  </r>
  <r>
    <n v="871"/>
    <x v="870"/>
    <s v="Member of School Board"/>
    <s v="District  1"/>
    <s v="Percy &quot;Coach&quot; Cargo, Sr."/>
    <n v="2014"/>
    <s v="Ascension"/>
    <s v="DEM"/>
    <n v="433"/>
    <n v="36"/>
    <n v="5"/>
    <n v="18"/>
    <n v="9"/>
    <n v="6"/>
    <n v="3"/>
    <x v="0"/>
    <x v="4"/>
    <x v="12"/>
    <n v="5"/>
    <n v="117009"/>
  </r>
  <r>
    <n v="871"/>
    <x v="870"/>
    <s v="Member of School Board"/>
    <s v="District  1"/>
    <s v="Robyn Penn Delaney"/>
    <n v="2014"/>
    <s v="Ascension"/>
    <s v="DEM"/>
    <n v="1068"/>
    <n v="36"/>
    <n v="5"/>
    <n v="18"/>
    <n v="9"/>
    <n v="6"/>
    <n v="3"/>
    <x v="0"/>
    <x v="4"/>
    <x v="12"/>
    <n v="5"/>
    <n v="117009"/>
  </r>
  <r>
    <n v="872"/>
    <x v="871"/>
    <s v="Member of School Board"/>
    <s v="District  1"/>
    <s v="Claude Lecompte"/>
    <n v="2014"/>
    <s v="Beauregard"/>
    <s v="REP"/>
    <n v="244"/>
    <n v="36"/>
    <n v="3"/>
    <n v="18"/>
    <n v="9"/>
    <n v="6"/>
    <n v="3"/>
    <x v="0"/>
    <x v="4"/>
    <x v="12"/>
    <n v="3"/>
    <n v="36435"/>
  </r>
  <r>
    <n v="872"/>
    <x v="871"/>
    <s v="Member of School Board"/>
    <s v="District  1"/>
    <s v="Donna Flack Powell"/>
    <n v="2014"/>
    <s v="Beauregard"/>
    <s v="NOPTY"/>
    <n v="142"/>
    <n v="36"/>
    <n v="3"/>
    <n v="18"/>
    <n v="9"/>
    <n v="6"/>
    <n v="3"/>
    <x v="0"/>
    <x v="4"/>
    <x v="12"/>
    <n v="3"/>
    <n v="36435"/>
  </r>
  <r>
    <n v="872"/>
    <x v="871"/>
    <s v="Member of School Board"/>
    <s v="District  1"/>
    <s v="Martha Spears Jackson"/>
    <n v="2014"/>
    <s v="Beauregard"/>
    <s v="REP"/>
    <n v="399"/>
    <n v="36"/>
    <n v="3"/>
    <n v="18"/>
    <n v="9"/>
    <n v="6"/>
    <n v="3"/>
    <x v="0"/>
    <x v="4"/>
    <x v="12"/>
    <n v="3"/>
    <n v="36435"/>
  </r>
  <r>
    <n v="873"/>
    <x v="872"/>
    <s v="Member of School Board"/>
    <s v="District  1"/>
    <s v="Aaron Paul Natali"/>
    <n v="2014"/>
    <s v="Calcasieu"/>
    <s v="REP"/>
    <n v="2506"/>
    <n v="36"/>
    <n v="2"/>
    <n v="18"/>
    <n v="9"/>
    <n v="6"/>
    <n v="3"/>
    <x v="0"/>
    <x v="4"/>
    <x v="12"/>
    <n v="2"/>
    <n v="197233"/>
  </r>
  <r>
    <n v="873"/>
    <x v="872"/>
    <s v="Member of School Board"/>
    <s v="District  1"/>
    <s v="Brandon Perkins"/>
    <n v="2014"/>
    <s v="Calcasieu"/>
    <s v="REP"/>
    <n v="1313"/>
    <n v="36"/>
    <n v="2"/>
    <n v="18"/>
    <n v="9"/>
    <n v="6"/>
    <n v="3"/>
    <x v="0"/>
    <x v="4"/>
    <x v="12"/>
    <n v="2"/>
    <n v="197233"/>
  </r>
  <r>
    <n v="874"/>
    <x v="873"/>
    <s v="Member of School Board"/>
    <s v="District  1"/>
    <s v="Dudley M. Glenn, Jr."/>
    <n v="2014"/>
    <s v="De Soto"/>
    <s v="DEM"/>
    <n v="434"/>
    <n v="36"/>
    <n v="2"/>
    <n v="18"/>
    <n v="9"/>
    <n v="6"/>
    <n v="3"/>
    <x v="0"/>
    <x v="4"/>
    <x v="12"/>
    <n v="2"/>
    <n v="27047"/>
  </r>
  <r>
    <n v="874"/>
    <x v="873"/>
    <s v="Member of School Board"/>
    <s v="District  1"/>
    <s v="Sonya Ivey &quot;Nonnie&quot; Young"/>
    <n v="2014"/>
    <s v="De Soto"/>
    <s v="REP"/>
    <n v="407"/>
    <n v="36"/>
    <n v="2"/>
    <n v="18"/>
    <n v="9"/>
    <n v="6"/>
    <n v="3"/>
    <x v="0"/>
    <x v="4"/>
    <x v="12"/>
    <n v="2"/>
    <n v="27047"/>
  </r>
  <r>
    <n v="875"/>
    <x v="874"/>
    <s v="Member of School Board"/>
    <s v="District  1"/>
    <s v="Jennifer Andrews"/>
    <n v="2014"/>
    <s v="East Baton Rouge"/>
    <s v="DEM"/>
    <n v="4043"/>
    <n v="36"/>
    <n v="3"/>
    <n v="18"/>
    <n v="9"/>
    <n v="6"/>
    <n v="3"/>
    <x v="0"/>
    <x v="4"/>
    <x v="12"/>
    <n v="3"/>
    <n v="445337"/>
  </r>
  <r>
    <n v="875"/>
    <x v="874"/>
    <s v="Member of School Board"/>
    <s v="District  1"/>
    <s v="Mark Bellue"/>
    <n v="2014"/>
    <s v="East Baton Rouge"/>
    <s v="REP"/>
    <n v="6229"/>
    <n v="36"/>
    <n v="3"/>
    <n v="18"/>
    <n v="9"/>
    <n v="6"/>
    <n v="3"/>
    <x v="0"/>
    <x v="4"/>
    <x v="12"/>
    <n v="3"/>
    <n v="445337"/>
  </r>
  <r>
    <n v="875"/>
    <x v="874"/>
    <s v="Member of School Board"/>
    <s v="District  1"/>
    <s v="Mary Lynch"/>
    <n v="2014"/>
    <s v="East Baton Rouge"/>
    <s v="NOPTY"/>
    <n v="2564"/>
    <n v="36"/>
    <n v="3"/>
    <n v="18"/>
    <n v="9"/>
    <n v="6"/>
    <n v="3"/>
    <x v="0"/>
    <x v="4"/>
    <x v="12"/>
    <n v="3"/>
    <n v="445337"/>
  </r>
  <r>
    <n v="876"/>
    <x v="875"/>
    <s v="Member of School Board"/>
    <s v="District  1"/>
    <s v="&quot;Bill&quot; Wise"/>
    <n v="2014"/>
    <s v="East Carroll"/>
    <s v="DEM"/>
    <n v="63"/>
    <n v="36"/>
    <n v="3"/>
    <n v="18"/>
    <n v="9"/>
    <n v="6"/>
    <n v="3"/>
    <x v="0"/>
    <x v="4"/>
    <x v="12"/>
    <n v="3"/>
    <n v="7419"/>
  </r>
  <r>
    <n v="876"/>
    <x v="875"/>
    <s v="Member of School Board"/>
    <s v="District  1"/>
    <s v="Robert Walter Shumate"/>
    <n v="2014"/>
    <s v="East Carroll"/>
    <s v="NOPTY"/>
    <n v="94"/>
    <n v="36"/>
    <n v="3"/>
    <n v="18"/>
    <n v="9"/>
    <n v="6"/>
    <n v="3"/>
    <x v="0"/>
    <x v="4"/>
    <x v="12"/>
    <n v="3"/>
    <n v="7419"/>
  </r>
  <r>
    <n v="876"/>
    <x v="875"/>
    <s v="Member of School Board"/>
    <s v="District  1"/>
    <s v="Shirley Fairchild"/>
    <n v="2014"/>
    <s v="East Carroll"/>
    <s v="DEM"/>
    <n v="287"/>
    <n v="36"/>
    <n v="3"/>
    <n v="18"/>
    <n v="9"/>
    <n v="6"/>
    <n v="3"/>
    <x v="0"/>
    <x v="4"/>
    <x v="12"/>
    <n v="3"/>
    <n v="7419"/>
  </r>
  <r>
    <n v="877"/>
    <x v="876"/>
    <s v="Member of School Board"/>
    <s v="District  1"/>
    <s v="Anita McCracken"/>
    <n v="2014"/>
    <s v="Grant"/>
    <s v="OTHER"/>
    <n v="256"/>
    <n v="36"/>
    <n v="3"/>
    <n v="18"/>
    <n v="9"/>
    <n v="6"/>
    <n v="3"/>
    <x v="0"/>
    <x v="4"/>
    <x v="12"/>
    <n v="3"/>
    <n v="22372"/>
  </r>
  <r>
    <n v="877"/>
    <x v="876"/>
    <s v="Member of School Board"/>
    <s v="District  1"/>
    <s v="Jason A. Chelette"/>
    <n v="2014"/>
    <s v="Grant"/>
    <s v="OTHER"/>
    <n v="121"/>
    <n v="36"/>
    <n v="3"/>
    <n v="18"/>
    <n v="9"/>
    <n v="6"/>
    <n v="3"/>
    <x v="0"/>
    <x v="4"/>
    <x v="12"/>
    <n v="3"/>
    <n v="22372"/>
  </r>
  <r>
    <n v="877"/>
    <x v="876"/>
    <s v="Member of School Board"/>
    <s v="District  1"/>
    <s v="Mary E. Bullock"/>
    <n v="2014"/>
    <s v="Grant"/>
    <s v="REP"/>
    <n v="394"/>
    <n v="36"/>
    <n v="3"/>
    <n v="18"/>
    <n v="9"/>
    <n v="6"/>
    <n v="3"/>
    <x v="0"/>
    <x v="4"/>
    <x v="12"/>
    <n v="3"/>
    <n v="22372"/>
  </r>
  <r>
    <n v="878"/>
    <x v="877"/>
    <s v="Member of School Board"/>
    <s v="District  1"/>
    <s v="Mattie Harrison"/>
    <n v="2014"/>
    <s v="Lincoln"/>
    <s v="DEM"/>
    <n v="278"/>
    <n v="36"/>
    <n v="3"/>
    <n v="18"/>
    <n v="9"/>
    <n v="6"/>
    <n v="3"/>
    <x v="0"/>
    <x v="4"/>
    <x v="12"/>
    <n v="3"/>
    <n v="47480"/>
  </r>
  <r>
    <n v="878"/>
    <x v="877"/>
    <s v="Member of School Board"/>
    <s v="District  1"/>
    <s v="Susan Billups Wiley"/>
    <n v="2014"/>
    <s v="Lincoln"/>
    <s v="NOPTY"/>
    <n v="521"/>
    <n v="36"/>
    <n v="3"/>
    <n v="18"/>
    <n v="9"/>
    <n v="6"/>
    <n v="3"/>
    <x v="0"/>
    <x v="4"/>
    <x v="12"/>
    <n v="3"/>
    <n v="47480"/>
  </r>
  <r>
    <n v="878"/>
    <x v="877"/>
    <s v="Member of School Board"/>
    <s v="District  1"/>
    <s v="Veda Emerson"/>
    <n v="2014"/>
    <s v="Lincoln"/>
    <s v="DEM"/>
    <n v="90"/>
    <n v="36"/>
    <n v="3"/>
    <n v="18"/>
    <n v="9"/>
    <n v="6"/>
    <n v="3"/>
    <x v="0"/>
    <x v="4"/>
    <x v="12"/>
    <n v="3"/>
    <n v="47480"/>
  </r>
  <r>
    <n v="879"/>
    <x v="878"/>
    <s v="Member of School Board"/>
    <s v="District  1"/>
    <s v="George Rhymes"/>
    <n v="2014"/>
    <s v="Natchitoches"/>
    <s v="NOPTY"/>
    <n v="883"/>
    <n v="36"/>
    <n v="2"/>
    <n v="18"/>
    <n v="9"/>
    <n v="6"/>
    <n v="3"/>
    <x v="0"/>
    <x v="4"/>
    <x v="12"/>
    <n v="2"/>
    <n v="39258"/>
  </r>
  <r>
    <n v="879"/>
    <x v="878"/>
    <s v="Member of School Board"/>
    <s v="District  1"/>
    <s v="Kenneth W. Babers II"/>
    <n v="2014"/>
    <s v="Natchitoches"/>
    <s v="DEM"/>
    <n v="630"/>
    <n v="36"/>
    <n v="2"/>
    <n v="18"/>
    <n v="9"/>
    <n v="6"/>
    <n v="3"/>
    <x v="0"/>
    <x v="4"/>
    <x v="12"/>
    <n v="2"/>
    <n v="39258"/>
  </r>
  <r>
    <n v="880"/>
    <x v="879"/>
    <s v="Member of School Board"/>
    <s v="District  1"/>
    <s v="Katherine Karcher Lemoine"/>
    <n v="2014"/>
    <s v="St. Bernard"/>
    <s v="DEM"/>
    <n v="630"/>
    <n v="36"/>
    <n v="2"/>
    <n v="18"/>
    <n v="9"/>
    <n v="6"/>
    <n v="3"/>
    <x v="0"/>
    <x v="4"/>
    <x v="12"/>
    <n v="2"/>
    <n v="44091"/>
  </r>
  <r>
    <n v="880"/>
    <x v="879"/>
    <s v="Member of School Board"/>
    <s v="District  1"/>
    <s v="Lynette DiFatta"/>
    <n v="2014"/>
    <s v="St. Bernard"/>
    <s v="REP"/>
    <n v="472"/>
    <n v="36"/>
    <n v="2"/>
    <n v="18"/>
    <n v="9"/>
    <n v="6"/>
    <n v="3"/>
    <x v="0"/>
    <x v="4"/>
    <x v="12"/>
    <n v="2"/>
    <n v="44091"/>
  </r>
  <r>
    <n v="881"/>
    <x v="880"/>
    <s v="Member of School Board"/>
    <s v="District  1"/>
    <s v="Anthony Standberry"/>
    <n v="2014"/>
    <s v="St. Landry"/>
    <s v="DEM"/>
    <n v="1526"/>
    <n v="36"/>
    <n v="2"/>
    <n v="18"/>
    <n v="9"/>
    <n v="6"/>
    <n v="3"/>
    <x v="0"/>
    <x v="4"/>
    <x v="12"/>
    <n v="2"/>
    <n v="83699"/>
  </r>
  <r>
    <n v="881"/>
    <x v="880"/>
    <s v="Member of School Board"/>
    <s v="District  1"/>
    <s v="Armond &quot;Rocky&quot; Declouette"/>
    <n v="2014"/>
    <s v="St. Landry"/>
    <s v="DEM"/>
    <n v="401"/>
    <n v="36"/>
    <n v="2"/>
    <n v="18"/>
    <n v="9"/>
    <n v="6"/>
    <n v="3"/>
    <x v="0"/>
    <x v="4"/>
    <x v="12"/>
    <n v="2"/>
    <n v="83699"/>
  </r>
  <r>
    <n v="882"/>
    <x v="881"/>
    <s v="Member of School Board"/>
    <s v="District  1"/>
    <s v="&quot;Liz&quot; King"/>
    <n v="2014"/>
    <s v="Washington"/>
    <s v="NOPTY"/>
    <n v="288"/>
    <n v="36"/>
    <n v="2"/>
    <n v="18"/>
    <n v="9"/>
    <n v="6"/>
    <n v="3"/>
    <x v="0"/>
    <x v="4"/>
    <x v="12"/>
    <n v="2"/>
    <n v="46367"/>
  </r>
  <r>
    <n v="882"/>
    <x v="881"/>
    <s v="Member of School Board"/>
    <s v="District  1"/>
    <s v="Daniel &quot;Dan&quot; Slocum"/>
    <n v="2014"/>
    <s v="Washington"/>
    <s v="DEM"/>
    <n v="738"/>
    <n v="36"/>
    <n v="2"/>
    <n v="18"/>
    <n v="9"/>
    <n v="6"/>
    <n v="3"/>
    <x v="0"/>
    <x v="4"/>
    <x v="12"/>
    <n v="2"/>
    <n v="46367"/>
  </r>
  <r>
    <n v="883"/>
    <x v="882"/>
    <s v="Member of School Board"/>
    <s v="District  1,  City of Baker"/>
    <s v="Elaine G. Davis"/>
    <n v="2014"/>
    <s v="East Baton Rouge"/>
    <s v="DEM"/>
    <n v="584"/>
    <n v="2"/>
    <n v="2"/>
    <n v="2"/>
    <n v="0"/>
    <n v="0"/>
    <n v="0"/>
    <x v="0"/>
    <x v="4"/>
    <x v="12"/>
    <n v="2"/>
    <n v="445337"/>
  </r>
  <r>
    <n v="883"/>
    <x v="882"/>
    <s v="Member of School Board"/>
    <s v="District  1,  City of Baker"/>
    <s v="Willie Williams, Jr."/>
    <n v="2014"/>
    <s v="East Baton Rouge"/>
    <s v="DEM"/>
    <n v="338"/>
    <n v="2"/>
    <n v="2"/>
    <n v="2"/>
    <n v="0"/>
    <n v="0"/>
    <n v="0"/>
    <x v="0"/>
    <x v="4"/>
    <x v="12"/>
    <n v="2"/>
    <n v="445337"/>
  </r>
  <r>
    <n v="884"/>
    <x v="883"/>
    <s v="Member of School Board"/>
    <s v="District  2"/>
    <s v="Catherine &quot;Cathy&quot; Farris"/>
    <n v="2014"/>
    <s v="Allen"/>
    <s v="DEM"/>
    <n v="881"/>
    <n v="29"/>
    <n v="2"/>
    <n v="18"/>
    <n v="2"/>
    <n v="6"/>
    <n v="3"/>
    <x v="0"/>
    <x v="4"/>
    <x v="12"/>
    <n v="2"/>
    <n v="25619"/>
  </r>
  <r>
    <n v="884"/>
    <x v="883"/>
    <s v="Member of School Board"/>
    <s v="District  2"/>
    <s v="Christopher &quot;Chris&quot; Paul"/>
    <n v="2014"/>
    <s v="Allen"/>
    <s v="NOPTY"/>
    <n v="528"/>
    <n v="29"/>
    <n v="2"/>
    <n v="18"/>
    <n v="2"/>
    <n v="6"/>
    <n v="3"/>
    <x v="0"/>
    <x v="4"/>
    <x v="12"/>
    <n v="2"/>
    <n v="25619"/>
  </r>
  <r>
    <n v="885"/>
    <x v="884"/>
    <s v="Member of School Board"/>
    <s v="District  2"/>
    <s v="Esther Sullivan"/>
    <n v="2014"/>
    <s v="Bienville"/>
    <s v="DEM"/>
    <n v="331"/>
    <n v="29"/>
    <n v="2"/>
    <n v="18"/>
    <n v="2"/>
    <n v="6"/>
    <n v="3"/>
    <x v="0"/>
    <x v="4"/>
    <x v="12"/>
    <n v="2"/>
    <n v="13924"/>
  </r>
  <r>
    <n v="885"/>
    <x v="884"/>
    <s v="Member of School Board"/>
    <s v="District  2"/>
    <s v="Mickey Hampton"/>
    <n v="2014"/>
    <s v="Bienville"/>
    <s v="DEM"/>
    <n v="457"/>
    <n v="29"/>
    <n v="2"/>
    <n v="18"/>
    <n v="2"/>
    <n v="6"/>
    <n v="3"/>
    <x v="0"/>
    <x v="4"/>
    <x v="12"/>
    <n v="2"/>
    <n v="13924"/>
  </r>
  <r>
    <n v="886"/>
    <x v="885"/>
    <s v="Member of School Board"/>
    <s v="District  2"/>
    <s v="Barbara Johnson Simpson"/>
    <n v="2014"/>
    <s v="Caddo"/>
    <s v="DEM"/>
    <n v="1780"/>
    <n v="29"/>
    <n v="3"/>
    <n v="18"/>
    <n v="2"/>
    <n v="6"/>
    <n v="3"/>
    <x v="0"/>
    <x v="4"/>
    <x v="12"/>
    <n v="3"/>
    <n v="253125"/>
  </r>
  <r>
    <n v="886"/>
    <x v="885"/>
    <s v="Member of School Board"/>
    <s v="District  2"/>
    <s v="Jackie Dozier"/>
    <n v="2014"/>
    <s v="Caddo"/>
    <s v="DEM"/>
    <n v="1021"/>
    <n v="29"/>
    <n v="3"/>
    <n v="18"/>
    <n v="2"/>
    <n v="6"/>
    <n v="3"/>
    <x v="0"/>
    <x v="4"/>
    <x v="12"/>
    <n v="3"/>
    <n v="253125"/>
  </r>
  <r>
    <n v="886"/>
    <x v="885"/>
    <s v="Member of School Board"/>
    <s v="District  2"/>
    <s v="Jasmine R. Green"/>
    <n v="2014"/>
    <s v="Caddo"/>
    <s v="DEM"/>
    <n v="2031"/>
    <n v="29"/>
    <n v="3"/>
    <n v="18"/>
    <n v="2"/>
    <n v="6"/>
    <n v="3"/>
    <x v="0"/>
    <x v="4"/>
    <x v="12"/>
    <n v="3"/>
    <n v="253125"/>
  </r>
  <r>
    <n v="887"/>
    <x v="886"/>
    <s v="Member of School Board"/>
    <s v="District  2"/>
    <s v="Fredman &quot;Fred&quot; Hardy, Jr."/>
    <n v="2014"/>
    <s v="Calcasieu"/>
    <s v="DEM"/>
    <n v="2595"/>
    <n v="29"/>
    <n v="2"/>
    <n v="18"/>
    <n v="2"/>
    <n v="6"/>
    <n v="3"/>
    <x v="0"/>
    <x v="4"/>
    <x v="12"/>
    <n v="2"/>
    <n v="197233"/>
  </r>
  <r>
    <n v="887"/>
    <x v="886"/>
    <s v="Member of School Board"/>
    <s v="District  2"/>
    <s v="Jules Menou"/>
    <n v="2014"/>
    <s v="Calcasieu"/>
    <s v="OTHER"/>
    <n v="1383"/>
    <n v="29"/>
    <n v="2"/>
    <n v="18"/>
    <n v="2"/>
    <n v="6"/>
    <n v="3"/>
    <x v="0"/>
    <x v="4"/>
    <x v="12"/>
    <n v="2"/>
    <n v="197233"/>
  </r>
  <r>
    <n v="888"/>
    <x v="887"/>
    <s v="Member of School Board"/>
    <s v="District  2"/>
    <s v="Daniel Banguel"/>
    <n v="2014"/>
    <s v="East Baton Rouge"/>
    <s v="DEM"/>
    <n v="4040"/>
    <n v="29"/>
    <n v="2"/>
    <n v="18"/>
    <n v="2"/>
    <n v="6"/>
    <n v="3"/>
    <x v="0"/>
    <x v="4"/>
    <x v="12"/>
    <n v="2"/>
    <n v="445337"/>
  </r>
  <r>
    <n v="888"/>
    <x v="887"/>
    <s v="Member of School Board"/>
    <s v="District  2"/>
    <s v="Vereta Lee"/>
    <n v="2014"/>
    <s v="East Baton Rouge"/>
    <s v="DEM"/>
    <n v="7672"/>
    <n v="29"/>
    <n v="2"/>
    <n v="18"/>
    <n v="2"/>
    <n v="6"/>
    <n v="3"/>
    <x v="0"/>
    <x v="4"/>
    <x v="12"/>
    <n v="2"/>
    <n v="445337"/>
  </r>
  <r>
    <n v="889"/>
    <x v="888"/>
    <s v="Member of School Board"/>
    <s v="District  2"/>
    <s v="Carolyn Davis Ward"/>
    <n v="2014"/>
    <s v="East Carroll"/>
    <s v="NOPTY"/>
    <n v="168"/>
    <n v="29"/>
    <n v="4"/>
    <n v="18"/>
    <n v="2"/>
    <n v="6"/>
    <n v="3"/>
    <x v="0"/>
    <x v="4"/>
    <x v="12"/>
    <n v="4"/>
    <n v="7419"/>
  </r>
  <r>
    <n v="889"/>
    <x v="888"/>
    <s v="Member of School Board"/>
    <s v="District  2"/>
    <s v="Dora Wingate Smith"/>
    <n v="2014"/>
    <s v="East Carroll"/>
    <s v="NOPTY"/>
    <n v="64"/>
    <n v="29"/>
    <n v="4"/>
    <n v="18"/>
    <n v="2"/>
    <n v="6"/>
    <n v="3"/>
    <x v="0"/>
    <x v="4"/>
    <x v="12"/>
    <n v="4"/>
    <n v="7419"/>
  </r>
  <r>
    <n v="889"/>
    <x v="888"/>
    <s v="Member of School Board"/>
    <s v="District  2"/>
    <s v="Harriet Bridges"/>
    <n v="2014"/>
    <s v="East Carroll"/>
    <s v="DEM"/>
    <n v="48"/>
    <n v="29"/>
    <n v="4"/>
    <n v="18"/>
    <n v="2"/>
    <n v="6"/>
    <n v="3"/>
    <x v="0"/>
    <x v="4"/>
    <x v="12"/>
    <n v="4"/>
    <n v="7419"/>
  </r>
  <r>
    <n v="889"/>
    <x v="888"/>
    <s v="Member of School Board"/>
    <s v="District  2"/>
    <s v="Pamela Harvey"/>
    <n v="2014"/>
    <s v="East Carroll"/>
    <s v="DEM"/>
    <n v="264"/>
    <n v="29"/>
    <n v="4"/>
    <n v="18"/>
    <n v="2"/>
    <n v="6"/>
    <n v="3"/>
    <x v="0"/>
    <x v="4"/>
    <x v="12"/>
    <n v="4"/>
    <n v="7419"/>
  </r>
  <r>
    <n v="890"/>
    <x v="889"/>
    <s v="Member of School Board"/>
    <s v="District  2"/>
    <s v="Charlene Anderson"/>
    <n v="2014"/>
    <s v="Grant"/>
    <s v="NOPTY"/>
    <n v="522"/>
    <n v="29"/>
    <n v="2"/>
    <n v="18"/>
    <n v="2"/>
    <n v="6"/>
    <n v="3"/>
    <x v="0"/>
    <x v="4"/>
    <x v="12"/>
    <n v="2"/>
    <n v="22372"/>
  </r>
  <r>
    <n v="890"/>
    <x v="889"/>
    <s v="Member of School Board"/>
    <s v="District  2"/>
    <s v="Marvin P. DeLong"/>
    <n v="2014"/>
    <s v="Grant"/>
    <s v="OTHER"/>
    <n v="348"/>
    <n v="29"/>
    <n v="2"/>
    <n v="18"/>
    <n v="2"/>
    <n v="6"/>
    <n v="3"/>
    <x v="0"/>
    <x v="4"/>
    <x v="12"/>
    <n v="2"/>
    <n v="22372"/>
  </r>
  <r>
    <n v="891"/>
    <x v="890"/>
    <s v="Member of School Board"/>
    <s v="District  2"/>
    <s v="Calvin &quot;Bart&quot; Waggoner"/>
    <n v="2014"/>
    <s v="Jackson"/>
    <s v="DEM"/>
    <n v="513"/>
    <n v="29"/>
    <n v="2"/>
    <n v="18"/>
    <n v="2"/>
    <n v="6"/>
    <n v="3"/>
    <x v="0"/>
    <x v="4"/>
    <x v="12"/>
    <n v="2"/>
    <n v="15999"/>
  </r>
  <r>
    <n v="891"/>
    <x v="890"/>
    <s v="Member of School Board"/>
    <s v="District  2"/>
    <s v="LaKrist LaTre' McGuire"/>
    <n v="2014"/>
    <s v="Jackson"/>
    <s v="NOPTY"/>
    <n v="239"/>
    <n v="29"/>
    <n v="2"/>
    <n v="18"/>
    <n v="2"/>
    <n v="6"/>
    <n v="3"/>
    <x v="0"/>
    <x v="4"/>
    <x v="12"/>
    <n v="2"/>
    <n v="15999"/>
  </r>
  <r>
    <n v="892"/>
    <x v="891"/>
    <s v="Member of School Board"/>
    <s v="District  2"/>
    <s v="David Ferguson"/>
    <n v="2014"/>
    <s v="Lincoln"/>
    <s v="DEM"/>
    <n v="333"/>
    <n v="29"/>
    <n v="2"/>
    <n v="18"/>
    <n v="2"/>
    <n v="6"/>
    <n v="3"/>
    <x v="0"/>
    <x v="4"/>
    <x v="12"/>
    <n v="2"/>
    <n v="47480"/>
  </r>
  <r>
    <n v="892"/>
    <x v="891"/>
    <s v="Member of School Board"/>
    <s v="District  2"/>
    <s v="Eddie M. Jones"/>
    <n v="2014"/>
    <s v="Lincoln"/>
    <s v="DEM"/>
    <n v="208"/>
    <n v="29"/>
    <n v="2"/>
    <n v="18"/>
    <n v="2"/>
    <n v="6"/>
    <n v="3"/>
    <x v="0"/>
    <x v="4"/>
    <x v="12"/>
    <n v="2"/>
    <n v="47480"/>
  </r>
  <r>
    <n v="893"/>
    <x v="892"/>
    <s v="Member of School Board"/>
    <s v="District  2"/>
    <s v="Mary Presley"/>
    <n v="2014"/>
    <s v="Madison"/>
    <s v="DEM"/>
    <n v="173"/>
    <n v="29"/>
    <n v="2"/>
    <n v="18"/>
    <n v="2"/>
    <n v="6"/>
    <n v="3"/>
    <x v="0"/>
    <x v="4"/>
    <x v="12"/>
    <n v="2"/>
    <n v="11803"/>
  </r>
  <r>
    <n v="893"/>
    <x v="892"/>
    <s v="Member of School Board"/>
    <s v="District  2"/>
    <s v="Randy Morgan"/>
    <n v="2014"/>
    <s v="Madison"/>
    <s v="REP"/>
    <n v="155"/>
    <n v="29"/>
    <n v="2"/>
    <n v="18"/>
    <n v="2"/>
    <n v="6"/>
    <n v="3"/>
    <x v="0"/>
    <x v="4"/>
    <x v="12"/>
    <n v="2"/>
    <n v="11803"/>
  </r>
  <r>
    <n v="894"/>
    <x v="893"/>
    <s v="Member of School Board"/>
    <s v="District  2"/>
    <s v="Bernard &quot;B.J.&quot; Johnson"/>
    <n v="2014"/>
    <s v="Natchitoches"/>
    <s v="NOPTY"/>
    <n v="281"/>
    <n v="29"/>
    <n v="2"/>
    <n v="18"/>
    <n v="2"/>
    <n v="6"/>
    <n v="3"/>
    <x v="0"/>
    <x v="4"/>
    <x v="12"/>
    <n v="2"/>
    <n v="39258"/>
  </r>
  <r>
    <n v="894"/>
    <x v="893"/>
    <s v="Member of School Board"/>
    <s v="District  2"/>
    <s v="Harry Douglas Graham"/>
    <n v="2014"/>
    <s v="Natchitoches"/>
    <s v="DEM"/>
    <n v="576"/>
    <n v="29"/>
    <n v="2"/>
    <n v="18"/>
    <n v="2"/>
    <n v="6"/>
    <n v="3"/>
    <x v="0"/>
    <x v="4"/>
    <x v="12"/>
    <n v="2"/>
    <n v="39258"/>
  </r>
  <r>
    <n v="895"/>
    <x v="894"/>
    <s v="Member of School Board"/>
    <s v="District  2"/>
    <s v="Daniel Morrill"/>
    <n v="2014"/>
    <s v="Plaquemines"/>
    <s v="REP"/>
    <n v="731"/>
    <n v="29"/>
    <n v="2"/>
    <n v="18"/>
    <n v="2"/>
    <n v="6"/>
    <n v="3"/>
    <x v="0"/>
    <x v="4"/>
    <x v="12"/>
    <n v="2"/>
    <n v="23584"/>
  </r>
  <r>
    <n v="895"/>
    <x v="894"/>
    <s v="Member of School Board"/>
    <s v="District  2"/>
    <s v="Nancy LaHaye"/>
    <n v="2014"/>
    <s v="Plaquemines"/>
    <s v="DEM"/>
    <n v="416"/>
    <n v="29"/>
    <n v="2"/>
    <n v="18"/>
    <n v="2"/>
    <n v="6"/>
    <n v="3"/>
    <x v="0"/>
    <x v="4"/>
    <x v="12"/>
    <n v="2"/>
    <n v="23584"/>
  </r>
  <r>
    <n v="896"/>
    <x v="895"/>
    <s v="Member of School Board"/>
    <s v="District  2"/>
    <s v="Raymond J. Lee"/>
    <n v="2014"/>
    <s v="St. Martin"/>
    <s v="DEM"/>
    <n v="870"/>
    <n v="29"/>
    <n v="2"/>
    <n v="18"/>
    <n v="2"/>
    <n v="6"/>
    <n v="3"/>
    <x v="0"/>
    <x v="4"/>
    <x v="12"/>
    <n v="2"/>
    <n v="53385"/>
  </r>
  <r>
    <n v="896"/>
    <x v="895"/>
    <s v="Member of School Board"/>
    <s v="District  2"/>
    <s v="Wanda Babin"/>
    <n v="2014"/>
    <s v="St. Martin"/>
    <s v="OTHER"/>
    <n v="1096"/>
    <n v="29"/>
    <n v="2"/>
    <n v="18"/>
    <n v="2"/>
    <n v="6"/>
    <n v="3"/>
    <x v="0"/>
    <x v="4"/>
    <x v="12"/>
    <n v="2"/>
    <n v="53385"/>
  </r>
  <r>
    <n v="897"/>
    <x v="896"/>
    <s v="Member of School Board"/>
    <s v="District  2,  City of Baker"/>
    <s v="Charles Harris III"/>
    <n v="2014"/>
    <s v="East Baton Rouge"/>
    <s v="DEM"/>
    <n v="220"/>
    <n v="2"/>
    <n v="2"/>
    <n v="2"/>
    <n v="0"/>
    <n v="0"/>
    <n v="0"/>
    <x v="0"/>
    <x v="4"/>
    <x v="12"/>
    <n v="2"/>
    <n v="445337"/>
  </r>
  <r>
    <n v="897"/>
    <x v="896"/>
    <s v="Member of School Board"/>
    <s v="District  2,  City of Baker"/>
    <s v="Dana Carpenter"/>
    <n v="2014"/>
    <s v="East Baton Rouge"/>
    <s v="DEM"/>
    <n v="571"/>
    <n v="2"/>
    <n v="2"/>
    <n v="2"/>
    <n v="0"/>
    <n v="0"/>
    <n v="0"/>
    <x v="0"/>
    <x v="4"/>
    <x v="12"/>
    <n v="2"/>
    <n v="445337"/>
  </r>
  <r>
    <n v="898"/>
    <x v="897"/>
    <s v="Member of School Board"/>
    <s v="District  2, Zachary Community"/>
    <s v="Brandy Westmoreland"/>
    <n v="2014"/>
    <s v="East Baton Rouge"/>
    <s v="NOPTY"/>
    <n v="418"/>
    <n v="2"/>
    <n v="2"/>
    <n v="0"/>
    <n v="1"/>
    <n v="1"/>
    <n v="0"/>
    <x v="0"/>
    <x v="4"/>
    <x v="12"/>
    <n v="2"/>
    <n v="445337"/>
  </r>
  <r>
    <n v="898"/>
    <x v="897"/>
    <s v="Member of School Board"/>
    <s v="District  2, Zachary Community"/>
    <s v="Gwen Fuselier"/>
    <n v="2014"/>
    <s v="East Baton Rouge"/>
    <s v="REP"/>
    <n v="643"/>
    <n v="2"/>
    <n v="2"/>
    <n v="0"/>
    <n v="1"/>
    <n v="1"/>
    <n v="0"/>
    <x v="0"/>
    <x v="4"/>
    <x v="12"/>
    <n v="2"/>
    <n v="445337"/>
  </r>
  <r>
    <n v="899"/>
    <x v="898"/>
    <s v="Member of School Board"/>
    <s v="District  3"/>
    <s v="Dalton Newman"/>
    <n v="2014"/>
    <s v="Acadia"/>
    <s v="DEM"/>
    <n v="817"/>
    <n v="37"/>
    <n v="2"/>
    <n v="26"/>
    <n v="9"/>
    <n v="2"/>
    <n v="0"/>
    <x v="0"/>
    <x v="4"/>
    <x v="12"/>
    <n v="2"/>
    <n v="62372"/>
  </r>
  <r>
    <n v="899"/>
    <x v="898"/>
    <s v="Member of School Board"/>
    <s v="District  3"/>
    <s v="Delo Hebert, Jr."/>
    <n v="2014"/>
    <s v="Acadia"/>
    <s v="DEM"/>
    <n v="1331"/>
    <n v="37"/>
    <n v="2"/>
    <n v="26"/>
    <n v="9"/>
    <n v="2"/>
    <n v="0"/>
    <x v="0"/>
    <x v="4"/>
    <x v="12"/>
    <n v="2"/>
    <n v="62372"/>
  </r>
  <r>
    <n v="900"/>
    <x v="899"/>
    <s v="Member of School Board"/>
    <s v="District  3"/>
    <s v="&quot;Hammer&quot; Miller"/>
    <n v="2014"/>
    <s v="Allen"/>
    <s v="DEM"/>
    <n v="369"/>
    <n v="37"/>
    <n v="2"/>
    <n v="26"/>
    <n v="9"/>
    <n v="2"/>
    <n v="0"/>
    <x v="0"/>
    <x v="4"/>
    <x v="12"/>
    <n v="2"/>
    <n v="25619"/>
  </r>
  <r>
    <n v="900"/>
    <x v="899"/>
    <s v="Member of School Board"/>
    <s v="District  3"/>
    <s v="Steven Sumbler"/>
    <n v="2014"/>
    <s v="Allen"/>
    <s v="DEM"/>
    <n v="718"/>
    <n v="37"/>
    <n v="2"/>
    <n v="26"/>
    <n v="9"/>
    <n v="2"/>
    <n v="0"/>
    <x v="0"/>
    <x v="4"/>
    <x v="12"/>
    <n v="2"/>
    <n v="25619"/>
  </r>
  <r>
    <n v="901"/>
    <x v="900"/>
    <s v="Member of School Board"/>
    <s v="District  3"/>
    <s v="Julie Blouin"/>
    <n v="2014"/>
    <s v="Ascension"/>
    <s v="DEM"/>
    <n v="1350"/>
    <n v="37"/>
    <n v="2"/>
    <n v="26"/>
    <n v="9"/>
    <n v="2"/>
    <n v="0"/>
    <x v="0"/>
    <x v="4"/>
    <x v="12"/>
    <n v="2"/>
    <n v="117009"/>
  </r>
  <r>
    <n v="901"/>
    <x v="900"/>
    <s v="Member of School Board"/>
    <s v="District  3"/>
    <s v="Nathaniel &quot;Nat&quot; Stephens"/>
    <n v="2014"/>
    <s v="Ascension"/>
    <s v="DEM"/>
    <n v="1229"/>
    <n v="37"/>
    <n v="2"/>
    <n v="26"/>
    <n v="9"/>
    <n v="2"/>
    <n v="0"/>
    <x v="0"/>
    <x v="4"/>
    <x v="12"/>
    <n v="2"/>
    <n v="117009"/>
  </r>
  <r>
    <n v="902"/>
    <x v="901"/>
    <s v="Member of School Board"/>
    <s v="District  3"/>
    <s v="Carlos A. Mayeux, Jr."/>
    <n v="2014"/>
    <s v="Avoyelles"/>
    <s v="DEM"/>
    <n v="367"/>
    <n v="37"/>
    <n v="2"/>
    <n v="26"/>
    <n v="9"/>
    <n v="2"/>
    <n v="0"/>
    <x v="0"/>
    <x v="4"/>
    <x v="12"/>
    <n v="2"/>
    <n v="41252"/>
  </r>
  <r>
    <n v="902"/>
    <x v="901"/>
    <s v="Member of School Board"/>
    <s v="District  3"/>
    <s v="Christopher &quot;Chris&quot; Lacour"/>
    <n v="2014"/>
    <s v="Avoyelles"/>
    <s v="DEM"/>
    <n v="938"/>
    <n v="37"/>
    <n v="2"/>
    <n v="26"/>
    <n v="9"/>
    <n v="2"/>
    <n v="0"/>
    <x v="0"/>
    <x v="4"/>
    <x v="12"/>
    <n v="2"/>
    <n v="41252"/>
  </r>
  <r>
    <n v="903"/>
    <x v="902"/>
    <s v="Member of School Board"/>
    <s v="District  3"/>
    <s v="Frank Kelly"/>
    <n v="2014"/>
    <s v="Bossier"/>
    <s v="REP"/>
    <n v="2123"/>
    <n v="37"/>
    <n v="2"/>
    <n v="26"/>
    <n v="9"/>
    <n v="2"/>
    <n v="0"/>
    <x v="0"/>
    <x v="4"/>
    <x v="12"/>
    <n v="2"/>
    <n v="124720"/>
  </r>
  <r>
    <n v="903"/>
    <x v="902"/>
    <s v="Member of School Board"/>
    <s v="District  3"/>
    <s v="Tammy Armer Smith"/>
    <n v="2014"/>
    <s v="Bossier"/>
    <s v="REP"/>
    <n v="2087"/>
    <n v="37"/>
    <n v="2"/>
    <n v="26"/>
    <n v="9"/>
    <n v="2"/>
    <n v="0"/>
    <x v="0"/>
    <x v="4"/>
    <x v="12"/>
    <n v="2"/>
    <n v="124720"/>
  </r>
  <r>
    <n v="904"/>
    <x v="903"/>
    <s v="Member of School Board"/>
    <s v="District  3"/>
    <s v="Carl A. Pierson, Sr."/>
    <n v="2014"/>
    <s v="Caddo"/>
    <s v="DEM"/>
    <n v="1845"/>
    <n v="37"/>
    <n v="2"/>
    <n v="26"/>
    <n v="9"/>
    <n v="2"/>
    <n v="0"/>
    <x v="0"/>
    <x v="4"/>
    <x v="12"/>
    <n v="2"/>
    <n v="253125"/>
  </r>
  <r>
    <n v="904"/>
    <x v="903"/>
    <s v="Member of School Board"/>
    <s v="District  3"/>
    <s v="Margaret A. Brown"/>
    <n v="2014"/>
    <s v="Caddo"/>
    <s v="DEM"/>
    <n v="1992"/>
    <n v="37"/>
    <n v="2"/>
    <n v="26"/>
    <n v="9"/>
    <n v="2"/>
    <n v="0"/>
    <x v="0"/>
    <x v="4"/>
    <x v="12"/>
    <n v="2"/>
    <n v="253125"/>
  </r>
  <r>
    <n v="905"/>
    <x v="904"/>
    <s v="Member of School Board"/>
    <s v="District  3"/>
    <s v="&quot;Bill&quot; Shearman"/>
    <n v="2014"/>
    <s v="Calcasieu"/>
    <s v="DEM"/>
    <n v="1004"/>
    <n v="37"/>
    <n v="3"/>
    <n v="26"/>
    <n v="9"/>
    <n v="2"/>
    <n v="0"/>
    <x v="0"/>
    <x v="4"/>
    <x v="12"/>
    <n v="3"/>
    <n v="197233"/>
  </r>
  <r>
    <n v="905"/>
    <x v="904"/>
    <s v="Member of School Board"/>
    <s v="District  3"/>
    <s v="Edwina Medearis"/>
    <n v="2014"/>
    <s v="Calcasieu"/>
    <s v="DEM"/>
    <n v="1215"/>
    <n v="37"/>
    <n v="3"/>
    <n v="26"/>
    <n v="9"/>
    <n v="2"/>
    <n v="0"/>
    <x v="0"/>
    <x v="4"/>
    <x v="12"/>
    <n v="3"/>
    <n v="197233"/>
  </r>
  <r>
    <n v="905"/>
    <x v="904"/>
    <s v="Member of School Board"/>
    <s v="District  3"/>
    <s v="Glenda Gay"/>
    <n v="2014"/>
    <s v="Calcasieu"/>
    <s v="DEM"/>
    <n v="1370"/>
    <n v="37"/>
    <n v="3"/>
    <n v="26"/>
    <n v="9"/>
    <n v="2"/>
    <n v="0"/>
    <x v="0"/>
    <x v="4"/>
    <x v="12"/>
    <n v="3"/>
    <n v="197233"/>
  </r>
  <r>
    <n v="906"/>
    <x v="905"/>
    <s v="Member of School Board"/>
    <s v="District  3"/>
    <s v="Jeffrey Dillard"/>
    <n v="2014"/>
    <s v="De Soto"/>
    <s v="REP"/>
    <n v="281"/>
    <n v="37"/>
    <n v="3"/>
    <n v="26"/>
    <n v="9"/>
    <n v="2"/>
    <n v="0"/>
    <x v="0"/>
    <x v="4"/>
    <x v="12"/>
    <n v="3"/>
    <n v="27047"/>
  </r>
  <r>
    <n v="906"/>
    <x v="905"/>
    <s v="Member of School Board"/>
    <s v="District  3"/>
    <s v="Kirk Dickson"/>
    <n v="2014"/>
    <s v="De Soto"/>
    <s v="REP"/>
    <n v="286"/>
    <n v="37"/>
    <n v="3"/>
    <n v="26"/>
    <n v="9"/>
    <n v="2"/>
    <n v="0"/>
    <x v="0"/>
    <x v="4"/>
    <x v="12"/>
    <n v="3"/>
    <n v="27047"/>
  </r>
  <r>
    <n v="906"/>
    <x v="905"/>
    <s v="Member of School Board"/>
    <s v="District  3"/>
    <s v="Stephen Weindorff"/>
    <n v="2014"/>
    <s v="De Soto"/>
    <s v="REP"/>
    <n v="187"/>
    <n v="37"/>
    <n v="3"/>
    <n v="26"/>
    <n v="9"/>
    <n v="2"/>
    <n v="0"/>
    <x v="0"/>
    <x v="4"/>
    <x v="12"/>
    <n v="3"/>
    <n v="27047"/>
  </r>
  <r>
    <n v="907"/>
    <x v="906"/>
    <s v="Member of School Board"/>
    <s v="District  3"/>
    <s v="Cary Burks"/>
    <n v="2014"/>
    <s v="East Carroll"/>
    <s v="DEM"/>
    <n v="88"/>
    <n v="37"/>
    <n v="5"/>
    <n v="26"/>
    <n v="9"/>
    <n v="2"/>
    <n v="0"/>
    <x v="0"/>
    <x v="4"/>
    <x v="12"/>
    <n v="5"/>
    <n v="7419"/>
  </r>
  <r>
    <n v="907"/>
    <x v="906"/>
    <s v="Member of School Board"/>
    <s v="District  3"/>
    <s v="Gloria B. Wright"/>
    <n v="2014"/>
    <s v="East Carroll"/>
    <s v="DEM"/>
    <n v="91"/>
    <n v="37"/>
    <n v="5"/>
    <n v="26"/>
    <n v="9"/>
    <n v="2"/>
    <n v="0"/>
    <x v="0"/>
    <x v="4"/>
    <x v="12"/>
    <n v="5"/>
    <n v="7419"/>
  </r>
  <r>
    <n v="907"/>
    <x v="906"/>
    <s v="Member of School Board"/>
    <s v="District  3"/>
    <s v="Marion Carraway"/>
    <n v="2014"/>
    <s v="East Carroll"/>
    <s v="DEM"/>
    <n v="44"/>
    <n v="37"/>
    <n v="5"/>
    <n v="26"/>
    <n v="9"/>
    <n v="2"/>
    <n v="0"/>
    <x v="0"/>
    <x v="4"/>
    <x v="12"/>
    <n v="5"/>
    <n v="7419"/>
  </r>
  <r>
    <n v="907"/>
    <x v="906"/>
    <s v="Member of School Board"/>
    <s v="District  3"/>
    <s v="Travis Jackson"/>
    <n v="2014"/>
    <s v="East Carroll"/>
    <s v="DEM"/>
    <n v="40"/>
    <n v="37"/>
    <n v="5"/>
    <n v="26"/>
    <n v="9"/>
    <n v="2"/>
    <n v="0"/>
    <x v="0"/>
    <x v="4"/>
    <x v="12"/>
    <n v="5"/>
    <n v="7419"/>
  </r>
  <r>
    <n v="907"/>
    <x v="906"/>
    <s v="Member of School Board"/>
    <s v="District  3"/>
    <s v="Wanda &quot;Ladybug&quot; Jackson"/>
    <n v="2014"/>
    <s v="East Carroll"/>
    <s v="DEM"/>
    <n v="321"/>
    <n v="37"/>
    <n v="5"/>
    <n v="26"/>
    <n v="9"/>
    <n v="2"/>
    <n v="0"/>
    <x v="0"/>
    <x v="4"/>
    <x v="12"/>
    <n v="5"/>
    <n v="7419"/>
  </r>
  <r>
    <n v="908"/>
    <x v="907"/>
    <s v="Member of School Board"/>
    <s v="District  3"/>
    <s v="Eva Mae Queen Shanklin"/>
    <n v="2014"/>
    <s v="Lafourche"/>
    <s v="DEM"/>
    <n v="555"/>
    <n v="37"/>
    <n v="2"/>
    <n v="26"/>
    <n v="9"/>
    <n v="2"/>
    <n v="0"/>
    <x v="0"/>
    <x v="4"/>
    <x v="12"/>
    <n v="2"/>
    <n v="97688"/>
  </r>
  <r>
    <n v="908"/>
    <x v="907"/>
    <s v="Member of School Board"/>
    <s v="District  3"/>
    <s v="Richmond &quot;Rev&quot; Boyd, Jr."/>
    <n v="2014"/>
    <s v="Lafourche"/>
    <s v="DEM"/>
    <n v="1039"/>
    <n v="37"/>
    <n v="2"/>
    <n v="26"/>
    <n v="9"/>
    <n v="2"/>
    <n v="0"/>
    <x v="0"/>
    <x v="4"/>
    <x v="12"/>
    <n v="2"/>
    <n v="97688"/>
  </r>
  <r>
    <n v="909"/>
    <x v="908"/>
    <s v="Member of School Board"/>
    <s v="District  3"/>
    <s v="Curtis Dowling"/>
    <n v="2014"/>
    <s v="Lincoln"/>
    <s v="REP"/>
    <n v="1123"/>
    <n v="37"/>
    <n v="2"/>
    <n v="26"/>
    <n v="9"/>
    <n v="2"/>
    <n v="0"/>
    <x v="0"/>
    <x v="4"/>
    <x v="12"/>
    <n v="2"/>
    <n v="47480"/>
  </r>
  <r>
    <n v="909"/>
    <x v="908"/>
    <s v="Member of School Board"/>
    <s v="District  3"/>
    <s v="Mary Boden Harris"/>
    <n v="2014"/>
    <s v="Lincoln"/>
    <s v="DEM"/>
    <n v="382"/>
    <n v="37"/>
    <n v="2"/>
    <n v="26"/>
    <n v="9"/>
    <n v="2"/>
    <n v="0"/>
    <x v="0"/>
    <x v="4"/>
    <x v="12"/>
    <n v="2"/>
    <n v="47480"/>
  </r>
  <r>
    <n v="910"/>
    <x v="909"/>
    <s v="Member of School Board"/>
    <s v="District  3"/>
    <s v="Eddie Fountain"/>
    <n v="2014"/>
    <s v="Madison"/>
    <s v="DEM"/>
    <n v="204"/>
    <n v="37"/>
    <n v="2"/>
    <n v="26"/>
    <n v="9"/>
    <n v="2"/>
    <n v="0"/>
    <x v="0"/>
    <x v="4"/>
    <x v="12"/>
    <n v="2"/>
    <n v="11803"/>
  </r>
  <r>
    <n v="910"/>
    <x v="909"/>
    <s v="Member of School Board"/>
    <s v="District  3"/>
    <s v="Samuel Dixon"/>
    <n v="2014"/>
    <s v="Madison"/>
    <s v="DEM"/>
    <n v="242"/>
    <n v="37"/>
    <n v="2"/>
    <n v="26"/>
    <n v="9"/>
    <n v="2"/>
    <n v="0"/>
    <x v="0"/>
    <x v="4"/>
    <x v="12"/>
    <n v="2"/>
    <n v="11803"/>
  </r>
  <r>
    <n v="911"/>
    <x v="910"/>
    <s v="Member of School Board"/>
    <s v="District  3"/>
    <s v="Colby Daniels"/>
    <n v="2014"/>
    <s v="Morehouse"/>
    <s v="NOPTY"/>
    <n v="755"/>
    <n v="37"/>
    <n v="2"/>
    <n v="26"/>
    <n v="9"/>
    <n v="2"/>
    <n v="0"/>
    <x v="0"/>
    <x v="4"/>
    <x v="12"/>
    <n v="2"/>
    <n v="26739"/>
  </r>
  <r>
    <n v="911"/>
    <x v="910"/>
    <s v="Member of School Board"/>
    <s v="District  3"/>
    <s v="Patricia Tappin"/>
    <n v="2014"/>
    <s v="Morehouse"/>
    <s v="DEM"/>
    <n v="515"/>
    <n v="37"/>
    <n v="2"/>
    <n v="26"/>
    <n v="9"/>
    <n v="2"/>
    <n v="0"/>
    <x v="0"/>
    <x v="4"/>
    <x v="12"/>
    <n v="2"/>
    <n v="26739"/>
  </r>
  <r>
    <n v="912"/>
    <x v="911"/>
    <s v="Member of School Board"/>
    <s v="District  3"/>
    <s v="Carl &quot;Doug&quot; Sias"/>
    <n v="2014"/>
    <s v="Natchitoches"/>
    <s v="DEM"/>
    <n v="177"/>
    <n v="37"/>
    <n v="2"/>
    <n v="26"/>
    <n v="9"/>
    <n v="2"/>
    <n v="0"/>
    <x v="0"/>
    <x v="4"/>
    <x v="12"/>
    <n v="2"/>
    <n v="39258"/>
  </r>
  <r>
    <n v="912"/>
    <x v="911"/>
    <s v="Member of School Board"/>
    <s v="District  3"/>
    <s v="Ralph Wilson"/>
    <n v="2014"/>
    <s v="Natchitoches"/>
    <s v="DEM"/>
    <n v="597"/>
    <n v="37"/>
    <n v="2"/>
    <n v="26"/>
    <n v="9"/>
    <n v="2"/>
    <n v="0"/>
    <x v="0"/>
    <x v="4"/>
    <x v="12"/>
    <n v="2"/>
    <n v="39258"/>
  </r>
  <r>
    <n v="913"/>
    <x v="912"/>
    <s v="Member of School Board"/>
    <s v="District  3"/>
    <s v="Anthony &quot;Tony&quot; St. Philip"/>
    <n v="2014"/>
    <s v="Plaquemines"/>
    <s v="REP"/>
    <n v="239"/>
    <n v="37"/>
    <n v="4"/>
    <n v="26"/>
    <n v="9"/>
    <n v="2"/>
    <n v="0"/>
    <x v="0"/>
    <x v="4"/>
    <x v="12"/>
    <n v="4"/>
    <n v="23584"/>
  </r>
  <r>
    <n v="913"/>
    <x v="912"/>
    <s v="Member of School Board"/>
    <s v="District  3"/>
    <s v="Corey R. Arbourgh"/>
    <n v="2014"/>
    <s v="Plaquemines"/>
    <s v="REP"/>
    <n v="752"/>
    <n v="37"/>
    <n v="4"/>
    <n v="26"/>
    <n v="9"/>
    <n v="2"/>
    <n v="0"/>
    <x v="0"/>
    <x v="4"/>
    <x v="12"/>
    <n v="4"/>
    <n v="23584"/>
  </r>
  <r>
    <n v="913"/>
    <x v="912"/>
    <s v="Member of School Board"/>
    <s v="District  3"/>
    <s v="Dominick Williams"/>
    <n v="2014"/>
    <s v="Plaquemines"/>
    <s v="NOPTY"/>
    <n v="66"/>
    <n v="37"/>
    <n v="4"/>
    <n v="26"/>
    <n v="9"/>
    <n v="2"/>
    <n v="0"/>
    <x v="0"/>
    <x v="4"/>
    <x v="12"/>
    <n v="4"/>
    <n v="23584"/>
  </r>
  <r>
    <n v="913"/>
    <x v="912"/>
    <s v="Member of School Board"/>
    <s v="District  3"/>
    <s v="Michael &quot;Mike&quot; Mariana"/>
    <n v="2014"/>
    <s v="Plaquemines"/>
    <s v="REP"/>
    <n v="206"/>
    <n v="37"/>
    <n v="4"/>
    <n v="26"/>
    <n v="9"/>
    <n v="2"/>
    <n v="0"/>
    <x v="0"/>
    <x v="4"/>
    <x v="12"/>
    <n v="4"/>
    <n v="23584"/>
  </r>
  <r>
    <n v="914"/>
    <x v="913"/>
    <s v="Member of School Board"/>
    <s v="District  3,  City of Baker"/>
    <s v="Jarrett Landor"/>
    <n v="2014"/>
    <s v="East Baton Rouge"/>
    <s v="DEM"/>
    <n v="66"/>
    <n v="3"/>
    <n v="3"/>
    <n v="3"/>
    <n v="0"/>
    <n v="0"/>
    <n v="0"/>
    <x v="0"/>
    <x v="4"/>
    <x v="12"/>
    <n v="3"/>
    <n v="445337"/>
  </r>
  <r>
    <n v="914"/>
    <x v="913"/>
    <s v="Member of School Board"/>
    <s v="District  3,  City of Baker"/>
    <s v="Rosatina Johnson"/>
    <n v="2014"/>
    <s v="East Baton Rouge"/>
    <s v="DEM"/>
    <n v="269"/>
    <n v="3"/>
    <n v="3"/>
    <n v="3"/>
    <n v="0"/>
    <n v="0"/>
    <n v="0"/>
    <x v="0"/>
    <x v="4"/>
    <x v="12"/>
    <n v="3"/>
    <n v="445337"/>
  </r>
  <r>
    <n v="914"/>
    <x v="913"/>
    <s v="Member of School Board"/>
    <s v="District  3,  City of Baker"/>
    <s v="Troy Watson"/>
    <n v="2014"/>
    <s v="East Baton Rouge"/>
    <s v="DEM"/>
    <n v="194"/>
    <n v="3"/>
    <n v="3"/>
    <n v="3"/>
    <n v="0"/>
    <n v="0"/>
    <n v="0"/>
    <x v="0"/>
    <x v="4"/>
    <x v="12"/>
    <n v="3"/>
    <n v="445337"/>
  </r>
  <r>
    <n v="915"/>
    <x v="914"/>
    <s v="Member of School Board"/>
    <s v="District  3, Zachary Community"/>
    <s v="&quot;Marty&quot; Hughes"/>
    <n v="2014"/>
    <s v="East Baton Rouge"/>
    <s v="NOPTY"/>
    <n v="440"/>
    <n v="2"/>
    <n v="2"/>
    <n v="0"/>
    <n v="1"/>
    <n v="1"/>
    <n v="0"/>
    <x v="0"/>
    <x v="4"/>
    <x v="12"/>
    <n v="2"/>
    <n v="445337"/>
  </r>
  <r>
    <n v="915"/>
    <x v="914"/>
    <s v="Member of School Board"/>
    <s v="District  3, Zachary Community"/>
    <s v="Sharon Samuel"/>
    <n v="2014"/>
    <s v="East Baton Rouge"/>
    <s v="REP"/>
    <n v="383"/>
    <n v="2"/>
    <n v="2"/>
    <n v="0"/>
    <n v="1"/>
    <n v="1"/>
    <n v="0"/>
    <x v="0"/>
    <x v="4"/>
    <x v="12"/>
    <n v="2"/>
    <n v="445337"/>
  </r>
  <r>
    <n v="916"/>
    <x v="915"/>
    <s v="Member of School Board"/>
    <s v="District  3A"/>
    <s v="Brenda Foster March"/>
    <n v="2014"/>
    <s v="Beauregard"/>
    <s v="DEM"/>
    <n v="381"/>
    <n v="2"/>
    <n v="2"/>
    <n v="2"/>
    <n v="0"/>
    <n v="0"/>
    <n v="0"/>
    <x v="0"/>
    <x v="4"/>
    <x v="12"/>
    <n v="2"/>
    <n v="36435"/>
  </r>
  <r>
    <n v="916"/>
    <x v="915"/>
    <s v="Member of School Board"/>
    <s v="District  3A"/>
    <s v="Kathy Jones Bruner"/>
    <n v="2014"/>
    <s v="Beauregard"/>
    <s v="DEM"/>
    <n v="411"/>
    <n v="2"/>
    <n v="2"/>
    <n v="2"/>
    <n v="0"/>
    <n v="0"/>
    <n v="0"/>
    <x v="0"/>
    <x v="4"/>
    <x v="12"/>
    <n v="2"/>
    <n v="36435"/>
  </r>
  <r>
    <n v="917"/>
    <x v="916"/>
    <s v="Member of School Board"/>
    <s v="District  3C"/>
    <s v="David Q. Vidrine"/>
    <n v="2014"/>
    <s v="Beauregard"/>
    <s v="REP"/>
    <n v="625"/>
    <n v="2"/>
    <n v="2"/>
    <n v="1"/>
    <n v="1"/>
    <n v="0"/>
    <n v="0"/>
    <x v="0"/>
    <x v="4"/>
    <x v="12"/>
    <n v="2"/>
    <n v="36435"/>
  </r>
  <r>
    <n v="917"/>
    <x v="916"/>
    <s v="Member of School Board"/>
    <s v="District  3C"/>
    <s v="Thomas N. &quot;Tom&quot; Theaux"/>
    <n v="2014"/>
    <s v="Beauregard"/>
    <s v="DEM"/>
    <n v="387"/>
    <n v="2"/>
    <n v="2"/>
    <n v="1"/>
    <n v="1"/>
    <n v="0"/>
    <n v="0"/>
    <x v="0"/>
    <x v="4"/>
    <x v="12"/>
    <n v="2"/>
    <n v="36435"/>
  </r>
  <r>
    <n v="918"/>
    <x v="917"/>
    <s v="Member of School Board"/>
    <s v="District  3D"/>
    <s v="Cassie Guidry Henry"/>
    <n v="2014"/>
    <s v="Beauregard"/>
    <s v="NOPTY"/>
    <n v="556"/>
    <n v="2"/>
    <n v="2"/>
    <n v="1"/>
    <n v="0"/>
    <n v="1"/>
    <n v="0"/>
    <x v="0"/>
    <x v="4"/>
    <x v="12"/>
    <n v="2"/>
    <n v="36435"/>
  </r>
  <r>
    <n v="918"/>
    <x v="917"/>
    <s v="Member of School Board"/>
    <s v="District  3D"/>
    <s v="Shahara Godfrey"/>
    <n v="2014"/>
    <s v="Beauregard"/>
    <s v="DEM"/>
    <n v="202"/>
    <n v="2"/>
    <n v="2"/>
    <n v="1"/>
    <n v="0"/>
    <n v="1"/>
    <n v="0"/>
    <x v="0"/>
    <x v="4"/>
    <x v="12"/>
    <n v="2"/>
    <n v="36435"/>
  </r>
  <r>
    <n v="919"/>
    <x v="918"/>
    <s v="Member of School Board"/>
    <s v="District  4"/>
    <s v="Jason Turner"/>
    <n v="2014"/>
    <s v="Allen"/>
    <s v="DEM"/>
    <n v="643"/>
    <n v="18"/>
    <n v="2"/>
    <n v="12"/>
    <n v="1"/>
    <n v="4"/>
    <n v="1"/>
    <x v="0"/>
    <x v="4"/>
    <x v="12"/>
    <n v="2"/>
    <n v="25619"/>
  </r>
  <r>
    <n v="919"/>
    <x v="918"/>
    <s v="Member of School Board"/>
    <s v="District  4"/>
    <s v="Linda Thompson"/>
    <n v="2014"/>
    <s v="Allen"/>
    <s v="DEM"/>
    <n v="470"/>
    <n v="18"/>
    <n v="2"/>
    <n v="12"/>
    <n v="1"/>
    <n v="4"/>
    <n v="1"/>
    <x v="0"/>
    <x v="4"/>
    <x v="12"/>
    <n v="2"/>
    <n v="25619"/>
  </r>
  <r>
    <n v="920"/>
    <x v="919"/>
    <s v="Member of School Board"/>
    <s v="District  4"/>
    <s v="Elizabeth Roberts Foster"/>
    <n v="2014"/>
    <s v="Bossier"/>
    <s v="NOPTY"/>
    <n v="1104"/>
    <n v="18"/>
    <n v="2"/>
    <n v="12"/>
    <n v="1"/>
    <n v="4"/>
    <n v="1"/>
    <x v="0"/>
    <x v="4"/>
    <x v="12"/>
    <n v="2"/>
    <n v="124720"/>
  </r>
  <r>
    <n v="920"/>
    <x v="919"/>
    <s v="Member of School Board"/>
    <s v="District  4"/>
    <s v="William &quot;Bill&quot; Lott"/>
    <n v="2014"/>
    <s v="Bossier"/>
    <s v="REP"/>
    <n v="1904"/>
    <n v="18"/>
    <n v="2"/>
    <n v="12"/>
    <n v="1"/>
    <n v="4"/>
    <n v="1"/>
    <x v="0"/>
    <x v="4"/>
    <x v="12"/>
    <n v="2"/>
    <n v="124720"/>
  </r>
  <r>
    <n v="921"/>
    <x v="920"/>
    <s v="Member of School Board"/>
    <s v="District  4"/>
    <s v="Charlotte Crawley"/>
    <n v="2014"/>
    <s v="Caddo"/>
    <s v="DEM"/>
    <n v="2462"/>
    <n v="18"/>
    <n v="2"/>
    <n v="12"/>
    <n v="1"/>
    <n v="4"/>
    <n v="1"/>
    <x v="0"/>
    <x v="4"/>
    <x v="12"/>
    <n v="2"/>
    <n v="253125"/>
  </r>
  <r>
    <n v="921"/>
    <x v="920"/>
    <s v="Member of School Board"/>
    <s v="District  4"/>
    <s v="Susannah Walter Poljak"/>
    <n v="2014"/>
    <s v="Caddo"/>
    <s v="OTHER"/>
    <n v="3332"/>
    <n v="18"/>
    <n v="2"/>
    <n v="12"/>
    <n v="1"/>
    <n v="4"/>
    <n v="1"/>
    <x v="0"/>
    <x v="4"/>
    <x v="12"/>
    <n v="2"/>
    <n v="253125"/>
  </r>
  <r>
    <n v="922"/>
    <x v="921"/>
    <s v="Member of School Board"/>
    <s v="District  4"/>
    <s v="John Wayne Allbritton"/>
    <n v="2014"/>
    <s v="Catahoula"/>
    <s v="DEM"/>
    <n v="405"/>
    <n v="18"/>
    <n v="2"/>
    <n v="12"/>
    <n v="1"/>
    <n v="4"/>
    <n v="1"/>
    <x v="0"/>
    <x v="4"/>
    <x v="12"/>
    <n v="2"/>
    <n v="10145"/>
  </r>
  <r>
    <n v="922"/>
    <x v="921"/>
    <s v="Member of School Board"/>
    <s v="District  4"/>
    <s v="Laura Kiper"/>
    <n v="2014"/>
    <s v="Catahoula"/>
    <s v="DEM"/>
    <n v="84"/>
    <n v="18"/>
    <n v="2"/>
    <n v="12"/>
    <n v="1"/>
    <n v="4"/>
    <n v="1"/>
    <x v="0"/>
    <x v="4"/>
    <x v="12"/>
    <n v="2"/>
    <n v="10145"/>
  </r>
  <r>
    <n v="923"/>
    <x v="922"/>
    <s v="Member of School Board"/>
    <s v="District  4"/>
    <s v="Robert Maxie, Sr."/>
    <n v="2014"/>
    <s v="East Baton Rouge"/>
    <s v="DEM"/>
    <n v="4190"/>
    <n v="18"/>
    <n v="2"/>
    <n v="12"/>
    <n v="1"/>
    <n v="4"/>
    <n v="1"/>
    <x v="0"/>
    <x v="4"/>
    <x v="12"/>
    <n v="2"/>
    <n v="445337"/>
  </r>
  <r>
    <n v="923"/>
    <x v="922"/>
    <s v="Member of School Board"/>
    <s v="District  4"/>
    <s v="Tarvald Smith"/>
    <n v="2014"/>
    <s v="East Baton Rouge"/>
    <s v="DEM"/>
    <n v="6292"/>
    <n v="18"/>
    <n v="2"/>
    <n v="12"/>
    <n v="1"/>
    <n v="4"/>
    <n v="1"/>
    <x v="0"/>
    <x v="4"/>
    <x v="12"/>
    <n v="2"/>
    <n v="445337"/>
  </r>
  <r>
    <n v="924"/>
    <x v="923"/>
    <s v="Member of School Board"/>
    <s v="District  4"/>
    <s v="Arlean Hampton"/>
    <n v="2014"/>
    <s v="East Carroll"/>
    <s v="DEM"/>
    <n v="184"/>
    <n v="18"/>
    <n v="2"/>
    <n v="12"/>
    <n v="1"/>
    <n v="4"/>
    <n v="1"/>
    <x v="0"/>
    <x v="4"/>
    <x v="12"/>
    <n v="2"/>
    <n v="7419"/>
  </r>
  <r>
    <n v="924"/>
    <x v="923"/>
    <s v="Member of School Board"/>
    <s v="District  4"/>
    <s v="Jacqueline &quot;Jackie&quot; Folks"/>
    <n v="2014"/>
    <s v="East Carroll"/>
    <s v="DEM"/>
    <n v="279"/>
    <n v="18"/>
    <n v="2"/>
    <n v="12"/>
    <n v="1"/>
    <n v="4"/>
    <n v="1"/>
    <x v="0"/>
    <x v="4"/>
    <x v="12"/>
    <n v="2"/>
    <n v="7419"/>
  </r>
  <r>
    <n v="925"/>
    <x v="924"/>
    <s v="Member of School Board"/>
    <s v="District  4"/>
    <s v="Jann Williams-Buchanan"/>
    <n v="2014"/>
    <s v="Madison"/>
    <s v="DEM"/>
    <n v="169"/>
    <n v="18"/>
    <n v="4"/>
    <n v="12"/>
    <n v="1"/>
    <n v="4"/>
    <n v="1"/>
    <x v="0"/>
    <x v="4"/>
    <x v="12"/>
    <n v="4"/>
    <n v="11803"/>
  </r>
  <r>
    <n v="925"/>
    <x v="924"/>
    <s v="Member of School Board"/>
    <s v="District  4"/>
    <s v="Karl Williams"/>
    <n v="2014"/>
    <s v="Madison"/>
    <s v="NOPTY"/>
    <n v="66"/>
    <n v="18"/>
    <n v="4"/>
    <n v="12"/>
    <n v="1"/>
    <n v="4"/>
    <n v="1"/>
    <x v="0"/>
    <x v="4"/>
    <x v="12"/>
    <n v="4"/>
    <n v="11803"/>
  </r>
  <r>
    <n v="925"/>
    <x v="924"/>
    <s v="Member of School Board"/>
    <s v="District  4"/>
    <s v="Sandra &quot;Sue&quot; Cannon-Scott"/>
    <n v="2014"/>
    <s v="Madison"/>
    <s v="DEM"/>
    <n v="79"/>
    <n v="18"/>
    <n v="4"/>
    <n v="12"/>
    <n v="1"/>
    <n v="4"/>
    <n v="1"/>
    <x v="0"/>
    <x v="4"/>
    <x v="12"/>
    <n v="4"/>
    <n v="11803"/>
  </r>
  <r>
    <n v="925"/>
    <x v="924"/>
    <s v="Member of School Board"/>
    <s v="District  4"/>
    <s v="Sharon Jackson"/>
    <n v="2014"/>
    <s v="Madison"/>
    <s v="DEM"/>
    <n v="113"/>
    <n v="18"/>
    <n v="4"/>
    <n v="12"/>
    <n v="1"/>
    <n v="4"/>
    <n v="1"/>
    <x v="0"/>
    <x v="4"/>
    <x v="12"/>
    <n v="4"/>
    <n v="11803"/>
  </r>
  <r>
    <n v="926"/>
    <x v="925"/>
    <s v="Member of School Board"/>
    <s v="District  4"/>
    <s v="James Daniel Duck"/>
    <n v="2014"/>
    <s v="Webster"/>
    <s v="NOPTY"/>
    <n v="370"/>
    <n v="18"/>
    <n v="2"/>
    <n v="12"/>
    <n v="1"/>
    <n v="4"/>
    <n v="1"/>
    <x v="0"/>
    <x v="4"/>
    <x v="12"/>
    <n v="2"/>
    <n v="40335"/>
  </r>
  <r>
    <n v="926"/>
    <x v="925"/>
    <s v="Member of School Board"/>
    <s v="District  4"/>
    <s v="Jeri &quot;JJ&quot; O'Neal"/>
    <n v="2014"/>
    <s v="Webster"/>
    <s v="NOPTY"/>
    <n v="781"/>
    <n v="18"/>
    <n v="2"/>
    <n v="12"/>
    <n v="1"/>
    <n v="4"/>
    <n v="1"/>
    <x v="0"/>
    <x v="4"/>
    <x v="12"/>
    <n v="2"/>
    <n v="40335"/>
  </r>
  <r>
    <n v="927"/>
    <x v="926"/>
    <s v="Member of School Board"/>
    <s v="District  4,  Central Community"/>
    <s v="Philip Michael Ziegler"/>
    <n v="2014"/>
    <s v="East Baton Rouge"/>
    <s v="REP"/>
    <n v="680"/>
    <n v="2"/>
    <n v="2"/>
    <n v="0"/>
    <n v="2"/>
    <n v="0"/>
    <n v="0"/>
    <x v="0"/>
    <x v="4"/>
    <x v="12"/>
    <n v="2"/>
    <n v="445337"/>
  </r>
  <r>
    <n v="927"/>
    <x v="926"/>
    <s v="Member of School Board"/>
    <s v="District  4,  Central Community"/>
    <s v="Willard &quot;Will&quot; Easley"/>
    <n v="2014"/>
    <s v="East Baton Rouge"/>
    <s v="REP"/>
    <n v="991"/>
    <n v="2"/>
    <n v="2"/>
    <n v="0"/>
    <n v="2"/>
    <n v="0"/>
    <n v="0"/>
    <x v="0"/>
    <x v="4"/>
    <x v="12"/>
    <n v="2"/>
    <n v="445337"/>
  </r>
  <r>
    <n v="928"/>
    <x v="927"/>
    <s v="Member of School Board"/>
    <s v="District  4, City of Baker"/>
    <s v="Chequita Hilliard"/>
    <n v="2014"/>
    <s v="East Baton Rouge"/>
    <s v="DEM"/>
    <n v="207"/>
    <n v="3"/>
    <n v="3"/>
    <n v="2"/>
    <n v="1"/>
    <n v="0"/>
    <n v="0"/>
    <x v="0"/>
    <x v="4"/>
    <x v="12"/>
    <n v="3"/>
    <n v="445337"/>
  </r>
  <r>
    <n v="928"/>
    <x v="927"/>
    <s v="Member of School Board"/>
    <s v="District  4, City of Baker"/>
    <s v="Jerrie Davenport Williams"/>
    <n v="2014"/>
    <s v="East Baton Rouge"/>
    <s v="REP"/>
    <n v="87"/>
    <n v="3"/>
    <n v="3"/>
    <n v="2"/>
    <n v="1"/>
    <n v="0"/>
    <n v="0"/>
    <x v="0"/>
    <x v="4"/>
    <x v="12"/>
    <n v="3"/>
    <n v="445337"/>
  </r>
  <r>
    <n v="928"/>
    <x v="927"/>
    <s v="Member of School Board"/>
    <s v="District  4, City of Baker"/>
    <s v="Shona Boxie"/>
    <n v="2014"/>
    <s v="East Baton Rouge"/>
    <s v="DEM"/>
    <n v="401"/>
    <n v="3"/>
    <n v="3"/>
    <n v="2"/>
    <n v="1"/>
    <n v="0"/>
    <n v="0"/>
    <x v="0"/>
    <x v="4"/>
    <x v="12"/>
    <n v="3"/>
    <n v="445337"/>
  </r>
  <r>
    <n v="929"/>
    <x v="928"/>
    <s v="Member of School Board"/>
    <s v="District  4, Seat A"/>
    <s v="Kerry Diez"/>
    <n v="2014"/>
    <s v="Ascension"/>
    <s v="REP"/>
    <n v="4446"/>
    <n v="3"/>
    <n v="3"/>
    <n v="0"/>
    <n v="1"/>
    <n v="2"/>
    <n v="0"/>
    <x v="0"/>
    <x v="4"/>
    <x v="12"/>
    <n v="3"/>
    <n v="117009"/>
  </r>
  <r>
    <n v="929"/>
    <x v="928"/>
    <s v="Member of School Board"/>
    <s v="District  4, Seat A"/>
    <s v="Robb Marcus"/>
    <n v="2014"/>
    <s v="Ascension"/>
    <s v="NOPTY"/>
    <n v="1195"/>
    <n v="3"/>
    <n v="3"/>
    <n v="0"/>
    <n v="1"/>
    <n v="2"/>
    <n v="0"/>
    <x v="0"/>
    <x v="4"/>
    <x v="12"/>
    <n v="3"/>
    <n v="117009"/>
  </r>
  <r>
    <n v="929"/>
    <x v="928"/>
    <s v="Member of School Board"/>
    <s v="District  4, Seat A"/>
    <s v="Vickie Tolliver Auguste"/>
    <n v="2014"/>
    <s v="Ascension"/>
    <s v="NOPTY"/>
    <n v="1147"/>
    <n v="3"/>
    <n v="3"/>
    <n v="0"/>
    <n v="1"/>
    <n v="2"/>
    <n v="0"/>
    <x v="0"/>
    <x v="4"/>
    <x v="12"/>
    <n v="3"/>
    <n v="117009"/>
  </r>
  <r>
    <n v="930"/>
    <x v="929"/>
    <s v="Member of School Board"/>
    <s v="District  4, Seat B"/>
    <s v="&quot;Steve&quot; Barrow"/>
    <n v="2014"/>
    <s v="Ascension"/>
    <s v="REP"/>
    <n v="2444"/>
    <n v="2"/>
    <n v="2"/>
    <n v="0"/>
    <n v="2"/>
    <n v="0"/>
    <n v="0"/>
    <x v="0"/>
    <x v="4"/>
    <x v="12"/>
    <n v="2"/>
    <n v="117009"/>
  </r>
  <r>
    <n v="930"/>
    <x v="929"/>
    <s v="Member of School Board"/>
    <s v="District  4, Seat B"/>
    <s v="John D. Murphy"/>
    <n v="2014"/>
    <s v="Ascension"/>
    <s v="REP"/>
    <n v="3771"/>
    <n v="2"/>
    <n v="2"/>
    <n v="0"/>
    <n v="2"/>
    <n v="0"/>
    <n v="0"/>
    <x v="0"/>
    <x v="4"/>
    <x v="12"/>
    <n v="2"/>
    <n v="117009"/>
  </r>
  <r>
    <n v="931"/>
    <x v="930"/>
    <s v="Member of School Board"/>
    <s v="District  4, Zachary Community"/>
    <s v="Donna Grice"/>
    <n v="2014"/>
    <s v="East Baton Rouge"/>
    <s v="REP"/>
    <n v="615"/>
    <n v="2"/>
    <n v="2"/>
    <n v="1"/>
    <n v="1"/>
    <n v="0"/>
    <n v="0"/>
    <x v="0"/>
    <x v="4"/>
    <x v="12"/>
    <n v="2"/>
    <n v="445337"/>
  </r>
  <r>
    <n v="931"/>
    <x v="930"/>
    <s v="Member of School Board"/>
    <s v="District  4, Zachary Community"/>
    <s v="Kenneth R. Mackie"/>
    <n v="2014"/>
    <s v="East Baton Rouge"/>
    <s v="DEM"/>
    <n v="571"/>
    <n v="2"/>
    <n v="2"/>
    <n v="1"/>
    <n v="1"/>
    <n v="0"/>
    <n v="0"/>
    <x v="0"/>
    <x v="4"/>
    <x v="12"/>
    <n v="2"/>
    <n v="445337"/>
  </r>
  <r>
    <n v="932"/>
    <x v="931"/>
    <s v="Member of School Board"/>
    <s v="District  4A"/>
    <s v="&quot;Jack&quot; Gilbert"/>
    <n v="2014"/>
    <s v="Beauregard"/>
    <s v="REP"/>
    <n v="607"/>
    <n v="2"/>
    <n v="2"/>
    <n v="1"/>
    <n v="1"/>
    <n v="0"/>
    <n v="0"/>
    <x v="0"/>
    <x v="4"/>
    <x v="12"/>
    <n v="2"/>
    <n v="36435"/>
  </r>
  <r>
    <n v="932"/>
    <x v="931"/>
    <s v="Member of School Board"/>
    <s v="District  4A"/>
    <s v="Darrin Manuel"/>
    <n v="2014"/>
    <s v="Beauregard"/>
    <s v="DEM"/>
    <n v="669"/>
    <n v="2"/>
    <n v="2"/>
    <n v="1"/>
    <n v="1"/>
    <n v="0"/>
    <n v="0"/>
    <x v="0"/>
    <x v="4"/>
    <x v="12"/>
    <n v="2"/>
    <n v="36435"/>
  </r>
  <r>
    <n v="933"/>
    <x v="932"/>
    <s v="Member of School Board"/>
    <s v="District  4B"/>
    <s v="&quot;Ray&quot; Bowman"/>
    <n v="2014"/>
    <s v="Beauregard"/>
    <s v="REP"/>
    <n v="882"/>
    <n v="2"/>
    <n v="2"/>
    <n v="1"/>
    <n v="1"/>
    <n v="0"/>
    <n v="0"/>
    <x v="0"/>
    <x v="4"/>
    <x v="12"/>
    <n v="2"/>
    <n v="36435"/>
  </r>
  <r>
    <n v="933"/>
    <x v="932"/>
    <s v="Member of School Board"/>
    <s v="District  4B"/>
    <s v="Jerry E. Cooley"/>
    <n v="2014"/>
    <s v="Beauregard"/>
    <s v="DEM"/>
    <n v="329"/>
    <n v="2"/>
    <n v="2"/>
    <n v="1"/>
    <n v="1"/>
    <n v="0"/>
    <n v="0"/>
    <x v="0"/>
    <x v="4"/>
    <x v="12"/>
    <n v="2"/>
    <n v="36435"/>
  </r>
  <r>
    <n v="934"/>
    <x v="933"/>
    <s v="Member of School Board"/>
    <s v="District  5"/>
    <s v="Blane Harmon"/>
    <n v="2014"/>
    <s v="Acadia"/>
    <s v="NOPTY"/>
    <n v="1102"/>
    <n v="36"/>
    <n v="2"/>
    <n v="16"/>
    <n v="9"/>
    <n v="9"/>
    <n v="2"/>
    <x v="0"/>
    <x v="4"/>
    <x v="12"/>
    <n v="2"/>
    <n v="62372"/>
  </r>
  <r>
    <n v="934"/>
    <x v="933"/>
    <s v="Member of School Board"/>
    <s v="District  5"/>
    <s v="David Lalande"/>
    <n v="2014"/>
    <s v="Acadia"/>
    <s v="REP"/>
    <n v="1708"/>
    <n v="36"/>
    <n v="2"/>
    <n v="16"/>
    <n v="9"/>
    <n v="9"/>
    <n v="2"/>
    <x v="0"/>
    <x v="4"/>
    <x v="12"/>
    <n v="2"/>
    <n v="62372"/>
  </r>
  <r>
    <n v="935"/>
    <x v="934"/>
    <s v="Member of School Board"/>
    <s v="District  5"/>
    <s v="Dale Bernard"/>
    <n v="2014"/>
    <s v="Calcasieu"/>
    <s v="OTHER"/>
    <n v="1729"/>
    <n v="36"/>
    <n v="2"/>
    <n v="16"/>
    <n v="9"/>
    <n v="9"/>
    <n v="2"/>
    <x v="0"/>
    <x v="4"/>
    <x v="12"/>
    <n v="2"/>
    <n v="197233"/>
  </r>
  <r>
    <n v="935"/>
    <x v="934"/>
    <s v="Member of School Board"/>
    <s v="District  5"/>
    <s v="Ronald &quot;Ron&quot; Hayes"/>
    <n v="2014"/>
    <s v="Calcasieu"/>
    <s v="REP"/>
    <n v="2190"/>
    <n v="36"/>
    <n v="2"/>
    <n v="16"/>
    <n v="9"/>
    <n v="9"/>
    <n v="2"/>
    <x v="0"/>
    <x v="4"/>
    <x v="12"/>
    <n v="2"/>
    <n v="197233"/>
  </r>
  <r>
    <n v="936"/>
    <x v="935"/>
    <s v="Member of School Board"/>
    <s v="District  5"/>
    <s v="Alice Hamilton Thomas"/>
    <n v="2014"/>
    <s v="De Soto"/>
    <s v="DEM"/>
    <n v="264"/>
    <n v="36"/>
    <n v="4"/>
    <n v="16"/>
    <n v="9"/>
    <n v="9"/>
    <n v="2"/>
    <x v="0"/>
    <x v="4"/>
    <x v="12"/>
    <n v="4"/>
    <n v="27047"/>
  </r>
  <r>
    <n v="936"/>
    <x v="935"/>
    <s v="Member of School Board"/>
    <s v="District  5"/>
    <s v="Gary Burns"/>
    <n v="2014"/>
    <s v="De Soto"/>
    <s v="DEM"/>
    <n v="199"/>
    <n v="36"/>
    <n v="4"/>
    <n v="16"/>
    <n v="9"/>
    <n v="9"/>
    <n v="2"/>
    <x v="0"/>
    <x v="4"/>
    <x v="12"/>
    <n v="4"/>
    <n v="27047"/>
  </r>
  <r>
    <n v="936"/>
    <x v="935"/>
    <s v="Member of School Board"/>
    <s v="District  5"/>
    <s v="Steavy Clark"/>
    <n v="2014"/>
    <s v="De Soto"/>
    <s v="DEM"/>
    <n v="164"/>
    <n v="36"/>
    <n v="4"/>
    <n v="16"/>
    <n v="9"/>
    <n v="9"/>
    <n v="2"/>
    <x v="0"/>
    <x v="4"/>
    <x v="12"/>
    <n v="4"/>
    <n v="27047"/>
  </r>
  <r>
    <n v="936"/>
    <x v="935"/>
    <s v="Member of School Board"/>
    <s v="District  5"/>
    <s v="Tyler Rambin"/>
    <n v="2014"/>
    <s v="De Soto"/>
    <s v="NOPTY"/>
    <n v="216"/>
    <n v="36"/>
    <n v="4"/>
    <n v="16"/>
    <n v="9"/>
    <n v="9"/>
    <n v="2"/>
    <x v="0"/>
    <x v="4"/>
    <x v="12"/>
    <n v="4"/>
    <n v="27047"/>
  </r>
  <r>
    <n v="937"/>
    <x v="936"/>
    <s v="Member of School Board"/>
    <s v="District  5"/>
    <s v="&quot;Jerry&quot; Arbour"/>
    <n v="2014"/>
    <s v="East Baton Rouge"/>
    <s v="REP"/>
    <n v="4148"/>
    <n v="36"/>
    <n v="4"/>
    <n v="16"/>
    <n v="9"/>
    <n v="9"/>
    <n v="2"/>
    <x v="0"/>
    <x v="4"/>
    <x v="12"/>
    <n v="4"/>
    <n v="445337"/>
  </r>
  <r>
    <n v="937"/>
    <x v="936"/>
    <s v="Member of School Board"/>
    <s v="District  5"/>
    <s v="Evelyn Ware-Jackson"/>
    <n v="2014"/>
    <s v="East Baton Rouge"/>
    <s v="DEM"/>
    <n v="4454"/>
    <n v="36"/>
    <n v="4"/>
    <n v="16"/>
    <n v="9"/>
    <n v="9"/>
    <n v="2"/>
    <x v="0"/>
    <x v="4"/>
    <x v="12"/>
    <n v="4"/>
    <n v="445337"/>
  </r>
  <r>
    <n v="937"/>
    <x v="936"/>
    <s v="Member of School Board"/>
    <s v="District  5"/>
    <s v="Patty Merrick"/>
    <n v="2014"/>
    <s v="East Baton Rouge"/>
    <s v="DEM"/>
    <n v="1261"/>
    <n v="36"/>
    <n v="4"/>
    <n v="16"/>
    <n v="9"/>
    <n v="9"/>
    <n v="2"/>
    <x v="0"/>
    <x v="4"/>
    <x v="12"/>
    <n v="4"/>
    <n v="445337"/>
  </r>
  <r>
    <n v="937"/>
    <x v="936"/>
    <s v="Member of School Board"/>
    <s v="District  5"/>
    <s v="W. T. Winfield"/>
    <n v="2014"/>
    <s v="East Baton Rouge"/>
    <s v="DEM"/>
    <n v="3301"/>
    <n v="36"/>
    <n v="4"/>
    <n v="16"/>
    <n v="9"/>
    <n v="9"/>
    <n v="2"/>
    <x v="0"/>
    <x v="4"/>
    <x v="12"/>
    <n v="4"/>
    <n v="445337"/>
  </r>
  <r>
    <n v="938"/>
    <x v="937"/>
    <s v="Member of School Board"/>
    <s v="District  5"/>
    <s v="Gene Edmondson"/>
    <n v="2014"/>
    <s v="East Carroll"/>
    <s v="OTHER"/>
    <n v="505"/>
    <n v="36"/>
    <n v="2"/>
    <n v="16"/>
    <n v="9"/>
    <n v="9"/>
    <n v="2"/>
    <x v="0"/>
    <x v="4"/>
    <x v="12"/>
    <n v="2"/>
    <n v="7419"/>
  </r>
  <r>
    <n v="938"/>
    <x v="937"/>
    <s v="Member of School Board"/>
    <s v="District  5"/>
    <s v="Roger Shoemaker"/>
    <n v="2014"/>
    <s v="East Carroll"/>
    <s v="NOPTY"/>
    <n v="173"/>
    <n v="36"/>
    <n v="2"/>
    <n v="16"/>
    <n v="9"/>
    <n v="9"/>
    <n v="2"/>
    <x v="0"/>
    <x v="4"/>
    <x v="12"/>
    <n v="2"/>
    <n v="7419"/>
  </r>
  <r>
    <n v="939"/>
    <x v="938"/>
    <s v="Member of School Board"/>
    <s v="District  5"/>
    <s v="Eddie Baxley"/>
    <n v="2014"/>
    <s v="Grant"/>
    <s v="DEM"/>
    <n v="313"/>
    <n v="36"/>
    <n v="3"/>
    <n v="16"/>
    <n v="9"/>
    <n v="9"/>
    <n v="2"/>
    <x v="0"/>
    <x v="4"/>
    <x v="12"/>
    <n v="3"/>
    <n v="22372"/>
  </r>
  <r>
    <n v="939"/>
    <x v="938"/>
    <s v="Member of School Board"/>
    <s v="District  5"/>
    <s v="Jeffrey Tammen"/>
    <n v="2014"/>
    <s v="Grant"/>
    <s v="REP"/>
    <n v="237"/>
    <n v="36"/>
    <n v="3"/>
    <n v="16"/>
    <n v="9"/>
    <n v="9"/>
    <n v="2"/>
    <x v="0"/>
    <x v="4"/>
    <x v="12"/>
    <n v="3"/>
    <n v="22372"/>
  </r>
  <r>
    <n v="939"/>
    <x v="938"/>
    <s v="Member of School Board"/>
    <s v="District  5"/>
    <s v="Lisa Roberts"/>
    <n v="2014"/>
    <s v="Grant"/>
    <s v="REP"/>
    <n v="262"/>
    <n v="36"/>
    <n v="3"/>
    <n v="16"/>
    <n v="9"/>
    <n v="9"/>
    <n v="2"/>
    <x v="0"/>
    <x v="4"/>
    <x v="12"/>
    <n v="3"/>
    <n v="22372"/>
  </r>
  <r>
    <n v="940"/>
    <x v="939"/>
    <s v="Member of School Board"/>
    <s v="District  5"/>
    <s v="Gloria Davis"/>
    <n v="2014"/>
    <s v="Jackson"/>
    <s v="DEM"/>
    <n v="613"/>
    <n v="36"/>
    <n v="2"/>
    <n v="16"/>
    <n v="9"/>
    <n v="9"/>
    <n v="2"/>
    <x v="0"/>
    <x v="4"/>
    <x v="12"/>
    <n v="2"/>
    <n v="15999"/>
  </r>
  <r>
    <n v="940"/>
    <x v="939"/>
    <s v="Member of School Board"/>
    <s v="District  5"/>
    <s v="Tarneshala &quot;Niki&quot; Cowans"/>
    <n v="2014"/>
    <s v="Jackson"/>
    <s v="NOPTY"/>
    <n v="246"/>
    <n v="36"/>
    <n v="2"/>
    <n v="16"/>
    <n v="9"/>
    <n v="9"/>
    <n v="2"/>
    <x v="0"/>
    <x v="4"/>
    <x v="12"/>
    <n v="2"/>
    <n v="15999"/>
  </r>
  <r>
    <n v="941"/>
    <x v="940"/>
    <s v="Member of School Board"/>
    <s v="District  5"/>
    <s v="Darrell D. Sims"/>
    <n v="2014"/>
    <s v="Madison"/>
    <s v="NOPTY"/>
    <n v="227"/>
    <n v="36"/>
    <n v="3"/>
    <n v="16"/>
    <n v="9"/>
    <n v="9"/>
    <n v="2"/>
    <x v="0"/>
    <x v="4"/>
    <x v="12"/>
    <n v="3"/>
    <n v="11803"/>
  </r>
  <r>
    <n v="941"/>
    <x v="940"/>
    <s v="Member of School Board"/>
    <s v="District  5"/>
    <s v="Paula Hamilton"/>
    <n v="2014"/>
    <s v="Madison"/>
    <s v="NOPTY"/>
    <n v="231"/>
    <n v="36"/>
    <n v="3"/>
    <n v="16"/>
    <n v="9"/>
    <n v="9"/>
    <n v="2"/>
    <x v="0"/>
    <x v="4"/>
    <x v="12"/>
    <n v="3"/>
    <n v="11803"/>
  </r>
  <r>
    <n v="941"/>
    <x v="940"/>
    <s v="Member of School Board"/>
    <s v="District  5"/>
    <s v="Tammy Wilson"/>
    <n v="2014"/>
    <s v="Madison"/>
    <s v="NOPTY"/>
    <n v="85"/>
    <n v="36"/>
    <n v="3"/>
    <n v="16"/>
    <n v="9"/>
    <n v="9"/>
    <n v="2"/>
    <x v="0"/>
    <x v="4"/>
    <x v="12"/>
    <n v="3"/>
    <n v="11803"/>
  </r>
  <r>
    <n v="942"/>
    <x v="941"/>
    <s v="Member of School Board"/>
    <s v="District  5"/>
    <s v="Leland &quot;Chip&quot; Rawls II"/>
    <n v="2014"/>
    <s v="Morehouse"/>
    <s v="REP"/>
    <n v="569"/>
    <n v="36"/>
    <n v="2"/>
    <n v="16"/>
    <n v="9"/>
    <n v="9"/>
    <n v="2"/>
    <x v="0"/>
    <x v="4"/>
    <x v="12"/>
    <n v="2"/>
    <n v="26739"/>
  </r>
  <r>
    <n v="942"/>
    <x v="941"/>
    <s v="Member of School Board"/>
    <s v="District  5"/>
    <s v="Shonda Thompson Lollie"/>
    <n v="2014"/>
    <s v="Morehouse"/>
    <s v="DEM"/>
    <n v="431"/>
    <n v="36"/>
    <n v="2"/>
    <n v="16"/>
    <n v="9"/>
    <n v="9"/>
    <n v="2"/>
    <x v="0"/>
    <x v="4"/>
    <x v="12"/>
    <n v="2"/>
    <n v="26739"/>
  </r>
  <r>
    <n v="943"/>
    <x v="942"/>
    <s v="Member of School Board"/>
    <s v="District  5"/>
    <s v="Joella &quot;June&quot; Wilson"/>
    <n v="2014"/>
    <s v="Natchitoches"/>
    <s v="DEM"/>
    <n v="349"/>
    <n v="36"/>
    <n v="2"/>
    <n v="16"/>
    <n v="9"/>
    <n v="9"/>
    <n v="2"/>
    <x v="0"/>
    <x v="4"/>
    <x v="12"/>
    <n v="2"/>
    <n v="39258"/>
  </r>
  <r>
    <n v="943"/>
    <x v="942"/>
    <s v="Member of School Board"/>
    <s v="District  5"/>
    <s v="Ruby Braxton"/>
    <n v="2014"/>
    <s v="Natchitoches"/>
    <s v="DEM"/>
    <n v="271"/>
    <n v="36"/>
    <n v="2"/>
    <n v="16"/>
    <n v="9"/>
    <n v="9"/>
    <n v="2"/>
    <x v="0"/>
    <x v="4"/>
    <x v="12"/>
    <n v="2"/>
    <n v="39258"/>
  </r>
  <r>
    <n v="944"/>
    <x v="943"/>
    <s v="Member of School Board"/>
    <s v="District  5"/>
    <s v="Lawrence &quot;Larry&quot; Rousselle"/>
    <n v="2014"/>
    <s v="Plaquemines"/>
    <s v="NOPTY"/>
    <n v="256"/>
    <n v="36"/>
    <n v="3"/>
    <n v="16"/>
    <n v="9"/>
    <n v="9"/>
    <n v="2"/>
    <x v="0"/>
    <x v="4"/>
    <x v="12"/>
    <n v="3"/>
    <n v="23584"/>
  </r>
  <r>
    <n v="944"/>
    <x v="943"/>
    <s v="Member of School Board"/>
    <s v="District  5"/>
    <s v="Shayne Meyers"/>
    <n v="2014"/>
    <s v="Plaquemines"/>
    <s v="REP"/>
    <n v="433"/>
    <n v="36"/>
    <n v="3"/>
    <n v="16"/>
    <n v="9"/>
    <n v="9"/>
    <n v="2"/>
    <x v="0"/>
    <x v="4"/>
    <x v="12"/>
    <n v="3"/>
    <n v="23584"/>
  </r>
  <r>
    <n v="944"/>
    <x v="943"/>
    <s v="Member of School Board"/>
    <s v="District  5"/>
    <s v="William &quot;Bill&quot; Mertz"/>
    <n v="2014"/>
    <s v="Plaquemines"/>
    <s v="REP"/>
    <n v="196"/>
    <n v="36"/>
    <n v="3"/>
    <n v="16"/>
    <n v="9"/>
    <n v="9"/>
    <n v="2"/>
    <x v="0"/>
    <x v="4"/>
    <x v="12"/>
    <n v="3"/>
    <n v="23584"/>
  </r>
  <r>
    <n v="945"/>
    <x v="944"/>
    <s v="Member of School Board"/>
    <s v="District  5"/>
    <s v="Candy B. Gerace"/>
    <n v="2014"/>
    <s v="St. Landry"/>
    <s v="DEM"/>
    <n v="1247"/>
    <n v="36"/>
    <n v="2"/>
    <n v="16"/>
    <n v="9"/>
    <n v="9"/>
    <n v="2"/>
    <x v="0"/>
    <x v="4"/>
    <x v="12"/>
    <n v="2"/>
    <n v="83699"/>
  </r>
  <r>
    <n v="945"/>
    <x v="944"/>
    <s v="Member of School Board"/>
    <s v="District  5"/>
    <s v="Darlene Smith-St. Romain"/>
    <n v="2014"/>
    <s v="St. Landry"/>
    <s v="DEM"/>
    <n v="1192"/>
    <n v="36"/>
    <n v="2"/>
    <n v="16"/>
    <n v="9"/>
    <n v="9"/>
    <n v="2"/>
    <x v="0"/>
    <x v="4"/>
    <x v="12"/>
    <n v="2"/>
    <n v="83699"/>
  </r>
  <r>
    <n v="946"/>
    <x v="945"/>
    <s v="Member of School Board"/>
    <s v="District  5"/>
    <s v="Mary S. Adams"/>
    <n v="2014"/>
    <s v="Washington"/>
    <s v="NOPTY"/>
    <n v="401"/>
    <n v="36"/>
    <n v="2"/>
    <n v="16"/>
    <n v="9"/>
    <n v="9"/>
    <n v="2"/>
    <x v="0"/>
    <x v="4"/>
    <x v="12"/>
    <n v="2"/>
    <n v="46367"/>
  </r>
  <r>
    <n v="946"/>
    <x v="945"/>
    <s v="Member of School Board"/>
    <s v="District  5"/>
    <s v="Robert Boone"/>
    <n v="2014"/>
    <s v="Washington"/>
    <s v="DEM"/>
    <n v="677"/>
    <n v="36"/>
    <n v="2"/>
    <n v="16"/>
    <n v="9"/>
    <n v="9"/>
    <n v="2"/>
    <x v="0"/>
    <x v="4"/>
    <x v="12"/>
    <n v="2"/>
    <n v="46367"/>
  </r>
  <r>
    <n v="947"/>
    <x v="946"/>
    <s v="Member of School Board"/>
    <s v="District  5"/>
    <s v="&quot;Ronnie&quot; Rhymes"/>
    <n v="2014"/>
    <s v="Webster"/>
    <s v="REP"/>
    <n v="493"/>
    <n v="36"/>
    <n v="3"/>
    <n v="16"/>
    <n v="9"/>
    <n v="9"/>
    <n v="2"/>
    <x v="0"/>
    <x v="4"/>
    <x v="12"/>
    <n v="3"/>
    <n v="40335"/>
  </r>
  <r>
    <n v="947"/>
    <x v="946"/>
    <s v="Member of School Board"/>
    <s v="District  5"/>
    <s v="Chandra &quot;Chan&quot; Parish"/>
    <n v="2014"/>
    <s v="Webster"/>
    <s v="DEM"/>
    <n v="254"/>
    <n v="36"/>
    <n v="3"/>
    <n v="16"/>
    <n v="9"/>
    <n v="9"/>
    <n v="2"/>
    <x v="0"/>
    <x v="4"/>
    <x v="12"/>
    <n v="3"/>
    <n v="40335"/>
  </r>
  <r>
    <n v="947"/>
    <x v="946"/>
    <s v="Member of School Board"/>
    <s v="District  5"/>
    <s v="Ouida Cox Garner"/>
    <n v="2014"/>
    <s v="Webster"/>
    <s v="DEM"/>
    <n v="235"/>
    <n v="36"/>
    <n v="3"/>
    <n v="16"/>
    <n v="9"/>
    <n v="9"/>
    <n v="2"/>
    <x v="0"/>
    <x v="4"/>
    <x v="12"/>
    <n v="3"/>
    <n v="40335"/>
  </r>
  <r>
    <n v="948"/>
    <x v="947"/>
    <s v="Member of School Board"/>
    <s v="District  5, City of Baker"/>
    <s v="Doris Alexander"/>
    <n v="2014"/>
    <s v="East Baton Rouge"/>
    <s v="DEM"/>
    <n v="691"/>
    <n v="2"/>
    <n v="2"/>
    <n v="2"/>
    <n v="0"/>
    <n v="0"/>
    <n v="0"/>
    <x v="0"/>
    <x v="4"/>
    <x v="12"/>
    <n v="2"/>
    <n v="445337"/>
  </r>
  <r>
    <n v="948"/>
    <x v="947"/>
    <s v="Member of School Board"/>
    <s v="District  5, City of Baker"/>
    <s v="Vanessa W. Parker"/>
    <n v="2014"/>
    <s v="East Baton Rouge"/>
    <s v="DEM"/>
    <n v="368"/>
    <n v="2"/>
    <n v="2"/>
    <n v="2"/>
    <n v="0"/>
    <n v="0"/>
    <n v="0"/>
    <x v="0"/>
    <x v="4"/>
    <x v="12"/>
    <n v="2"/>
    <n v="445337"/>
  </r>
  <r>
    <n v="949"/>
    <x v="948"/>
    <s v="Member of School Board"/>
    <s v="District  6"/>
    <s v="Candy Leger"/>
    <n v="2014"/>
    <s v="Acadia"/>
    <s v="OTHER"/>
    <n v="1241"/>
    <n v="27"/>
    <n v="2"/>
    <n v="11"/>
    <n v="9"/>
    <n v="4"/>
    <n v="3"/>
    <x v="0"/>
    <x v="4"/>
    <x v="12"/>
    <n v="2"/>
    <n v="62372"/>
  </r>
  <r>
    <n v="949"/>
    <x v="948"/>
    <s v="Member of School Board"/>
    <s v="District  6"/>
    <s v="Gene I. Daigle"/>
    <n v="2014"/>
    <s v="Acadia"/>
    <s v="DEM"/>
    <n v="1395"/>
    <n v="27"/>
    <n v="2"/>
    <n v="11"/>
    <n v="9"/>
    <n v="4"/>
    <n v="3"/>
    <x v="0"/>
    <x v="4"/>
    <x v="12"/>
    <n v="2"/>
    <n v="62372"/>
  </r>
  <r>
    <n v="950"/>
    <x v="949"/>
    <s v="Member of School Board"/>
    <s v="District  6"/>
    <s v="Brenda Blackman Dawson"/>
    <n v="2014"/>
    <s v="Avoyelles"/>
    <s v="DEM"/>
    <n v="450"/>
    <n v="27"/>
    <n v="2"/>
    <n v="11"/>
    <n v="9"/>
    <n v="4"/>
    <n v="3"/>
    <x v="0"/>
    <x v="4"/>
    <x v="12"/>
    <n v="2"/>
    <n v="41252"/>
  </r>
  <r>
    <n v="950"/>
    <x v="949"/>
    <s v="Member of School Board"/>
    <s v="District  6"/>
    <s v="Lizzie &quot;Liz&quot; Ned"/>
    <n v="2014"/>
    <s v="Avoyelles"/>
    <s v="DEM"/>
    <n v="621"/>
    <n v="27"/>
    <n v="2"/>
    <n v="11"/>
    <n v="9"/>
    <n v="4"/>
    <n v="3"/>
    <x v="0"/>
    <x v="4"/>
    <x v="12"/>
    <n v="2"/>
    <n v="41252"/>
  </r>
  <r>
    <n v="951"/>
    <x v="950"/>
    <s v="Member of School Board"/>
    <s v="District  6"/>
    <s v="Kade Hay"/>
    <n v="2014"/>
    <s v="Bienville"/>
    <s v="NOPTY"/>
    <n v="260"/>
    <n v="27"/>
    <n v="2"/>
    <n v="11"/>
    <n v="9"/>
    <n v="4"/>
    <n v="3"/>
    <x v="0"/>
    <x v="4"/>
    <x v="12"/>
    <n v="2"/>
    <n v="13924"/>
  </r>
  <r>
    <n v="951"/>
    <x v="950"/>
    <s v="Member of School Board"/>
    <s v="District  6"/>
    <s v="Kenneth Larry Knotts"/>
    <n v="2014"/>
    <s v="Bienville"/>
    <s v="DEM"/>
    <n v="408"/>
    <n v="27"/>
    <n v="2"/>
    <n v="11"/>
    <n v="9"/>
    <n v="4"/>
    <n v="3"/>
    <x v="0"/>
    <x v="4"/>
    <x v="12"/>
    <n v="2"/>
    <n v="13924"/>
  </r>
  <r>
    <n v="952"/>
    <x v="951"/>
    <s v="Member of School Board"/>
    <s v="District  6"/>
    <s v="Dean Roberts"/>
    <n v="2014"/>
    <s v="Calcasieu"/>
    <s v="REP"/>
    <n v="1454"/>
    <n v="27"/>
    <n v="4"/>
    <n v="11"/>
    <n v="9"/>
    <n v="4"/>
    <n v="3"/>
    <x v="0"/>
    <x v="4"/>
    <x v="12"/>
    <n v="4"/>
    <n v="197233"/>
  </r>
  <r>
    <n v="952"/>
    <x v="951"/>
    <s v="Member of School Board"/>
    <s v="District  6"/>
    <s v="Deborah &quot;Debbie&quot; Theriot"/>
    <n v="2014"/>
    <s v="Calcasieu"/>
    <s v="REP"/>
    <n v="750"/>
    <n v="27"/>
    <n v="4"/>
    <n v="11"/>
    <n v="9"/>
    <n v="4"/>
    <n v="3"/>
    <x v="0"/>
    <x v="4"/>
    <x v="12"/>
    <n v="4"/>
    <n v="197233"/>
  </r>
  <r>
    <n v="952"/>
    <x v="951"/>
    <s v="Member of School Board"/>
    <s v="District  6"/>
    <s v="Gino Lubrano"/>
    <n v="2014"/>
    <s v="Calcasieu"/>
    <s v="DEM"/>
    <n v="1013"/>
    <n v="27"/>
    <n v="4"/>
    <n v="11"/>
    <n v="9"/>
    <n v="4"/>
    <n v="3"/>
    <x v="0"/>
    <x v="4"/>
    <x v="12"/>
    <n v="4"/>
    <n v="197233"/>
  </r>
  <r>
    <n v="952"/>
    <x v="951"/>
    <s v="Member of School Board"/>
    <s v="District  6"/>
    <s v="Teddie &quot;Ted&quot; Atterbery, Jr."/>
    <n v="2014"/>
    <s v="Calcasieu"/>
    <s v="NOPTY"/>
    <n v="1173"/>
    <n v="27"/>
    <n v="4"/>
    <n v="11"/>
    <n v="9"/>
    <n v="4"/>
    <n v="3"/>
    <x v="0"/>
    <x v="4"/>
    <x v="12"/>
    <n v="4"/>
    <n v="197233"/>
  </r>
  <r>
    <n v="953"/>
    <x v="952"/>
    <s v="Member of School Board"/>
    <s v="District  6"/>
    <s v="David Landreneau"/>
    <n v="2014"/>
    <s v="Evangeline"/>
    <s v="DEM"/>
    <n v="293"/>
    <n v="27"/>
    <n v="2"/>
    <n v="11"/>
    <n v="9"/>
    <n v="4"/>
    <n v="3"/>
    <x v="0"/>
    <x v="4"/>
    <x v="12"/>
    <n v="2"/>
    <n v="33765"/>
  </r>
  <r>
    <n v="953"/>
    <x v="952"/>
    <s v="Member of School Board"/>
    <s v="District  6"/>
    <s v="Micheal Fontenot"/>
    <n v="2014"/>
    <s v="Evangeline"/>
    <s v="REP"/>
    <n v="506"/>
    <n v="27"/>
    <n v="2"/>
    <n v="11"/>
    <n v="9"/>
    <n v="4"/>
    <n v="3"/>
    <x v="0"/>
    <x v="4"/>
    <x v="12"/>
    <n v="2"/>
    <n v="33765"/>
  </r>
  <r>
    <n v="954"/>
    <x v="953"/>
    <s v="Member of School Board"/>
    <s v="District  6"/>
    <s v="Paulette Belton"/>
    <n v="2014"/>
    <s v="Jackson"/>
    <s v="DEM"/>
    <n v="143"/>
    <n v="27"/>
    <n v="2"/>
    <n v="11"/>
    <n v="9"/>
    <n v="4"/>
    <n v="3"/>
    <x v="0"/>
    <x v="4"/>
    <x v="12"/>
    <n v="2"/>
    <n v="15999"/>
  </r>
  <r>
    <n v="954"/>
    <x v="953"/>
    <s v="Member of School Board"/>
    <s v="District  6"/>
    <s v="Wade McBride"/>
    <n v="2014"/>
    <s v="Jackson"/>
    <s v="REP"/>
    <n v="416"/>
    <n v="27"/>
    <n v="2"/>
    <n v="11"/>
    <n v="9"/>
    <n v="4"/>
    <n v="3"/>
    <x v="0"/>
    <x v="4"/>
    <x v="12"/>
    <n v="2"/>
    <n v="15999"/>
  </r>
  <r>
    <n v="955"/>
    <x v="954"/>
    <s v="Member of School Board"/>
    <s v="District  6"/>
    <s v="Brian &quot;T-Jack&quot; Millet"/>
    <n v="2014"/>
    <s v="Lafourche"/>
    <s v="OTHER"/>
    <n v="435"/>
    <n v="27"/>
    <n v="3"/>
    <n v="11"/>
    <n v="9"/>
    <n v="4"/>
    <n v="3"/>
    <x v="0"/>
    <x v="4"/>
    <x v="12"/>
    <n v="3"/>
    <n v="97688"/>
  </r>
  <r>
    <n v="955"/>
    <x v="954"/>
    <s v="Member of School Board"/>
    <s v="District  6"/>
    <s v="Gregg P. Stall"/>
    <n v="2014"/>
    <s v="Lafourche"/>
    <s v="REP"/>
    <n v="1214"/>
    <n v="27"/>
    <n v="3"/>
    <n v="11"/>
    <n v="9"/>
    <n v="4"/>
    <n v="3"/>
    <x v="0"/>
    <x v="4"/>
    <x v="12"/>
    <n v="3"/>
    <n v="97688"/>
  </r>
  <r>
    <n v="955"/>
    <x v="954"/>
    <s v="Member of School Board"/>
    <s v="District  6"/>
    <s v="Renee O. Morvant"/>
    <n v="2014"/>
    <s v="Lafourche"/>
    <s v="NOPTY"/>
    <n v="697"/>
    <n v="27"/>
    <n v="3"/>
    <n v="11"/>
    <n v="9"/>
    <n v="4"/>
    <n v="3"/>
    <x v="0"/>
    <x v="4"/>
    <x v="12"/>
    <n v="3"/>
    <n v="97688"/>
  </r>
  <r>
    <n v="956"/>
    <x v="955"/>
    <s v="Member of School Board"/>
    <s v="District  6"/>
    <s v="Alvin J. &quot;Buddy&quot; Bethard, Jr."/>
    <n v="2014"/>
    <s v="Lasalle"/>
    <s v="DEM"/>
    <n v="355"/>
    <n v="27"/>
    <n v="2"/>
    <n v="11"/>
    <n v="9"/>
    <n v="4"/>
    <n v="3"/>
    <x v="0"/>
    <x v="4"/>
    <x v="12"/>
    <n v="2"/>
    <n v="14927"/>
  </r>
  <r>
    <n v="956"/>
    <x v="955"/>
    <s v="Member of School Board"/>
    <s v="District  6"/>
    <s v="Evelyn &quot;Evie&quot; Talley"/>
    <n v="2014"/>
    <s v="Lasalle"/>
    <s v="REP"/>
    <n v="160"/>
    <n v="27"/>
    <n v="2"/>
    <n v="11"/>
    <n v="9"/>
    <n v="4"/>
    <n v="3"/>
    <x v="0"/>
    <x v="4"/>
    <x v="12"/>
    <n v="2"/>
    <n v="14927"/>
  </r>
  <r>
    <n v="957"/>
    <x v="956"/>
    <s v="Member of School Board"/>
    <s v="District  6"/>
    <s v="Oscar Hamilton, Jr."/>
    <n v="2014"/>
    <s v="Madison"/>
    <s v="DEM"/>
    <n v="282"/>
    <n v="27"/>
    <n v="2"/>
    <n v="11"/>
    <n v="9"/>
    <n v="4"/>
    <n v="3"/>
    <x v="0"/>
    <x v="4"/>
    <x v="12"/>
    <n v="2"/>
    <n v="11803"/>
  </r>
  <r>
    <n v="957"/>
    <x v="956"/>
    <s v="Member of School Board"/>
    <s v="District  6"/>
    <s v="Sylvester Batiste"/>
    <n v="2014"/>
    <s v="Madison"/>
    <s v="NOPTY"/>
    <n v="67"/>
    <n v="27"/>
    <n v="2"/>
    <n v="11"/>
    <n v="9"/>
    <n v="4"/>
    <n v="3"/>
    <x v="0"/>
    <x v="4"/>
    <x v="12"/>
    <n v="2"/>
    <n v="11803"/>
  </r>
  <r>
    <n v="958"/>
    <x v="957"/>
    <s v="Member of School Board"/>
    <s v="District  6"/>
    <s v="Chastity Kennedy"/>
    <n v="2014"/>
    <s v="Morehouse"/>
    <s v="DEM"/>
    <n v="554"/>
    <n v="27"/>
    <n v="2"/>
    <n v="11"/>
    <n v="9"/>
    <n v="4"/>
    <n v="3"/>
    <x v="0"/>
    <x v="4"/>
    <x v="12"/>
    <n v="2"/>
    <n v="26739"/>
  </r>
  <r>
    <n v="958"/>
    <x v="957"/>
    <s v="Member of School Board"/>
    <s v="District  6"/>
    <s v="Tamika Gray Farrell"/>
    <n v="2014"/>
    <s v="Morehouse"/>
    <s v="DEM"/>
    <n v="492"/>
    <n v="27"/>
    <n v="2"/>
    <n v="11"/>
    <n v="9"/>
    <n v="4"/>
    <n v="3"/>
    <x v="0"/>
    <x v="4"/>
    <x v="12"/>
    <n v="2"/>
    <n v="26739"/>
  </r>
  <r>
    <n v="959"/>
    <x v="958"/>
    <s v="Member of School Board"/>
    <s v="District  6"/>
    <s v="Gary Brown"/>
    <n v="2014"/>
    <s v="Natchitoches"/>
    <s v="REP"/>
    <n v="485"/>
    <n v="27"/>
    <n v="2"/>
    <n v="11"/>
    <n v="9"/>
    <n v="4"/>
    <n v="3"/>
    <x v="0"/>
    <x v="4"/>
    <x v="12"/>
    <n v="2"/>
    <n v="39258"/>
  </r>
  <r>
    <n v="959"/>
    <x v="958"/>
    <s v="Member of School Board"/>
    <s v="District  6"/>
    <s v="Thomas &quot;Tommy&quot; Melder"/>
    <n v="2014"/>
    <s v="Natchitoches"/>
    <s v="OTHER"/>
    <n v="1027"/>
    <n v="27"/>
    <n v="2"/>
    <n v="11"/>
    <n v="9"/>
    <n v="4"/>
    <n v="3"/>
    <x v="0"/>
    <x v="4"/>
    <x v="12"/>
    <n v="2"/>
    <n v="39258"/>
  </r>
  <r>
    <n v="960"/>
    <x v="959"/>
    <s v="Member of School Board"/>
    <s v="District  6"/>
    <s v="John Madden"/>
    <n v="2014"/>
    <s v="Webster"/>
    <s v="REP"/>
    <n v="762"/>
    <n v="27"/>
    <n v="2"/>
    <n v="11"/>
    <n v="9"/>
    <n v="4"/>
    <n v="3"/>
    <x v="0"/>
    <x v="4"/>
    <x v="12"/>
    <n v="2"/>
    <n v="40335"/>
  </r>
  <r>
    <n v="960"/>
    <x v="959"/>
    <s v="Member of School Board"/>
    <s v="District  6"/>
    <s v="Robert Holloway"/>
    <n v="2014"/>
    <s v="Webster"/>
    <s v="REP"/>
    <n v="671"/>
    <n v="27"/>
    <n v="2"/>
    <n v="11"/>
    <n v="9"/>
    <n v="4"/>
    <n v="3"/>
    <x v="0"/>
    <x v="4"/>
    <x v="12"/>
    <n v="2"/>
    <n v="40335"/>
  </r>
  <r>
    <n v="961"/>
    <x v="960"/>
    <s v="Member of School Board"/>
    <s v="District  6"/>
    <s v="&quot;Mike&quot; Mayeux"/>
    <n v="2016"/>
    <s v="Iberia"/>
    <s v="DEM"/>
    <n v="754"/>
    <n v="2"/>
    <n v="2"/>
    <n v="2"/>
    <n v="0"/>
    <n v="0"/>
    <n v="0"/>
    <x v="0"/>
    <x v="4"/>
    <x v="12"/>
    <n v="2"/>
    <n v="73799"/>
  </r>
  <r>
    <n v="961"/>
    <x v="960"/>
    <s v="Member of School Board"/>
    <s v="District  6"/>
    <s v="Kim Eames Lockett"/>
    <n v="2016"/>
    <s v="Iberia"/>
    <s v="DEM"/>
    <n v="1149"/>
    <n v="2"/>
    <n v="2"/>
    <n v="2"/>
    <n v="0"/>
    <n v="0"/>
    <n v="0"/>
    <x v="0"/>
    <x v="4"/>
    <x v="12"/>
    <n v="2"/>
    <n v="73799"/>
  </r>
  <r>
    <n v="962"/>
    <x v="961"/>
    <s v="Member of School Board"/>
    <s v="District  6,  Central Community"/>
    <s v="Nicholas &quot;Nick&quot; Carmena"/>
    <n v="2014"/>
    <s v="East Baton Rouge"/>
    <s v="NOPTY"/>
    <n v="597"/>
    <n v="2"/>
    <n v="2"/>
    <n v="0"/>
    <n v="1"/>
    <n v="1"/>
    <n v="0"/>
    <x v="0"/>
    <x v="4"/>
    <x v="12"/>
    <n v="2"/>
    <n v="445337"/>
  </r>
  <r>
    <n v="962"/>
    <x v="961"/>
    <s v="Member of School Board"/>
    <s v="District  6,  Central Community"/>
    <s v="Ruby Wallette Foil"/>
    <n v="2014"/>
    <s v="East Baton Rouge"/>
    <s v="REP"/>
    <n v="687"/>
    <n v="2"/>
    <n v="2"/>
    <n v="0"/>
    <n v="1"/>
    <n v="1"/>
    <n v="0"/>
    <x v="0"/>
    <x v="4"/>
    <x v="12"/>
    <n v="2"/>
    <n v="445337"/>
  </r>
  <r>
    <n v="963"/>
    <x v="962"/>
    <s v="Member of School Board"/>
    <s v="District  6, Seat A"/>
    <s v="Denise Bruno"/>
    <n v="2014"/>
    <s v="Ascension"/>
    <s v="OTHER"/>
    <n v="1561"/>
    <n v="2"/>
    <n v="2"/>
    <n v="0"/>
    <n v="1"/>
    <n v="0"/>
    <n v="1"/>
    <x v="0"/>
    <x v="4"/>
    <x v="12"/>
    <n v="2"/>
    <n v="117009"/>
  </r>
  <r>
    <n v="963"/>
    <x v="962"/>
    <s v="Member of School Board"/>
    <s v="District  6, Seat A"/>
    <s v="Lorraine Wimberly"/>
    <n v="2014"/>
    <s v="Ascension"/>
    <s v="REP"/>
    <n v="4652"/>
    <n v="2"/>
    <n v="2"/>
    <n v="0"/>
    <n v="1"/>
    <n v="0"/>
    <n v="1"/>
    <x v="0"/>
    <x v="4"/>
    <x v="12"/>
    <n v="2"/>
    <n v="117009"/>
  </r>
  <r>
    <n v="964"/>
    <x v="963"/>
    <s v="Member of School Board"/>
    <s v="District  6, Zachary Community"/>
    <s v="&quot;Lee&quot; Russell"/>
    <n v="2014"/>
    <s v="East Baton Rouge"/>
    <s v="NOPTY"/>
    <n v="201"/>
    <n v="3"/>
    <n v="3"/>
    <n v="2"/>
    <n v="0"/>
    <n v="1"/>
    <n v="0"/>
    <x v="0"/>
    <x v="4"/>
    <x v="12"/>
    <n v="3"/>
    <n v="445337"/>
  </r>
  <r>
    <n v="964"/>
    <x v="963"/>
    <s v="Member of School Board"/>
    <s v="District  6, Zachary Community"/>
    <s v="Elecia Brown &quot;Lisa&quot; Lathon"/>
    <n v="2014"/>
    <s v="East Baton Rouge"/>
    <s v="DEM"/>
    <n v="352"/>
    <n v="3"/>
    <n v="3"/>
    <n v="2"/>
    <n v="0"/>
    <n v="1"/>
    <n v="0"/>
    <x v="0"/>
    <x v="4"/>
    <x v="12"/>
    <n v="3"/>
    <n v="445337"/>
  </r>
  <r>
    <n v="964"/>
    <x v="963"/>
    <s v="Member of School Board"/>
    <s v="District  6, Zachary Community"/>
    <s v="Heidi N. Vessel"/>
    <n v="2014"/>
    <s v="East Baton Rouge"/>
    <s v="DEM"/>
    <n v="341"/>
    <n v="3"/>
    <n v="3"/>
    <n v="2"/>
    <n v="0"/>
    <n v="1"/>
    <n v="0"/>
    <x v="0"/>
    <x v="4"/>
    <x v="12"/>
    <n v="3"/>
    <n v="445337"/>
  </r>
  <r>
    <n v="965"/>
    <x v="964"/>
    <s v="Member of School Board"/>
    <s v="District  7"/>
    <s v="&quot;Susie&quot; Reeves"/>
    <n v="2014"/>
    <s v="Allen"/>
    <s v="DEM"/>
    <n v="621"/>
    <n v="27"/>
    <n v="2"/>
    <n v="16"/>
    <n v="3"/>
    <n v="6"/>
    <n v="2"/>
    <x v="0"/>
    <x v="4"/>
    <x v="12"/>
    <n v="2"/>
    <n v="25619"/>
  </r>
  <r>
    <n v="965"/>
    <x v="964"/>
    <s v="Member of School Board"/>
    <s v="District  7"/>
    <s v="Brett J. Fawcett"/>
    <n v="2014"/>
    <s v="Allen"/>
    <s v="REP"/>
    <n v="619"/>
    <n v="27"/>
    <n v="2"/>
    <n v="16"/>
    <n v="3"/>
    <n v="6"/>
    <n v="2"/>
    <x v="0"/>
    <x v="4"/>
    <x v="12"/>
    <n v="2"/>
    <n v="25619"/>
  </r>
  <r>
    <n v="966"/>
    <x v="965"/>
    <s v="Member of School Board"/>
    <s v="District  7"/>
    <s v="Donald &quot;Don&quot; Calloway"/>
    <n v="2014"/>
    <s v="Bienville"/>
    <s v="NOPTY"/>
    <n v="449"/>
    <n v="27"/>
    <n v="3"/>
    <n v="16"/>
    <n v="3"/>
    <n v="6"/>
    <n v="2"/>
    <x v="0"/>
    <x v="4"/>
    <x v="12"/>
    <n v="3"/>
    <n v="13924"/>
  </r>
  <r>
    <n v="966"/>
    <x v="965"/>
    <s v="Member of School Board"/>
    <s v="District  7"/>
    <s v="Richard A. Walker"/>
    <n v="2014"/>
    <s v="Bienville"/>
    <s v="NOPTY"/>
    <n v="272"/>
    <n v="27"/>
    <n v="3"/>
    <n v="16"/>
    <n v="3"/>
    <n v="6"/>
    <n v="2"/>
    <x v="0"/>
    <x v="4"/>
    <x v="12"/>
    <n v="3"/>
    <n v="13924"/>
  </r>
  <r>
    <n v="966"/>
    <x v="965"/>
    <s v="Member of School Board"/>
    <s v="District  7"/>
    <s v="Rose Jackson"/>
    <n v="2014"/>
    <s v="Bienville"/>
    <s v="NOPTY"/>
    <n v="159"/>
    <n v="27"/>
    <n v="3"/>
    <n v="16"/>
    <n v="3"/>
    <n v="6"/>
    <n v="2"/>
    <x v="0"/>
    <x v="4"/>
    <x v="12"/>
    <n v="3"/>
    <n v="13924"/>
  </r>
  <r>
    <n v="967"/>
    <x v="966"/>
    <s v="Member of School Board"/>
    <s v="District  7"/>
    <s v="Joy Ellis Walters"/>
    <n v="2014"/>
    <s v="Caddo"/>
    <s v="DEM"/>
    <n v="1963"/>
    <n v="27"/>
    <n v="2"/>
    <n v="16"/>
    <n v="3"/>
    <n v="6"/>
    <n v="2"/>
    <x v="0"/>
    <x v="4"/>
    <x v="12"/>
    <n v="2"/>
    <n v="253125"/>
  </r>
  <r>
    <n v="967"/>
    <x v="966"/>
    <s v="Member of School Board"/>
    <s v="District  7"/>
    <s v="Raymond E. Green"/>
    <n v="2014"/>
    <s v="Caddo"/>
    <s v="DEM"/>
    <n v="2986"/>
    <n v="27"/>
    <n v="2"/>
    <n v="16"/>
    <n v="3"/>
    <n v="6"/>
    <n v="2"/>
    <x v="0"/>
    <x v="4"/>
    <x v="12"/>
    <n v="2"/>
    <n v="253125"/>
  </r>
  <r>
    <n v="968"/>
    <x v="967"/>
    <s v="Member of School Board"/>
    <s v="District  7"/>
    <s v="Mack Dellafosse, Jr."/>
    <n v="2014"/>
    <s v="Calcasieu"/>
    <s v="DEM"/>
    <n v="2579"/>
    <n v="27"/>
    <n v="2"/>
    <n v="16"/>
    <n v="3"/>
    <n v="6"/>
    <n v="2"/>
    <x v="0"/>
    <x v="4"/>
    <x v="12"/>
    <n v="2"/>
    <n v="197233"/>
  </r>
  <r>
    <n v="968"/>
    <x v="967"/>
    <s v="Member of School Board"/>
    <s v="District  7"/>
    <s v="Randy L. Thibodeaux"/>
    <n v="2014"/>
    <s v="Calcasieu"/>
    <s v="OTHER"/>
    <n v="885"/>
    <n v="27"/>
    <n v="2"/>
    <n v="16"/>
    <n v="3"/>
    <n v="6"/>
    <n v="2"/>
    <x v="0"/>
    <x v="4"/>
    <x v="12"/>
    <n v="2"/>
    <n v="197233"/>
  </r>
  <r>
    <n v="969"/>
    <x v="968"/>
    <s v="Member of School Board"/>
    <s v="District  7"/>
    <s v="Dale &quot;Coach&quot; Morvan"/>
    <n v="2014"/>
    <s v="De Soto"/>
    <s v="DEM"/>
    <n v="393"/>
    <n v="27"/>
    <n v="4"/>
    <n v="16"/>
    <n v="3"/>
    <n v="6"/>
    <n v="2"/>
    <x v="0"/>
    <x v="4"/>
    <x v="12"/>
    <n v="4"/>
    <n v="27047"/>
  </r>
  <r>
    <n v="969"/>
    <x v="968"/>
    <s v="Member of School Board"/>
    <s v="District  7"/>
    <s v="Deborah Roberts"/>
    <n v="2014"/>
    <s v="De Soto"/>
    <s v="DEM"/>
    <n v="80"/>
    <n v="27"/>
    <n v="4"/>
    <n v="16"/>
    <n v="3"/>
    <n v="6"/>
    <n v="2"/>
    <x v="0"/>
    <x v="4"/>
    <x v="12"/>
    <n v="4"/>
    <n v="27047"/>
  </r>
  <r>
    <n v="969"/>
    <x v="968"/>
    <s v="Member of School Board"/>
    <s v="District  7"/>
    <s v="Essex Gatlin Wilson"/>
    <n v="2014"/>
    <s v="De Soto"/>
    <s v="DEM"/>
    <n v="87"/>
    <n v="27"/>
    <n v="4"/>
    <n v="16"/>
    <n v="3"/>
    <n v="6"/>
    <n v="2"/>
    <x v="0"/>
    <x v="4"/>
    <x v="12"/>
    <n v="4"/>
    <n v="27047"/>
  </r>
  <r>
    <n v="969"/>
    <x v="968"/>
    <s v="Member of School Board"/>
    <s v="District  7"/>
    <s v="Johnny &quot;Coach&quot; Haynes"/>
    <n v="2014"/>
    <s v="De Soto"/>
    <s v="DEM"/>
    <n v="208"/>
    <n v="27"/>
    <n v="4"/>
    <n v="16"/>
    <n v="3"/>
    <n v="6"/>
    <n v="2"/>
    <x v="0"/>
    <x v="4"/>
    <x v="12"/>
    <n v="4"/>
    <n v="27047"/>
  </r>
  <r>
    <n v="970"/>
    <x v="969"/>
    <s v="Member of School Board"/>
    <s v="District  7"/>
    <s v="Anthony Nelson"/>
    <n v="2014"/>
    <s v="East Baton Rouge"/>
    <s v="DEM"/>
    <n v="2181"/>
    <n v="27"/>
    <n v="2"/>
    <n v="16"/>
    <n v="3"/>
    <n v="6"/>
    <n v="2"/>
    <x v="0"/>
    <x v="4"/>
    <x v="12"/>
    <n v="2"/>
    <n v="445337"/>
  </r>
  <r>
    <n v="970"/>
    <x v="969"/>
    <s v="Member of School Board"/>
    <s v="District  7"/>
    <s v="Barbara Freiberg"/>
    <n v="2014"/>
    <s v="East Baton Rouge"/>
    <s v="REP"/>
    <n v="6895"/>
    <n v="27"/>
    <n v="2"/>
    <n v="16"/>
    <n v="3"/>
    <n v="6"/>
    <n v="2"/>
    <x v="0"/>
    <x v="4"/>
    <x v="12"/>
    <n v="2"/>
    <n v="445337"/>
  </r>
  <r>
    <n v="971"/>
    <x v="970"/>
    <s v="Member of School Board"/>
    <s v="District  7"/>
    <s v="Buck Dupuis"/>
    <n v="2014"/>
    <s v="Evangeline"/>
    <s v="DEM"/>
    <n v="477"/>
    <n v="27"/>
    <n v="2"/>
    <n v="16"/>
    <n v="3"/>
    <n v="6"/>
    <n v="2"/>
    <x v="0"/>
    <x v="4"/>
    <x v="12"/>
    <n v="2"/>
    <n v="33765"/>
  </r>
  <r>
    <n v="971"/>
    <x v="970"/>
    <s v="Member of School Board"/>
    <s v="District  7"/>
    <s v="Sheila Joseph"/>
    <n v="2014"/>
    <s v="Evangeline"/>
    <s v="DEM"/>
    <n v="472"/>
    <n v="27"/>
    <n v="2"/>
    <n v="16"/>
    <n v="3"/>
    <n v="6"/>
    <n v="2"/>
    <x v="0"/>
    <x v="4"/>
    <x v="12"/>
    <n v="2"/>
    <n v="33765"/>
  </r>
  <r>
    <n v="972"/>
    <x v="971"/>
    <s v="Member of School Board"/>
    <s v="District  7"/>
    <s v="Gary Foret"/>
    <n v="2014"/>
    <s v="Lafourche"/>
    <s v="DEM"/>
    <n v="909"/>
    <n v="27"/>
    <n v="2"/>
    <n v="16"/>
    <n v="3"/>
    <n v="6"/>
    <n v="2"/>
    <x v="0"/>
    <x v="4"/>
    <x v="12"/>
    <n v="2"/>
    <n v="97688"/>
  </r>
  <r>
    <n v="972"/>
    <x v="971"/>
    <s v="Member of School Board"/>
    <s v="District  7"/>
    <s v="Myra Zeringue Luft"/>
    <n v="2014"/>
    <s v="Lafourche"/>
    <s v="NOPTY"/>
    <n v="871"/>
    <n v="27"/>
    <n v="2"/>
    <n v="16"/>
    <n v="3"/>
    <n v="6"/>
    <n v="2"/>
    <x v="0"/>
    <x v="4"/>
    <x v="12"/>
    <n v="2"/>
    <n v="97688"/>
  </r>
  <r>
    <n v="973"/>
    <x v="972"/>
    <s v="Member of School Board"/>
    <s v="District  7"/>
    <s v="&quot;Chuck&quot; Gifford"/>
    <n v="2014"/>
    <s v="Lasalle"/>
    <s v="REP"/>
    <n v="162"/>
    <n v="27"/>
    <n v="2"/>
    <n v="16"/>
    <n v="3"/>
    <n v="6"/>
    <n v="2"/>
    <x v="0"/>
    <x v="4"/>
    <x v="12"/>
    <n v="2"/>
    <n v="14927"/>
  </r>
  <r>
    <n v="973"/>
    <x v="972"/>
    <s v="Member of School Board"/>
    <s v="District  7"/>
    <s v="Justin B. Reeves"/>
    <n v="2014"/>
    <s v="Lasalle"/>
    <s v="NOPTY"/>
    <n v="367"/>
    <n v="27"/>
    <n v="2"/>
    <n v="16"/>
    <n v="3"/>
    <n v="6"/>
    <n v="2"/>
    <x v="0"/>
    <x v="4"/>
    <x v="12"/>
    <n v="2"/>
    <n v="14927"/>
  </r>
  <r>
    <n v="974"/>
    <x v="973"/>
    <s v="Member of School Board"/>
    <s v="District  7"/>
    <s v="Alvin Bagby"/>
    <n v="2014"/>
    <s v="Madison"/>
    <s v="NOPTY"/>
    <n v="86"/>
    <n v="27"/>
    <n v="2"/>
    <n v="16"/>
    <n v="3"/>
    <n v="6"/>
    <n v="2"/>
    <x v="0"/>
    <x v="4"/>
    <x v="12"/>
    <n v="2"/>
    <n v="11803"/>
  </r>
  <r>
    <n v="974"/>
    <x v="973"/>
    <s v="Member of School Board"/>
    <s v="District  7"/>
    <s v="Vera Davis"/>
    <n v="2014"/>
    <s v="Madison"/>
    <s v="DEM"/>
    <n v="279"/>
    <n v="27"/>
    <n v="2"/>
    <n v="16"/>
    <n v="3"/>
    <n v="6"/>
    <n v="2"/>
    <x v="0"/>
    <x v="4"/>
    <x v="12"/>
    <n v="2"/>
    <n v="11803"/>
  </r>
  <r>
    <n v="975"/>
    <x v="974"/>
    <s v="Member of School Board"/>
    <s v="District  7"/>
    <s v="Robert  &quot;Squeeze&quot; Fenceroy"/>
    <n v="2014"/>
    <s v="Morehouse"/>
    <s v="DEM"/>
    <n v="329"/>
    <n v="27"/>
    <n v="2"/>
    <n v="16"/>
    <n v="3"/>
    <n v="6"/>
    <n v="2"/>
    <x v="0"/>
    <x v="4"/>
    <x v="12"/>
    <n v="2"/>
    <n v="26739"/>
  </r>
  <r>
    <n v="975"/>
    <x v="974"/>
    <s v="Member of School Board"/>
    <s v="District  7"/>
    <s v="Rose Thompson"/>
    <n v="2014"/>
    <s v="Morehouse"/>
    <s v="DEM"/>
    <n v="454"/>
    <n v="27"/>
    <n v="2"/>
    <n v="16"/>
    <n v="3"/>
    <n v="6"/>
    <n v="2"/>
    <x v="0"/>
    <x v="4"/>
    <x v="12"/>
    <n v="2"/>
    <n v="26739"/>
  </r>
  <r>
    <n v="976"/>
    <x v="975"/>
    <s v="Member of School Board"/>
    <s v="District  7"/>
    <s v="Eugean Garner"/>
    <n v="2014"/>
    <s v="Natchitoches"/>
    <s v="OTHER"/>
    <n v="791"/>
    <n v="27"/>
    <n v="2"/>
    <n v="16"/>
    <n v="3"/>
    <n v="6"/>
    <n v="2"/>
    <x v="0"/>
    <x v="4"/>
    <x v="12"/>
    <n v="2"/>
    <n v="39258"/>
  </r>
  <r>
    <n v="976"/>
    <x v="975"/>
    <s v="Member of School Board"/>
    <s v="District  7"/>
    <s v="Mary Bonier"/>
    <n v="2014"/>
    <s v="Natchitoches"/>
    <s v="DEM"/>
    <n v="301"/>
    <n v="27"/>
    <n v="2"/>
    <n v="16"/>
    <n v="3"/>
    <n v="6"/>
    <n v="2"/>
    <x v="0"/>
    <x v="4"/>
    <x v="12"/>
    <n v="2"/>
    <n v="39258"/>
  </r>
  <r>
    <n v="977"/>
    <x v="976"/>
    <s v="Member of School Board"/>
    <s v="District  7, Central Community"/>
    <s v="Felicia Braud"/>
    <n v="2014"/>
    <s v="East Baton Rouge"/>
    <s v="REP"/>
    <n v="416"/>
    <n v="2"/>
    <n v="2"/>
    <n v="0"/>
    <n v="2"/>
    <n v="0"/>
    <n v="0"/>
    <x v="0"/>
    <x v="4"/>
    <x v="12"/>
    <n v="2"/>
    <n v="445337"/>
  </r>
  <r>
    <n v="977"/>
    <x v="976"/>
    <s v="Member of School Board"/>
    <s v="District  7, Central Community"/>
    <s v="Sharon Watts Browning"/>
    <n v="2014"/>
    <s v="East Baton Rouge"/>
    <s v="REP"/>
    <n v="1148"/>
    <n v="2"/>
    <n v="2"/>
    <n v="0"/>
    <n v="2"/>
    <n v="0"/>
    <n v="0"/>
    <x v="0"/>
    <x v="4"/>
    <x v="12"/>
    <n v="2"/>
    <n v="445337"/>
  </r>
  <r>
    <n v="978"/>
    <x v="977"/>
    <s v="Member of School Board"/>
    <s v="District  8"/>
    <s v="Bonita Crawford"/>
    <n v="2014"/>
    <s v="Caddo"/>
    <s v="REP"/>
    <n v="2546"/>
    <n v="22"/>
    <n v="4"/>
    <n v="7"/>
    <n v="12"/>
    <n v="1"/>
    <n v="2"/>
    <x v="0"/>
    <x v="4"/>
    <x v="12"/>
    <n v="4"/>
    <n v="253125"/>
  </r>
  <r>
    <n v="978"/>
    <x v="977"/>
    <s v="Member of School Board"/>
    <s v="District  8"/>
    <s v="Denee Locke"/>
    <n v="2014"/>
    <s v="Caddo"/>
    <s v="REP"/>
    <n v="3468"/>
    <n v="22"/>
    <n v="4"/>
    <n v="7"/>
    <n v="12"/>
    <n v="1"/>
    <n v="2"/>
    <x v="0"/>
    <x v="4"/>
    <x v="12"/>
    <n v="4"/>
    <n v="253125"/>
  </r>
  <r>
    <n v="978"/>
    <x v="977"/>
    <s v="Member of School Board"/>
    <s v="District  8"/>
    <s v="Emma Luster Shepard"/>
    <n v="2014"/>
    <s v="Caddo"/>
    <s v="DEM"/>
    <n v="881"/>
    <n v="22"/>
    <n v="4"/>
    <n v="7"/>
    <n v="12"/>
    <n v="1"/>
    <n v="2"/>
    <x v="0"/>
    <x v="4"/>
    <x v="12"/>
    <n v="4"/>
    <n v="253125"/>
  </r>
  <r>
    <n v="978"/>
    <x v="977"/>
    <s v="Member of School Board"/>
    <s v="District  8"/>
    <s v="Rachel Sexton Penwell"/>
    <n v="2014"/>
    <s v="Caddo"/>
    <s v="REP"/>
    <n v="925"/>
    <n v="22"/>
    <n v="4"/>
    <n v="7"/>
    <n v="12"/>
    <n v="1"/>
    <n v="2"/>
    <x v="0"/>
    <x v="4"/>
    <x v="12"/>
    <n v="4"/>
    <n v="253125"/>
  </r>
  <r>
    <n v="979"/>
    <x v="978"/>
    <s v="Member of School Board"/>
    <s v="District  8"/>
    <s v="Eric Tarver"/>
    <n v="2014"/>
    <s v="Calcasieu"/>
    <s v="REP"/>
    <n v="2840"/>
    <n v="22"/>
    <n v="2"/>
    <n v="7"/>
    <n v="12"/>
    <n v="1"/>
    <n v="2"/>
    <x v="0"/>
    <x v="4"/>
    <x v="12"/>
    <n v="2"/>
    <n v="197233"/>
  </r>
  <r>
    <n v="979"/>
    <x v="978"/>
    <s v="Member of School Board"/>
    <s v="District  8"/>
    <s v="James &quot;Jim&quot; Schooler"/>
    <n v="2014"/>
    <s v="Calcasieu"/>
    <s v="OTHER"/>
    <n v="1298"/>
    <n v="22"/>
    <n v="2"/>
    <n v="7"/>
    <n v="12"/>
    <n v="1"/>
    <n v="2"/>
    <x v="0"/>
    <x v="4"/>
    <x v="12"/>
    <n v="2"/>
    <n v="197233"/>
  </r>
  <r>
    <n v="980"/>
    <x v="979"/>
    <s v="Member of School Board"/>
    <s v="District  8"/>
    <s v="Charles &quot;Obie&quot; O'Brien"/>
    <n v="2014"/>
    <s v="East Baton Rouge"/>
    <s v="REP"/>
    <n v="1095"/>
    <n v="22"/>
    <n v="4"/>
    <n v="7"/>
    <n v="12"/>
    <n v="1"/>
    <n v="2"/>
    <x v="0"/>
    <x v="4"/>
    <x v="12"/>
    <n v="4"/>
    <n v="445337"/>
  </r>
  <r>
    <n v="980"/>
    <x v="979"/>
    <s v="Member of School Board"/>
    <s v="District  8"/>
    <s v="Christopher Bailey"/>
    <n v="2014"/>
    <s v="East Baton Rouge"/>
    <s v="REP"/>
    <n v="4926"/>
    <n v="22"/>
    <n v="4"/>
    <n v="7"/>
    <n v="12"/>
    <n v="1"/>
    <n v="2"/>
    <x v="0"/>
    <x v="4"/>
    <x v="12"/>
    <n v="4"/>
    <n v="445337"/>
  </r>
  <r>
    <n v="980"/>
    <x v="979"/>
    <s v="Member of School Board"/>
    <s v="District  8"/>
    <s v="Connie Bernard"/>
    <n v="2014"/>
    <s v="East Baton Rouge"/>
    <s v="REP"/>
    <n v="6373"/>
    <n v="22"/>
    <n v="4"/>
    <n v="7"/>
    <n v="12"/>
    <n v="1"/>
    <n v="2"/>
    <x v="0"/>
    <x v="4"/>
    <x v="12"/>
    <n v="4"/>
    <n v="445337"/>
  </r>
  <r>
    <n v="980"/>
    <x v="979"/>
    <s v="Member of School Board"/>
    <s v="District  8"/>
    <s v="Joan Wallyn"/>
    <n v="2014"/>
    <s v="East Baton Rouge"/>
    <s v="REP"/>
    <n v="1247"/>
    <n v="22"/>
    <n v="4"/>
    <n v="7"/>
    <n v="12"/>
    <n v="1"/>
    <n v="2"/>
    <x v="0"/>
    <x v="4"/>
    <x v="12"/>
    <n v="4"/>
    <n v="445337"/>
  </r>
  <r>
    <n v="981"/>
    <x v="980"/>
    <s v="Member of School Board"/>
    <s v="District  8"/>
    <s v="Jackie &quot;JD&quot; Doucet"/>
    <n v="2014"/>
    <s v="Evangeline"/>
    <s v="DEM"/>
    <n v="385"/>
    <n v="22"/>
    <n v="2"/>
    <n v="7"/>
    <n v="12"/>
    <n v="1"/>
    <n v="2"/>
    <x v="0"/>
    <x v="4"/>
    <x v="12"/>
    <n v="2"/>
    <n v="33765"/>
  </r>
  <r>
    <n v="981"/>
    <x v="980"/>
    <s v="Member of School Board"/>
    <s v="District  8"/>
    <s v="Wanda Anderson Skinner"/>
    <n v="2014"/>
    <s v="Evangeline"/>
    <s v="DEM"/>
    <n v="519"/>
    <n v="22"/>
    <n v="2"/>
    <n v="7"/>
    <n v="12"/>
    <n v="1"/>
    <n v="2"/>
    <x v="0"/>
    <x v="4"/>
    <x v="12"/>
    <n v="2"/>
    <n v="33765"/>
  </r>
  <r>
    <n v="982"/>
    <x v="981"/>
    <s v="Member of School Board"/>
    <s v="District  8"/>
    <s v="Terry W. Oliver"/>
    <n v="2014"/>
    <s v="Grant"/>
    <s v="OTHER"/>
    <n v="318"/>
    <n v="22"/>
    <n v="2"/>
    <n v="7"/>
    <n v="12"/>
    <n v="1"/>
    <n v="2"/>
    <x v="0"/>
    <x v="4"/>
    <x v="12"/>
    <n v="2"/>
    <n v="22372"/>
  </r>
  <r>
    <n v="982"/>
    <x v="981"/>
    <s v="Member of School Board"/>
    <s v="District  8"/>
    <s v="William A. &quot;Bill&quot; Riggs"/>
    <n v="2014"/>
    <s v="Grant"/>
    <s v="REP"/>
    <n v="449"/>
    <n v="22"/>
    <n v="2"/>
    <n v="7"/>
    <n v="12"/>
    <n v="1"/>
    <n v="2"/>
    <x v="0"/>
    <x v="4"/>
    <x v="12"/>
    <n v="2"/>
    <n v="22372"/>
  </r>
  <r>
    <n v="983"/>
    <x v="982"/>
    <s v="Member of School Board"/>
    <s v="District  8"/>
    <s v="Dolan Pendarvis"/>
    <n v="2014"/>
    <s v="Lasalle"/>
    <s v="REP"/>
    <n v="351"/>
    <n v="22"/>
    <n v="2"/>
    <n v="7"/>
    <n v="12"/>
    <n v="1"/>
    <n v="2"/>
    <x v="0"/>
    <x v="4"/>
    <x v="12"/>
    <n v="2"/>
    <n v="14927"/>
  </r>
  <r>
    <n v="983"/>
    <x v="982"/>
    <s v="Member of School Board"/>
    <s v="District  8"/>
    <s v="James &quot;Jay&quot; Paul"/>
    <n v="2014"/>
    <s v="Lasalle"/>
    <s v="REP"/>
    <n v="193"/>
    <n v="22"/>
    <n v="2"/>
    <n v="7"/>
    <n v="12"/>
    <n v="1"/>
    <n v="2"/>
    <x v="0"/>
    <x v="4"/>
    <x v="12"/>
    <n v="2"/>
    <n v="14927"/>
  </r>
  <r>
    <n v="984"/>
    <x v="983"/>
    <s v="Member of School Board"/>
    <s v="District  8"/>
    <s v="Kelvin Brooks"/>
    <n v="2014"/>
    <s v="Madison"/>
    <s v="NOPTY"/>
    <n v="228"/>
    <n v="22"/>
    <n v="2"/>
    <n v="7"/>
    <n v="12"/>
    <n v="1"/>
    <n v="2"/>
    <x v="0"/>
    <x v="4"/>
    <x v="12"/>
    <n v="2"/>
    <n v="11803"/>
  </r>
  <r>
    <n v="984"/>
    <x v="983"/>
    <s v="Member of School Board"/>
    <s v="District  8"/>
    <s v="Marguerite &quot;Rita&quot; Hargrave"/>
    <n v="2014"/>
    <s v="Madison"/>
    <s v="REP"/>
    <n v="370"/>
    <n v="22"/>
    <n v="2"/>
    <n v="7"/>
    <n v="12"/>
    <n v="1"/>
    <n v="2"/>
    <x v="0"/>
    <x v="4"/>
    <x v="12"/>
    <n v="2"/>
    <n v="11803"/>
  </r>
  <r>
    <n v="985"/>
    <x v="984"/>
    <s v="Member of School Board"/>
    <s v="District  8"/>
    <s v="Carl Means"/>
    <n v="2014"/>
    <s v="Natchitoches"/>
    <s v="DEM"/>
    <n v="392"/>
    <n v="22"/>
    <n v="2"/>
    <n v="7"/>
    <n v="12"/>
    <n v="1"/>
    <n v="2"/>
    <x v="0"/>
    <x v="4"/>
    <x v="12"/>
    <n v="2"/>
    <n v="39258"/>
  </r>
  <r>
    <n v="985"/>
    <x v="984"/>
    <s v="Member of School Board"/>
    <s v="District  8"/>
    <s v="Steve &quot;Steven&quot; Harris"/>
    <n v="2014"/>
    <s v="Natchitoches"/>
    <s v="DEM"/>
    <n v="591"/>
    <n v="22"/>
    <n v="2"/>
    <n v="7"/>
    <n v="12"/>
    <n v="1"/>
    <n v="2"/>
    <x v="0"/>
    <x v="4"/>
    <x v="12"/>
    <n v="2"/>
    <n v="39258"/>
  </r>
  <r>
    <n v="986"/>
    <x v="985"/>
    <s v="Member of School Board"/>
    <s v="District  8"/>
    <s v="Emma &quot;Lois&quot; Route"/>
    <n v="2014"/>
    <s v="Washington"/>
    <s v="DEM"/>
    <n v="404"/>
    <n v="22"/>
    <n v="2"/>
    <n v="7"/>
    <n v="12"/>
    <n v="1"/>
    <n v="2"/>
    <x v="0"/>
    <x v="4"/>
    <x v="12"/>
    <n v="2"/>
    <n v="46367"/>
  </r>
  <r>
    <n v="986"/>
    <x v="985"/>
    <s v="Member of School Board"/>
    <s v="District  8"/>
    <s v="Matthew Tate"/>
    <n v="2014"/>
    <s v="Washington"/>
    <s v="DEM"/>
    <n v="504"/>
    <n v="22"/>
    <n v="2"/>
    <n v="7"/>
    <n v="12"/>
    <n v="1"/>
    <n v="2"/>
    <x v="0"/>
    <x v="4"/>
    <x v="12"/>
    <n v="2"/>
    <n v="46367"/>
  </r>
  <r>
    <n v="987"/>
    <x v="986"/>
    <s v="Member of School Board"/>
    <s v="District  8, Zachary Community"/>
    <s v="&quot;Ann&quot; Watkins"/>
    <n v="2014"/>
    <s v="East Baton Rouge"/>
    <s v="DEM"/>
    <n v="381"/>
    <n v="2"/>
    <n v="2"/>
    <n v="2"/>
    <n v="0"/>
    <n v="0"/>
    <n v="0"/>
    <x v="0"/>
    <x v="4"/>
    <x v="12"/>
    <n v="2"/>
    <n v="445337"/>
  </r>
  <r>
    <n v="987"/>
    <x v="986"/>
    <s v="Member of School Board"/>
    <s v="District  8, Zachary Community"/>
    <s v="Dawn Avants"/>
    <n v="2014"/>
    <s v="East Baton Rouge"/>
    <s v="DEM"/>
    <n v="230"/>
    <n v="2"/>
    <n v="2"/>
    <n v="2"/>
    <n v="0"/>
    <n v="0"/>
    <n v="0"/>
    <x v="0"/>
    <x v="4"/>
    <x v="12"/>
    <n v="2"/>
    <n v="445337"/>
  </r>
  <r>
    <n v="988"/>
    <x v="987"/>
    <s v="Member of School Board"/>
    <s v="District  9"/>
    <s v="Eddy Ray Presley"/>
    <n v="2014"/>
    <s v="Bossier"/>
    <s v="REP"/>
    <n v="587"/>
    <n v="22"/>
    <n v="2"/>
    <n v="6"/>
    <n v="11"/>
    <n v="4"/>
    <n v="1"/>
    <x v="0"/>
    <x v="4"/>
    <x v="12"/>
    <n v="2"/>
    <n v="124720"/>
  </r>
  <r>
    <n v="988"/>
    <x v="987"/>
    <s v="Member of School Board"/>
    <s v="District  9"/>
    <s v="Eric Newman"/>
    <n v="2014"/>
    <s v="Bossier"/>
    <s v="REP"/>
    <n v="1277"/>
    <n v="22"/>
    <n v="2"/>
    <n v="6"/>
    <n v="11"/>
    <n v="4"/>
    <n v="1"/>
    <x v="0"/>
    <x v="4"/>
    <x v="12"/>
    <n v="2"/>
    <n v="124720"/>
  </r>
  <r>
    <n v="989"/>
    <x v="988"/>
    <s v="Member of School Board"/>
    <s v="District  9"/>
    <s v="Frank &quot;Coach Max&quot; Caldarera"/>
    <n v="2014"/>
    <s v="Calcasieu"/>
    <s v="DEM"/>
    <n v="2485"/>
    <n v="22"/>
    <n v="2"/>
    <n v="6"/>
    <n v="11"/>
    <n v="4"/>
    <n v="1"/>
    <x v="0"/>
    <x v="4"/>
    <x v="12"/>
    <n v="2"/>
    <n v="197233"/>
  </r>
  <r>
    <n v="989"/>
    <x v="988"/>
    <s v="Member of School Board"/>
    <s v="District  9"/>
    <s v="Jason Allan Elliott"/>
    <n v="2014"/>
    <s v="Calcasieu"/>
    <s v="REP"/>
    <n v="1678"/>
    <n v="22"/>
    <n v="2"/>
    <n v="6"/>
    <n v="11"/>
    <n v="4"/>
    <n v="1"/>
    <x v="0"/>
    <x v="4"/>
    <x v="12"/>
    <n v="2"/>
    <n v="197233"/>
  </r>
  <r>
    <n v="990"/>
    <x v="989"/>
    <s v="Member of School Board"/>
    <s v="District  9"/>
    <s v="Dick Knadler"/>
    <n v="2014"/>
    <s v="De Soto"/>
    <s v="DEM"/>
    <n v="315"/>
    <n v="22"/>
    <n v="2"/>
    <n v="6"/>
    <n v="11"/>
    <n v="4"/>
    <n v="1"/>
    <x v="0"/>
    <x v="4"/>
    <x v="12"/>
    <n v="2"/>
    <n v="27047"/>
  </r>
  <r>
    <n v="990"/>
    <x v="989"/>
    <s v="Member of School Board"/>
    <s v="District  9"/>
    <s v="Thomas &quot;Tommy&quot; Craig, Jr."/>
    <n v="2014"/>
    <s v="De Soto"/>
    <s v="REP"/>
    <n v="539"/>
    <n v="22"/>
    <n v="2"/>
    <n v="6"/>
    <n v="11"/>
    <n v="4"/>
    <n v="1"/>
    <x v="0"/>
    <x v="4"/>
    <x v="12"/>
    <n v="2"/>
    <n v="27047"/>
  </r>
  <r>
    <n v="991"/>
    <x v="990"/>
    <s v="Member of School Board"/>
    <s v="District  9"/>
    <s v="Dana Dugas"/>
    <n v="2014"/>
    <s v="Iberia"/>
    <s v="REP"/>
    <n v="1199"/>
    <n v="22"/>
    <n v="2"/>
    <n v="6"/>
    <n v="11"/>
    <n v="4"/>
    <n v="1"/>
    <x v="0"/>
    <x v="4"/>
    <x v="12"/>
    <n v="2"/>
    <n v="73799"/>
  </r>
  <r>
    <n v="991"/>
    <x v="990"/>
    <s v="Member of School Board"/>
    <s v="District  9"/>
    <s v="Quinten Adcock"/>
    <n v="2014"/>
    <s v="Iberia"/>
    <s v="REP"/>
    <n v="698"/>
    <n v="22"/>
    <n v="2"/>
    <n v="6"/>
    <n v="11"/>
    <n v="4"/>
    <n v="1"/>
    <x v="0"/>
    <x v="4"/>
    <x v="12"/>
    <n v="2"/>
    <n v="73799"/>
  </r>
  <r>
    <n v="992"/>
    <x v="991"/>
    <s v="Member of School Board"/>
    <s v="District  9"/>
    <s v="Charles Bruchhaus"/>
    <n v="2014"/>
    <s v="Jefferson Davis"/>
    <s v="DEM"/>
    <n v="656"/>
    <n v="22"/>
    <n v="2"/>
    <n v="6"/>
    <n v="11"/>
    <n v="4"/>
    <n v="1"/>
    <x v="0"/>
    <x v="4"/>
    <x v="12"/>
    <n v="2"/>
    <n v="31399"/>
  </r>
  <r>
    <n v="992"/>
    <x v="991"/>
    <s v="Member of School Board"/>
    <s v="District  9"/>
    <s v="James &quot;Jay&quot; Guillory"/>
    <n v="2014"/>
    <s v="Jefferson Davis"/>
    <s v="REP"/>
    <n v="240"/>
    <n v="22"/>
    <n v="2"/>
    <n v="6"/>
    <n v="11"/>
    <n v="4"/>
    <n v="1"/>
    <x v="0"/>
    <x v="4"/>
    <x v="12"/>
    <n v="2"/>
    <n v="31399"/>
  </r>
  <r>
    <n v="993"/>
    <x v="992"/>
    <s v="Member of School Board"/>
    <s v="District  9"/>
    <s v="Charles &quot;Chuck&quot; Soileau"/>
    <n v="2014"/>
    <s v="Plaquemines"/>
    <s v="REP"/>
    <n v="464"/>
    <n v="22"/>
    <n v="2"/>
    <n v="6"/>
    <n v="11"/>
    <n v="4"/>
    <n v="1"/>
    <x v="0"/>
    <x v="4"/>
    <x v="12"/>
    <n v="2"/>
    <n v="23584"/>
  </r>
  <r>
    <n v="993"/>
    <x v="992"/>
    <s v="Member of School Board"/>
    <s v="District  9"/>
    <s v="Helen E. Barrois"/>
    <n v="2014"/>
    <s v="Plaquemines"/>
    <s v="REP"/>
    <n v="220"/>
    <n v="22"/>
    <n v="2"/>
    <n v="6"/>
    <n v="11"/>
    <n v="4"/>
    <n v="1"/>
    <x v="0"/>
    <x v="4"/>
    <x v="12"/>
    <n v="2"/>
    <n v="23584"/>
  </r>
  <r>
    <n v="994"/>
    <x v="993"/>
    <s v="Member of School Board"/>
    <s v="District  9"/>
    <s v="Henderson Lewis, Jr."/>
    <n v="2014"/>
    <s v="St. Bernard"/>
    <s v="DEM"/>
    <n v="807"/>
    <n v="22"/>
    <n v="2"/>
    <n v="6"/>
    <n v="11"/>
    <n v="4"/>
    <n v="1"/>
    <x v="0"/>
    <x v="4"/>
    <x v="12"/>
    <n v="2"/>
    <n v="44091"/>
  </r>
  <r>
    <n v="994"/>
    <x v="993"/>
    <s v="Member of School Board"/>
    <s v="District  9"/>
    <s v="Stacy Riley, Sr."/>
    <n v="2014"/>
    <s v="St. Bernard"/>
    <s v="OTHER"/>
    <n v="380"/>
    <n v="22"/>
    <n v="2"/>
    <n v="6"/>
    <n v="11"/>
    <n v="4"/>
    <n v="1"/>
    <x v="0"/>
    <x v="4"/>
    <x v="12"/>
    <n v="2"/>
    <n v="44091"/>
  </r>
  <r>
    <n v="995"/>
    <x v="994"/>
    <s v="Member of School Board"/>
    <s v="District  9"/>
    <s v="Lowell Bacas"/>
    <n v="2014"/>
    <s v="St. John The Baptist"/>
    <s v="REP"/>
    <n v="404"/>
    <n v="22"/>
    <n v="2"/>
    <n v="6"/>
    <n v="11"/>
    <n v="4"/>
    <n v="1"/>
    <x v="0"/>
    <x v="4"/>
    <x v="12"/>
    <n v="2"/>
    <n v="43888"/>
  </r>
  <r>
    <n v="995"/>
    <x v="994"/>
    <s v="Member of School Board"/>
    <s v="District  9"/>
    <s v="Shawn Wallace"/>
    <n v="2014"/>
    <s v="St. John The Baptist"/>
    <s v="DEM"/>
    <n v="768"/>
    <n v="22"/>
    <n v="2"/>
    <n v="6"/>
    <n v="11"/>
    <n v="4"/>
    <n v="1"/>
    <x v="0"/>
    <x v="4"/>
    <x v="12"/>
    <n v="2"/>
    <n v="43888"/>
  </r>
  <r>
    <n v="996"/>
    <x v="995"/>
    <s v="Member of School Board"/>
    <s v="District  9"/>
    <s v="&quot;Randy&quot; Wagley"/>
    <n v="2014"/>
    <s v="St. Landry"/>
    <s v="NOPTY"/>
    <n v="2069"/>
    <n v="22"/>
    <n v="2"/>
    <n v="6"/>
    <n v="11"/>
    <n v="4"/>
    <n v="1"/>
    <x v="0"/>
    <x v="4"/>
    <x v="12"/>
    <n v="2"/>
    <n v="83699"/>
  </r>
  <r>
    <n v="996"/>
    <x v="995"/>
    <s v="Member of School Board"/>
    <s v="District  9"/>
    <s v="Ricky Julien, Sr."/>
    <n v="2014"/>
    <s v="St. Landry"/>
    <s v="DEM"/>
    <n v="804"/>
    <n v="22"/>
    <n v="2"/>
    <n v="6"/>
    <n v="11"/>
    <n v="4"/>
    <n v="1"/>
    <x v="0"/>
    <x v="4"/>
    <x v="12"/>
    <n v="2"/>
    <n v="83699"/>
  </r>
  <r>
    <n v="997"/>
    <x v="996"/>
    <s v="Member of School Board"/>
    <s v="District  9"/>
    <s v="&quot;Jeff&quot; Trimm"/>
    <n v="2014"/>
    <s v="St. Mary"/>
    <s v="NOPTY"/>
    <n v="700"/>
    <n v="22"/>
    <n v="2"/>
    <n v="6"/>
    <n v="11"/>
    <n v="4"/>
    <n v="1"/>
    <x v="0"/>
    <x v="4"/>
    <x v="12"/>
    <n v="2"/>
    <n v="53053"/>
  </r>
  <r>
    <n v="997"/>
    <x v="996"/>
    <s v="Member of School Board"/>
    <s v="District  9"/>
    <s v="William &quot;Bill&quot; McCarty"/>
    <n v="2014"/>
    <s v="St. Mary"/>
    <s v="NOPTY"/>
    <n v="706"/>
    <n v="22"/>
    <n v="2"/>
    <n v="6"/>
    <n v="11"/>
    <n v="4"/>
    <n v="1"/>
    <x v="0"/>
    <x v="4"/>
    <x v="12"/>
    <n v="2"/>
    <n v="53053"/>
  </r>
  <r>
    <n v="998"/>
    <x v="997"/>
    <s v="Member of School Board"/>
    <s v="District  9"/>
    <s v="Shane Hodgson"/>
    <n v="2014"/>
    <s v="St. Tammany"/>
    <s v="NOPTY"/>
    <n v="2367"/>
    <n v="22"/>
    <n v="2"/>
    <n v="6"/>
    <n v="11"/>
    <n v="4"/>
    <n v="1"/>
    <x v="0"/>
    <x v="4"/>
    <x v="12"/>
    <n v="2"/>
    <n v="246269"/>
  </r>
  <r>
    <n v="998"/>
    <x v="997"/>
    <s v="Member of School Board"/>
    <s v="District  9"/>
    <s v="Sharon Lo Drucker"/>
    <n v="2014"/>
    <s v="St. Tammany"/>
    <s v="REP"/>
    <n v="4297"/>
    <n v="22"/>
    <n v="2"/>
    <n v="6"/>
    <n v="11"/>
    <n v="4"/>
    <n v="1"/>
    <x v="0"/>
    <x v="4"/>
    <x v="12"/>
    <n v="2"/>
    <n v="246269"/>
  </r>
  <r>
    <n v="999"/>
    <x v="998"/>
    <s v="Member of School Board"/>
    <s v="District  A"/>
    <s v="&quot;Dickie&quot; Jackson"/>
    <n v="2014"/>
    <s v="Ouachita"/>
    <s v="REP"/>
    <n v="1971"/>
    <n v="2"/>
    <n v="2"/>
    <n v="0"/>
    <n v="2"/>
    <n v="0"/>
    <n v="0"/>
    <x v="0"/>
    <x v="4"/>
    <x v="12"/>
    <n v="2"/>
    <n v="156398"/>
  </r>
  <r>
    <n v="999"/>
    <x v="998"/>
    <s v="Member of School Board"/>
    <s v="District  A"/>
    <s v="Tommy M. Comeaux"/>
    <n v="2014"/>
    <s v="Ouachita"/>
    <s v="REP"/>
    <n v="3302"/>
    <n v="2"/>
    <n v="2"/>
    <n v="0"/>
    <n v="2"/>
    <n v="0"/>
    <n v="0"/>
    <x v="0"/>
    <x v="4"/>
    <x v="12"/>
    <n v="2"/>
    <n v="156398"/>
  </r>
  <r>
    <n v="1000"/>
    <x v="999"/>
    <s v="Member of School Board"/>
    <s v="District  C"/>
    <s v="A. R. &quot;Red&quot; Sims"/>
    <n v="2014"/>
    <s v="Ouachita"/>
    <s v="DEM"/>
    <n v="3419"/>
    <n v="2"/>
    <n v="2"/>
    <n v="2"/>
    <n v="0"/>
    <n v="0"/>
    <n v="0"/>
    <x v="0"/>
    <x v="4"/>
    <x v="12"/>
    <n v="2"/>
    <n v="156398"/>
  </r>
  <r>
    <n v="1000"/>
    <x v="999"/>
    <s v="Member of School Board"/>
    <s v="District  C"/>
    <s v="Juanita Kay Auttonberry-Cook"/>
    <n v="2014"/>
    <s v="Ouachita"/>
    <s v="DEM"/>
    <n v="1263"/>
    <n v="2"/>
    <n v="2"/>
    <n v="2"/>
    <n v="0"/>
    <n v="0"/>
    <n v="0"/>
    <x v="0"/>
    <x v="4"/>
    <x v="12"/>
    <n v="2"/>
    <n v="156398"/>
  </r>
  <r>
    <n v="1001"/>
    <x v="1000"/>
    <s v="Member of School Board"/>
    <s v="District  E"/>
    <s v="John L. Russell"/>
    <n v="2014"/>
    <s v="Ouachita"/>
    <s v="DEM"/>
    <n v="2093"/>
    <n v="2"/>
    <n v="2"/>
    <n v="2"/>
    <n v="0"/>
    <n v="0"/>
    <n v="0"/>
    <x v="0"/>
    <x v="4"/>
    <x v="12"/>
    <n v="2"/>
    <n v="156398"/>
  </r>
  <r>
    <n v="1001"/>
    <x v="1000"/>
    <s v="Member of School Board"/>
    <s v="District  E"/>
    <s v="Randall Collins"/>
    <n v="2014"/>
    <s v="Ouachita"/>
    <s v="DEM"/>
    <n v="946"/>
    <n v="2"/>
    <n v="2"/>
    <n v="2"/>
    <n v="0"/>
    <n v="0"/>
    <n v="0"/>
    <x v="0"/>
    <x v="4"/>
    <x v="12"/>
    <n v="2"/>
    <n v="156398"/>
  </r>
  <r>
    <n v="1002"/>
    <x v="1001"/>
    <s v="Member of School Board"/>
    <s v="District  G"/>
    <s v="&quot;Greg&quot; Manley"/>
    <n v="2014"/>
    <s v="Ouachita"/>
    <s v="REP"/>
    <n v="2768"/>
    <n v="2"/>
    <n v="2"/>
    <n v="0"/>
    <n v="2"/>
    <n v="0"/>
    <n v="0"/>
    <x v="0"/>
    <x v="4"/>
    <x v="12"/>
    <n v="2"/>
    <n v="156398"/>
  </r>
  <r>
    <n v="1002"/>
    <x v="1001"/>
    <s v="Member of School Board"/>
    <s v="District  G"/>
    <s v="Barry Dopson"/>
    <n v="2014"/>
    <s v="Ouachita"/>
    <s v="REP"/>
    <n v="1382"/>
    <n v="2"/>
    <n v="2"/>
    <n v="0"/>
    <n v="2"/>
    <n v="0"/>
    <n v="0"/>
    <x v="0"/>
    <x v="4"/>
    <x v="12"/>
    <n v="2"/>
    <n v="156398"/>
  </r>
  <r>
    <n v="1003"/>
    <x v="1002"/>
    <s v="Member of School Board"/>
    <s v="District 1"/>
    <s v="Deaber Allen-Thomas"/>
    <n v="2014"/>
    <s v="East Feliciana"/>
    <s v="OTHER"/>
    <n v="308"/>
    <n v="16"/>
    <n v="2"/>
    <n v="10"/>
    <n v="2"/>
    <n v="3"/>
    <n v="1"/>
    <x v="0"/>
    <x v="4"/>
    <x v="12"/>
    <n v="2"/>
    <n v="19756"/>
  </r>
  <r>
    <n v="1003"/>
    <x v="1002"/>
    <s v="Member of School Board"/>
    <s v="District 1"/>
    <s v="J. Curtis Jelks"/>
    <n v="2014"/>
    <s v="East Feliciana"/>
    <s v="REP"/>
    <n v="362"/>
    <n v="16"/>
    <n v="2"/>
    <n v="10"/>
    <n v="2"/>
    <n v="3"/>
    <n v="1"/>
    <x v="0"/>
    <x v="4"/>
    <x v="12"/>
    <n v="2"/>
    <n v="19756"/>
  </r>
  <r>
    <n v="1004"/>
    <x v="1003"/>
    <s v="Member of School Board"/>
    <s v="District 1"/>
    <s v="&quot;Coach Don&quot; Gagnard"/>
    <n v="2014"/>
    <s v="Lafayette"/>
    <s v="NOPTY"/>
    <n v="2038"/>
    <n v="16"/>
    <n v="3"/>
    <n v="10"/>
    <n v="2"/>
    <n v="3"/>
    <n v="1"/>
    <x v="0"/>
    <x v="4"/>
    <x v="12"/>
    <n v="3"/>
    <n v="234963"/>
  </r>
  <r>
    <n v="1004"/>
    <x v="1003"/>
    <s v="Member of School Board"/>
    <s v="District 1"/>
    <s v="Mary Morrison"/>
    <n v="2014"/>
    <s v="Lafayette"/>
    <s v="DEM"/>
    <n v="2485"/>
    <n v="16"/>
    <n v="3"/>
    <n v="10"/>
    <n v="2"/>
    <n v="3"/>
    <n v="1"/>
    <x v="0"/>
    <x v="4"/>
    <x v="12"/>
    <n v="3"/>
    <n v="234963"/>
  </r>
  <r>
    <n v="1004"/>
    <x v="1003"/>
    <s v="Member of School Board"/>
    <s v="District 1"/>
    <s v="Redell Comeaux &quot;Mama&quot; Miller"/>
    <n v="2014"/>
    <s v="Lafayette"/>
    <s v="DEM"/>
    <n v="1053"/>
    <n v="16"/>
    <n v="3"/>
    <n v="10"/>
    <n v="2"/>
    <n v="3"/>
    <n v="1"/>
    <x v="0"/>
    <x v="4"/>
    <x v="12"/>
    <n v="3"/>
    <n v="234963"/>
  </r>
  <r>
    <n v="1005"/>
    <x v="1004"/>
    <s v="Member of School Board"/>
    <s v="District 1"/>
    <s v="Daron Chandler"/>
    <n v="2014"/>
    <s v="Sabine"/>
    <s v="REP"/>
    <n v="456"/>
    <n v="16"/>
    <n v="3"/>
    <n v="10"/>
    <n v="2"/>
    <n v="3"/>
    <n v="1"/>
    <x v="0"/>
    <x v="4"/>
    <x v="12"/>
    <n v="3"/>
    <n v="24144"/>
  </r>
  <r>
    <n v="1005"/>
    <x v="1004"/>
    <s v="Member of School Board"/>
    <s v="District 1"/>
    <s v="John Sandel"/>
    <n v="2014"/>
    <s v="Sabine"/>
    <s v="DEM"/>
    <n v="284"/>
    <n v="16"/>
    <n v="3"/>
    <n v="10"/>
    <n v="2"/>
    <n v="3"/>
    <n v="1"/>
    <x v="0"/>
    <x v="4"/>
    <x v="12"/>
    <n v="3"/>
    <n v="24144"/>
  </r>
  <r>
    <n v="1005"/>
    <x v="1004"/>
    <s v="Member of School Board"/>
    <s v="District 1"/>
    <s v="William &quot;Bill&quot; Townson"/>
    <n v="2014"/>
    <s v="Sabine"/>
    <s v="DEM"/>
    <n v="190"/>
    <n v="16"/>
    <n v="3"/>
    <n v="10"/>
    <n v="2"/>
    <n v="3"/>
    <n v="1"/>
    <x v="0"/>
    <x v="4"/>
    <x v="12"/>
    <n v="3"/>
    <n v="24144"/>
  </r>
  <r>
    <n v="1006"/>
    <x v="1005"/>
    <s v="Member of School Board"/>
    <s v="District 1"/>
    <s v="Ellis Alexander, Sr."/>
    <n v="2014"/>
    <s v="St. Charles"/>
    <s v="NOPTY"/>
    <n v="1766"/>
    <n v="16"/>
    <n v="2"/>
    <n v="10"/>
    <n v="2"/>
    <n v="3"/>
    <n v="1"/>
    <x v="0"/>
    <x v="4"/>
    <x v="12"/>
    <n v="2"/>
    <n v="52708"/>
  </r>
  <r>
    <n v="1006"/>
    <x v="1005"/>
    <s v="Member of School Board"/>
    <s v="District 1"/>
    <s v="Milton Allemand, Jr."/>
    <n v="2014"/>
    <s v="St. Charles"/>
    <s v="NOPTY"/>
    <n v="442"/>
    <n v="16"/>
    <n v="2"/>
    <n v="10"/>
    <n v="2"/>
    <n v="3"/>
    <n v="1"/>
    <x v="0"/>
    <x v="4"/>
    <x v="12"/>
    <n v="2"/>
    <n v="52708"/>
  </r>
  <r>
    <n v="1007"/>
    <x v="1006"/>
    <s v="Member of School Board"/>
    <s v="District 1"/>
    <s v="Darren Brack"/>
    <n v="2014"/>
    <s v="St. James"/>
    <s v="DEM"/>
    <n v="382"/>
    <n v="16"/>
    <n v="3"/>
    <n v="10"/>
    <n v="2"/>
    <n v="3"/>
    <n v="1"/>
    <x v="0"/>
    <x v="4"/>
    <x v="12"/>
    <n v="3"/>
    <n v="21581"/>
  </r>
  <r>
    <n v="1007"/>
    <x v="1006"/>
    <s v="Member of School Board"/>
    <s v="District 1"/>
    <s v="Diana B. &quot;Granny&quot; Cantillo"/>
    <n v="2014"/>
    <s v="St. James"/>
    <s v="DEM"/>
    <n v="464"/>
    <n v="16"/>
    <n v="3"/>
    <n v="10"/>
    <n v="2"/>
    <n v="3"/>
    <n v="1"/>
    <x v="0"/>
    <x v="4"/>
    <x v="12"/>
    <n v="3"/>
    <n v="21581"/>
  </r>
  <r>
    <n v="1007"/>
    <x v="1006"/>
    <s v="Member of School Board"/>
    <s v="District 1"/>
    <s v="Paul D. Taylor"/>
    <n v="2014"/>
    <s v="St. James"/>
    <s v="DEM"/>
    <n v="383"/>
    <n v="16"/>
    <n v="3"/>
    <n v="10"/>
    <n v="2"/>
    <n v="3"/>
    <n v="1"/>
    <x v="0"/>
    <x v="4"/>
    <x v="12"/>
    <n v="3"/>
    <n v="21581"/>
  </r>
  <r>
    <n v="1008"/>
    <x v="1007"/>
    <s v="Member of School Board"/>
    <s v="District 1"/>
    <s v="&quot;Joe&quot; Thompson"/>
    <n v="2014"/>
    <s v="Terrebonne"/>
    <s v="DEM"/>
    <n v="774"/>
    <n v="16"/>
    <n v="3"/>
    <n v="10"/>
    <n v="2"/>
    <n v="3"/>
    <n v="1"/>
    <x v="0"/>
    <x v="4"/>
    <x v="12"/>
    <n v="3"/>
    <n v="113099"/>
  </r>
  <r>
    <n v="1008"/>
    <x v="1007"/>
    <s v="Member of School Board"/>
    <s v="District 1"/>
    <s v="David L. Rockward"/>
    <n v="2014"/>
    <s v="Terrebonne"/>
    <s v="DEM"/>
    <n v="374"/>
    <n v="16"/>
    <n v="3"/>
    <n v="10"/>
    <n v="2"/>
    <n v="3"/>
    <n v="1"/>
    <x v="0"/>
    <x v="4"/>
    <x v="12"/>
    <n v="3"/>
    <n v="113099"/>
  </r>
  <r>
    <n v="1008"/>
    <x v="1007"/>
    <s v="Member of School Board"/>
    <s v="District 1"/>
    <s v="Roosevelt &quot;Rosey&quot; Thomas"/>
    <n v="2014"/>
    <s v="Terrebonne"/>
    <s v="DEM"/>
    <n v="1086"/>
    <n v="16"/>
    <n v="3"/>
    <n v="10"/>
    <n v="2"/>
    <n v="3"/>
    <n v="1"/>
    <x v="0"/>
    <x v="4"/>
    <x v="12"/>
    <n v="3"/>
    <n v="113099"/>
  </r>
  <r>
    <n v="1009"/>
    <x v="1008"/>
    <s v="Member of School Board"/>
    <s v="District 1"/>
    <s v="Ronald Thompson"/>
    <n v="2016"/>
    <s v="East Feliciana"/>
    <s v="DEM"/>
    <n v="249"/>
    <n v="2"/>
    <n v="2"/>
    <n v="2"/>
    <n v="0"/>
    <n v="0"/>
    <n v="0"/>
    <x v="0"/>
    <x v="4"/>
    <x v="12"/>
    <n v="2"/>
    <n v="19756"/>
  </r>
  <r>
    <n v="1009"/>
    <x v="1008"/>
    <s v="Member of School Board"/>
    <s v="District 1"/>
    <s v="Rufus &quot;Coach&quot; Nesbitt"/>
    <n v="2016"/>
    <s v="East Feliciana"/>
    <s v="DEM"/>
    <n v="454"/>
    <n v="2"/>
    <n v="2"/>
    <n v="2"/>
    <n v="0"/>
    <n v="0"/>
    <n v="0"/>
    <x v="0"/>
    <x v="4"/>
    <x v="12"/>
    <n v="2"/>
    <n v="19756"/>
  </r>
  <r>
    <n v="1010"/>
    <x v="1009"/>
    <s v="Member of School Board"/>
    <s v="District 10"/>
    <s v="&quot;Becky B.&quot; Grove"/>
    <n v="2014"/>
    <s v="Calcasieu"/>
    <s v="DEM"/>
    <n v="1563"/>
    <n v="17"/>
    <n v="3"/>
    <n v="12"/>
    <n v="3"/>
    <n v="1"/>
    <n v="1"/>
    <x v="0"/>
    <x v="4"/>
    <x v="12"/>
    <n v="3"/>
    <n v="197233"/>
  </r>
  <r>
    <n v="1010"/>
    <x v="1009"/>
    <s v="Member of School Board"/>
    <s v="District 10"/>
    <s v="Alvin Dale Smith"/>
    <n v="2014"/>
    <s v="Calcasieu"/>
    <s v="REP"/>
    <n v="1113"/>
    <n v="17"/>
    <n v="3"/>
    <n v="12"/>
    <n v="3"/>
    <n v="1"/>
    <n v="1"/>
    <x v="0"/>
    <x v="4"/>
    <x v="12"/>
    <n v="3"/>
    <n v="197233"/>
  </r>
  <r>
    <n v="1010"/>
    <x v="1009"/>
    <s v="Member of School Board"/>
    <s v="District 10"/>
    <s v="Anthony &quot;Tony&quot; O'Banion"/>
    <n v="2014"/>
    <s v="Calcasieu"/>
    <s v="REP"/>
    <n v="1066"/>
    <n v="17"/>
    <n v="3"/>
    <n v="12"/>
    <n v="3"/>
    <n v="1"/>
    <n v="1"/>
    <x v="0"/>
    <x v="4"/>
    <x v="12"/>
    <n v="3"/>
    <n v="197233"/>
  </r>
  <r>
    <n v="1011"/>
    <x v="1010"/>
    <s v="Member of School Board"/>
    <s v="District 10"/>
    <s v="B. Stewart Griffin"/>
    <n v="2014"/>
    <s v="Claiborne"/>
    <s v="OTHER"/>
    <n v="246"/>
    <n v="17"/>
    <n v="2"/>
    <n v="12"/>
    <n v="3"/>
    <n v="1"/>
    <n v="1"/>
    <x v="0"/>
    <x v="4"/>
    <x v="12"/>
    <n v="2"/>
    <n v="16452"/>
  </r>
  <r>
    <n v="1011"/>
    <x v="1010"/>
    <s v="Member of School Board"/>
    <s v="District 10"/>
    <s v="Terry R. Willis"/>
    <n v="2014"/>
    <s v="Claiborne"/>
    <s v="NOPTY"/>
    <n v="126"/>
    <n v="17"/>
    <n v="2"/>
    <n v="12"/>
    <n v="3"/>
    <n v="1"/>
    <n v="1"/>
    <x v="0"/>
    <x v="4"/>
    <x v="12"/>
    <n v="2"/>
    <n v="16452"/>
  </r>
  <r>
    <n v="1012"/>
    <x v="1011"/>
    <s v="Member of School Board"/>
    <s v="District 10"/>
    <s v="Bobby Boyd"/>
    <n v="2014"/>
    <s v="De Soto"/>
    <s v="DEM"/>
    <n v="379"/>
    <n v="17"/>
    <n v="4"/>
    <n v="12"/>
    <n v="3"/>
    <n v="1"/>
    <n v="1"/>
    <x v="0"/>
    <x v="4"/>
    <x v="12"/>
    <n v="4"/>
    <n v="27047"/>
  </r>
  <r>
    <n v="1012"/>
    <x v="1011"/>
    <s v="Member of School Board"/>
    <s v="District 10"/>
    <s v="Carroll &quot;Verdia&quot; Whitaker"/>
    <n v="2014"/>
    <s v="De Soto"/>
    <s v="DEM"/>
    <n v="58"/>
    <n v="17"/>
    <n v="4"/>
    <n v="12"/>
    <n v="3"/>
    <n v="1"/>
    <n v="1"/>
    <x v="0"/>
    <x v="4"/>
    <x v="12"/>
    <n v="4"/>
    <n v="27047"/>
  </r>
  <r>
    <n v="1012"/>
    <x v="1011"/>
    <s v="Member of School Board"/>
    <s v="District 10"/>
    <s v="Garland &quot;Coach&quot; Spivey"/>
    <n v="2014"/>
    <s v="De Soto"/>
    <s v="DEM"/>
    <n v="247"/>
    <n v="17"/>
    <n v="4"/>
    <n v="12"/>
    <n v="3"/>
    <n v="1"/>
    <n v="1"/>
    <x v="0"/>
    <x v="4"/>
    <x v="12"/>
    <n v="4"/>
    <n v="27047"/>
  </r>
  <r>
    <n v="1012"/>
    <x v="1011"/>
    <s v="Member of School Board"/>
    <s v="District 10"/>
    <s v="Timothy L. Fuller"/>
    <n v="2014"/>
    <s v="De Soto"/>
    <s v="DEM"/>
    <n v="316"/>
    <n v="17"/>
    <n v="4"/>
    <n v="12"/>
    <n v="3"/>
    <n v="1"/>
    <n v="1"/>
    <x v="0"/>
    <x v="4"/>
    <x v="12"/>
    <n v="4"/>
    <n v="27047"/>
  </r>
  <r>
    <n v="1013"/>
    <x v="1012"/>
    <s v="Member of School Board"/>
    <s v="District 10"/>
    <s v="&quot;Russ&quot; Danzy"/>
    <n v="2014"/>
    <s v="Natchitoches"/>
    <s v="DEM"/>
    <n v="589"/>
    <n v="17"/>
    <n v="3"/>
    <n v="12"/>
    <n v="3"/>
    <n v="1"/>
    <n v="1"/>
    <x v="0"/>
    <x v="4"/>
    <x v="12"/>
    <n v="3"/>
    <n v="39258"/>
  </r>
  <r>
    <n v="1013"/>
    <x v="1012"/>
    <s v="Member of School Board"/>
    <s v="District 10"/>
    <s v="Derek Toro"/>
    <n v="2014"/>
    <s v="Natchitoches"/>
    <s v="REP"/>
    <n v="429"/>
    <n v="17"/>
    <n v="3"/>
    <n v="12"/>
    <n v="3"/>
    <n v="1"/>
    <n v="1"/>
    <x v="0"/>
    <x v="4"/>
    <x v="12"/>
    <n v="3"/>
    <n v="39258"/>
  </r>
  <r>
    <n v="1013"/>
    <x v="1012"/>
    <s v="Member of School Board"/>
    <s v="District 10"/>
    <s v="Rodney Irchirl"/>
    <n v="2014"/>
    <s v="Natchitoches"/>
    <s v="DEM"/>
    <n v="187"/>
    <n v="17"/>
    <n v="3"/>
    <n v="12"/>
    <n v="3"/>
    <n v="1"/>
    <n v="1"/>
    <x v="0"/>
    <x v="4"/>
    <x v="12"/>
    <n v="3"/>
    <n v="39258"/>
  </r>
  <r>
    <n v="1014"/>
    <x v="1013"/>
    <s v="Member of School Board"/>
    <s v="District 10"/>
    <s v="Matthew Ory"/>
    <n v="2014"/>
    <s v="St. John The Baptist"/>
    <s v="DEM"/>
    <n v="566"/>
    <n v="17"/>
    <n v="2"/>
    <n v="12"/>
    <n v="3"/>
    <n v="1"/>
    <n v="1"/>
    <x v="0"/>
    <x v="4"/>
    <x v="12"/>
    <n v="2"/>
    <n v="43888"/>
  </r>
  <r>
    <n v="1014"/>
    <x v="1013"/>
    <s v="Member of School Board"/>
    <s v="District 10"/>
    <s v="Rodney B. Nicholas"/>
    <n v="2014"/>
    <s v="St. John The Baptist"/>
    <s v="DEM"/>
    <n v="743"/>
    <n v="17"/>
    <n v="2"/>
    <n v="12"/>
    <n v="3"/>
    <n v="1"/>
    <n v="1"/>
    <x v="0"/>
    <x v="4"/>
    <x v="12"/>
    <n v="2"/>
    <n v="43888"/>
  </r>
  <r>
    <n v="1015"/>
    <x v="1014"/>
    <s v="Member of School Board"/>
    <s v="District 10"/>
    <s v="Ceasar Veazie, Jr."/>
    <n v="2014"/>
    <s v="St. Landry"/>
    <s v="DEM"/>
    <n v="552"/>
    <n v="17"/>
    <n v="3"/>
    <n v="12"/>
    <n v="3"/>
    <n v="1"/>
    <n v="1"/>
    <x v="0"/>
    <x v="4"/>
    <x v="12"/>
    <n v="3"/>
    <n v="83699"/>
  </r>
  <r>
    <n v="1015"/>
    <x v="1014"/>
    <s v="Member of School Board"/>
    <s v="District 10"/>
    <s v="Hazel McCrea-Sias"/>
    <n v="2014"/>
    <s v="St. Landry"/>
    <s v="DEM"/>
    <n v="1128"/>
    <n v="17"/>
    <n v="3"/>
    <n v="12"/>
    <n v="3"/>
    <n v="1"/>
    <n v="1"/>
    <x v="0"/>
    <x v="4"/>
    <x v="12"/>
    <n v="3"/>
    <n v="83699"/>
  </r>
  <r>
    <n v="1015"/>
    <x v="1014"/>
    <s v="Member of School Board"/>
    <s v="District 10"/>
    <s v="Matthew &quot;Smiley&quot; Washington"/>
    <n v="2014"/>
    <s v="St. Landry"/>
    <s v="DEM"/>
    <n v="484"/>
    <n v="17"/>
    <n v="3"/>
    <n v="12"/>
    <n v="3"/>
    <n v="1"/>
    <n v="1"/>
    <x v="0"/>
    <x v="4"/>
    <x v="12"/>
    <n v="3"/>
    <n v="83699"/>
  </r>
  <r>
    <n v="1016"/>
    <x v="1015"/>
    <s v="Member of School Board"/>
    <s v="District 10"/>
    <s v="Carl Gaines, Jr."/>
    <n v="2016"/>
    <s v="St. Bernard"/>
    <s v="DEM"/>
    <n v="663"/>
    <n v="2"/>
    <n v="2"/>
    <n v="1"/>
    <n v="0"/>
    <n v="1"/>
    <n v="0"/>
    <x v="0"/>
    <x v="4"/>
    <x v="12"/>
    <n v="2"/>
    <n v="44091"/>
  </r>
  <r>
    <n v="1016"/>
    <x v="1015"/>
    <s v="Member of School Board"/>
    <s v="District 10"/>
    <s v="Domingo DeLosReyes"/>
    <n v="2016"/>
    <s v="St. Bernard"/>
    <s v="NOPTY"/>
    <n v="647"/>
    <n v="2"/>
    <n v="2"/>
    <n v="1"/>
    <n v="0"/>
    <n v="1"/>
    <n v="0"/>
    <x v="0"/>
    <x v="4"/>
    <x v="12"/>
    <n v="2"/>
    <n v="44091"/>
  </r>
  <r>
    <n v="1017"/>
    <x v="1016"/>
    <s v="Member of School Board"/>
    <s v="District 11"/>
    <s v="&quot;Ginger&quot; Armstrong"/>
    <n v="2014"/>
    <s v="Caddo"/>
    <s v="REP"/>
    <n v="2736"/>
    <n v="10"/>
    <n v="3"/>
    <n v="5"/>
    <n v="4"/>
    <n v="0"/>
    <n v="1"/>
    <x v="0"/>
    <x v="4"/>
    <x v="12"/>
    <n v="3"/>
    <n v="253125"/>
  </r>
  <r>
    <n v="1017"/>
    <x v="1016"/>
    <s v="Member of School Board"/>
    <s v="District 11"/>
    <s v="Kacee Hargrave Kirschvink"/>
    <n v="2014"/>
    <s v="Caddo"/>
    <s v="REP"/>
    <n v="3082"/>
    <n v="10"/>
    <n v="3"/>
    <n v="5"/>
    <n v="4"/>
    <n v="0"/>
    <n v="1"/>
    <x v="0"/>
    <x v="4"/>
    <x v="12"/>
    <n v="3"/>
    <n v="253125"/>
  </r>
  <r>
    <n v="1017"/>
    <x v="1016"/>
    <s v="Member of School Board"/>
    <s v="District 11"/>
    <s v="Parker G. Ward"/>
    <n v="2014"/>
    <s v="Caddo"/>
    <s v="REP"/>
    <n v="615"/>
    <n v="10"/>
    <n v="3"/>
    <n v="5"/>
    <n v="4"/>
    <n v="0"/>
    <n v="1"/>
    <x v="0"/>
    <x v="4"/>
    <x v="12"/>
    <n v="3"/>
    <n v="253125"/>
  </r>
  <r>
    <n v="1018"/>
    <x v="1017"/>
    <s v="Member of School Board"/>
    <s v="District 11"/>
    <s v="L. J. Mayweather, Jr."/>
    <n v="2014"/>
    <s v="De Soto"/>
    <s v="DEM"/>
    <n v="402"/>
    <n v="10"/>
    <n v="3"/>
    <n v="5"/>
    <n v="4"/>
    <n v="0"/>
    <n v="1"/>
    <x v="0"/>
    <x v="4"/>
    <x v="12"/>
    <n v="3"/>
    <n v="27047"/>
  </r>
  <r>
    <n v="1018"/>
    <x v="1017"/>
    <s v="Member of School Board"/>
    <s v="District 11"/>
    <s v="LaJuana Vanzant"/>
    <n v="2014"/>
    <s v="De Soto"/>
    <s v="DEM"/>
    <n v="96"/>
    <n v="10"/>
    <n v="3"/>
    <n v="5"/>
    <n v="4"/>
    <n v="0"/>
    <n v="1"/>
    <x v="0"/>
    <x v="4"/>
    <x v="12"/>
    <n v="3"/>
    <n v="27047"/>
  </r>
  <r>
    <n v="1018"/>
    <x v="1017"/>
    <s v="Member of School Board"/>
    <s v="District 11"/>
    <s v="Larry Heard"/>
    <n v="2014"/>
    <s v="De Soto"/>
    <s v="DEM"/>
    <n v="305"/>
    <n v="10"/>
    <n v="3"/>
    <n v="5"/>
    <n v="4"/>
    <n v="0"/>
    <n v="1"/>
    <x v="0"/>
    <x v="4"/>
    <x v="12"/>
    <n v="3"/>
    <n v="27047"/>
  </r>
  <r>
    <n v="1019"/>
    <x v="1018"/>
    <s v="Member of School Board"/>
    <s v="District 11"/>
    <s v="David Troutman"/>
    <n v="2014"/>
    <s v="Jefferson Davis"/>
    <s v="REP"/>
    <n v="508"/>
    <n v="10"/>
    <n v="2"/>
    <n v="5"/>
    <n v="4"/>
    <n v="0"/>
    <n v="1"/>
    <x v="0"/>
    <x v="4"/>
    <x v="12"/>
    <n v="2"/>
    <n v="31399"/>
  </r>
  <r>
    <n v="1019"/>
    <x v="1018"/>
    <s v="Member of School Board"/>
    <s v="District 11"/>
    <s v="Mark Boudreaux, Sr."/>
    <n v="2014"/>
    <s v="Jefferson Davis"/>
    <s v="OTHER"/>
    <n v="372"/>
    <n v="10"/>
    <n v="2"/>
    <n v="5"/>
    <n v="4"/>
    <n v="0"/>
    <n v="1"/>
    <x v="0"/>
    <x v="4"/>
    <x v="12"/>
    <n v="2"/>
    <n v="31399"/>
  </r>
  <r>
    <n v="1020"/>
    <x v="1019"/>
    <s v="Member of School Board"/>
    <s v="District 11"/>
    <s v="Donna M. Masson"/>
    <n v="2014"/>
    <s v="Natchitoches"/>
    <s v="DEM"/>
    <n v="582"/>
    <n v="10"/>
    <n v="2"/>
    <n v="5"/>
    <n v="4"/>
    <n v="0"/>
    <n v="1"/>
    <x v="0"/>
    <x v="4"/>
    <x v="12"/>
    <n v="2"/>
    <n v="39258"/>
  </r>
  <r>
    <n v="1020"/>
    <x v="1019"/>
    <s v="Member of School Board"/>
    <s v="District 11"/>
    <s v="Emile E. Metoyer"/>
    <n v="2014"/>
    <s v="Natchitoches"/>
    <s v="DEM"/>
    <n v="693"/>
    <n v="10"/>
    <n v="2"/>
    <n v="5"/>
    <n v="4"/>
    <n v="0"/>
    <n v="1"/>
    <x v="0"/>
    <x v="4"/>
    <x v="12"/>
    <n v="2"/>
    <n v="39258"/>
  </r>
  <r>
    <n v="1021"/>
    <x v="1020"/>
    <s v="Member of School Board"/>
    <s v="District 12"/>
    <s v="Annetta Garner"/>
    <n v="2014"/>
    <s v="Caddo"/>
    <s v="DEM"/>
    <n v="2361"/>
    <n v="6"/>
    <n v="2"/>
    <n v="5"/>
    <n v="1"/>
    <n v="0"/>
    <n v="0"/>
    <x v="0"/>
    <x v="4"/>
    <x v="12"/>
    <n v="2"/>
    <n v="253125"/>
  </r>
  <r>
    <n v="1021"/>
    <x v="1020"/>
    <s v="Member of School Board"/>
    <s v="District 12"/>
    <s v="Dottie H. Bell"/>
    <n v="2014"/>
    <s v="Caddo"/>
    <s v="DEM"/>
    <n v="3908"/>
    <n v="6"/>
    <n v="2"/>
    <n v="5"/>
    <n v="1"/>
    <n v="0"/>
    <n v="0"/>
    <x v="0"/>
    <x v="4"/>
    <x v="12"/>
    <n v="2"/>
    <n v="253125"/>
  </r>
  <r>
    <n v="1022"/>
    <x v="1021"/>
    <s v="Member of School Board"/>
    <s v="District 12"/>
    <s v="Albert &quot;Al&quot; Hayes, Jr."/>
    <n v="2014"/>
    <s v="St. Landry"/>
    <s v="DEM"/>
    <n v="689"/>
    <n v="6"/>
    <n v="4"/>
    <n v="5"/>
    <n v="1"/>
    <n v="0"/>
    <n v="0"/>
    <x v="0"/>
    <x v="4"/>
    <x v="12"/>
    <n v="4"/>
    <n v="83699"/>
  </r>
  <r>
    <n v="1022"/>
    <x v="1021"/>
    <s v="Member of School Board"/>
    <s v="District 12"/>
    <s v="Donna Baltakis"/>
    <n v="2014"/>
    <s v="St. Landry"/>
    <s v="DEM"/>
    <n v="316"/>
    <n v="6"/>
    <n v="4"/>
    <n v="5"/>
    <n v="1"/>
    <n v="0"/>
    <n v="0"/>
    <x v="0"/>
    <x v="4"/>
    <x v="12"/>
    <n v="4"/>
    <n v="83699"/>
  </r>
  <r>
    <n v="1022"/>
    <x v="1021"/>
    <s v="Member of School Board"/>
    <s v="District 12"/>
    <s v="Roland Miller"/>
    <n v="2014"/>
    <s v="St. Landry"/>
    <s v="REP"/>
    <n v="689"/>
    <n v="6"/>
    <n v="4"/>
    <n v="5"/>
    <n v="1"/>
    <n v="0"/>
    <n v="0"/>
    <x v="0"/>
    <x v="4"/>
    <x v="12"/>
    <n v="4"/>
    <n v="83699"/>
  </r>
  <r>
    <n v="1022"/>
    <x v="1021"/>
    <s v="Member of School Board"/>
    <s v="District 12"/>
    <s v="Will &quot;La Will&quot; Stevens"/>
    <n v="2014"/>
    <s v="St. Landry"/>
    <s v="DEM"/>
    <n v="398"/>
    <n v="6"/>
    <n v="4"/>
    <n v="5"/>
    <n v="1"/>
    <n v="0"/>
    <n v="0"/>
    <x v="0"/>
    <x v="4"/>
    <x v="12"/>
    <n v="4"/>
    <n v="83699"/>
  </r>
  <r>
    <n v="1023"/>
    <x v="1022"/>
    <s v="Member of School Board"/>
    <s v="District 13"/>
    <s v="Jesse N. Fontenot"/>
    <n v="2014"/>
    <s v="Calcasieu"/>
    <s v="DEM"/>
    <n v="504"/>
    <n v="5"/>
    <n v="3"/>
    <n v="4"/>
    <n v="1"/>
    <n v="0"/>
    <n v="0"/>
    <x v="0"/>
    <x v="4"/>
    <x v="12"/>
    <n v="3"/>
    <n v="197233"/>
  </r>
  <r>
    <n v="1023"/>
    <x v="1022"/>
    <s v="Member of School Board"/>
    <s v="District 13"/>
    <s v="Joy J. Abshire"/>
    <n v="2014"/>
    <s v="Calcasieu"/>
    <s v="DEM"/>
    <n v="1386"/>
    <n v="5"/>
    <n v="3"/>
    <n v="4"/>
    <n v="1"/>
    <n v="0"/>
    <n v="0"/>
    <x v="0"/>
    <x v="4"/>
    <x v="12"/>
    <n v="3"/>
    <n v="197233"/>
  </r>
  <r>
    <n v="1023"/>
    <x v="1022"/>
    <s v="Member of School Board"/>
    <s v="District 13"/>
    <s v="William &quot;Billy&quot; Breaux"/>
    <n v="2014"/>
    <s v="Calcasieu"/>
    <s v="REP"/>
    <n v="2208"/>
    <n v="5"/>
    <n v="3"/>
    <n v="4"/>
    <n v="1"/>
    <n v="0"/>
    <n v="0"/>
    <x v="0"/>
    <x v="4"/>
    <x v="12"/>
    <n v="3"/>
    <n v="197233"/>
  </r>
  <r>
    <n v="1024"/>
    <x v="1023"/>
    <s v="Member of School Board"/>
    <s v="District 13"/>
    <s v="Harry B. Fruge"/>
    <n v="2014"/>
    <s v="St. Landry"/>
    <s v="DEM"/>
    <n v="862"/>
    <n v="5"/>
    <n v="2"/>
    <n v="4"/>
    <n v="1"/>
    <n v="0"/>
    <n v="0"/>
    <x v="0"/>
    <x v="4"/>
    <x v="12"/>
    <n v="2"/>
    <n v="83699"/>
  </r>
  <r>
    <n v="1024"/>
    <x v="1023"/>
    <s v="Member of School Board"/>
    <s v="District 13"/>
    <s v="Mary Ellen Donatto"/>
    <n v="2014"/>
    <s v="St. Landry"/>
    <s v="DEM"/>
    <n v="1221"/>
    <n v="5"/>
    <n v="2"/>
    <n v="4"/>
    <n v="1"/>
    <n v="0"/>
    <n v="0"/>
    <x v="0"/>
    <x v="4"/>
    <x v="12"/>
    <n v="2"/>
    <n v="83699"/>
  </r>
  <r>
    <n v="1025"/>
    <x v="1024"/>
    <s v="Member of School Board"/>
    <s v="District 15"/>
    <s v="John Duhon"/>
    <n v="2014"/>
    <s v="Calcasieu"/>
    <s v="REP"/>
    <n v="3289"/>
    <n v="4"/>
    <n v="2"/>
    <n v="3"/>
    <n v="1"/>
    <n v="0"/>
    <n v="0"/>
    <x v="0"/>
    <x v="4"/>
    <x v="12"/>
    <n v="2"/>
    <n v="197233"/>
  </r>
  <r>
    <n v="1025"/>
    <x v="1024"/>
    <s v="Member of School Board"/>
    <s v="District 15"/>
    <s v="Tammie Pettis"/>
    <n v="2014"/>
    <s v="Calcasieu"/>
    <s v="DEM"/>
    <n v="1306"/>
    <n v="4"/>
    <n v="2"/>
    <n v="3"/>
    <n v="1"/>
    <n v="0"/>
    <n v="0"/>
    <x v="0"/>
    <x v="4"/>
    <x v="12"/>
    <n v="2"/>
    <n v="197233"/>
  </r>
  <r>
    <n v="1026"/>
    <x v="1025"/>
    <s v="Member of School Board"/>
    <s v="District 15"/>
    <s v="Calvin Duet"/>
    <n v="2014"/>
    <s v="Lafourche"/>
    <s v="DEM"/>
    <n v="1166"/>
    <n v="4"/>
    <n v="2"/>
    <n v="3"/>
    <n v="1"/>
    <n v="0"/>
    <n v="0"/>
    <x v="0"/>
    <x v="4"/>
    <x v="12"/>
    <n v="2"/>
    <n v="97688"/>
  </r>
  <r>
    <n v="1026"/>
    <x v="1025"/>
    <s v="Member of School Board"/>
    <s v="District 15"/>
    <s v="Lawrence Mounic"/>
    <n v="2014"/>
    <s v="Lafourche"/>
    <s v="DEM"/>
    <n v="512"/>
    <n v="4"/>
    <n v="2"/>
    <n v="3"/>
    <n v="1"/>
    <n v="0"/>
    <n v="0"/>
    <x v="0"/>
    <x v="4"/>
    <x v="12"/>
    <n v="2"/>
    <n v="97688"/>
  </r>
  <r>
    <n v="1027"/>
    <x v="1026"/>
    <s v="Member of School Board"/>
    <s v="District 2"/>
    <s v="April Williams"/>
    <n v="2014"/>
    <s v="Jefferson"/>
    <s v="DEM"/>
    <n v="2887"/>
    <n v="16"/>
    <n v="3"/>
    <n v="12"/>
    <n v="0"/>
    <n v="4"/>
    <n v="0"/>
    <x v="0"/>
    <x v="4"/>
    <x v="12"/>
    <n v="3"/>
    <n v="435204"/>
  </r>
  <r>
    <n v="1027"/>
    <x v="1026"/>
    <s v="Member of School Board"/>
    <s v="District 2"/>
    <s v="Rickeem Jackson"/>
    <n v="2014"/>
    <s v="Jefferson"/>
    <s v="DEM"/>
    <n v="3572"/>
    <n v="16"/>
    <n v="3"/>
    <n v="12"/>
    <n v="0"/>
    <n v="4"/>
    <n v="0"/>
    <x v="0"/>
    <x v="4"/>
    <x v="12"/>
    <n v="3"/>
    <n v="435204"/>
  </r>
  <r>
    <n v="1027"/>
    <x v="1026"/>
    <s v="Member of School Board"/>
    <s v="District 2"/>
    <s v="Ricky Johnson"/>
    <n v="2014"/>
    <s v="Jefferson"/>
    <s v="DEM"/>
    <n v="3979"/>
    <n v="16"/>
    <n v="3"/>
    <n v="12"/>
    <n v="0"/>
    <n v="4"/>
    <n v="0"/>
    <x v="0"/>
    <x v="4"/>
    <x v="12"/>
    <n v="3"/>
    <n v="435204"/>
  </r>
  <r>
    <n v="1028"/>
    <x v="1027"/>
    <s v="Member of School Board"/>
    <s v="District 2"/>
    <s v="James A. Chavis"/>
    <n v="2014"/>
    <s v="Lafayette"/>
    <s v="DEM"/>
    <n v="1170"/>
    <n v="16"/>
    <n v="3"/>
    <n v="12"/>
    <n v="0"/>
    <n v="4"/>
    <n v="0"/>
    <x v="0"/>
    <x v="4"/>
    <x v="12"/>
    <n v="3"/>
    <n v="234963"/>
  </r>
  <r>
    <n v="1028"/>
    <x v="1027"/>
    <s v="Member of School Board"/>
    <s v="District 2"/>
    <s v="Simon Mahan"/>
    <n v="2014"/>
    <s v="Lafayette"/>
    <s v="NOPTY"/>
    <n v="1543"/>
    <n v="16"/>
    <n v="3"/>
    <n v="12"/>
    <n v="0"/>
    <n v="4"/>
    <n v="0"/>
    <x v="0"/>
    <x v="4"/>
    <x v="12"/>
    <n v="3"/>
    <n v="234963"/>
  </r>
  <r>
    <n v="1028"/>
    <x v="1027"/>
    <s v="Member of School Board"/>
    <s v="District 2"/>
    <s v="Tommy Angelle"/>
    <n v="2014"/>
    <s v="Lafayette"/>
    <s v="DEM"/>
    <n v="5355"/>
    <n v="16"/>
    <n v="3"/>
    <n v="12"/>
    <n v="0"/>
    <n v="4"/>
    <n v="0"/>
    <x v="0"/>
    <x v="4"/>
    <x v="12"/>
    <n v="3"/>
    <n v="234963"/>
  </r>
  <r>
    <n v="1029"/>
    <x v="1028"/>
    <s v="Member of School Board"/>
    <s v="District 2"/>
    <s v="Eugene Young, Jr."/>
    <n v="2014"/>
    <s v="Richland"/>
    <s v="DEM"/>
    <n v="461"/>
    <n v="16"/>
    <n v="2"/>
    <n v="12"/>
    <n v="0"/>
    <n v="4"/>
    <n v="0"/>
    <x v="0"/>
    <x v="4"/>
    <x v="12"/>
    <n v="2"/>
    <n v="20692"/>
  </r>
  <r>
    <n v="1029"/>
    <x v="1028"/>
    <s v="Member of School Board"/>
    <s v="District 2"/>
    <s v="Leonard Guine, Jr."/>
    <n v="2014"/>
    <s v="Richland"/>
    <s v="DEM"/>
    <n v="418"/>
    <n v="16"/>
    <n v="2"/>
    <n v="12"/>
    <n v="0"/>
    <n v="4"/>
    <n v="0"/>
    <x v="0"/>
    <x v="4"/>
    <x v="12"/>
    <n v="2"/>
    <n v="20692"/>
  </r>
  <r>
    <n v="1030"/>
    <x v="1029"/>
    <s v="Member of School Board"/>
    <s v="District 2"/>
    <s v="Alfloyd Muse"/>
    <n v="2014"/>
    <s v="St. Helena"/>
    <s v="DEM"/>
    <n v="258"/>
    <n v="16"/>
    <n v="3"/>
    <n v="12"/>
    <n v="0"/>
    <n v="4"/>
    <n v="0"/>
    <x v="0"/>
    <x v="4"/>
    <x v="12"/>
    <n v="3"/>
    <n v="10714"/>
  </r>
  <r>
    <n v="1030"/>
    <x v="1029"/>
    <s v="Member of School Board"/>
    <s v="District 2"/>
    <s v="Byron &quot;Chad&quot; Hurst"/>
    <n v="2014"/>
    <s v="St. Helena"/>
    <s v="DEM"/>
    <n v="361"/>
    <n v="16"/>
    <n v="3"/>
    <n v="12"/>
    <n v="0"/>
    <n v="4"/>
    <n v="0"/>
    <x v="0"/>
    <x v="4"/>
    <x v="12"/>
    <n v="3"/>
    <n v="10714"/>
  </r>
  <r>
    <n v="1030"/>
    <x v="1029"/>
    <s v="Member of School Board"/>
    <s v="District 2"/>
    <s v="E. Anthony &quot;Scott&quot; Galmon"/>
    <n v="2014"/>
    <s v="St. Helena"/>
    <s v="DEM"/>
    <n v="273"/>
    <n v="16"/>
    <n v="3"/>
    <n v="12"/>
    <n v="0"/>
    <n v="4"/>
    <n v="0"/>
    <x v="0"/>
    <x v="4"/>
    <x v="12"/>
    <n v="3"/>
    <n v="10714"/>
  </r>
  <r>
    <n v="1031"/>
    <x v="1030"/>
    <s v="Member of School Board"/>
    <s v="District 2"/>
    <s v="Kenneth J. &quot;Wop&quot; Foret"/>
    <n v="2014"/>
    <s v="St. James"/>
    <s v="DEM"/>
    <n v="922"/>
    <n v="16"/>
    <n v="2"/>
    <n v="12"/>
    <n v="0"/>
    <n v="4"/>
    <n v="0"/>
    <x v="0"/>
    <x v="4"/>
    <x v="12"/>
    <n v="2"/>
    <n v="21581"/>
  </r>
  <r>
    <n v="1031"/>
    <x v="1030"/>
    <s v="Member of School Board"/>
    <s v="District 2"/>
    <s v="Peggy Richard"/>
    <n v="2014"/>
    <s v="St. James"/>
    <s v="DEM"/>
    <n v="612"/>
    <n v="16"/>
    <n v="2"/>
    <n v="12"/>
    <n v="0"/>
    <n v="4"/>
    <n v="0"/>
    <x v="0"/>
    <x v="4"/>
    <x v="12"/>
    <n v="2"/>
    <n v="21581"/>
  </r>
  <r>
    <n v="1032"/>
    <x v="1031"/>
    <s v="Member of School Board"/>
    <s v="District 2"/>
    <s v="Danny A. Smith"/>
    <n v="2014"/>
    <s v="Union"/>
    <s v="NOPTY"/>
    <n v="432"/>
    <n v="16"/>
    <n v="3"/>
    <n v="12"/>
    <n v="0"/>
    <n v="4"/>
    <n v="0"/>
    <x v="0"/>
    <x v="4"/>
    <x v="12"/>
    <n v="3"/>
    <n v="22460"/>
  </r>
  <r>
    <n v="1032"/>
    <x v="1031"/>
    <s v="Member of School Board"/>
    <s v="District 2"/>
    <s v="Jimmy Hollis"/>
    <n v="2014"/>
    <s v="Union"/>
    <s v="NOPTY"/>
    <n v="158"/>
    <n v="16"/>
    <n v="3"/>
    <n v="12"/>
    <n v="0"/>
    <n v="4"/>
    <n v="0"/>
    <x v="0"/>
    <x v="4"/>
    <x v="12"/>
    <n v="3"/>
    <n v="22460"/>
  </r>
  <r>
    <n v="1032"/>
    <x v="1031"/>
    <s v="Member of School Board"/>
    <s v="District 2"/>
    <s v="Roger Reeves, Jr."/>
    <n v="2014"/>
    <s v="Union"/>
    <s v="NOPTY"/>
    <n v="313"/>
    <n v="16"/>
    <n v="3"/>
    <n v="12"/>
    <n v="0"/>
    <n v="4"/>
    <n v="0"/>
    <x v="0"/>
    <x v="4"/>
    <x v="12"/>
    <n v="3"/>
    <n v="22460"/>
  </r>
  <r>
    <n v="1033"/>
    <x v="1032"/>
    <s v="Member of School Board"/>
    <s v="District 2, Division 1"/>
    <s v="Melvin L. Hollins"/>
    <n v="2014"/>
    <s v="East Feliciana"/>
    <s v="DEM"/>
    <n v="573"/>
    <n v="2"/>
    <n v="2"/>
    <n v="2"/>
    <n v="0"/>
    <n v="0"/>
    <n v="0"/>
    <x v="0"/>
    <x v="4"/>
    <x v="12"/>
    <n v="2"/>
    <n v="19756"/>
  </r>
  <r>
    <n v="1033"/>
    <x v="1032"/>
    <s v="Member of School Board"/>
    <s v="District 2, Division 1"/>
    <s v="Rufus &quot;Coach&quot; Nesbitt"/>
    <n v="2014"/>
    <s v="East Feliciana"/>
    <s v="DEM"/>
    <n v="570"/>
    <n v="2"/>
    <n v="2"/>
    <n v="2"/>
    <n v="0"/>
    <n v="0"/>
    <n v="0"/>
    <x v="0"/>
    <x v="4"/>
    <x v="12"/>
    <n v="2"/>
    <n v="19756"/>
  </r>
  <r>
    <n v="1034"/>
    <x v="1033"/>
    <s v="Member of School Board"/>
    <s v="District 3"/>
    <s v="Raymond &quot;Ray&quot; Griffin, Jr."/>
    <n v="2014"/>
    <s v="Jefferson"/>
    <s v="REP"/>
    <n v="4105"/>
    <n v="15"/>
    <n v="2"/>
    <n v="10"/>
    <n v="5"/>
    <n v="0"/>
    <n v="0"/>
    <x v="0"/>
    <x v="4"/>
    <x v="12"/>
    <n v="2"/>
    <n v="435204"/>
  </r>
  <r>
    <n v="1034"/>
    <x v="1033"/>
    <s v="Member of School Board"/>
    <s v="District 3"/>
    <s v="Raymond &quot;Ray&quot; St. Pierre"/>
    <n v="2014"/>
    <s v="Jefferson"/>
    <s v="REP"/>
    <n v="7529"/>
    <n v="15"/>
    <n v="2"/>
    <n v="10"/>
    <n v="5"/>
    <n v="0"/>
    <n v="0"/>
    <x v="0"/>
    <x v="4"/>
    <x v="12"/>
    <n v="2"/>
    <n v="435204"/>
  </r>
  <r>
    <n v="1035"/>
    <x v="1034"/>
    <s v="Member of School Board"/>
    <s v="District 3"/>
    <s v="Elroy Broussard"/>
    <n v="2014"/>
    <s v="Lafayette"/>
    <s v="DEM"/>
    <n v="2642"/>
    <n v="15"/>
    <n v="2"/>
    <n v="10"/>
    <n v="5"/>
    <n v="0"/>
    <n v="0"/>
    <x v="0"/>
    <x v="4"/>
    <x v="12"/>
    <n v="2"/>
    <n v="234963"/>
  </r>
  <r>
    <n v="1035"/>
    <x v="1034"/>
    <s v="Member of School Board"/>
    <s v="District 3"/>
    <s v="Shelton J. Cobb"/>
    <n v="2014"/>
    <s v="Lafayette"/>
    <s v="DEM"/>
    <n v="2579"/>
    <n v="15"/>
    <n v="2"/>
    <n v="10"/>
    <n v="5"/>
    <n v="0"/>
    <n v="0"/>
    <x v="0"/>
    <x v="4"/>
    <x v="12"/>
    <n v="2"/>
    <n v="234963"/>
  </r>
  <r>
    <n v="1036"/>
    <x v="1035"/>
    <s v="Member of School Board"/>
    <s v="District 3"/>
    <s v="Gary Giddens"/>
    <n v="2014"/>
    <s v="Red River"/>
    <s v="REP"/>
    <n v="303"/>
    <n v="15"/>
    <n v="2"/>
    <n v="10"/>
    <n v="5"/>
    <n v="0"/>
    <n v="0"/>
    <x v="0"/>
    <x v="4"/>
    <x v="12"/>
    <n v="2"/>
    <n v="8757"/>
  </r>
  <r>
    <n v="1036"/>
    <x v="1035"/>
    <s v="Member of School Board"/>
    <s v="District 3"/>
    <s v="John Lindsey"/>
    <n v="2014"/>
    <s v="Red River"/>
    <s v="DEM"/>
    <n v="187"/>
    <n v="15"/>
    <n v="2"/>
    <n v="10"/>
    <n v="5"/>
    <n v="0"/>
    <n v="0"/>
    <x v="0"/>
    <x v="4"/>
    <x v="12"/>
    <n v="2"/>
    <n v="8757"/>
  </r>
  <r>
    <n v="1037"/>
    <x v="1036"/>
    <s v="Member of School Board"/>
    <s v="District 3"/>
    <s v="&quot;Fran&quot; Krier"/>
    <n v="2014"/>
    <s v="Richland"/>
    <s v="REP"/>
    <n v="162"/>
    <n v="15"/>
    <n v="3"/>
    <n v="10"/>
    <n v="5"/>
    <n v="0"/>
    <n v="0"/>
    <x v="0"/>
    <x v="4"/>
    <x v="12"/>
    <n v="3"/>
    <n v="20692"/>
  </r>
  <r>
    <n v="1037"/>
    <x v="1036"/>
    <s v="Member of School Board"/>
    <s v="District 3"/>
    <s v="Latricia Kyle"/>
    <n v="2014"/>
    <s v="Richland"/>
    <s v="DEM"/>
    <n v="161"/>
    <n v="15"/>
    <n v="3"/>
    <n v="10"/>
    <n v="5"/>
    <n v="0"/>
    <n v="0"/>
    <x v="0"/>
    <x v="4"/>
    <x v="12"/>
    <n v="3"/>
    <n v="20692"/>
  </r>
  <r>
    <n v="1037"/>
    <x v="1036"/>
    <s v="Member of School Board"/>
    <s v="District 3"/>
    <s v="Moses &quot;DeJohn&quot; Wilkins"/>
    <n v="2014"/>
    <s v="Richland"/>
    <s v="DEM"/>
    <n v="247"/>
    <n v="15"/>
    <n v="3"/>
    <n v="10"/>
    <n v="5"/>
    <n v="0"/>
    <n v="0"/>
    <x v="0"/>
    <x v="4"/>
    <x v="12"/>
    <n v="3"/>
    <n v="20692"/>
  </r>
  <r>
    <n v="1038"/>
    <x v="1037"/>
    <s v="Member of School Board"/>
    <s v="District 3"/>
    <s v="Carol C. Lambert"/>
    <n v="2014"/>
    <s v="St. James"/>
    <s v="DEM"/>
    <n v="644"/>
    <n v="15"/>
    <n v="2"/>
    <n v="10"/>
    <n v="5"/>
    <n v="0"/>
    <n v="0"/>
    <x v="0"/>
    <x v="4"/>
    <x v="12"/>
    <n v="2"/>
    <n v="21581"/>
  </r>
  <r>
    <n v="1038"/>
    <x v="1037"/>
    <s v="Member of School Board"/>
    <s v="District 3"/>
    <s v="Sue Bienvenu Beier"/>
    <n v="2014"/>
    <s v="St. James"/>
    <s v="DEM"/>
    <n v="961"/>
    <n v="15"/>
    <n v="2"/>
    <n v="10"/>
    <n v="5"/>
    <n v="0"/>
    <n v="0"/>
    <x v="0"/>
    <x v="4"/>
    <x v="12"/>
    <n v="2"/>
    <n v="21581"/>
  </r>
  <r>
    <n v="1039"/>
    <x v="1038"/>
    <s v="Member of School Board"/>
    <s v="District 3"/>
    <s v="Frankie Futch"/>
    <n v="2014"/>
    <s v="Union"/>
    <s v="DEM"/>
    <n v="624"/>
    <n v="15"/>
    <n v="2"/>
    <n v="10"/>
    <n v="5"/>
    <n v="0"/>
    <n v="0"/>
    <x v="0"/>
    <x v="4"/>
    <x v="12"/>
    <n v="2"/>
    <n v="22460"/>
  </r>
  <r>
    <n v="1039"/>
    <x v="1038"/>
    <s v="Member of School Board"/>
    <s v="District 3"/>
    <s v="Jackuline &quot;Jackie&quot; Hill"/>
    <n v="2014"/>
    <s v="Union"/>
    <s v="DEM"/>
    <n v="405"/>
    <n v="15"/>
    <n v="2"/>
    <n v="10"/>
    <n v="5"/>
    <n v="0"/>
    <n v="0"/>
    <x v="0"/>
    <x v="4"/>
    <x v="12"/>
    <n v="2"/>
    <n v="22460"/>
  </r>
  <r>
    <n v="1040"/>
    <x v="1039"/>
    <s v="Member of School Board"/>
    <s v="District 3"/>
    <s v="&quot;T. D.&quot; Holcomb"/>
    <n v="2014"/>
    <s v="Vernon"/>
    <s v="DEM"/>
    <n v="414"/>
    <n v="15"/>
    <n v="2"/>
    <n v="10"/>
    <n v="5"/>
    <n v="0"/>
    <n v="0"/>
    <x v="0"/>
    <x v="4"/>
    <x v="12"/>
    <n v="2"/>
    <n v="52101"/>
  </r>
  <r>
    <n v="1040"/>
    <x v="1039"/>
    <s v="Member of School Board"/>
    <s v="District 3"/>
    <s v="David J. Detz"/>
    <n v="2014"/>
    <s v="Vernon"/>
    <s v="REP"/>
    <n v="895"/>
    <n v="15"/>
    <n v="2"/>
    <n v="10"/>
    <n v="5"/>
    <n v="0"/>
    <n v="0"/>
    <x v="0"/>
    <x v="4"/>
    <x v="12"/>
    <n v="2"/>
    <n v="52101"/>
  </r>
  <r>
    <n v="1041"/>
    <x v="1040"/>
    <s v="Member of School Board"/>
    <s v="District 3, City of Monroe"/>
    <s v="&quot;Bill&quot; Willson"/>
    <n v="2014"/>
    <s v="Ouachita"/>
    <s v="REP"/>
    <n v="1643"/>
    <n v="2"/>
    <n v="2"/>
    <n v="1"/>
    <n v="1"/>
    <n v="0"/>
    <n v="0"/>
    <x v="0"/>
    <x v="4"/>
    <x v="12"/>
    <n v="2"/>
    <n v="156398"/>
  </r>
  <r>
    <n v="1041"/>
    <x v="1040"/>
    <s v="Member of School Board"/>
    <s v="District 3, City of Monroe"/>
    <s v="Mark Johnston"/>
    <n v="2014"/>
    <s v="Ouachita"/>
    <s v="DEM"/>
    <n v="725"/>
    <n v="2"/>
    <n v="2"/>
    <n v="1"/>
    <n v="1"/>
    <n v="0"/>
    <n v="0"/>
    <x v="0"/>
    <x v="4"/>
    <x v="12"/>
    <n v="2"/>
    <n v="156398"/>
  </r>
  <r>
    <n v="1042"/>
    <x v="1041"/>
    <s v="Member of School Board"/>
    <s v="District 3, Division 3"/>
    <s v="Dianne Jackson Wilson"/>
    <n v="2014"/>
    <s v="East Feliciana"/>
    <s v="DEM"/>
    <n v="557"/>
    <n v="2"/>
    <n v="2"/>
    <n v="2"/>
    <n v="0"/>
    <n v="0"/>
    <n v="0"/>
    <x v="0"/>
    <x v="4"/>
    <x v="12"/>
    <n v="2"/>
    <n v="19756"/>
  </r>
  <r>
    <n v="1042"/>
    <x v="1041"/>
    <s v="Member of School Board"/>
    <s v="District 3, Division 3"/>
    <s v="Rhonda Matthews"/>
    <n v="2014"/>
    <s v="East Feliciana"/>
    <s v="DEM"/>
    <n v="871"/>
    <n v="2"/>
    <n v="2"/>
    <n v="2"/>
    <n v="0"/>
    <n v="0"/>
    <n v="0"/>
    <x v="0"/>
    <x v="4"/>
    <x v="12"/>
    <n v="2"/>
    <n v="19756"/>
  </r>
  <r>
    <n v="1043"/>
    <x v="1042"/>
    <s v="Member of School Board"/>
    <s v="District 3, Place A"/>
    <s v="Damon Knapp"/>
    <n v="2014"/>
    <s v="Concordia"/>
    <s v="REP"/>
    <n v="692"/>
    <n v="2"/>
    <n v="2"/>
    <n v="0"/>
    <n v="1"/>
    <n v="1"/>
    <n v="0"/>
    <x v="0"/>
    <x v="4"/>
    <x v="12"/>
    <n v="2"/>
    <n v="20288"/>
  </r>
  <r>
    <n v="1043"/>
    <x v="1042"/>
    <s v="Member of School Board"/>
    <s v="District 3, Place A"/>
    <s v="Ricky Lee Raven, Sr."/>
    <n v="2014"/>
    <s v="Concordia"/>
    <s v="NOPTY"/>
    <n v="847"/>
    <n v="2"/>
    <n v="2"/>
    <n v="0"/>
    <n v="1"/>
    <n v="1"/>
    <n v="0"/>
    <x v="0"/>
    <x v="4"/>
    <x v="12"/>
    <n v="2"/>
    <n v="20288"/>
  </r>
  <r>
    <n v="1044"/>
    <x v="1043"/>
    <s v="Member of School Board"/>
    <s v="District 4"/>
    <s v="Dorothy &quot;Dot&quot; Theriot"/>
    <n v="2014"/>
    <s v="Cameron"/>
    <s v="NOPTY"/>
    <n v="105"/>
    <n v="16"/>
    <n v="2"/>
    <n v="8"/>
    <n v="7"/>
    <n v="1"/>
    <n v="0"/>
    <x v="0"/>
    <x v="4"/>
    <x v="12"/>
    <n v="2"/>
    <n v="6739"/>
  </r>
  <r>
    <n v="1044"/>
    <x v="1043"/>
    <s v="Member of School Board"/>
    <s v="District 4"/>
    <s v="Sheila Wainwright Miller"/>
    <n v="2014"/>
    <s v="Cameron"/>
    <s v="DEM"/>
    <n v="260"/>
    <n v="16"/>
    <n v="2"/>
    <n v="8"/>
    <n v="7"/>
    <n v="1"/>
    <n v="0"/>
    <x v="0"/>
    <x v="4"/>
    <x v="12"/>
    <n v="2"/>
    <n v="6739"/>
  </r>
  <r>
    <n v="1045"/>
    <x v="1044"/>
    <s v="Member of School Board"/>
    <s v="District 4"/>
    <s v="Glenn Mayeaux"/>
    <n v="2014"/>
    <s v="Jefferson"/>
    <s v="REP"/>
    <n v="4876"/>
    <n v="16"/>
    <n v="2"/>
    <n v="8"/>
    <n v="7"/>
    <n v="1"/>
    <n v="0"/>
    <x v="0"/>
    <x v="4"/>
    <x v="12"/>
    <n v="2"/>
    <n v="435204"/>
  </r>
  <r>
    <n v="1045"/>
    <x v="1044"/>
    <s v="Member of School Board"/>
    <s v="District 4"/>
    <s v="Melinda Bourgeois"/>
    <n v="2014"/>
    <s v="Jefferson"/>
    <s v="REP"/>
    <n v="8513"/>
    <n v="16"/>
    <n v="2"/>
    <n v="8"/>
    <n v="7"/>
    <n v="1"/>
    <n v="0"/>
    <x v="0"/>
    <x v="4"/>
    <x v="12"/>
    <n v="2"/>
    <n v="435204"/>
  </r>
  <r>
    <n v="1046"/>
    <x v="1045"/>
    <s v="Member of School Board"/>
    <s v="District 4"/>
    <s v="Erica Williams"/>
    <n v="2014"/>
    <s v="Lafayette"/>
    <s v="DEM"/>
    <n v="2813"/>
    <n v="16"/>
    <n v="2"/>
    <n v="8"/>
    <n v="7"/>
    <n v="1"/>
    <n v="0"/>
    <x v="0"/>
    <x v="4"/>
    <x v="12"/>
    <n v="2"/>
    <n v="234963"/>
  </r>
  <r>
    <n v="1046"/>
    <x v="1045"/>
    <s v="Member of School Board"/>
    <s v="District 4"/>
    <s v="Tehmi Chassion"/>
    <n v="2014"/>
    <s v="Lafayette"/>
    <s v="DEM"/>
    <n v="3753"/>
    <n v="16"/>
    <n v="2"/>
    <n v="8"/>
    <n v="7"/>
    <n v="1"/>
    <n v="0"/>
    <x v="0"/>
    <x v="4"/>
    <x v="12"/>
    <n v="2"/>
    <n v="234963"/>
  </r>
  <r>
    <n v="1047"/>
    <x v="1046"/>
    <s v="Member of School Board"/>
    <s v="District 4"/>
    <s v="Arthur Farmer"/>
    <n v="2014"/>
    <s v="Richland"/>
    <s v="DEM"/>
    <n v="277"/>
    <n v="16"/>
    <n v="3"/>
    <n v="8"/>
    <n v="7"/>
    <n v="1"/>
    <n v="0"/>
    <x v="0"/>
    <x v="4"/>
    <x v="12"/>
    <n v="3"/>
    <n v="20692"/>
  </r>
  <r>
    <n v="1047"/>
    <x v="1046"/>
    <s v="Member of School Board"/>
    <s v="District 4"/>
    <s v="Catherine Estis"/>
    <n v="2014"/>
    <s v="Richland"/>
    <s v="REP"/>
    <n v="178"/>
    <n v="16"/>
    <n v="3"/>
    <n v="8"/>
    <n v="7"/>
    <n v="1"/>
    <n v="0"/>
    <x v="0"/>
    <x v="4"/>
    <x v="12"/>
    <n v="3"/>
    <n v="20692"/>
  </r>
  <r>
    <n v="1047"/>
    <x v="1046"/>
    <s v="Member of School Board"/>
    <s v="District 4"/>
    <s v="Connie Dove"/>
    <n v="2014"/>
    <s v="Richland"/>
    <s v="REP"/>
    <n v="334"/>
    <n v="16"/>
    <n v="3"/>
    <n v="8"/>
    <n v="7"/>
    <n v="1"/>
    <n v="0"/>
    <x v="0"/>
    <x v="4"/>
    <x v="12"/>
    <n v="3"/>
    <n v="20692"/>
  </r>
  <r>
    <n v="1048"/>
    <x v="1047"/>
    <s v="Member of School Board"/>
    <s v="District 4"/>
    <s v="Barbara Whitley"/>
    <n v="2014"/>
    <s v="St. Helena"/>
    <s v="DEM"/>
    <n v="440"/>
    <n v="16"/>
    <n v="2"/>
    <n v="8"/>
    <n v="7"/>
    <n v="1"/>
    <n v="0"/>
    <x v="0"/>
    <x v="4"/>
    <x v="12"/>
    <n v="2"/>
    <n v="10714"/>
  </r>
  <r>
    <n v="1048"/>
    <x v="1047"/>
    <s v="Member of School Board"/>
    <s v="District 4"/>
    <s v="Willie G. Lee"/>
    <n v="2014"/>
    <s v="St. Helena"/>
    <s v="DEM"/>
    <n v="333"/>
    <n v="16"/>
    <n v="2"/>
    <n v="8"/>
    <n v="7"/>
    <n v="1"/>
    <n v="0"/>
    <x v="0"/>
    <x v="4"/>
    <x v="12"/>
    <n v="2"/>
    <n v="10714"/>
  </r>
  <r>
    <n v="1049"/>
    <x v="1048"/>
    <s v="Member of School Board"/>
    <s v="District 4"/>
    <s v="George Nassar, Jr."/>
    <n v="2014"/>
    <s v="St. James"/>
    <s v="DEM"/>
    <n v="748"/>
    <n v="16"/>
    <n v="3"/>
    <n v="8"/>
    <n v="7"/>
    <n v="1"/>
    <n v="0"/>
    <x v="0"/>
    <x v="4"/>
    <x v="12"/>
    <n v="3"/>
    <n v="21581"/>
  </r>
  <r>
    <n v="1049"/>
    <x v="1048"/>
    <s v="Member of School Board"/>
    <s v="District 4"/>
    <s v="Jared P. Amato"/>
    <n v="2014"/>
    <s v="St. James"/>
    <s v="REP"/>
    <n v="239"/>
    <n v="16"/>
    <n v="3"/>
    <n v="8"/>
    <n v="7"/>
    <n v="1"/>
    <n v="0"/>
    <x v="0"/>
    <x v="4"/>
    <x v="12"/>
    <n v="3"/>
    <n v="21581"/>
  </r>
  <r>
    <n v="1049"/>
    <x v="1048"/>
    <s v="Member of School Board"/>
    <s v="District 4"/>
    <s v="Michael Green"/>
    <n v="2014"/>
    <s v="St. James"/>
    <s v="DEM"/>
    <n v="185"/>
    <n v="16"/>
    <n v="3"/>
    <n v="8"/>
    <n v="7"/>
    <n v="1"/>
    <n v="0"/>
    <x v="0"/>
    <x v="4"/>
    <x v="12"/>
    <n v="3"/>
    <n v="21581"/>
  </r>
  <r>
    <n v="1050"/>
    <x v="1049"/>
    <s v="Member of School Board"/>
    <s v="District 4"/>
    <s v="J. Kelly Coleman"/>
    <n v="2014"/>
    <s v="West Carroll"/>
    <s v="REP"/>
    <n v="387"/>
    <n v="16"/>
    <n v="2"/>
    <n v="8"/>
    <n v="7"/>
    <n v="1"/>
    <n v="0"/>
    <x v="0"/>
    <x v="4"/>
    <x v="12"/>
    <n v="2"/>
    <n v="11370"/>
  </r>
  <r>
    <n v="1050"/>
    <x v="1049"/>
    <s v="Member of School Board"/>
    <s v="District 4"/>
    <s v="Vendal Fairchild"/>
    <n v="2014"/>
    <s v="West Carroll"/>
    <s v="REP"/>
    <n v="122"/>
    <n v="16"/>
    <n v="2"/>
    <n v="8"/>
    <n v="7"/>
    <n v="1"/>
    <n v="0"/>
    <x v="0"/>
    <x v="4"/>
    <x v="12"/>
    <n v="2"/>
    <n v="11370"/>
  </r>
  <r>
    <n v="1051"/>
    <x v="1050"/>
    <s v="Member of School Board"/>
    <s v="District 4"/>
    <s v="Leslie Ellison"/>
    <n v="2016"/>
    <s v="Orleans"/>
    <s v="DEM"/>
    <n v="11980"/>
    <n v="3"/>
    <n v="3"/>
    <n v="3"/>
    <n v="0"/>
    <n v="0"/>
    <n v="0"/>
    <x v="0"/>
    <x v="4"/>
    <x v="12"/>
    <n v="3"/>
    <n v="382922"/>
  </r>
  <r>
    <n v="1051"/>
    <x v="1050"/>
    <s v="Member of School Board"/>
    <s v="District 4"/>
    <s v="Morris &quot;Moe&quot; Reed, Jr."/>
    <n v="2016"/>
    <s v="Orleans"/>
    <s v="DEM"/>
    <n v="3247"/>
    <n v="3"/>
    <n v="3"/>
    <n v="3"/>
    <n v="0"/>
    <n v="0"/>
    <n v="0"/>
    <x v="0"/>
    <x v="4"/>
    <x v="12"/>
    <n v="3"/>
    <n v="382922"/>
  </r>
  <r>
    <n v="1051"/>
    <x v="1050"/>
    <s v="Member of School Board"/>
    <s v="District 4"/>
    <s v="Walter Perique Umrani"/>
    <n v="2016"/>
    <s v="Orleans"/>
    <s v="DEM"/>
    <n v="2315"/>
    <n v="3"/>
    <n v="3"/>
    <n v="3"/>
    <n v="0"/>
    <n v="0"/>
    <n v="0"/>
    <x v="0"/>
    <x v="4"/>
    <x v="12"/>
    <n v="3"/>
    <n v="382922"/>
  </r>
  <r>
    <n v="1052"/>
    <x v="1051"/>
    <s v="Member of School Board"/>
    <s v="District 4, City of Bogalusa"/>
    <s v="Adam B. Kemp"/>
    <n v="2014"/>
    <s v="Washington"/>
    <s v="REP"/>
    <n v="650"/>
    <n v="2"/>
    <n v="2"/>
    <n v="0"/>
    <n v="1"/>
    <n v="1"/>
    <n v="0"/>
    <x v="0"/>
    <x v="4"/>
    <x v="12"/>
    <n v="2"/>
    <n v="46367"/>
  </r>
  <r>
    <n v="1052"/>
    <x v="1051"/>
    <s v="Member of School Board"/>
    <s v="District 4, City of Bogalusa"/>
    <s v="Patricia Holmes"/>
    <n v="2014"/>
    <s v="Washington"/>
    <s v="NOPTY"/>
    <n v="162"/>
    <n v="2"/>
    <n v="2"/>
    <n v="0"/>
    <n v="1"/>
    <n v="1"/>
    <n v="0"/>
    <x v="0"/>
    <x v="4"/>
    <x v="12"/>
    <n v="2"/>
    <n v="46367"/>
  </r>
  <r>
    <n v="1053"/>
    <x v="1052"/>
    <s v="Member of School Board"/>
    <s v="District 4, City of Monroe"/>
    <s v="Clarence Sharp"/>
    <n v="2014"/>
    <s v="Ouachita"/>
    <s v="DEM"/>
    <n v="781"/>
    <n v="2"/>
    <n v="2"/>
    <n v="2"/>
    <n v="0"/>
    <n v="0"/>
    <n v="0"/>
    <x v="0"/>
    <x v="4"/>
    <x v="12"/>
    <n v="2"/>
    <n v="156398"/>
  </r>
  <r>
    <n v="1053"/>
    <x v="1052"/>
    <s v="Member of School Board"/>
    <s v="District 4, City of Monroe"/>
    <s v="Daryll Berry"/>
    <n v="2014"/>
    <s v="Ouachita"/>
    <s v="DEM"/>
    <n v="940"/>
    <n v="2"/>
    <n v="2"/>
    <n v="2"/>
    <n v="0"/>
    <n v="0"/>
    <n v="0"/>
    <x v="0"/>
    <x v="4"/>
    <x v="12"/>
    <n v="2"/>
    <n v="156398"/>
  </r>
  <r>
    <n v="1054"/>
    <x v="1053"/>
    <s v="Member of School Board"/>
    <s v="District 4, Place A"/>
    <s v="Ron Walter"/>
    <n v="2014"/>
    <s v="Concordia"/>
    <s v="DEM"/>
    <n v="464"/>
    <n v="2"/>
    <n v="2"/>
    <n v="1"/>
    <n v="1"/>
    <n v="0"/>
    <n v="0"/>
    <x v="0"/>
    <x v="4"/>
    <x v="12"/>
    <n v="2"/>
    <n v="20288"/>
  </r>
  <r>
    <n v="1054"/>
    <x v="1053"/>
    <s v="Member of School Board"/>
    <s v="District 4, Place A"/>
    <s v="Ronnie Bradford"/>
    <n v="2014"/>
    <s v="Concordia"/>
    <s v="REP"/>
    <n v="694"/>
    <n v="2"/>
    <n v="2"/>
    <n v="1"/>
    <n v="1"/>
    <n v="0"/>
    <n v="0"/>
    <x v="0"/>
    <x v="4"/>
    <x v="12"/>
    <n v="2"/>
    <n v="20288"/>
  </r>
  <r>
    <n v="1055"/>
    <x v="1054"/>
    <s v="Member of School Board"/>
    <s v="District 5"/>
    <s v="John F. Canik"/>
    <n v="2014"/>
    <s v="Cameron"/>
    <s v="NOPTY"/>
    <n v="223"/>
    <n v="20"/>
    <n v="2"/>
    <n v="12"/>
    <n v="5"/>
    <n v="3"/>
    <n v="0"/>
    <x v="0"/>
    <x v="4"/>
    <x v="12"/>
    <n v="2"/>
    <n v="6739"/>
  </r>
  <r>
    <n v="1055"/>
    <x v="1054"/>
    <s v="Member of School Board"/>
    <s v="District 5"/>
    <s v="Tracy Carter"/>
    <n v="2014"/>
    <s v="Cameron"/>
    <s v="REP"/>
    <n v="182"/>
    <n v="20"/>
    <n v="2"/>
    <n v="12"/>
    <n v="5"/>
    <n v="3"/>
    <n v="0"/>
    <x v="0"/>
    <x v="4"/>
    <x v="12"/>
    <n v="2"/>
    <n v="6739"/>
  </r>
  <r>
    <n v="1056"/>
    <x v="1055"/>
    <s v="Member of School Board"/>
    <s v="District 5"/>
    <s v="Derald Spears, Sr."/>
    <n v="2014"/>
    <s v="East Feliciana"/>
    <s v="NOPTY"/>
    <n v="354"/>
    <n v="20"/>
    <n v="2"/>
    <n v="12"/>
    <n v="5"/>
    <n v="3"/>
    <n v="0"/>
    <x v="0"/>
    <x v="4"/>
    <x v="12"/>
    <n v="2"/>
    <n v="19756"/>
  </r>
  <r>
    <n v="1056"/>
    <x v="1055"/>
    <s v="Member of School Board"/>
    <s v="District 5"/>
    <s v="Olivia Harris"/>
    <n v="2014"/>
    <s v="East Feliciana"/>
    <s v="DEM"/>
    <n v="321"/>
    <n v="20"/>
    <n v="2"/>
    <n v="12"/>
    <n v="5"/>
    <n v="3"/>
    <n v="0"/>
    <x v="0"/>
    <x v="4"/>
    <x v="12"/>
    <n v="2"/>
    <n v="19756"/>
  </r>
  <r>
    <n v="1057"/>
    <x v="1056"/>
    <s v="Member of School Board"/>
    <s v="District 5"/>
    <s v="Cedric Floyd"/>
    <n v="2014"/>
    <s v="Jefferson"/>
    <s v="DEM"/>
    <n v="6788"/>
    <n v="20"/>
    <n v="3"/>
    <n v="12"/>
    <n v="5"/>
    <n v="3"/>
    <n v="0"/>
    <x v="0"/>
    <x v="4"/>
    <x v="12"/>
    <n v="3"/>
    <n v="435204"/>
  </r>
  <r>
    <n v="1057"/>
    <x v="1056"/>
    <s v="Member of School Board"/>
    <s v="District 5"/>
    <s v="Karen M. Barnes"/>
    <n v="2014"/>
    <s v="Jefferson"/>
    <s v="DEM"/>
    <n v="2563"/>
    <n v="20"/>
    <n v="3"/>
    <n v="12"/>
    <n v="5"/>
    <n v="3"/>
    <n v="0"/>
    <x v="0"/>
    <x v="4"/>
    <x v="12"/>
    <n v="3"/>
    <n v="435204"/>
  </r>
  <r>
    <n v="1057"/>
    <x v="1056"/>
    <s v="Member of School Board"/>
    <s v="District 5"/>
    <s v="Sharlayne Jackson-Prevost"/>
    <n v="2014"/>
    <s v="Jefferson"/>
    <s v="DEM"/>
    <n v="2869"/>
    <n v="20"/>
    <n v="3"/>
    <n v="12"/>
    <n v="5"/>
    <n v="3"/>
    <n v="0"/>
    <x v="0"/>
    <x v="4"/>
    <x v="12"/>
    <n v="3"/>
    <n v="435204"/>
  </r>
  <r>
    <n v="1058"/>
    <x v="1057"/>
    <s v="Member of School Board"/>
    <s v="District 5"/>
    <s v="Britt Latiolais"/>
    <n v="2014"/>
    <s v="Lafayette"/>
    <s v="REP"/>
    <n v="4548"/>
    <n v="20"/>
    <n v="2"/>
    <n v="12"/>
    <n v="5"/>
    <n v="3"/>
    <n v="0"/>
    <x v="0"/>
    <x v="4"/>
    <x v="12"/>
    <n v="2"/>
    <n v="234963"/>
  </r>
  <r>
    <n v="1058"/>
    <x v="1057"/>
    <s v="Member of School Board"/>
    <s v="District 5"/>
    <s v="Kermit J. Bouillion"/>
    <n v="2014"/>
    <s v="Lafayette"/>
    <s v="REP"/>
    <n v="2968"/>
    <n v="20"/>
    <n v="2"/>
    <n v="12"/>
    <n v="5"/>
    <n v="3"/>
    <n v="0"/>
    <x v="0"/>
    <x v="4"/>
    <x v="12"/>
    <n v="2"/>
    <n v="234963"/>
  </r>
  <r>
    <n v="1059"/>
    <x v="1058"/>
    <s v="Member of School Board"/>
    <s v="District 5"/>
    <s v="Dianne Spencer"/>
    <n v="2014"/>
    <s v="St. James"/>
    <s v="DEM"/>
    <n v="716"/>
    <n v="20"/>
    <n v="2"/>
    <n v="12"/>
    <n v="5"/>
    <n v="3"/>
    <n v="0"/>
    <x v="0"/>
    <x v="4"/>
    <x v="12"/>
    <n v="2"/>
    <n v="21581"/>
  </r>
  <r>
    <n v="1059"/>
    <x v="1058"/>
    <s v="Member of School Board"/>
    <s v="District 5"/>
    <s v="Patricia Heary &quot;Ducy&quot; Schexnayder"/>
    <n v="2014"/>
    <s v="St. James"/>
    <s v="DEM"/>
    <n v="682"/>
    <n v="20"/>
    <n v="2"/>
    <n v="12"/>
    <n v="5"/>
    <n v="3"/>
    <n v="0"/>
    <x v="0"/>
    <x v="4"/>
    <x v="12"/>
    <n v="2"/>
    <n v="21581"/>
  </r>
  <r>
    <n v="1060"/>
    <x v="1059"/>
    <s v="Member of School Board"/>
    <s v="District 5"/>
    <s v="Brenda Leroux Babin"/>
    <n v="2014"/>
    <s v="Terrebonne"/>
    <s v="DEM"/>
    <n v="1639"/>
    <n v="20"/>
    <n v="2"/>
    <n v="12"/>
    <n v="5"/>
    <n v="3"/>
    <n v="0"/>
    <x v="0"/>
    <x v="4"/>
    <x v="12"/>
    <n v="2"/>
    <n v="113099"/>
  </r>
  <r>
    <n v="1060"/>
    <x v="1059"/>
    <s v="Member of School Board"/>
    <s v="District 5"/>
    <s v="William &quot;Bill&quot; Simmons"/>
    <n v="2014"/>
    <s v="Terrebonne"/>
    <s v="DEM"/>
    <n v="1240"/>
    <n v="20"/>
    <n v="2"/>
    <n v="12"/>
    <n v="5"/>
    <n v="3"/>
    <n v="0"/>
    <x v="0"/>
    <x v="4"/>
    <x v="12"/>
    <n v="2"/>
    <n v="113099"/>
  </r>
  <r>
    <n v="1061"/>
    <x v="1060"/>
    <s v="Member of School Board"/>
    <s v="District 5"/>
    <s v="Kenneth &quot;Ken&quot; Smith"/>
    <n v="2014"/>
    <s v="Union"/>
    <s v="REP"/>
    <n v="420"/>
    <n v="20"/>
    <n v="2"/>
    <n v="12"/>
    <n v="5"/>
    <n v="3"/>
    <n v="0"/>
    <x v="0"/>
    <x v="4"/>
    <x v="12"/>
    <n v="2"/>
    <n v="22460"/>
  </r>
  <r>
    <n v="1061"/>
    <x v="1060"/>
    <s v="Member of School Board"/>
    <s v="District 5"/>
    <s v="Shannon Johnston Barkley"/>
    <n v="2014"/>
    <s v="Union"/>
    <s v="REP"/>
    <n v="592"/>
    <n v="20"/>
    <n v="2"/>
    <n v="12"/>
    <n v="5"/>
    <n v="3"/>
    <n v="0"/>
    <x v="0"/>
    <x v="4"/>
    <x v="12"/>
    <n v="2"/>
    <n v="22460"/>
  </r>
  <r>
    <n v="1062"/>
    <x v="1061"/>
    <s v="Member of School Board"/>
    <s v="District 5"/>
    <s v="&quot;Mike&quot; Perkins"/>
    <n v="2014"/>
    <s v="Vernon"/>
    <s v="NOPTY"/>
    <n v="753"/>
    <n v="20"/>
    <n v="3"/>
    <n v="12"/>
    <n v="5"/>
    <n v="3"/>
    <n v="0"/>
    <x v="0"/>
    <x v="4"/>
    <x v="12"/>
    <n v="3"/>
    <n v="52101"/>
  </r>
  <r>
    <n v="1062"/>
    <x v="1061"/>
    <s v="Member of School Board"/>
    <s v="District 5"/>
    <s v="James &quot;PeeWee&quot; McKee, Jr."/>
    <n v="2014"/>
    <s v="Vernon"/>
    <s v="DEM"/>
    <n v="74"/>
    <n v="20"/>
    <n v="3"/>
    <n v="12"/>
    <n v="5"/>
    <n v="3"/>
    <n v="0"/>
    <x v="0"/>
    <x v="4"/>
    <x v="12"/>
    <n v="3"/>
    <n v="52101"/>
  </r>
  <r>
    <n v="1062"/>
    <x v="1061"/>
    <s v="Member of School Board"/>
    <s v="District 5"/>
    <s v="Jesse Lentz"/>
    <n v="2014"/>
    <s v="Vernon"/>
    <s v="DEM"/>
    <n v="300"/>
    <n v="20"/>
    <n v="3"/>
    <n v="12"/>
    <n v="5"/>
    <n v="3"/>
    <n v="0"/>
    <x v="0"/>
    <x v="4"/>
    <x v="12"/>
    <n v="3"/>
    <n v="52101"/>
  </r>
  <r>
    <n v="1063"/>
    <x v="1062"/>
    <s v="Member of School Board"/>
    <s v="District 5"/>
    <s v="James C. Burrell"/>
    <n v="2014"/>
    <s v="West Carroll"/>
    <s v="DEM"/>
    <n v="263"/>
    <n v="20"/>
    <n v="2"/>
    <n v="12"/>
    <n v="5"/>
    <n v="3"/>
    <n v="0"/>
    <x v="0"/>
    <x v="4"/>
    <x v="12"/>
    <n v="2"/>
    <n v="11370"/>
  </r>
  <r>
    <n v="1063"/>
    <x v="1062"/>
    <s v="Member of School Board"/>
    <s v="District 5"/>
    <s v="James E. &quot;Jimmy&quot; Melton, Jr."/>
    <n v="2014"/>
    <s v="West Carroll"/>
    <s v="DEM"/>
    <n v="171"/>
    <n v="20"/>
    <n v="2"/>
    <n v="12"/>
    <n v="5"/>
    <n v="3"/>
    <n v="0"/>
    <x v="0"/>
    <x v="4"/>
    <x v="12"/>
    <n v="2"/>
    <n v="11370"/>
  </r>
  <r>
    <n v="1064"/>
    <x v="1063"/>
    <s v="Member of School Board"/>
    <s v="District 5"/>
    <s v="Jamey J. Johnson"/>
    <n v="2016"/>
    <s v="Vernon"/>
    <s v="DEM"/>
    <n v="544"/>
    <n v="2"/>
    <n v="2"/>
    <n v="1"/>
    <n v="1"/>
    <n v="0"/>
    <n v="0"/>
    <x v="0"/>
    <x v="4"/>
    <x v="12"/>
    <n v="2"/>
    <n v="52101"/>
  </r>
  <r>
    <n v="1064"/>
    <x v="1063"/>
    <s v="Member of School Board"/>
    <s v="District 5"/>
    <s v="Shad Stewart"/>
    <n v="2016"/>
    <s v="Vernon"/>
    <s v="REP"/>
    <n v="920"/>
    <n v="2"/>
    <n v="2"/>
    <n v="1"/>
    <n v="1"/>
    <n v="0"/>
    <n v="0"/>
    <x v="0"/>
    <x v="4"/>
    <x v="12"/>
    <n v="2"/>
    <n v="52101"/>
  </r>
  <r>
    <n v="1065"/>
    <x v="1064"/>
    <s v="Member of School Board"/>
    <s v="District 5, City of Monroe"/>
    <s v="Anna Reed"/>
    <n v="2014"/>
    <s v="Ouachita"/>
    <s v="DEM"/>
    <n v="599"/>
    <n v="2"/>
    <n v="2"/>
    <n v="2"/>
    <n v="0"/>
    <n v="0"/>
    <n v="0"/>
    <x v="0"/>
    <x v="4"/>
    <x v="12"/>
    <n v="2"/>
    <n v="156398"/>
  </r>
  <r>
    <n v="1065"/>
    <x v="1064"/>
    <s v="Member of School Board"/>
    <s v="District 5, City of Monroe"/>
    <s v="Rodney McFarland, Sr."/>
    <n v="2014"/>
    <s v="Ouachita"/>
    <s v="DEM"/>
    <n v="1311"/>
    <n v="2"/>
    <n v="2"/>
    <n v="2"/>
    <n v="0"/>
    <n v="0"/>
    <n v="0"/>
    <x v="0"/>
    <x v="4"/>
    <x v="12"/>
    <n v="2"/>
    <n v="156398"/>
  </r>
  <r>
    <n v="1066"/>
    <x v="1065"/>
    <s v="Member of School Board"/>
    <s v="District 6"/>
    <s v="Larry Dale"/>
    <n v="2014"/>
    <s v="Jefferson"/>
    <s v="REP"/>
    <n v="6980"/>
    <n v="14"/>
    <n v="2"/>
    <n v="8"/>
    <n v="4"/>
    <n v="2"/>
    <n v="0"/>
    <x v="0"/>
    <x v="4"/>
    <x v="12"/>
    <n v="2"/>
    <n v="435204"/>
  </r>
  <r>
    <n v="1066"/>
    <x v="1065"/>
    <s v="Member of School Board"/>
    <s v="District 6"/>
    <s v="Meladie Munch"/>
    <n v="2014"/>
    <s v="Jefferson"/>
    <s v="DEM"/>
    <n v="5354"/>
    <n v="14"/>
    <n v="2"/>
    <n v="8"/>
    <n v="4"/>
    <n v="2"/>
    <n v="0"/>
    <x v="0"/>
    <x v="4"/>
    <x v="12"/>
    <n v="2"/>
    <n v="435204"/>
  </r>
  <r>
    <n v="1067"/>
    <x v="1066"/>
    <s v="Member of School Board"/>
    <s v="District 6"/>
    <s v="Justin Centanni"/>
    <n v="2014"/>
    <s v="Lafayette"/>
    <s v="REP"/>
    <n v="4206"/>
    <n v="14"/>
    <n v="2"/>
    <n v="8"/>
    <n v="4"/>
    <n v="2"/>
    <n v="0"/>
    <x v="0"/>
    <x v="4"/>
    <x v="12"/>
    <n v="2"/>
    <n v="234963"/>
  </r>
  <r>
    <n v="1067"/>
    <x v="1066"/>
    <s v="Member of School Board"/>
    <s v="District 6"/>
    <s v="Kathleen Schott Espinoza"/>
    <n v="2014"/>
    <s v="Lafayette"/>
    <s v="NOPTY"/>
    <n v="3973"/>
    <n v="14"/>
    <n v="2"/>
    <n v="8"/>
    <n v="4"/>
    <n v="2"/>
    <n v="0"/>
    <x v="0"/>
    <x v="4"/>
    <x v="12"/>
    <n v="2"/>
    <n v="234963"/>
  </r>
  <r>
    <n v="1068"/>
    <x v="1067"/>
    <s v="Member of School Board"/>
    <s v="District 6"/>
    <s v="Allen &quot;Mr. E.&quot; Ebarb"/>
    <n v="2014"/>
    <s v="Sabine"/>
    <s v="DEM"/>
    <n v="423"/>
    <n v="14"/>
    <n v="2"/>
    <n v="8"/>
    <n v="4"/>
    <n v="2"/>
    <n v="0"/>
    <x v="0"/>
    <x v="4"/>
    <x v="12"/>
    <n v="2"/>
    <n v="24144"/>
  </r>
  <r>
    <n v="1068"/>
    <x v="1067"/>
    <s v="Member of School Board"/>
    <s v="District 6"/>
    <s v="Donald Garcie"/>
    <n v="2014"/>
    <s v="Sabine"/>
    <s v="DEM"/>
    <n v="503"/>
    <n v="14"/>
    <n v="2"/>
    <n v="8"/>
    <n v="4"/>
    <n v="2"/>
    <n v="0"/>
    <x v="0"/>
    <x v="4"/>
    <x v="12"/>
    <n v="2"/>
    <n v="24144"/>
  </r>
  <r>
    <n v="1069"/>
    <x v="1068"/>
    <s v="Member of School Board"/>
    <s v="District 6"/>
    <s v="Frieda W. Boughton"/>
    <n v="2014"/>
    <s v="St. James"/>
    <s v="DEM"/>
    <n v="676"/>
    <n v="14"/>
    <n v="2"/>
    <n v="8"/>
    <n v="4"/>
    <n v="2"/>
    <n v="0"/>
    <x v="0"/>
    <x v="4"/>
    <x v="12"/>
    <n v="2"/>
    <n v="21581"/>
  </r>
  <r>
    <n v="1069"/>
    <x v="1068"/>
    <s v="Member of School Board"/>
    <s v="District 6"/>
    <s v="Tyler Jasmin"/>
    <n v="2014"/>
    <s v="St. James"/>
    <s v="NOPTY"/>
    <n v="756"/>
    <n v="14"/>
    <n v="2"/>
    <n v="8"/>
    <n v="4"/>
    <n v="2"/>
    <n v="0"/>
    <x v="0"/>
    <x v="4"/>
    <x v="12"/>
    <n v="2"/>
    <n v="21581"/>
  </r>
  <r>
    <n v="1070"/>
    <x v="1069"/>
    <s v="Member of School Board"/>
    <s v="District 6"/>
    <s v="&quot;L. P.&quot; Bordelon III"/>
    <n v="2014"/>
    <s v="Terrebonne"/>
    <s v="REP"/>
    <n v="3194"/>
    <n v="14"/>
    <n v="2"/>
    <n v="8"/>
    <n v="4"/>
    <n v="2"/>
    <n v="0"/>
    <x v="0"/>
    <x v="4"/>
    <x v="12"/>
    <n v="2"/>
    <n v="113099"/>
  </r>
  <r>
    <n v="1070"/>
    <x v="1069"/>
    <s v="Member of School Board"/>
    <s v="District 6"/>
    <s v="Clyde F. Hamner"/>
    <n v="2014"/>
    <s v="Terrebonne"/>
    <s v="DEM"/>
    <n v="2246"/>
    <n v="14"/>
    <n v="2"/>
    <n v="8"/>
    <n v="4"/>
    <n v="2"/>
    <n v="0"/>
    <x v="0"/>
    <x v="4"/>
    <x v="12"/>
    <n v="2"/>
    <n v="113099"/>
  </r>
  <r>
    <n v="1071"/>
    <x v="1070"/>
    <s v="Member of School Board"/>
    <s v="District 6"/>
    <s v="Robert B. Blow"/>
    <n v="2014"/>
    <s v="Vernon"/>
    <s v="DEM"/>
    <n v="302"/>
    <n v="14"/>
    <n v="2"/>
    <n v="8"/>
    <n v="4"/>
    <n v="2"/>
    <n v="0"/>
    <x v="0"/>
    <x v="4"/>
    <x v="12"/>
    <n v="2"/>
    <n v="52101"/>
  </r>
  <r>
    <n v="1071"/>
    <x v="1070"/>
    <s v="Member of School Board"/>
    <s v="District 6"/>
    <s v="Vernon Travis, Jr."/>
    <n v="2014"/>
    <s v="Vernon"/>
    <s v="DEM"/>
    <n v="582"/>
    <n v="14"/>
    <n v="2"/>
    <n v="8"/>
    <n v="4"/>
    <n v="2"/>
    <n v="0"/>
    <x v="0"/>
    <x v="4"/>
    <x v="12"/>
    <n v="2"/>
    <n v="52101"/>
  </r>
  <r>
    <n v="1072"/>
    <x v="1071"/>
    <s v="Member of School Board"/>
    <s v="District 6"/>
    <s v="Irma Bendily"/>
    <n v="2014"/>
    <s v="West Feliciana"/>
    <s v="DEM"/>
    <n v="253"/>
    <n v="14"/>
    <n v="2"/>
    <n v="8"/>
    <n v="4"/>
    <n v="2"/>
    <n v="0"/>
    <x v="0"/>
    <x v="4"/>
    <x v="12"/>
    <n v="2"/>
    <n v="15384"/>
  </r>
  <r>
    <n v="1072"/>
    <x v="1071"/>
    <s v="Member of School Board"/>
    <s v="District 6"/>
    <s v="Kelly O'Brien"/>
    <n v="2014"/>
    <s v="West Feliciana"/>
    <s v="REP"/>
    <n v="525"/>
    <n v="14"/>
    <n v="2"/>
    <n v="8"/>
    <n v="4"/>
    <n v="2"/>
    <n v="0"/>
    <x v="0"/>
    <x v="4"/>
    <x v="12"/>
    <n v="2"/>
    <n v="15384"/>
  </r>
  <r>
    <n v="1073"/>
    <x v="1072"/>
    <s v="Member of School Board"/>
    <s v="District 6"/>
    <s v="David Alvarez"/>
    <n v="2016"/>
    <s v="Orleans"/>
    <s v="DEM"/>
    <n v="9101"/>
    <n v="2"/>
    <n v="2"/>
    <n v="2"/>
    <n v="0"/>
    <n v="0"/>
    <n v="0"/>
    <x v="0"/>
    <x v="4"/>
    <x v="12"/>
    <n v="2"/>
    <n v="382922"/>
  </r>
  <r>
    <n v="1073"/>
    <x v="1072"/>
    <s v="Member of School Board"/>
    <s v="District 6"/>
    <s v="Woody Koppel"/>
    <n v="2016"/>
    <s v="Orleans"/>
    <s v="DEM"/>
    <n v="10422"/>
    <n v="2"/>
    <n v="2"/>
    <n v="2"/>
    <n v="0"/>
    <n v="0"/>
    <n v="0"/>
    <x v="0"/>
    <x v="4"/>
    <x v="12"/>
    <n v="2"/>
    <n v="382922"/>
  </r>
  <r>
    <n v="1074"/>
    <x v="1073"/>
    <s v="Member of School Board"/>
    <s v="District 6, City of Monroe"/>
    <s v="Brandon &quot;B.J.&quot; Johnson"/>
    <n v="2014"/>
    <s v="Ouachita"/>
    <s v="DEM"/>
    <n v="895"/>
    <n v="2"/>
    <n v="2"/>
    <n v="2"/>
    <n v="0"/>
    <n v="0"/>
    <n v="0"/>
    <x v="0"/>
    <x v="4"/>
    <x v="12"/>
    <n v="2"/>
    <n v="156398"/>
  </r>
  <r>
    <n v="1074"/>
    <x v="1073"/>
    <s v="Member of School Board"/>
    <s v="District 6, City of Monroe"/>
    <s v="Verbon R. Muhammad, Sr."/>
    <n v="2014"/>
    <s v="Ouachita"/>
    <s v="DEM"/>
    <n v="505"/>
    <n v="2"/>
    <n v="2"/>
    <n v="2"/>
    <n v="0"/>
    <n v="0"/>
    <n v="0"/>
    <x v="0"/>
    <x v="4"/>
    <x v="12"/>
    <n v="2"/>
    <n v="156398"/>
  </r>
  <r>
    <n v="1075"/>
    <x v="1074"/>
    <s v="Member of School Board"/>
    <s v="District 6, Division 1"/>
    <s v="Debra Spurlock Haynes"/>
    <n v="2014"/>
    <s v="East Feliciana"/>
    <s v="DEM"/>
    <n v="983"/>
    <n v="2"/>
    <n v="2"/>
    <n v="2"/>
    <n v="0"/>
    <n v="0"/>
    <n v="0"/>
    <x v="0"/>
    <x v="4"/>
    <x v="12"/>
    <n v="2"/>
    <n v="19756"/>
  </r>
  <r>
    <n v="1075"/>
    <x v="1074"/>
    <s v="Member of School Board"/>
    <s v="District 6, Division 1"/>
    <s v="Joyce A. Kent"/>
    <n v="2014"/>
    <s v="East Feliciana"/>
    <s v="DEM"/>
    <n v="1192"/>
    <n v="2"/>
    <n v="2"/>
    <n v="2"/>
    <n v="0"/>
    <n v="0"/>
    <n v="0"/>
    <x v="0"/>
    <x v="4"/>
    <x v="12"/>
    <n v="2"/>
    <n v="19756"/>
  </r>
  <r>
    <n v="1076"/>
    <x v="1075"/>
    <s v="Member of School Board"/>
    <s v="District 6, Division 3"/>
    <s v="&quot;Chris&quot; Rouchon"/>
    <n v="2014"/>
    <s v="East Feliciana"/>
    <s v="REP"/>
    <n v="977"/>
    <n v="3"/>
    <n v="3"/>
    <n v="2"/>
    <n v="1"/>
    <n v="0"/>
    <n v="0"/>
    <x v="0"/>
    <x v="4"/>
    <x v="12"/>
    <n v="3"/>
    <n v="19756"/>
  </r>
  <r>
    <n v="1076"/>
    <x v="1075"/>
    <s v="Member of School Board"/>
    <s v="District 6, Division 3"/>
    <s v="Janice Betrece"/>
    <n v="2014"/>
    <s v="East Feliciana"/>
    <s v="DEM"/>
    <n v="434"/>
    <n v="3"/>
    <n v="3"/>
    <n v="2"/>
    <n v="1"/>
    <n v="0"/>
    <n v="0"/>
    <x v="0"/>
    <x v="4"/>
    <x v="12"/>
    <n v="3"/>
    <n v="19756"/>
  </r>
  <r>
    <n v="1076"/>
    <x v="1075"/>
    <s v="Member of School Board"/>
    <s v="District 6, Division 3"/>
    <s v="Michael Ray Bradford"/>
    <n v="2014"/>
    <s v="East Feliciana"/>
    <s v="DEM"/>
    <n v="864"/>
    <n v="3"/>
    <n v="3"/>
    <n v="2"/>
    <n v="1"/>
    <n v="0"/>
    <n v="0"/>
    <x v="0"/>
    <x v="4"/>
    <x v="12"/>
    <n v="3"/>
    <n v="19756"/>
  </r>
  <r>
    <n v="1077"/>
    <x v="1076"/>
    <s v="Member of School Board"/>
    <s v="District 7"/>
    <s v="Carl Granger"/>
    <n v="2014"/>
    <s v="Cameron"/>
    <s v="REP"/>
    <n v="73"/>
    <n v="17"/>
    <n v="3"/>
    <n v="4"/>
    <n v="8"/>
    <n v="2"/>
    <n v="3"/>
    <x v="0"/>
    <x v="4"/>
    <x v="12"/>
    <n v="3"/>
    <n v="6739"/>
  </r>
  <r>
    <n v="1077"/>
    <x v="1076"/>
    <s v="Member of School Board"/>
    <s v="District 7"/>
    <s v="Joseph M. Delcambre"/>
    <n v="2014"/>
    <s v="Cameron"/>
    <s v="REP"/>
    <n v="96"/>
    <n v="17"/>
    <n v="3"/>
    <n v="4"/>
    <n v="8"/>
    <n v="2"/>
    <n v="3"/>
    <x v="0"/>
    <x v="4"/>
    <x v="12"/>
    <n v="3"/>
    <n v="6739"/>
  </r>
  <r>
    <n v="1077"/>
    <x v="1076"/>
    <s v="Member of School Board"/>
    <s v="District 7"/>
    <s v="Karen F. Nunez"/>
    <n v="2014"/>
    <s v="Cameron"/>
    <s v="NOPTY"/>
    <n v="117"/>
    <n v="17"/>
    <n v="3"/>
    <n v="4"/>
    <n v="8"/>
    <n v="2"/>
    <n v="3"/>
    <x v="0"/>
    <x v="4"/>
    <x v="12"/>
    <n v="3"/>
    <n v="6739"/>
  </r>
  <r>
    <n v="1078"/>
    <x v="1077"/>
    <s v="Member of School Board"/>
    <s v="District 7"/>
    <s v="Anthony &quot;Tony&quot; Rouchon"/>
    <n v="2014"/>
    <s v="East Feliciana"/>
    <s v="OTHER"/>
    <n v="245"/>
    <n v="17"/>
    <n v="2"/>
    <n v="4"/>
    <n v="8"/>
    <n v="2"/>
    <n v="3"/>
    <x v="0"/>
    <x v="4"/>
    <x v="12"/>
    <n v="2"/>
    <n v="19756"/>
  </r>
  <r>
    <n v="1078"/>
    <x v="1077"/>
    <s v="Member of School Board"/>
    <s v="District 7"/>
    <s v="Paul Kent"/>
    <n v="2014"/>
    <s v="East Feliciana"/>
    <s v="OTHER"/>
    <n v="435"/>
    <n v="17"/>
    <n v="2"/>
    <n v="4"/>
    <n v="8"/>
    <n v="2"/>
    <n v="3"/>
    <x v="0"/>
    <x v="4"/>
    <x v="12"/>
    <n v="2"/>
    <n v="19756"/>
  </r>
  <r>
    <n v="1079"/>
    <x v="1078"/>
    <s v="Member of School Board"/>
    <s v="District 7"/>
    <s v="Jo Ann Scott"/>
    <n v="2014"/>
    <s v="Jefferson"/>
    <s v="OTHER"/>
    <n v="1758"/>
    <n v="17"/>
    <n v="3"/>
    <n v="4"/>
    <n v="8"/>
    <n v="2"/>
    <n v="3"/>
    <x v="0"/>
    <x v="4"/>
    <x v="12"/>
    <n v="3"/>
    <n v="435204"/>
  </r>
  <r>
    <n v="1079"/>
    <x v="1078"/>
    <s v="Member of School Board"/>
    <s v="District 7"/>
    <s v="Mark Jacobs"/>
    <n v="2014"/>
    <s v="Jefferson"/>
    <s v="REP"/>
    <n v="6276"/>
    <n v="17"/>
    <n v="3"/>
    <n v="4"/>
    <n v="8"/>
    <n v="2"/>
    <n v="3"/>
    <x v="0"/>
    <x v="4"/>
    <x v="12"/>
    <n v="3"/>
    <n v="435204"/>
  </r>
  <r>
    <n v="1079"/>
    <x v="1078"/>
    <s v="Member of School Board"/>
    <s v="District 7"/>
    <s v="Melinda Doucet"/>
    <n v="2014"/>
    <s v="Jefferson"/>
    <s v="REP"/>
    <n v="6731"/>
    <n v="17"/>
    <n v="3"/>
    <n v="4"/>
    <n v="8"/>
    <n v="2"/>
    <n v="3"/>
    <x v="0"/>
    <x v="4"/>
    <x v="12"/>
    <n v="3"/>
    <n v="435204"/>
  </r>
  <r>
    <n v="1080"/>
    <x v="1079"/>
    <s v="Member of School Board"/>
    <s v="District 7"/>
    <s v="Dawn Morris"/>
    <n v="2014"/>
    <s v="Lafayette"/>
    <s v="REP"/>
    <n v="3996"/>
    <n v="17"/>
    <n v="2"/>
    <n v="4"/>
    <n v="8"/>
    <n v="2"/>
    <n v="3"/>
    <x v="0"/>
    <x v="4"/>
    <x v="12"/>
    <n v="2"/>
    <n v="234963"/>
  </r>
  <r>
    <n v="1080"/>
    <x v="1079"/>
    <s v="Member of School Board"/>
    <s v="District 7"/>
    <s v="Mark Cockerham"/>
    <n v="2014"/>
    <s v="Lafayette"/>
    <s v="REP"/>
    <n v="3675"/>
    <n v="17"/>
    <n v="2"/>
    <n v="4"/>
    <n v="8"/>
    <n v="2"/>
    <n v="3"/>
    <x v="0"/>
    <x v="4"/>
    <x v="12"/>
    <n v="2"/>
    <n v="234963"/>
  </r>
  <r>
    <n v="1081"/>
    <x v="1080"/>
    <s v="Member of School Board"/>
    <s v="District 7"/>
    <s v="Carlos R. Charles"/>
    <n v="2014"/>
    <s v="St. James"/>
    <s v="DEM"/>
    <n v="44"/>
    <n v="17"/>
    <n v="3"/>
    <n v="4"/>
    <n v="8"/>
    <n v="2"/>
    <n v="3"/>
    <x v="0"/>
    <x v="4"/>
    <x v="12"/>
    <n v="3"/>
    <n v="21581"/>
  </r>
  <r>
    <n v="1081"/>
    <x v="1080"/>
    <s v="Member of School Board"/>
    <s v="District 7"/>
    <s v="Raymond L. Gros, Jr."/>
    <n v="2014"/>
    <s v="St. James"/>
    <s v="DEM"/>
    <n v="959"/>
    <n v="17"/>
    <n v="3"/>
    <n v="4"/>
    <n v="8"/>
    <n v="2"/>
    <n v="3"/>
    <x v="0"/>
    <x v="4"/>
    <x v="12"/>
    <n v="3"/>
    <n v="21581"/>
  </r>
  <r>
    <n v="1081"/>
    <x v="1080"/>
    <s v="Member of School Board"/>
    <s v="District 7"/>
    <s v="Richard &quot;Ricky&quot; Reulet"/>
    <n v="2014"/>
    <s v="St. James"/>
    <s v="DEM"/>
    <n v="442"/>
    <n v="17"/>
    <n v="3"/>
    <n v="4"/>
    <n v="8"/>
    <n v="2"/>
    <n v="3"/>
    <x v="0"/>
    <x v="4"/>
    <x v="12"/>
    <n v="3"/>
    <n v="21581"/>
  </r>
  <r>
    <n v="1082"/>
    <x v="1081"/>
    <s v="Member of School Board"/>
    <s v="District 7"/>
    <s v="Roger Dale DeHart"/>
    <n v="2014"/>
    <s v="Terrebonne"/>
    <s v="DEM"/>
    <n v="1531"/>
    <n v="17"/>
    <n v="2"/>
    <n v="4"/>
    <n v="8"/>
    <n v="2"/>
    <n v="3"/>
    <x v="0"/>
    <x v="4"/>
    <x v="12"/>
    <n v="2"/>
    <n v="113099"/>
  </r>
  <r>
    <n v="1082"/>
    <x v="1081"/>
    <s v="Member of School Board"/>
    <s v="District 7"/>
    <s v="Wendy Wilson Billiot"/>
    <n v="2014"/>
    <s v="Terrebonne"/>
    <s v="REP"/>
    <n v="1445"/>
    <n v="17"/>
    <n v="2"/>
    <n v="4"/>
    <n v="8"/>
    <n v="2"/>
    <n v="3"/>
    <x v="0"/>
    <x v="4"/>
    <x v="12"/>
    <n v="2"/>
    <n v="113099"/>
  </r>
  <r>
    <n v="1083"/>
    <x v="1082"/>
    <s v="Member of School Board"/>
    <s v="District 7"/>
    <s v="Roy Brown"/>
    <n v="2014"/>
    <s v="West Carroll"/>
    <s v="REP"/>
    <n v="196"/>
    <n v="17"/>
    <n v="2"/>
    <n v="4"/>
    <n v="8"/>
    <n v="2"/>
    <n v="3"/>
    <x v="0"/>
    <x v="4"/>
    <x v="12"/>
    <n v="2"/>
    <n v="11370"/>
  </r>
  <r>
    <n v="1083"/>
    <x v="1082"/>
    <s v="Member of School Board"/>
    <s v="District 7"/>
    <s v="Samuel Ashley"/>
    <n v="2014"/>
    <s v="West Carroll"/>
    <s v="NOPTY"/>
    <n v="292"/>
    <n v="17"/>
    <n v="2"/>
    <n v="4"/>
    <n v="8"/>
    <n v="2"/>
    <n v="3"/>
    <x v="0"/>
    <x v="4"/>
    <x v="12"/>
    <n v="2"/>
    <n v="11370"/>
  </r>
  <r>
    <n v="1084"/>
    <x v="1083"/>
    <s v="Member of School Board"/>
    <s v="District 7"/>
    <s v="Alvin R. Crusto, Jr."/>
    <n v="2016"/>
    <s v="Orleans"/>
    <s v="DEM"/>
    <n v="3515"/>
    <n v="3"/>
    <n v="3"/>
    <n v="3"/>
    <n v="0"/>
    <n v="0"/>
    <n v="0"/>
    <x v="0"/>
    <x v="4"/>
    <x v="12"/>
    <n v="3"/>
    <n v="382922"/>
  </r>
  <r>
    <n v="1084"/>
    <x v="1083"/>
    <s v="Member of School Board"/>
    <s v="District 7"/>
    <s v="Kwame A. Smith"/>
    <n v="2016"/>
    <s v="Orleans"/>
    <s v="DEM"/>
    <n v="4728"/>
    <n v="3"/>
    <n v="3"/>
    <n v="3"/>
    <n v="0"/>
    <n v="0"/>
    <n v="0"/>
    <x v="0"/>
    <x v="4"/>
    <x v="12"/>
    <n v="3"/>
    <n v="382922"/>
  </r>
  <r>
    <n v="1084"/>
    <x v="1083"/>
    <s v="Member of School Board"/>
    <s v="District 7"/>
    <s v="Nolan Marshall, Jr."/>
    <n v="2016"/>
    <s v="Orleans"/>
    <s v="DEM"/>
    <n v="9830"/>
    <n v="3"/>
    <n v="3"/>
    <n v="3"/>
    <n v="0"/>
    <n v="0"/>
    <n v="0"/>
    <x v="0"/>
    <x v="4"/>
    <x v="12"/>
    <n v="3"/>
    <n v="382922"/>
  </r>
  <r>
    <n v="1085"/>
    <x v="1084"/>
    <s v="Member of School Board"/>
    <s v="District 7, City of Monroe"/>
    <s v="Brenda Shelling"/>
    <n v="2014"/>
    <s v="Ouachita"/>
    <s v="NOPTY"/>
    <n v="793"/>
    <n v="3"/>
    <n v="3"/>
    <n v="2"/>
    <n v="0"/>
    <n v="1"/>
    <n v="0"/>
    <x v="0"/>
    <x v="4"/>
    <x v="12"/>
    <n v="3"/>
    <n v="156398"/>
  </r>
  <r>
    <n v="1085"/>
    <x v="1084"/>
    <s v="Member of School Board"/>
    <s v="District 7, City of Monroe"/>
    <s v="Glynn O. Ludley"/>
    <n v="2014"/>
    <s v="Ouachita"/>
    <s v="DEM"/>
    <n v="338"/>
    <n v="3"/>
    <n v="3"/>
    <n v="2"/>
    <n v="0"/>
    <n v="1"/>
    <n v="0"/>
    <x v="0"/>
    <x v="4"/>
    <x v="12"/>
    <n v="3"/>
    <n v="156398"/>
  </r>
  <r>
    <n v="1085"/>
    <x v="1084"/>
    <s v="Member of School Board"/>
    <s v="District 7, City of Monroe"/>
    <s v="Louis Bradley"/>
    <n v="2014"/>
    <s v="Ouachita"/>
    <s v="DEM"/>
    <n v="279"/>
    <n v="3"/>
    <n v="3"/>
    <n v="2"/>
    <n v="0"/>
    <n v="1"/>
    <n v="0"/>
    <x v="0"/>
    <x v="4"/>
    <x v="12"/>
    <n v="3"/>
    <n v="156398"/>
  </r>
  <r>
    <n v="1086"/>
    <x v="1085"/>
    <s v="Member of School Board"/>
    <s v="District 8"/>
    <s v="Marion &quot;Coach&quot; Bonura"/>
    <n v="2014"/>
    <s v="Jefferson"/>
    <s v="REP"/>
    <n v="7707"/>
    <n v="10"/>
    <n v="2"/>
    <n v="2"/>
    <n v="6"/>
    <n v="1"/>
    <n v="1"/>
    <x v="0"/>
    <x v="4"/>
    <x v="12"/>
    <n v="2"/>
    <n v="435204"/>
  </r>
  <r>
    <n v="1086"/>
    <x v="1085"/>
    <s v="Member of School Board"/>
    <s v="District 8"/>
    <s v="Michael Delesdernier"/>
    <n v="2014"/>
    <s v="Jefferson"/>
    <s v="REP"/>
    <n v="6231"/>
    <n v="10"/>
    <n v="2"/>
    <n v="2"/>
    <n v="6"/>
    <n v="1"/>
    <n v="1"/>
    <x v="0"/>
    <x v="4"/>
    <x v="12"/>
    <n v="2"/>
    <n v="435204"/>
  </r>
  <r>
    <n v="1087"/>
    <x v="1086"/>
    <s v="Member of School Board"/>
    <s v="District 8"/>
    <s v="Erick Knezek"/>
    <n v="2014"/>
    <s v="Lafayette"/>
    <s v="REP"/>
    <n v="8012"/>
    <n v="10"/>
    <n v="2"/>
    <n v="2"/>
    <n v="6"/>
    <n v="1"/>
    <n v="1"/>
    <x v="0"/>
    <x v="4"/>
    <x v="12"/>
    <n v="2"/>
    <n v="234963"/>
  </r>
  <r>
    <n v="1087"/>
    <x v="1086"/>
    <s v="Member of School Board"/>
    <s v="District 8"/>
    <s v="Hunter Beasley"/>
    <n v="2014"/>
    <s v="Lafayette"/>
    <s v="OTHER"/>
    <n v="2635"/>
    <n v="10"/>
    <n v="2"/>
    <n v="2"/>
    <n v="6"/>
    <n v="1"/>
    <n v="1"/>
    <x v="0"/>
    <x v="4"/>
    <x v="12"/>
    <n v="2"/>
    <n v="234963"/>
  </r>
  <r>
    <n v="1088"/>
    <x v="1087"/>
    <s v="Member of School Board"/>
    <s v="District 8"/>
    <s v="David Hoover"/>
    <n v="2014"/>
    <s v="Livingston"/>
    <s v="DEM"/>
    <n v="1634"/>
    <n v="10"/>
    <n v="2"/>
    <n v="2"/>
    <n v="6"/>
    <n v="1"/>
    <n v="1"/>
    <x v="0"/>
    <x v="4"/>
    <x v="12"/>
    <n v="2"/>
    <n v="135925"/>
  </r>
  <r>
    <n v="1088"/>
    <x v="1087"/>
    <s v="Member of School Board"/>
    <s v="District 8"/>
    <s v="James &quot;Jim&quot; Richardson"/>
    <n v="2014"/>
    <s v="Livingston"/>
    <s v="NOPTY"/>
    <n v="3193"/>
    <n v="10"/>
    <n v="2"/>
    <n v="2"/>
    <n v="6"/>
    <n v="1"/>
    <n v="1"/>
    <x v="0"/>
    <x v="4"/>
    <x v="12"/>
    <n v="2"/>
    <n v="135925"/>
  </r>
  <r>
    <n v="1089"/>
    <x v="1088"/>
    <s v="Member of School Board"/>
    <s v="District 8"/>
    <s v="Challana Ray Dean"/>
    <n v="2014"/>
    <s v="Union"/>
    <s v="REP"/>
    <n v="498"/>
    <n v="10"/>
    <n v="2"/>
    <n v="2"/>
    <n v="6"/>
    <n v="1"/>
    <n v="1"/>
    <x v="0"/>
    <x v="4"/>
    <x v="12"/>
    <n v="2"/>
    <n v="22460"/>
  </r>
  <r>
    <n v="1089"/>
    <x v="1088"/>
    <s v="Member of School Board"/>
    <s v="District 8"/>
    <s v="Danny J. George"/>
    <n v="2014"/>
    <s v="Union"/>
    <s v="REP"/>
    <n v="481"/>
    <n v="10"/>
    <n v="2"/>
    <n v="2"/>
    <n v="6"/>
    <n v="1"/>
    <n v="1"/>
    <x v="0"/>
    <x v="4"/>
    <x v="12"/>
    <n v="2"/>
    <n v="22460"/>
  </r>
  <r>
    <n v="1090"/>
    <x v="1089"/>
    <s v="Member of School Board"/>
    <s v="District 8"/>
    <s v="Gerald Cooley"/>
    <n v="2014"/>
    <s v="Vernon"/>
    <s v="REP"/>
    <n v="789"/>
    <n v="10"/>
    <n v="2"/>
    <n v="2"/>
    <n v="6"/>
    <n v="1"/>
    <n v="1"/>
    <x v="0"/>
    <x v="4"/>
    <x v="12"/>
    <n v="2"/>
    <n v="52101"/>
  </r>
  <r>
    <n v="1090"/>
    <x v="1089"/>
    <s v="Member of School Board"/>
    <s v="District 8"/>
    <s v="Jeremy Goodwin"/>
    <n v="2014"/>
    <s v="Vernon"/>
    <s v="DEM"/>
    <n v="600"/>
    <n v="10"/>
    <n v="2"/>
    <n v="2"/>
    <n v="6"/>
    <n v="1"/>
    <n v="1"/>
    <x v="0"/>
    <x v="4"/>
    <x v="12"/>
    <n v="2"/>
    <n v="52101"/>
  </r>
  <r>
    <n v="1091"/>
    <x v="1090"/>
    <s v="Member of School Board"/>
    <s v="District 9"/>
    <s v="&quot;Sandy&quot; Denapolis-Bosarge"/>
    <n v="2014"/>
    <s v="Jefferson"/>
    <s v="REP"/>
    <n v="5897"/>
    <n v="9"/>
    <n v="2"/>
    <n v="3"/>
    <n v="5"/>
    <n v="1"/>
    <n v="0"/>
    <x v="0"/>
    <x v="4"/>
    <x v="12"/>
    <n v="2"/>
    <n v="435204"/>
  </r>
  <r>
    <n v="1091"/>
    <x v="1090"/>
    <s v="Member of School Board"/>
    <s v="District 9"/>
    <s v="Eugene &quot;Gene&quot; Katsanis"/>
    <n v="2014"/>
    <s v="Jefferson"/>
    <s v="REP"/>
    <n v="4722"/>
    <n v="9"/>
    <n v="2"/>
    <n v="3"/>
    <n v="5"/>
    <n v="1"/>
    <n v="0"/>
    <x v="0"/>
    <x v="4"/>
    <x v="12"/>
    <n v="2"/>
    <n v="435204"/>
  </r>
  <r>
    <n v="1092"/>
    <x v="1091"/>
    <s v="Member of School Board"/>
    <s v="District 9"/>
    <s v="Brian West"/>
    <n v="2014"/>
    <s v="Lafayette"/>
    <s v="REP"/>
    <n v="3759"/>
    <n v="9"/>
    <n v="2"/>
    <n v="3"/>
    <n v="5"/>
    <n v="1"/>
    <n v="0"/>
    <x v="0"/>
    <x v="4"/>
    <x v="12"/>
    <n v="2"/>
    <n v="234963"/>
  </r>
  <r>
    <n v="1092"/>
    <x v="1091"/>
    <s v="Member of School Board"/>
    <s v="District 9"/>
    <s v="Jeremy Hidalgo"/>
    <n v="2014"/>
    <s v="Lafayette"/>
    <s v="REP"/>
    <n v="5935"/>
    <n v="9"/>
    <n v="2"/>
    <n v="3"/>
    <n v="5"/>
    <n v="1"/>
    <n v="0"/>
    <x v="0"/>
    <x v="4"/>
    <x v="12"/>
    <n v="2"/>
    <n v="234963"/>
  </r>
  <r>
    <n v="1093"/>
    <x v="1092"/>
    <s v="Member of School Board"/>
    <s v="District 9"/>
    <s v="Dale Skinner"/>
    <n v="2014"/>
    <s v="Sabine"/>
    <s v="DEM"/>
    <n v="492"/>
    <n v="9"/>
    <n v="2"/>
    <n v="3"/>
    <n v="5"/>
    <n v="1"/>
    <n v="0"/>
    <x v="0"/>
    <x v="4"/>
    <x v="12"/>
    <n v="2"/>
    <n v="24144"/>
  </r>
  <r>
    <n v="1093"/>
    <x v="1092"/>
    <s v="Member of School Board"/>
    <s v="District 9"/>
    <s v="Gloria Sanders"/>
    <n v="2014"/>
    <s v="Sabine"/>
    <s v="DEM"/>
    <n v="207"/>
    <n v="9"/>
    <n v="2"/>
    <n v="3"/>
    <n v="5"/>
    <n v="1"/>
    <n v="0"/>
    <x v="0"/>
    <x v="4"/>
    <x v="12"/>
    <n v="2"/>
    <n v="24144"/>
  </r>
  <r>
    <n v="1094"/>
    <x v="1093"/>
    <s v="Member of School Board"/>
    <s v="District 9"/>
    <s v="Cally Yelverton Trosclair"/>
    <n v="2014"/>
    <s v="Terrebonne"/>
    <s v="NOPTY"/>
    <n v="862"/>
    <n v="9"/>
    <n v="3"/>
    <n v="3"/>
    <n v="5"/>
    <n v="1"/>
    <n v="0"/>
    <x v="0"/>
    <x v="4"/>
    <x v="12"/>
    <n v="3"/>
    <n v="113099"/>
  </r>
  <r>
    <n v="1094"/>
    <x v="1093"/>
    <s v="Member of School Board"/>
    <s v="District 9"/>
    <s v="Hayes Badeaux"/>
    <n v="2014"/>
    <s v="Terrebonne"/>
    <s v="DEM"/>
    <n v="936"/>
    <n v="9"/>
    <n v="3"/>
    <n v="3"/>
    <n v="5"/>
    <n v="1"/>
    <n v="0"/>
    <x v="0"/>
    <x v="4"/>
    <x v="12"/>
    <n v="3"/>
    <n v="113099"/>
  </r>
  <r>
    <n v="1094"/>
    <x v="1093"/>
    <s v="Member of School Board"/>
    <s v="District 9"/>
    <s v="Vicki Bonvillain"/>
    <n v="2014"/>
    <s v="Terrebonne"/>
    <s v="REP"/>
    <n v="1291"/>
    <n v="9"/>
    <n v="3"/>
    <n v="3"/>
    <n v="5"/>
    <n v="1"/>
    <n v="0"/>
    <x v="0"/>
    <x v="4"/>
    <x v="12"/>
    <n v="3"/>
    <n v="113099"/>
  </r>
  <r>
    <n v="1095"/>
    <x v="1094"/>
    <s v="Member of School Board"/>
    <s v="District A"/>
    <s v="Kristie Mascarella"/>
    <n v="2014"/>
    <s v="Iberville"/>
    <s v="REP"/>
    <n v="120"/>
    <n v="11"/>
    <n v="4"/>
    <n v="8"/>
    <n v="3"/>
    <n v="0"/>
    <n v="0"/>
    <x v="0"/>
    <x v="4"/>
    <x v="12"/>
    <n v="4"/>
    <n v="33159"/>
  </r>
  <r>
    <n v="1095"/>
    <x v="1094"/>
    <s v="Member of School Board"/>
    <s v="District A"/>
    <s v="Lawrence &quot;Larry&quot; Rouse"/>
    <n v="2014"/>
    <s v="Iberville"/>
    <s v="DEM"/>
    <n v="195"/>
    <n v="11"/>
    <n v="4"/>
    <n v="8"/>
    <n v="3"/>
    <n v="0"/>
    <n v="0"/>
    <x v="0"/>
    <x v="4"/>
    <x v="12"/>
    <n v="4"/>
    <n v="33159"/>
  </r>
  <r>
    <n v="1095"/>
    <x v="1094"/>
    <s v="Member of School Board"/>
    <s v="District A"/>
    <s v="Theresa White Roy"/>
    <n v="2014"/>
    <s v="Iberville"/>
    <s v="REP"/>
    <n v="364"/>
    <n v="11"/>
    <n v="4"/>
    <n v="8"/>
    <n v="3"/>
    <n v="0"/>
    <n v="0"/>
    <x v="0"/>
    <x v="4"/>
    <x v="12"/>
    <n v="4"/>
    <n v="33159"/>
  </r>
  <r>
    <n v="1095"/>
    <x v="1094"/>
    <s v="Member of School Board"/>
    <s v="District A"/>
    <s v="Tressy Gleason"/>
    <n v="2014"/>
    <s v="Iberville"/>
    <s v="REP"/>
    <n v="354"/>
    <n v="11"/>
    <n v="4"/>
    <n v="8"/>
    <n v="3"/>
    <n v="0"/>
    <n v="0"/>
    <x v="0"/>
    <x v="4"/>
    <x v="12"/>
    <n v="4"/>
    <n v="33159"/>
  </r>
  <r>
    <n v="1096"/>
    <x v="1095"/>
    <s v="Member of School Board"/>
    <s v="District A"/>
    <s v="Alfreda &quot;Freda&quot; Williams"/>
    <n v="2014"/>
    <s v="Pointe Coupee"/>
    <s v="DEM"/>
    <n v="342"/>
    <n v="11"/>
    <n v="2"/>
    <n v="8"/>
    <n v="3"/>
    <n v="0"/>
    <n v="0"/>
    <x v="0"/>
    <x v="4"/>
    <x v="12"/>
    <n v="2"/>
    <n v="22366"/>
  </r>
  <r>
    <n v="1096"/>
    <x v="1095"/>
    <s v="Member of School Board"/>
    <s v="District A"/>
    <s v="Leslie &quot;Les Ann&quot; Grezaffi"/>
    <n v="2014"/>
    <s v="Pointe Coupee"/>
    <s v="DEM"/>
    <n v="527"/>
    <n v="11"/>
    <n v="2"/>
    <n v="8"/>
    <n v="3"/>
    <n v="0"/>
    <n v="0"/>
    <x v="0"/>
    <x v="4"/>
    <x v="12"/>
    <n v="2"/>
    <n v="22366"/>
  </r>
  <r>
    <n v="1097"/>
    <x v="1096"/>
    <s v="Member of School Board"/>
    <s v="District A"/>
    <s v="Eric Brumfield"/>
    <n v="2014"/>
    <s v="Tangipahoa"/>
    <s v="DEM"/>
    <n v="1287"/>
    <n v="11"/>
    <n v="3"/>
    <n v="8"/>
    <n v="3"/>
    <n v="0"/>
    <n v="0"/>
    <x v="0"/>
    <x v="4"/>
    <x v="12"/>
    <n v="3"/>
    <n v="127115"/>
  </r>
  <r>
    <n v="1097"/>
    <x v="1096"/>
    <s v="Member of School Board"/>
    <s v="District A"/>
    <s v="Jimmy Richardson"/>
    <n v="2014"/>
    <s v="Tangipahoa"/>
    <s v="DEM"/>
    <n v="1073"/>
    <n v="11"/>
    <n v="3"/>
    <n v="8"/>
    <n v="3"/>
    <n v="0"/>
    <n v="0"/>
    <x v="0"/>
    <x v="4"/>
    <x v="12"/>
    <n v="3"/>
    <n v="127115"/>
  </r>
  <r>
    <n v="1097"/>
    <x v="1096"/>
    <s v="Member of School Board"/>
    <s v="District A"/>
    <s v="Walter Daniels"/>
    <n v="2014"/>
    <s v="Tangipahoa"/>
    <s v="DEM"/>
    <n v="1720"/>
    <n v="11"/>
    <n v="3"/>
    <n v="8"/>
    <n v="3"/>
    <n v="0"/>
    <n v="0"/>
    <x v="0"/>
    <x v="4"/>
    <x v="12"/>
    <n v="3"/>
    <n v="127115"/>
  </r>
  <r>
    <n v="1098"/>
    <x v="1097"/>
    <s v="Member of School Board"/>
    <s v="District A"/>
    <s v="&quot;Skip&quot; Gardiner"/>
    <n v="2014"/>
    <s v="Vermilion"/>
    <s v="DEM"/>
    <n v="949"/>
    <n v="11"/>
    <n v="2"/>
    <n v="8"/>
    <n v="3"/>
    <n v="0"/>
    <n v="0"/>
    <x v="0"/>
    <x v="4"/>
    <x v="12"/>
    <n v="2"/>
    <n v="59524"/>
  </r>
  <r>
    <n v="1098"/>
    <x v="1097"/>
    <s v="Member of School Board"/>
    <s v="District A"/>
    <s v="Luddy Herpin"/>
    <n v="2014"/>
    <s v="Vermilion"/>
    <s v="DEM"/>
    <n v="1341"/>
    <n v="11"/>
    <n v="2"/>
    <n v="8"/>
    <n v="3"/>
    <n v="0"/>
    <n v="0"/>
    <x v="0"/>
    <x v="4"/>
    <x v="12"/>
    <n v="2"/>
    <n v="59524"/>
  </r>
  <r>
    <n v="1099"/>
    <x v="1098"/>
    <s v="Member of School Board"/>
    <s v="District B"/>
    <s v="Brandon Bergeron"/>
    <n v="2014"/>
    <s v="Pointe Coupee"/>
    <s v="REP"/>
    <n v="639"/>
    <n v="4"/>
    <n v="2"/>
    <n v="1"/>
    <n v="3"/>
    <n v="0"/>
    <n v="0"/>
    <x v="0"/>
    <x v="4"/>
    <x v="12"/>
    <n v="2"/>
    <n v="22366"/>
  </r>
  <r>
    <n v="1099"/>
    <x v="1098"/>
    <s v="Member of School Board"/>
    <s v="District B"/>
    <s v="Kevin S. Bridgewater"/>
    <n v="2014"/>
    <s v="Pointe Coupee"/>
    <s v="DEM"/>
    <n v="405"/>
    <n v="4"/>
    <n v="2"/>
    <n v="1"/>
    <n v="3"/>
    <n v="0"/>
    <n v="0"/>
    <x v="0"/>
    <x v="4"/>
    <x v="12"/>
    <n v="2"/>
    <n v="22366"/>
  </r>
  <r>
    <n v="1100"/>
    <x v="1099"/>
    <s v="Member of School Board"/>
    <s v="District B"/>
    <s v="Dudley Settoon"/>
    <n v="2014"/>
    <s v="Tangipahoa"/>
    <s v="REP"/>
    <n v="1458"/>
    <n v="4"/>
    <n v="2"/>
    <n v="1"/>
    <n v="3"/>
    <n v="0"/>
    <n v="0"/>
    <x v="0"/>
    <x v="4"/>
    <x v="12"/>
    <n v="2"/>
    <n v="127115"/>
  </r>
  <r>
    <n v="1100"/>
    <x v="1099"/>
    <s v="Member of School Board"/>
    <s v="District B"/>
    <s v="Gail Pittman-McDaniel"/>
    <n v="2014"/>
    <s v="Tangipahoa"/>
    <s v="REP"/>
    <n v="2538"/>
    <n v="4"/>
    <n v="2"/>
    <n v="1"/>
    <n v="3"/>
    <n v="0"/>
    <n v="0"/>
    <x v="0"/>
    <x v="4"/>
    <x v="12"/>
    <n v="2"/>
    <n v="127115"/>
  </r>
  <r>
    <n v="1101"/>
    <x v="1100"/>
    <s v="Member of School Board"/>
    <s v="District C"/>
    <s v="Karen &quot;Kay&quot; Jewell"/>
    <n v="2014"/>
    <s v="Iberville"/>
    <s v="DEM"/>
    <n v="709"/>
    <n v="8"/>
    <n v="4"/>
    <n v="5"/>
    <n v="0"/>
    <n v="1"/>
    <n v="2"/>
    <x v="0"/>
    <x v="4"/>
    <x v="12"/>
    <n v="4"/>
    <n v="33159"/>
  </r>
  <r>
    <n v="1101"/>
    <x v="1100"/>
    <s v="Member of School Board"/>
    <s v="District C"/>
    <s v="Michelle James"/>
    <n v="2014"/>
    <s v="Iberville"/>
    <s v="DEM"/>
    <n v="157"/>
    <n v="8"/>
    <n v="4"/>
    <n v="5"/>
    <n v="0"/>
    <n v="1"/>
    <n v="2"/>
    <x v="0"/>
    <x v="4"/>
    <x v="12"/>
    <n v="4"/>
    <n v="33159"/>
  </r>
  <r>
    <n v="1101"/>
    <x v="1100"/>
    <s v="Member of School Board"/>
    <s v="District C"/>
    <s v="Pamela &quot;Pam&quot; George"/>
    <n v="2014"/>
    <s v="Iberville"/>
    <s v="DEM"/>
    <n v="1009"/>
    <n v="8"/>
    <n v="4"/>
    <n v="5"/>
    <n v="0"/>
    <n v="1"/>
    <n v="2"/>
    <x v="0"/>
    <x v="4"/>
    <x v="12"/>
    <n v="4"/>
    <n v="33159"/>
  </r>
  <r>
    <n v="1101"/>
    <x v="1100"/>
    <s v="Member of School Board"/>
    <s v="District C"/>
    <s v="Rudolph &quot;DeWitt&quot; Toussant, Sr."/>
    <n v="2014"/>
    <s v="Iberville"/>
    <s v="NOPTY"/>
    <n v="237"/>
    <n v="8"/>
    <n v="4"/>
    <n v="5"/>
    <n v="0"/>
    <n v="1"/>
    <n v="2"/>
    <x v="0"/>
    <x v="4"/>
    <x v="12"/>
    <n v="4"/>
    <n v="33159"/>
  </r>
  <r>
    <n v="1102"/>
    <x v="1101"/>
    <s v="Member of School Board"/>
    <s v="District C"/>
    <s v="Gail M. Hurst"/>
    <n v="2014"/>
    <s v="Pointe Coupee"/>
    <s v="OTHER"/>
    <n v="236"/>
    <n v="8"/>
    <n v="2"/>
    <n v="5"/>
    <n v="0"/>
    <n v="1"/>
    <n v="2"/>
    <x v="0"/>
    <x v="4"/>
    <x v="12"/>
    <n v="2"/>
    <n v="22366"/>
  </r>
  <r>
    <n v="1102"/>
    <x v="1101"/>
    <s v="Member of School Board"/>
    <s v="District C"/>
    <s v="Thomas &quot;Tom&quot; Nelson"/>
    <n v="2014"/>
    <s v="Pointe Coupee"/>
    <s v="DEM"/>
    <n v="616"/>
    <n v="8"/>
    <n v="2"/>
    <n v="5"/>
    <n v="0"/>
    <n v="1"/>
    <n v="2"/>
    <x v="0"/>
    <x v="4"/>
    <x v="12"/>
    <n v="2"/>
    <n v="22366"/>
  </r>
  <r>
    <n v="1103"/>
    <x v="1102"/>
    <s v="Member of School Board"/>
    <s v="District C"/>
    <s v="Dexter J. Callahan"/>
    <n v="2014"/>
    <s v="Vermilion"/>
    <s v="DEM"/>
    <n v="1141"/>
    <n v="8"/>
    <n v="2"/>
    <n v="5"/>
    <n v="0"/>
    <n v="1"/>
    <n v="2"/>
    <x v="0"/>
    <x v="4"/>
    <x v="12"/>
    <n v="2"/>
    <n v="59524"/>
  </r>
  <r>
    <n v="1103"/>
    <x v="1102"/>
    <s v="Member of School Board"/>
    <s v="District C"/>
    <s v="Laura Hebert LeBeouf"/>
    <n v="2014"/>
    <s v="Vermilion"/>
    <s v="OTHER"/>
    <n v="1311"/>
    <n v="8"/>
    <n v="2"/>
    <n v="5"/>
    <n v="0"/>
    <n v="1"/>
    <n v="2"/>
    <x v="0"/>
    <x v="4"/>
    <x v="12"/>
    <n v="2"/>
    <n v="59524"/>
  </r>
  <r>
    <n v="1104"/>
    <x v="1103"/>
    <s v="Member of School Board"/>
    <s v="District D"/>
    <s v="Brittany Lopez Whittenberg"/>
    <n v="2014"/>
    <s v="Iberville"/>
    <s v="REP"/>
    <n v="536"/>
    <n v="6"/>
    <n v="2"/>
    <n v="3"/>
    <n v="2"/>
    <n v="0"/>
    <n v="1"/>
    <x v="0"/>
    <x v="4"/>
    <x v="12"/>
    <n v="2"/>
    <n v="33159"/>
  </r>
  <r>
    <n v="1104"/>
    <x v="1103"/>
    <s v="Member of School Board"/>
    <s v="District D"/>
    <s v="Glyna Mendoza Kelley"/>
    <n v="2014"/>
    <s v="Iberville"/>
    <s v="DEM"/>
    <n v="1050"/>
    <n v="6"/>
    <n v="2"/>
    <n v="3"/>
    <n v="2"/>
    <n v="0"/>
    <n v="1"/>
    <x v="0"/>
    <x v="4"/>
    <x v="12"/>
    <n v="2"/>
    <n v="33159"/>
  </r>
  <r>
    <n v="1105"/>
    <x v="1104"/>
    <s v="Member of School Board"/>
    <s v="District D"/>
    <s v="Jennifer Atwood"/>
    <n v="2014"/>
    <s v="Rapides"/>
    <s v="REP"/>
    <n v="684"/>
    <n v="6"/>
    <n v="2"/>
    <n v="3"/>
    <n v="2"/>
    <n v="0"/>
    <n v="1"/>
    <x v="0"/>
    <x v="4"/>
    <x v="12"/>
    <n v="2"/>
    <n v="132373"/>
  </r>
  <r>
    <n v="1105"/>
    <x v="1104"/>
    <s v="Member of School Board"/>
    <s v="District D"/>
    <s v="Willard McCall"/>
    <n v="2014"/>
    <s v="Rapides"/>
    <s v="DEM"/>
    <n v="1311"/>
    <n v="6"/>
    <n v="2"/>
    <n v="3"/>
    <n v="2"/>
    <n v="0"/>
    <n v="1"/>
    <x v="0"/>
    <x v="4"/>
    <x v="12"/>
    <n v="2"/>
    <n v="132373"/>
  </r>
  <r>
    <n v="1106"/>
    <x v="1105"/>
    <s v="Member of School Board"/>
    <s v="District D"/>
    <s v="Mark Camelo"/>
    <n v="2014"/>
    <s v="Tangipahoa"/>
    <s v="DEM"/>
    <n v="1568"/>
    <n v="6"/>
    <n v="2"/>
    <n v="3"/>
    <n v="2"/>
    <n v="0"/>
    <n v="1"/>
    <x v="0"/>
    <x v="4"/>
    <x v="12"/>
    <n v="2"/>
    <n v="127115"/>
  </r>
  <r>
    <n v="1106"/>
    <x v="1105"/>
    <s v="Member of School Board"/>
    <s v="District D"/>
    <s v="Therese P. Domiano"/>
    <n v="2014"/>
    <s v="Tangipahoa"/>
    <s v="OTHER"/>
    <n v="1640"/>
    <n v="6"/>
    <n v="2"/>
    <n v="3"/>
    <n v="2"/>
    <n v="0"/>
    <n v="1"/>
    <x v="0"/>
    <x v="4"/>
    <x v="12"/>
    <n v="2"/>
    <n v="127115"/>
  </r>
  <r>
    <n v="1107"/>
    <x v="1106"/>
    <s v="Member of School Board"/>
    <s v="District E"/>
    <s v="Debbie Jenkins Georgetown"/>
    <n v="2014"/>
    <s v="Iberville"/>
    <s v="DEM"/>
    <n v="585"/>
    <n v="2"/>
    <n v="2"/>
    <n v="1"/>
    <n v="0"/>
    <n v="0"/>
    <n v="1"/>
    <x v="0"/>
    <x v="4"/>
    <x v="12"/>
    <n v="2"/>
    <n v="33159"/>
  </r>
  <r>
    <n v="1107"/>
    <x v="1106"/>
    <s v="Member of School Board"/>
    <s v="District E"/>
    <s v="Pauline D. &quot;Polly&quot; Higdon"/>
    <n v="2014"/>
    <s v="Iberville"/>
    <s v="OTHER"/>
    <n v="1118"/>
    <n v="2"/>
    <n v="2"/>
    <n v="1"/>
    <n v="0"/>
    <n v="0"/>
    <n v="1"/>
    <x v="0"/>
    <x v="4"/>
    <x v="12"/>
    <n v="2"/>
    <n v="33159"/>
  </r>
  <r>
    <n v="1108"/>
    <x v="1107"/>
    <s v="Member of School Board"/>
    <s v="District F"/>
    <s v="&quot;Mike&quot; Whitlow"/>
    <n v="2014"/>
    <s v="Tangipahoa"/>
    <s v="REP"/>
    <n v="3074"/>
    <n v="2"/>
    <n v="2"/>
    <n v="0"/>
    <n v="2"/>
    <n v="0"/>
    <n v="0"/>
    <x v="0"/>
    <x v="4"/>
    <x v="12"/>
    <n v="2"/>
    <n v="127115"/>
  </r>
  <r>
    <n v="1108"/>
    <x v="1107"/>
    <s v="Member of School Board"/>
    <s v="District F"/>
    <s v="Joyce Young"/>
    <n v="2014"/>
    <s v="Tangipahoa"/>
    <s v="REP"/>
    <n v="1554"/>
    <n v="2"/>
    <n v="2"/>
    <n v="0"/>
    <n v="2"/>
    <n v="0"/>
    <n v="0"/>
    <x v="0"/>
    <x v="4"/>
    <x v="12"/>
    <n v="2"/>
    <n v="127115"/>
  </r>
  <r>
    <n v="1109"/>
    <x v="1108"/>
    <s v="Member of School Board"/>
    <s v="District G"/>
    <s v="Christopher &quot;Chris&quot; Daigle"/>
    <n v="2014"/>
    <s v="Iberville"/>
    <s v="DEM"/>
    <n v="1140"/>
    <n v="10"/>
    <n v="4"/>
    <n v="6"/>
    <n v="2"/>
    <n v="2"/>
    <n v="0"/>
    <x v="0"/>
    <x v="4"/>
    <x v="12"/>
    <n v="4"/>
    <n v="33159"/>
  </r>
  <r>
    <n v="1109"/>
    <x v="1108"/>
    <s v="Member of School Board"/>
    <s v="District G"/>
    <s v="Freddie &quot;Sam&quot; Molden III"/>
    <n v="2014"/>
    <s v="Iberville"/>
    <s v="DEM"/>
    <n v="328"/>
    <n v="10"/>
    <n v="4"/>
    <n v="6"/>
    <n v="2"/>
    <n v="2"/>
    <n v="0"/>
    <x v="0"/>
    <x v="4"/>
    <x v="12"/>
    <n v="4"/>
    <n v="33159"/>
  </r>
  <r>
    <n v="1109"/>
    <x v="1108"/>
    <s v="Member of School Board"/>
    <s v="District G"/>
    <s v="John Morris III"/>
    <n v="2014"/>
    <s v="Iberville"/>
    <s v="DEM"/>
    <n v="537"/>
    <n v="10"/>
    <n v="4"/>
    <n v="6"/>
    <n v="2"/>
    <n v="2"/>
    <n v="0"/>
    <x v="0"/>
    <x v="4"/>
    <x v="12"/>
    <n v="4"/>
    <n v="33159"/>
  </r>
  <r>
    <n v="1109"/>
    <x v="1108"/>
    <s v="Member of School Board"/>
    <s v="District G"/>
    <s v="Raymond Jeroid Dennis"/>
    <n v="2014"/>
    <s v="Iberville"/>
    <s v="DEM"/>
    <n v="220"/>
    <n v="10"/>
    <n v="4"/>
    <n v="6"/>
    <n v="2"/>
    <n v="2"/>
    <n v="0"/>
    <x v="0"/>
    <x v="4"/>
    <x v="12"/>
    <n v="4"/>
    <n v="33159"/>
  </r>
  <r>
    <n v="1110"/>
    <x v="1109"/>
    <s v="Member of School Board"/>
    <s v="District G"/>
    <s v="Bobby Jarreau"/>
    <n v="2014"/>
    <s v="Pointe Coupee"/>
    <s v="REP"/>
    <n v="1015"/>
    <n v="10"/>
    <n v="2"/>
    <n v="6"/>
    <n v="2"/>
    <n v="2"/>
    <n v="0"/>
    <x v="0"/>
    <x v="4"/>
    <x v="12"/>
    <n v="2"/>
    <n v="22366"/>
  </r>
  <r>
    <n v="1110"/>
    <x v="1109"/>
    <s v="Member of School Board"/>
    <s v="District G"/>
    <s v="Cleotha Johnigan, Jr."/>
    <n v="2014"/>
    <s v="Pointe Coupee"/>
    <s v="NOPTY"/>
    <n v="258"/>
    <n v="10"/>
    <n v="2"/>
    <n v="6"/>
    <n v="2"/>
    <n v="2"/>
    <n v="0"/>
    <x v="0"/>
    <x v="4"/>
    <x v="12"/>
    <n v="2"/>
    <n v="22366"/>
  </r>
  <r>
    <n v="1111"/>
    <x v="1110"/>
    <s v="Member of School Board"/>
    <s v="District G"/>
    <s v="Eric Dangerfield"/>
    <n v="2014"/>
    <s v="Tangipahoa"/>
    <s v="DEM"/>
    <n v="1848"/>
    <n v="10"/>
    <n v="2"/>
    <n v="6"/>
    <n v="2"/>
    <n v="2"/>
    <n v="0"/>
    <x v="0"/>
    <x v="4"/>
    <x v="12"/>
    <n v="2"/>
    <n v="127115"/>
  </r>
  <r>
    <n v="1111"/>
    <x v="1110"/>
    <s v="Member of School Board"/>
    <s v="District G"/>
    <s v="Tara Hudgins"/>
    <n v="2014"/>
    <s v="Tangipahoa"/>
    <s v="REP"/>
    <n v="1003"/>
    <n v="10"/>
    <n v="2"/>
    <n v="6"/>
    <n v="2"/>
    <n v="2"/>
    <n v="0"/>
    <x v="0"/>
    <x v="4"/>
    <x v="12"/>
    <n v="2"/>
    <n v="127115"/>
  </r>
  <r>
    <n v="1112"/>
    <x v="1111"/>
    <s v="Member of School Board"/>
    <s v="District G"/>
    <s v="Carroll &quot;Bubba&quot; LeBlanc"/>
    <n v="2014"/>
    <s v="Vermilion"/>
    <s v="DEM"/>
    <n v="839"/>
    <n v="10"/>
    <n v="2"/>
    <n v="6"/>
    <n v="2"/>
    <n v="2"/>
    <n v="0"/>
    <x v="0"/>
    <x v="4"/>
    <x v="12"/>
    <n v="2"/>
    <n v="59524"/>
  </r>
  <r>
    <n v="1112"/>
    <x v="1111"/>
    <s v="Member of School Board"/>
    <s v="District G"/>
    <s v="Sara Bourgeois Duplechain"/>
    <n v="2014"/>
    <s v="Vermilion"/>
    <s v="NOPTY"/>
    <n v="1268"/>
    <n v="10"/>
    <n v="2"/>
    <n v="6"/>
    <n v="2"/>
    <n v="2"/>
    <n v="0"/>
    <x v="0"/>
    <x v="4"/>
    <x v="12"/>
    <n v="2"/>
    <n v="59524"/>
  </r>
  <r>
    <n v="1113"/>
    <x v="1112"/>
    <s v="Member of School Board"/>
    <s v="District H"/>
    <s v="Carrie Thistlethwaite Booksh"/>
    <n v="2014"/>
    <s v="Iberville"/>
    <s v="REP"/>
    <n v="715"/>
    <n v="9"/>
    <n v="3"/>
    <n v="5"/>
    <n v="3"/>
    <n v="0"/>
    <n v="1"/>
    <x v="0"/>
    <x v="4"/>
    <x v="12"/>
    <n v="3"/>
    <n v="33159"/>
  </r>
  <r>
    <n v="1113"/>
    <x v="1112"/>
    <s v="Member of School Board"/>
    <s v="District H"/>
    <s v="Michael J. Hebert, Jr."/>
    <n v="2014"/>
    <s v="Iberville"/>
    <s v="DEM"/>
    <n v="794"/>
    <n v="9"/>
    <n v="3"/>
    <n v="5"/>
    <n v="3"/>
    <n v="0"/>
    <n v="1"/>
    <x v="0"/>
    <x v="4"/>
    <x v="12"/>
    <n v="3"/>
    <n v="33159"/>
  </r>
  <r>
    <n v="1113"/>
    <x v="1112"/>
    <s v="Member of School Board"/>
    <s v="District H"/>
    <s v="Monica Georgetown Edmond"/>
    <n v="2014"/>
    <s v="Iberville"/>
    <s v="DEM"/>
    <n v="512"/>
    <n v="9"/>
    <n v="3"/>
    <n v="5"/>
    <n v="3"/>
    <n v="0"/>
    <n v="1"/>
    <x v="0"/>
    <x v="4"/>
    <x v="12"/>
    <n v="3"/>
    <n v="33159"/>
  </r>
  <r>
    <n v="1114"/>
    <x v="1113"/>
    <s v="Member of School Board"/>
    <s v="District H"/>
    <s v="Cynthia Darlene Cashio"/>
    <n v="2014"/>
    <s v="Pointe Coupee"/>
    <s v="OTHER"/>
    <n v="496"/>
    <n v="9"/>
    <n v="2"/>
    <n v="5"/>
    <n v="3"/>
    <n v="0"/>
    <n v="1"/>
    <x v="0"/>
    <x v="4"/>
    <x v="12"/>
    <n v="2"/>
    <n v="22366"/>
  </r>
  <r>
    <n v="1114"/>
    <x v="1113"/>
    <s v="Member of School Board"/>
    <s v="District H"/>
    <s v="James &quot;Bado&quot; Cline"/>
    <n v="2014"/>
    <s v="Pointe Coupee"/>
    <s v="DEM"/>
    <n v="779"/>
    <n v="9"/>
    <n v="2"/>
    <n v="5"/>
    <n v="3"/>
    <n v="0"/>
    <n v="1"/>
    <x v="0"/>
    <x v="4"/>
    <x v="12"/>
    <n v="2"/>
    <n v="22366"/>
  </r>
  <r>
    <n v="1115"/>
    <x v="1114"/>
    <s v="Member of School Board"/>
    <s v="District H"/>
    <s v="&quot;Al&quot; Davis"/>
    <n v="2014"/>
    <s v="Rapides"/>
    <s v="DEM"/>
    <n v="2397"/>
    <n v="9"/>
    <n v="2"/>
    <n v="5"/>
    <n v="3"/>
    <n v="0"/>
    <n v="1"/>
    <x v="0"/>
    <x v="4"/>
    <x v="12"/>
    <n v="2"/>
    <n v="132373"/>
  </r>
  <r>
    <n v="1115"/>
    <x v="1114"/>
    <s v="Member of School Board"/>
    <s v="District H"/>
    <s v="Darrell Rodriguez"/>
    <n v="2014"/>
    <s v="Rapides"/>
    <s v="DEM"/>
    <n v="2485"/>
    <n v="9"/>
    <n v="2"/>
    <n v="5"/>
    <n v="3"/>
    <n v="0"/>
    <n v="1"/>
    <x v="0"/>
    <x v="4"/>
    <x v="12"/>
    <n v="2"/>
    <n v="132373"/>
  </r>
  <r>
    <n v="1116"/>
    <x v="1115"/>
    <s v="Member of School Board"/>
    <s v="District H"/>
    <s v="Roy Hutchinson"/>
    <n v="2014"/>
    <s v="Tangipahoa"/>
    <s v="REP"/>
    <n v="1464"/>
    <n v="9"/>
    <n v="2"/>
    <n v="5"/>
    <n v="3"/>
    <n v="0"/>
    <n v="1"/>
    <x v="0"/>
    <x v="4"/>
    <x v="12"/>
    <n v="2"/>
    <n v="127115"/>
  </r>
  <r>
    <n v="1116"/>
    <x v="1115"/>
    <s v="Member of School Board"/>
    <s v="District H"/>
    <s v="Sandra Bailey-Simmons"/>
    <n v="2014"/>
    <s v="Tangipahoa"/>
    <s v="REP"/>
    <n v="2728"/>
    <n v="9"/>
    <n v="2"/>
    <n v="5"/>
    <n v="3"/>
    <n v="0"/>
    <n v="1"/>
    <x v="0"/>
    <x v="4"/>
    <x v="12"/>
    <n v="2"/>
    <n v="127115"/>
  </r>
  <r>
    <n v="1117"/>
    <x v="1116"/>
    <s v="Member of School Board"/>
    <s v="District H"/>
    <s v="&quot;Chris&quot; Hebert"/>
    <n v="2016"/>
    <s v="Vermilion"/>
    <s v="DEM"/>
    <n v="1652"/>
    <n v="2"/>
    <n v="2"/>
    <n v="1"/>
    <n v="0"/>
    <n v="1"/>
    <n v="0"/>
    <x v="0"/>
    <x v="4"/>
    <x v="12"/>
    <n v="2"/>
    <n v="59524"/>
  </r>
  <r>
    <n v="1117"/>
    <x v="1116"/>
    <s v="Member of School Board"/>
    <s v="District H"/>
    <s v="Kristy Hebert"/>
    <n v="2016"/>
    <s v="Vermilion"/>
    <s v="NOPTY"/>
    <n v="1562"/>
    <n v="2"/>
    <n v="2"/>
    <n v="1"/>
    <n v="0"/>
    <n v="1"/>
    <n v="0"/>
    <x v="0"/>
    <x v="4"/>
    <x v="12"/>
    <n v="2"/>
    <n v="59524"/>
  </r>
  <r>
    <n v="1118"/>
    <x v="1117"/>
    <s v="Member of School Board"/>
    <s v="District I"/>
    <s v="&quot;Beth&quot; Davis"/>
    <n v="2014"/>
    <s v="Tangipahoa"/>
    <s v="REP"/>
    <n v="1620"/>
    <n v="2"/>
    <n v="2"/>
    <n v="0"/>
    <n v="2"/>
    <n v="0"/>
    <n v="0"/>
    <x v="0"/>
    <x v="4"/>
    <x v="12"/>
    <n v="2"/>
    <n v="127115"/>
  </r>
  <r>
    <n v="1118"/>
    <x v="1117"/>
    <s v="Member of School Board"/>
    <s v="District I"/>
    <s v="Rose Quave Dominguez"/>
    <n v="2014"/>
    <s v="Tangipahoa"/>
    <s v="REP"/>
    <n v="2790"/>
    <n v="2"/>
    <n v="2"/>
    <n v="0"/>
    <n v="2"/>
    <n v="0"/>
    <n v="0"/>
    <x v="0"/>
    <x v="4"/>
    <x v="12"/>
    <n v="2"/>
    <n v="127115"/>
  </r>
  <r>
    <n v="1119"/>
    <x v="1118"/>
    <s v="Member of School Board"/>
    <s v="Ward  1"/>
    <s v="Andrea A. &quot;Peaches&quot; Johnson"/>
    <n v="2014"/>
    <s v="Assumption"/>
    <s v="DEM"/>
    <n v="333"/>
    <n v="2"/>
    <n v="2"/>
    <n v="2"/>
    <n v="0"/>
    <n v="0"/>
    <n v="0"/>
    <x v="0"/>
    <x v="4"/>
    <x v="12"/>
    <n v="2"/>
    <n v="22973"/>
  </r>
  <r>
    <n v="1119"/>
    <x v="1118"/>
    <s v="Member of School Board"/>
    <s v="Ward  1"/>
    <s v="Honoray &quot;Lew&quot; Lewis"/>
    <n v="2014"/>
    <s v="Assumption"/>
    <s v="DEM"/>
    <n v="712"/>
    <n v="2"/>
    <n v="2"/>
    <n v="2"/>
    <n v="0"/>
    <n v="0"/>
    <n v="0"/>
    <x v="0"/>
    <x v="4"/>
    <x v="12"/>
    <n v="2"/>
    <n v="22973"/>
  </r>
  <r>
    <n v="1120"/>
    <x v="1119"/>
    <s v="Member of School Board"/>
    <s v="Ward  5"/>
    <s v="Jesse Robertson"/>
    <n v="2014"/>
    <s v="Assumption"/>
    <s v="DEM"/>
    <n v="447"/>
    <n v="2"/>
    <n v="2"/>
    <n v="2"/>
    <n v="0"/>
    <n v="0"/>
    <n v="0"/>
    <x v="0"/>
    <x v="4"/>
    <x v="12"/>
    <n v="2"/>
    <n v="22973"/>
  </r>
  <r>
    <n v="1120"/>
    <x v="1119"/>
    <s v="Member of School Board"/>
    <s v="Ward  5"/>
    <s v="Lawrence &quot;Larry&quot; Howell"/>
    <n v="2014"/>
    <s v="Assumption"/>
    <s v="DEM"/>
    <n v="556"/>
    <n v="2"/>
    <n v="2"/>
    <n v="2"/>
    <n v="0"/>
    <n v="0"/>
    <n v="0"/>
    <x v="0"/>
    <x v="4"/>
    <x v="12"/>
    <n v="2"/>
    <n v="22973"/>
  </r>
  <r>
    <n v="1121"/>
    <x v="1120"/>
    <s v="Member of School Board"/>
    <s v="Ward  6"/>
    <s v="Daniel &quot;Jack&quot; Washington"/>
    <n v="2014"/>
    <s v="Assumption"/>
    <s v="DEM"/>
    <n v="666"/>
    <n v="2"/>
    <n v="2"/>
    <n v="2"/>
    <n v="0"/>
    <n v="0"/>
    <n v="0"/>
    <x v="0"/>
    <x v="4"/>
    <x v="12"/>
    <n v="2"/>
    <n v="22973"/>
  </r>
  <r>
    <n v="1121"/>
    <x v="1120"/>
    <s v="Member of School Board"/>
    <s v="Ward  6"/>
    <s v="Rodney Rhodes"/>
    <n v="2014"/>
    <s v="Assumption"/>
    <s v="DEM"/>
    <n v="400"/>
    <n v="2"/>
    <n v="2"/>
    <n v="2"/>
    <n v="0"/>
    <n v="0"/>
    <n v="0"/>
    <x v="0"/>
    <x v="4"/>
    <x v="12"/>
    <n v="2"/>
    <n v="22973"/>
  </r>
  <r>
    <n v="1122"/>
    <x v="1121"/>
    <s v="Member(s) of School Board"/>
    <s v="District 1 (5 to be elected)"/>
    <s v="&quot;Doug&quot; Brandon"/>
    <n v="2014"/>
    <s v="Vernon"/>
    <s v="REP"/>
    <n v="1694"/>
    <n v="8"/>
    <n v="8"/>
    <n v="3"/>
    <n v="2"/>
    <n v="3"/>
    <n v="0"/>
    <x v="0"/>
    <x v="4"/>
    <x v="12"/>
    <n v="1.6"/>
    <n v="52101"/>
  </r>
  <r>
    <n v="1122"/>
    <x v="1121"/>
    <s v="Member(s) of School Board"/>
    <s v="District 1 (5 to be elected)"/>
    <s v="&quot;Jim&quot; Seaman"/>
    <n v="2014"/>
    <s v="Vernon"/>
    <s v="NOPTY"/>
    <n v="1376"/>
    <n v="8"/>
    <n v="8"/>
    <n v="3"/>
    <n v="2"/>
    <n v="3"/>
    <n v="0"/>
    <x v="0"/>
    <x v="4"/>
    <x v="12"/>
    <n v="1.6"/>
    <n v="52101"/>
  </r>
  <r>
    <n v="1122"/>
    <x v="1121"/>
    <s v="Member(s) of School Board"/>
    <s v="District 1 (5 to be elected)"/>
    <s v="&quot;Steve&quot; Woods"/>
    <n v="2014"/>
    <s v="Vernon"/>
    <s v="NOPTY"/>
    <n v="1833"/>
    <n v="8"/>
    <n v="8"/>
    <n v="3"/>
    <n v="2"/>
    <n v="3"/>
    <n v="0"/>
    <x v="0"/>
    <x v="4"/>
    <x v="12"/>
    <n v="1.6"/>
    <n v="52101"/>
  </r>
  <r>
    <n v="1122"/>
    <x v="1121"/>
    <s v="Member(s) of School Board"/>
    <s v="District 1 (5 to be elected)"/>
    <s v="John J. Driscoll"/>
    <n v="2014"/>
    <s v="Vernon"/>
    <s v="NOPTY"/>
    <n v="1247"/>
    <n v="8"/>
    <n v="8"/>
    <n v="3"/>
    <n v="2"/>
    <n v="3"/>
    <n v="0"/>
    <x v="0"/>
    <x v="4"/>
    <x v="12"/>
    <n v="1.6"/>
    <n v="52101"/>
  </r>
  <r>
    <n v="1122"/>
    <x v="1121"/>
    <s v="Member(s) of School Board"/>
    <s v="District 1 (5 to be elected)"/>
    <s v="Mel Harris"/>
    <n v="2014"/>
    <s v="Vernon"/>
    <s v="DEM"/>
    <n v="956"/>
    <n v="8"/>
    <n v="8"/>
    <n v="3"/>
    <n v="2"/>
    <n v="3"/>
    <n v="0"/>
    <x v="0"/>
    <x v="4"/>
    <x v="12"/>
    <n v="1.6"/>
    <n v="52101"/>
  </r>
  <r>
    <n v="1122"/>
    <x v="1121"/>
    <s v="Member(s) of School Board"/>
    <s v="District 1 (5 to be elected)"/>
    <s v="Randi Schamerhorn Gleason"/>
    <n v="2014"/>
    <s v="Vernon"/>
    <s v="REP"/>
    <n v="1844"/>
    <n v="8"/>
    <n v="8"/>
    <n v="3"/>
    <n v="2"/>
    <n v="3"/>
    <n v="0"/>
    <x v="0"/>
    <x v="4"/>
    <x v="12"/>
    <n v="1.6"/>
    <n v="52101"/>
  </r>
  <r>
    <n v="1122"/>
    <x v="1121"/>
    <s v="Member(s) of School Board"/>
    <s v="District 1 (5 to be elected)"/>
    <s v="Robert Pynes, Jr."/>
    <n v="2014"/>
    <s v="Vernon"/>
    <s v="DEM"/>
    <n v="1453"/>
    <n v="8"/>
    <n v="8"/>
    <n v="3"/>
    <n v="2"/>
    <n v="3"/>
    <n v="0"/>
    <x v="0"/>
    <x v="4"/>
    <x v="12"/>
    <n v="1.6"/>
    <n v="52101"/>
  </r>
  <r>
    <n v="1122"/>
    <x v="1121"/>
    <s v="Member(s) of School Board"/>
    <s v="District 1 (5 to be elected)"/>
    <s v="Sam Fulton"/>
    <n v="2014"/>
    <s v="Vernon"/>
    <s v="DEM"/>
    <n v="1205"/>
    <n v="8"/>
    <n v="8"/>
    <n v="3"/>
    <n v="2"/>
    <n v="3"/>
    <n v="0"/>
    <x v="0"/>
    <x v="4"/>
    <x v="12"/>
    <n v="1.6"/>
    <n v="52101"/>
  </r>
  <r>
    <n v="1123"/>
    <x v="1122"/>
    <s v="Parish President"/>
    <s v="NA"/>
    <s v="Amos Cormier, Jr."/>
    <n v="2014"/>
    <s v="Plaquemines"/>
    <s v="REP"/>
    <n v="2091"/>
    <n v="5"/>
    <n v="5"/>
    <n v="2"/>
    <n v="3"/>
    <n v="0"/>
    <n v="0"/>
    <x v="0"/>
    <x v="3"/>
    <x v="13"/>
    <n v="5"/>
    <n v="23584"/>
  </r>
  <r>
    <n v="1123"/>
    <x v="1122"/>
    <s v="Parish President"/>
    <s v="NA"/>
    <s v="Burghart Turner"/>
    <n v="2014"/>
    <s v="Plaquemines"/>
    <s v="DEM"/>
    <n v="1677"/>
    <n v="5"/>
    <n v="5"/>
    <n v="2"/>
    <n v="3"/>
    <n v="0"/>
    <n v="0"/>
    <x v="0"/>
    <x v="3"/>
    <x v="13"/>
    <n v="5"/>
    <n v="23584"/>
  </r>
  <r>
    <n v="1123"/>
    <x v="1122"/>
    <s v="Parish President"/>
    <s v="NA"/>
    <s v="Byron Williams, Jr."/>
    <n v="2014"/>
    <s v="Plaquemines"/>
    <s v="DEM"/>
    <n v="1618"/>
    <n v="5"/>
    <n v="5"/>
    <n v="2"/>
    <n v="3"/>
    <n v="0"/>
    <n v="0"/>
    <x v="0"/>
    <x v="3"/>
    <x v="13"/>
    <n v="5"/>
    <n v="23584"/>
  </r>
  <r>
    <n v="1123"/>
    <x v="1122"/>
    <s v="Parish President"/>
    <s v="NA"/>
    <s v="Jerry Hodnett"/>
    <n v="2014"/>
    <s v="Plaquemines"/>
    <s v="REP"/>
    <n v="2851"/>
    <n v="5"/>
    <n v="5"/>
    <n v="2"/>
    <n v="3"/>
    <n v="0"/>
    <n v="0"/>
    <x v="0"/>
    <x v="3"/>
    <x v="13"/>
    <n v="5"/>
    <n v="23584"/>
  </r>
  <r>
    <n v="1123"/>
    <x v="1122"/>
    <s v="Parish President"/>
    <s v="NA"/>
    <s v="Lane Greco"/>
    <n v="2014"/>
    <s v="Plaquemines"/>
    <s v="REP"/>
    <n v="516"/>
    <n v="5"/>
    <n v="5"/>
    <n v="2"/>
    <n v="3"/>
    <n v="0"/>
    <n v="0"/>
    <x v="0"/>
    <x v="3"/>
    <x v="13"/>
    <n v="5"/>
    <n v="23584"/>
  </r>
  <r>
    <n v="1124"/>
    <x v="1123"/>
    <s v="Parish President"/>
    <s v="NA"/>
    <s v="Amos Cormier"/>
    <n v="2016"/>
    <s v="Plaquemines"/>
    <s v="REP"/>
    <n v="2731"/>
    <n v="5"/>
    <n v="5"/>
    <n v="2"/>
    <n v="2"/>
    <n v="0"/>
    <n v="1"/>
    <x v="0"/>
    <x v="3"/>
    <x v="13"/>
    <n v="5"/>
    <n v="23584"/>
  </r>
  <r>
    <n v="1124"/>
    <x v="1123"/>
    <s v="Parish President"/>
    <s v="NA"/>
    <s v="Benedict &quot;Benny&quot; Rousselle"/>
    <n v="2016"/>
    <s v="Plaquemines"/>
    <s v="OTHER"/>
    <n v="1709"/>
    <n v="5"/>
    <n v="5"/>
    <n v="2"/>
    <n v="2"/>
    <n v="0"/>
    <n v="1"/>
    <x v="0"/>
    <x v="3"/>
    <x v="13"/>
    <n v="5"/>
    <n v="23584"/>
  </r>
  <r>
    <n v="1124"/>
    <x v="1123"/>
    <s v="Parish President"/>
    <s v="NA"/>
    <s v="Burghart H. Turner"/>
    <n v="2016"/>
    <s v="Plaquemines"/>
    <s v="DEM"/>
    <n v="2333"/>
    <n v="5"/>
    <n v="5"/>
    <n v="2"/>
    <n v="2"/>
    <n v="0"/>
    <n v="1"/>
    <x v="0"/>
    <x v="3"/>
    <x v="13"/>
    <n v="5"/>
    <n v="23584"/>
  </r>
  <r>
    <n v="1124"/>
    <x v="1123"/>
    <s v="Parish President"/>
    <s v="NA"/>
    <s v="Kirk Lepine"/>
    <n v="2016"/>
    <s v="Plaquemines"/>
    <s v="REP"/>
    <n v="3266"/>
    <n v="5"/>
    <n v="5"/>
    <n v="2"/>
    <n v="2"/>
    <n v="0"/>
    <n v="1"/>
    <x v="0"/>
    <x v="3"/>
    <x v="13"/>
    <n v="5"/>
    <n v="23584"/>
  </r>
  <r>
    <n v="1124"/>
    <x v="1123"/>
    <s v="Parish President"/>
    <s v="NA"/>
    <s v="Sharon Branan"/>
    <n v="2016"/>
    <s v="Plaquemines"/>
    <s v="DEM"/>
    <n v="398"/>
    <n v="5"/>
    <n v="5"/>
    <n v="2"/>
    <n v="2"/>
    <n v="0"/>
    <n v="1"/>
    <x v="0"/>
    <x v="3"/>
    <x v="13"/>
    <n v="5"/>
    <n v="23584"/>
  </r>
  <r>
    <n v="1125"/>
    <x v="1124"/>
    <s v="Police Juror"/>
    <s v="District  1"/>
    <s v="James Laird"/>
    <n v="2016"/>
    <s v="Claiborne"/>
    <s v="OTHER"/>
    <n v="279"/>
    <n v="2"/>
    <n v="2"/>
    <n v="0"/>
    <n v="0"/>
    <n v="0"/>
    <n v="2"/>
    <x v="0"/>
    <x v="0"/>
    <x v="14"/>
    <n v="2"/>
    <n v="16452"/>
  </r>
  <r>
    <n v="1125"/>
    <x v="1124"/>
    <s v="Police Juror"/>
    <s v="District  1"/>
    <s v="Ronald Keith &quot;Skipper&quot; Brown"/>
    <n v="2016"/>
    <s v="Claiborne"/>
    <s v="OTHER"/>
    <n v="273"/>
    <n v="2"/>
    <n v="2"/>
    <n v="0"/>
    <n v="0"/>
    <n v="0"/>
    <n v="2"/>
    <x v="0"/>
    <x v="0"/>
    <x v="14"/>
    <n v="2"/>
    <n v="16452"/>
  </r>
  <r>
    <n v="1126"/>
    <x v="1125"/>
    <s v="Police Juror"/>
    <s v="District 11"/>
    <s v="Edward &quot;Coach&quot; Cormier"/>
    <n v="2014"/>
    <s v="Jefferson Davis"/>
    <s v="DEM"/>
    <n v="474"/>
    <n v="2"/>
    <n v="2"/>
    <n v="2"/>
    <n v="0"/>
    <n v="0"/>
    <n v="0"/>
    <x v="0"/>
    <x v="0"/>
    <x v="14"/>
    <n v="2"/>
    <n v="31399"/>
  </r>
  <r>
    <n v="1126"/>
    <x v="1125"/>
    <s v="Police Juror"/>
    <s v="District 11"/>
    <s v="James &quot;Jim&quot; Wright"/>
    <n v="2014"/>
    <s v="Jefferson Davis"/>
    <s v="DEM"/>
    <n v="415"/>
    <n v="2"/>
    <n v="2"/>
    <n v="2"/>
    <n v="0"/>
    <n v="0"/>
    <n v="0"/>
    <x v="0"/>
    <x v="0"/>
    <x v="14"/>
    <n v="2"/>
    <n v="31399"/>
  </r>
  <r>
    <n v="1127"/>
    <x v="1126"/>
    <s v="Police Juror"/>
    <s v="District 4"/>
    <s v="Kevin Martin"/>
    <n v="2016"/>
    <s v="Caldwell"/>
    <s v="REP"/>
    <n v="277"/>
    <n v="2"/>
    <n v="2"/>
    <n v="1"/>
    <n v="1"/>
    <n v="0"/>
    <n v="0"/>
    <x v="0"/>
    <x v="0"/>
    <x v="14"/>
    <n v="2"/>
    <n v="9997"/>
  </r>
  <r>
    <n v="1127"/>
    <x v="1126"/>
    <s v="Police Juror"/>
    <s v="District 4"/>
    <s v="Tamela King Hutchinson"/>
    <n v="2016"/>
    <s v="Caldwell"/>
    <s v="DEM"/>
    <n v="179"/>
    <n v="2"/>
    <n v="2"/>
    <n v="1"/>
    <n v="1"/>
    <n v="0"/>
    <n v="0"/>
    <x v="0"/>
    <x v="0"/>
    <x v="14"/>
    <n v="2"/>
    <n v="9997"/>
  </r>
  <r>
    <n v="1128"/>
    <x v="1127"/>
    <s v="Presidential Electors"/>
    <s v="NA"/>
    <s v="Alyson Kennedy, Osborne Hart Socialist Workers Party"/>
    <n v="2016"/>
    <s v="Multi-Parish Race"/>
    <s v="OTHER"/>
    <n v="480"/>
    <n v="13"/>
    <n v="13"/>
    <n v="1"/>
    <n v="1"/>
    <n v="0"/>
    <n v="11"/>
    <x v="2"/>
    <x v="3"/>
    <x v="15"/>
    <n v="13"/>
    <s v=""/>
  </r>
  <r>
    <n v="1128"/>
    <x v="1127"/>
    <s v="Presidential Electors"/>
    <s v="NA"/>
    <s v="Chris Keniston, Deacon Taylor Veterans Party"/>
    <n v="2016"/>
    <s v="Multi-Parish Race"/>
    <s v="OTHER"/>
    <n v="1881"/>
    <n v="13"/>
    <n v="13"/>
    <n v="1"/>
    <n v="1"/>
    <n v="0"/>
    <n v="11"/>
    <x v="2"/>
    <x v="3"/>
    <x v="15"/>
    <n v="13"/>
    <s v=""/>
  </r>
  <r>
    <n v="1128"/>
    <x v="1127"/>
    <s v="Presidential Electors"/>
    <s v="NA"/>
    <s v="Darrell Castle, Scott Bradley Constitution Party Nominee"/>
    <n v="2016"/>
    <s v="Multi-Parish Race"/>
    <s v="OTHER"/>
    <n v="3129"/>
    <n v="13"/>
    <n v="13"/>
    <n v="1"/>
    <n v="1"/>
    <n v="0"/>
    <n v="11"/>
    <x v="2"/>
    <x v="3"/>
    <x v="15"/>
    <n v="13"/>
    <s v=""/>
  </r>
  <r>
    <n v="1128"/>
    <x v="1127"/>
    <s v="Presidential Electors"/>
    <s v="NA"/>
    <s v="Donald Trump, Michael Pence Republican"/>
    <n v="2016"/>
    <s v="Multi-Parish Race"/>
    <s v="REP"/>
    <n v="1178638"/>
    <n v="13"/>
    <n v="13"/>
    <n v="1"/>
    <n v="1"/>
    <n v="0"/>
    <n v="11"/>
    <x v="2"/>
    <x v="3"/>
    <x v="15"/>
    <n v="13"/>
    <s v=""/>
  </r>
  <r>
    <n v="1128"/>
    <x v="1127"/>
    <s v="Presidential Electors"/>
    <s v="NA"/>
    <s v="Evan McMullin, Nathan Johnson Courage Character Service"/>
    <n v="2016"/>
    <s v="Multi-Parish Race"/>
    <s v="OTHER"/>
    <n v="8547"/>
    <n v="13"/>
    <n v="13"/>
    <n v="1"/>
    <n v="1"/>
    <n v="0"/>
    <n v="11"/>
    <x v="2"/>
    <x v="3"/>
    <x v="15"/>
    <n v="13"/>
    <s v=""/>
  </r>
  <r>
    <n v="1128"/>
    <x v="1127"/>
    <s v="Presidential Electors"/>
    <s v="NA"/>
    <s v="Gary Johnson, Bill Weld Libertarian"/>
    <n v="2016"/>
    <s v="Multi-Parish Race"/>
    <s v="OTHER"/>
    <n v="37978"/>
    <n v="13"/>
    <n v="13"/>
    <n v="1"/>
    <n v="1"/>
    <n v="0"/>
    <n v="11"/>
    <x v="2"/>
    <x v="3"/>
    <x v="15"/>
    <n v="13"/>
    <s v=""/>
  </r>
  <r>
    <n v="1128"/>
    <x v="1127"/>
    <s v="Presidential Electors"/>
    <s v="NA"/>
    <s v="Gloria La Riva, Eugene Puryear Socialism and Liberation"/>
    <n v="2016"/>
    <s v="Multi-Parish Race"/>
    <s v="OTHER"/>
    <n v="446"/>
    <n v="13"/>
    <n v="13"/>
    <n v="1"/>
    <n v="1"/>
    <n v="0"/>
    <n v="11"/>
    <x v="2"/>
    <x v="3"/>
    <x v="15"/>
    <n v="13"/>
    <s v=""/>
  </r>
  <r>
    <n v="1128"/>
    <x v="1127"/>
    <s v="Presidential Electors"/>
    <s v="NA"/>
    <s v="Hillary Clinton, Timothy Kaine Democratic"/>
    <n v="2016"/>
    <s v="Multi-Parish Race"/>
    <s v="DEM"/>
    <n v="780154"/>
    <n v="13"/>
    <n v="13"/>
    <n v="1"/>
    <n v="1"/>
    <n v="0"/>
    <n v="11"/>
    <x v="2"/>
    <x v="3"/>
    <x v="15"/>
    <n v="13"/>
    <s v=""/>
  </r>
  <r>
    <n v="1128"/>
    <x v="1127"/>
    <s v="Presidential Electors"/>
    <s v="NA"/>
    <s v="Jerry White, Niles Niemuth Socialism Equality Anti-War"/>
    <n v="2016"/>
    <s v="Multi-Parish Race"/>
    <s v="OTHER"/>
    <n v="370"/>
    <n v="13"/>
    <n v="13"/>
    <n v="1"/>
    <n v="1"/>
    <n v="0"/>
    <n v="11"/>
    <x v="2"/>
    <x v="3"/>
    <x v="15"/>
    <n v="13"/>
    <s v=""/>
  </r>
  <r>
    <n v="1128"/>
    <x v="1127"/>
    <s v="Presidential Electors"/>
    <s v="NA"/>
    <s v="Jill Stein, Ajamu Baraka Green"/>
    <n v="2016"/>
    <s v="Multi-Parish Race"/>
    <s v="OTHER"/>
    <n v="14031"/>
    <n v="13"/>
    <n v="13"/>
    <n v="1"/>
    <n v="1"/>
    <n v="0"/>
    <n v="11"/>
    <x v="2"/>
    <x v="3"/>
    <x v="15"/>
    <n v="13"/>
    <s v=""/>
  </r>
  <r>
    <n v="1128"/>
    <x v="1127"/>
    <s v="Presidential Electors"/>
    <s v="NA"/>
    <s v="Laurence Kotlikoff, Edward Lea It's Our Children"/>
    <n v="2016"/>
    <s v="Multi-Parish Race"/>
    <s v="OTHER"/>
    <n v="1048"/>
    <n v="13"/>
    <n v="13"/>
    <n v="1"/>
    <n v="1"/>
    <n v="0"/>
    <n v="11"/>
    <x v="2"/>
    <x v="3"/>
    <x v="15"/>
    <n v="13"/>
    <s v=""/>
  </r>
  <r>
    <n v="1128"/>
    <x v="1127"/>
    <s v="Presidential Electors"/>
    <s v="NA"/>
    <s v="Princess Jacob, Milton Fambro Loyal Trustworthy Compassion"/>
    <n v="2016"/>
    <s v="Multi-Parish Race"/>
    <s v="OTHER"/>
    <n v="749"/>
    <n v="13"/>
    <n v="13"/>
    <n v="1"/>
    <n v="1"/>
    <n v="0"/>
    <n v="11"/>
    <x v="2"/>
    <x v="3"/>
    <x v="15"/>
    <n v="13"/>
    <s v=""/>
  </r>
  <r>
    <n v="1128"/>
    <x v="1127"/>
    <s v="Presidential Electors"/>
    <s v="NA"/>
    <s v="Tom Hoefling, Steve Schulin Life, Family, Constitution"/>
    <n v="2016"/>
    <s v="Multi-Parish Race"/>
    <s v="OTHER"/>
    <n v="1581"/>
    <n v="13"/>
    <n v="13"/>
    <n v="1"/>
    <n v="1"/>
    <n v="0"/>
    <n v="11"/>
    <x v="2"/>
    <x v="3"/>
    <x v="15"/>
    <n v="13"/>
    <s v=""/>
  </r>
  <r>
    <n v="1129"/>
    <x v="1128"/>
    <s v="PSC"/>
    <s v="District 1"/>
    <s v="Allen &quot;Al&quot; Leone"/>
    <n v="2014"/>
    <s v="Multi-Parish Race"/>
    <s v="REP"/>
    <n v="63622"/>
    <n v="3"/>
    <n v="3"/>
    <n v="0"/>
    <n v="3"/>
    <n v="0"/>
    <n v="0"/>
    <x v="1"/>
    <x v="3"/>
    <x v="16"/>
    <n v="3"/>
    <s v=""/>
  </r>
  <r>
    <n v="1129"/>
    <x v="1128"/>
    <s v="PSC"/>
    <s v="District 1"/>
    <s v="Eric Skrmetta"/>
    <n v="2014"/>
    <s v="Multi-Parish Race"/>
    <s v="REP"/>
    <n v="95742"/>
    <n v="3"/>
    <n v="3"/>
    <n v="0"/>
    <n v="3"/>
    <n v="0"/>
    <n v="0"/>
    <x v="1"/>
    <x v="3"/>
    <x v="16"/>
    <n v="3"/>
    <s v=""/>
  </r>
  <r>
    <n v="1129"/>
    <x v="1128"/>
    <s v="PSC"/>
    <s v="District 1"/>
    <s v="Forest Bradley Wright"/>
    <n v="2014"/>
    <s v="Multi-Parish Race"/>
    <s v="REP"/>
    <n v="99515"/>
    <n v="3"/>
    <n v="3"/>
    <n v="0"/>
    <n v="3"/>
    <n v="0"/>
    <n v="0"/>
    <x v="1"/>
    <x v="3"/>
    <x v="16"/>
    <n v="3"/>
    <s v=""/>
  </r>
  <r>
    <n v="1130"/>
    <x v="1129"/>
    <s v="PSC"/>
    <s v="District 4"/>
    <s v="&quot;Mike&quot; Francis"/>
    <n v="2016"/>
    <s v="Multi-Parish Race"/>
    <s v="REP"/>
    <n v="175274"/>
    <n v="3"/>
    <n v="3"/>
    <n v="1"/>
    <n v="2"/>
    <n v="0"/>
    <n v="0"/>
    <x v="1"/>
    <x v="3"/>
    <x v="16"/>
    <n v="3"/>
    <s v=""/>
  </r>
  <r>
    <n v="1130"/>
    <x v="1129"/>
    <s v="PSC"/>
    <s v="District 4"/>
    <s v="Mary Werner"/>
    <n v="2016"/>
    <s v="Multi-Parish Race"/>
    <s v="DEM"/>
    <n v="108243"/>
    <n v="3"/>
    <n v="3"/>
    <n v="1"/>
    <n v="2"/>
    <n v="0"/>
    <n v="0"/>
    <x v="1"/>
    <x v="3"/>
    <x v="16"/>
    <n v="3"/>
    <s v=""/>
  </r>
  <r>
    <n v="1130"/>
    <x v="1129"/>
    <s v="PSC"/>
    <s v="District 4"/>
    <s v="Reldon Owens"/>
    <n v="2016"/>
    <s v="Multi-Parish Race"/>
    <s v="REP"/>
    <n v="43106"/>
    <n v="3"/>
    <n v="3"/>
    <n v="1"/>
    <n v="2"/>
    <n v="0"/>
    <n v="0"/>
    <x v="1"/>
    <x v="3"/>
    <x v="16"/>
    <n v="3"/>
    <s v=""/>
  </r>
  <r>
    <n v="1131"/>
    <x v="1130"/>
    <s v="PSC"/>
    <s v="District 5"/>
    <s v="Foster Campbell"/>
    <n v="2014"/>
    <s v="Multi-Parish Race"/>
    <s v="DEM"/>
    <n v="169098"/>
    <n v="2"/>
    <n v="2"/>
    <n v="1"/>
    <n v="1"/>
    <n v="0"/>
    <n v="0"/>
    <x v="1"/>
    <x v="3"/>
    <x v="16"/>
    <n v="2"/>
    <s v=""/>
  </r>
  <r>
    <n v="1131"/>
    <x v="1130"/>
    <s v="PSC"/>
    <s v="District 5"/>
    <s v="Keith Gates"/>
    <n v="2014"/>
    <s v="Multi-Parish Race"/>
    <s v="REP"/>
    <n v="105918"/>
    <n v="2"/>
    <n v="2"/>
    <n v="1"/>
    <n v="1"/>
    <n v="0"/>
    <n v="0"/>
    <x v="1"/>
    <x v="3"/>
    <x v="16"/>
    <n v="2"/>
    <s v=""/>
  </r>
  <r>
    <n v="1132"/>
    <x v="1131"/>
    <s v="Selectman"/>
    <s v="District  1, Town of Homer"/>
    <s v="Azzie Stevenson Olds"/>
    <n v="2014"/>
    <s v="Claiborne"/>
    <s v="OTHER"/>
    <n v="86"/>
    <n v="3"/>
    <n v="3"/>
    <n v="0"/>
    <n v="0"/>
    <n v="0"/>
    <n v="3"/>
    <x v="0"/>
    <x v="0"/>
    <x v="17"/>
    <n v="3"/>
    <n v="16452"/>
  </r>
  <r>
    <n v="1132"/>
    <x v="1131"/>
    <s v="Selectman"/>
    <s v="District  1, Town of Homer"/>
    <s v="Billy Adams"/>
    <n v="2014"/>
    <s v="Claiborne"/>
    <s v="OTHER"/>
    <n v="28"/>
    <n v="3"/>
    <n v="3"/>
    <n v="0"/>
    <n v="0"/>
    <n v="0"/>
    <n v="3"/>
    <x v="0"/>
    <x v="0"/>
    <x v="17"/>
    <n v="3"/>
    <n v="16452"/>
  </r>
  <r>
    <n v="1132"/>
    <x v="1131"/>
    <s v="Selectman"/>
    <s v="District  1, Town of Homer"/>
    <s v="Willie &quot;Hog Head&quot; Curry"/>
    <n v="2014"/>
    <s v="Claiborne"/>
    <s v="OTHER"/>
    <n v="98"/>
    <n v="3"/>
    <n v="3"/>
    <n v="0"/>
    <n v="0"/>
    <n v="0"/>
    <n v="3"/>
    <x v="0"/>
    <x v="0"/>
    <x v="17"/>
    <n v="3"/>
    <n v="16452"/>
  </r>
  <r>
    <n v="1133"/>
    <x v="1132"/>
    <s v="Selectman"/>
    <s v="District  2, Town of Homer"/>
    <s v="&quot;Billy&quot; Kirk"/>
    <n v="2014"/>
    <s v="Claiborne"/>
    <s v="DEM"/>
    <n v="115"/>
    <n v="2"/>
    <n v="2"/>
    <n v="1"/>
    <n v="0"/>
    <n v="1"/>
    <n v="0"/>
    <x v="0"/>
    <x v="0"/>
    <x v="17"/>
    <n v="2"/>
    <n v="16452"/>
  </r>
  <r>
    <n v="1133"/>
    <x v="1132"/>
    <s v="Selectman"/>
    <s v="District  2, Town of Homer"/>
    <s v="Johnny West"/>
    <n v="2014"/>
    <s v="Claiborne"/>
    <s v="NOPTY"/>
    <n v="71"/>
    <n v="2"/>
    <n v="2"/>
    <n v="1"/>
    <n v="0"/>
    <n v="1"/>
    <n v="0"/>
    <x v="0"/>
    <x v="0"/>
    <x v="17"/>
    <n v="2"/>
    <n v="16452"/>
  </r>
  <r>
    <n v="1134"/>
    <x v="1133"/>
    <s v="Selectman"/>
    <s v="District  3, Town of Homer"/>
    <s v="Don McCalman"/>
    <n v="2014"/>
    <s v="Claiborne"/>
    <s v="OTHER"/>
    <n v="80"/>
    <n v="2"/>
    <n v="2"/>
    <n v="1"/>
    <n v="0"/>
    <n v="0"/>
    <n v="1"/>
    <x v="0"/>
    <x v="0"/>
    <x v="17"/>
    <n v="2"/>
    <n v="16452"/>
  </r>
  <r>
    <n v="1134"/>
    <x v="1133"/>
    <s v="Selectman"/>
    <s v="District  3, Town of Homer"/>
    <s v="Keldron Lane Johnston"/>
    <n v="2014"/>
    <s v="Claiborne"/>
    <s v="DEM"/>
    <n v="164"/>
    <n v="2"/>
    <n v="2"/>
    <n v="1"/>
    <n v="0"/>
    <n v="0"/>
    <n v="1"/>
    <x v="0"/>
    <x v="0"/>
    <x v="17"/>
    <n v="2"/>
    <n v="16452"/>
  </r>
  <r>
    <n v="1135"/>
    <x v="1134"/>
    <s v="Selectman"/>
    <s v="District  4, Town of Homer"/>
    <s v="&quot;Jim&quot; Norcross"/>
    <n v="2014"/>
    <s v="Claiborne"/>
    <s v="OTHER"/>
    <n v="75"/>
    <n v="3"/>
    <n v="3"/>
    <n v="0"/>
    <n v="2"/>
    <n v="0"/>
    <n v="1"/>
    <x v="0"/>
    <x v="0"/>
    <x v="17"/>
    <n v="3"/>
    <n v="16452"/>
  </r>
  <r>
    <n v="1135"/>
    <x v="1134"/>
    <s v="Selectman"/>
    <s v="District  4, Town of Homer"/>
    <s v="Brandon Rich"/>
    <n v="2014"/>
    <s v="Claiborne"/>
    <s v="REP"/>
    <n v="89"/>
    <n v="3"/>
    <n v="3"/>
    <n v="0"/>
    <n v="2"/>
    <n v="0"/>
    <n v="1"/>
    <x v="0"/>
    <x v="0"/>
    <x v="17"/>
    <n v="3"/>
    <n v="16452"/>
  </r>
  <r>
    <n v="1135"/>
    <x v="1134"/>
    <s v="Selectman"/>
    <s v="District  4, Town of Homer"/>
    <s v="Lawson A. Wilder III"/>
    <n v="2014"/>
    <s v="Claiborne"/>
    <s v="REP"/>
    <n v="48"/>
    <n v="3"/>
    <n v="3"/>
    <n v="0"/>
    <n v="2"/>
    <n v="0"/>
    <n v="1"/>
    <x v="0"/>
    <x v="0"/>
    <x v="17"/>
    <n v="3"/>
    <n v="16452"/>
  </r>
  <r>
    <n v="1136"/>
    <x v="1135"/>
    <s v="Selectman"/>
    <s v="District  5, Town of Homer"/>
    <s v="Jessie J. Ford"/>
    <n v="2014"/>
    <s v="Claiborne"/>
    <s v="DEM"/>
    <n v="87"/>
    <n v="2"/>
    <n v="2"/>
    <n v="1"/>
    <n v="0"/>
    <n v="1"/>
    <n v="0"/>
    <x v="0"/>
    <x v="0"/>
    <x v="17"/>
    <n v="2"/>
    <n v="16452"/>
  </r>
  <r>
    <n v="1136"/>
    <x v="1135"/>
    <s v="Selectman"/>
    <s v="District  5, Town of Homer"/>
    <s v="Willie Knowles"/>
    <n v="2014"/>
    <s v="Claiborne"/>
    <s v="NOPTY"/>
    <n v="93"/>
    <n v="2"/>
    <n v="2"/>
    <n v="1"/>
    <n v="0"/>
    <n v="1"/>
    <n v="0"/>
    <x v="0"/>
    <x v="0"/>
    <x v="17"/>
    <n v="2"/>
    <n v="16452"/>
  </r>
  <r>
    <n v="1137"/>
    <x v="1136"/>
    <s v="Selectman"/>
    <s v="District III, City of Plaquemine"/>
    <s v="Herbert Jefferson"/>
    <n v="2016"/>
    <s v="Iberville"/>
    <s v="DEM"/>
    <n v="182"/>
    <n v="2"/>
    <n v="2"/>
    <n v="2"/>
    <n v="0"/>
    <n v="0"/>
    <n v="0"/>
    <x v="0"/>
    <x v="0"/>
    <x v="17"/>
    <n v="2"/>
    <n v="33159"/>
  </r>
  <r>
    <n v="1137"/>
    <x v="1136"/>
    <s v="Selectman"/>
    <s v="District III, City of Plaquemine"/>
    <s v="Ralph Stassi, Jr."/>
    <n v="2016"/>
    <s v="Iberville"/>
    <s v="DEM"/>
    <n v="377"/>
    <n v="2"/>
    <n v="2"/>
    <n v="2"/>
    <n v="0"/>
    <n v="0"/>
    <n v="0"/>
    <x v="0"/>
    <x v="0"/>
    <x v="17"/>
    <n v="2"/>
    <n v="33159"/>
  </r>
  <r>
    <n v="1138"/>
    <x v="1137"/>
    <s v="Selectman"/>
    <s v="District IV, City of Plaquemine"/>
    <s v="Joseph &quot;Joe&quot; Crawford"/>
    <n v="2016"/>
    <s v="Iberville"/>
    <s v="NOPTY"/>
    <n v="69"/>
    <n v="2"/>
    <n v="2"/>
    <n v="1"/>
    <n v="0"/>
    <n v="1"/>
    <n v="0"/>
    <x v="0"/>
    <x v="0"/>
    <x v="17"/>
    <n v="2"/>
    <n v="33159"/>
  </r>
  <r>
    <n v="1138"/>
    <x v="1137"/>
    <s v="Selectman"/>
    <s v="District IV, City of Plaquemine"/>
    <s v="Michael &quot;Mickey&quot; Rivet"/>
    <n v="2016"/>
    <s v="Iberville"/>
    <s v="DEM"/>
    <n v="448"/>
    <n v="2"/>
    <n v="2"/>
    <n v="1"/>
    <n v="0"/>
    <n v="1"/>
    <n v="0"/>
    <x v="0"/>
    <x v="0"/>
    <x v="17"/>
    <n v="2"/>
    <n v="33159"/>
  </r>
  <r>
    <n v="1139"/>
    <x v="1138"/>
    <s v="Selectman"/>
    <s v="District VI, City of Plaquemine"/>
    <s v="Christopher &quot;Gupper&quot; Sims"/>
    <n v="2016"/>
    <s v="Iberville"/>
    <s v="DEM"/>
    <n v="262"/>
    <n v="2"/>
    <n v="2"/>
    <n v="2"/>
    <n v="0"/>
    <n v="0"/>
    <n v="0"/>
    <x v="0"/>
    <x v="0"/>
    <x v="17"/>
    <n v="2"/>
    <n v="33159"/>
  </r>
  <r>
    <n v="1139"/>
    <x v="1138"/>
    <s v="Selectman"/>
    <s v="District VI, City of Plaquemine"/>
    <s v="Jimmie &quot;Fat Boy&quot; Randle"/>
    <n v="2016"/>
    <s v="Iberville"/>
    <s v="DEM"/>
    <n v="412"/>
    <n v="2"/>
    <n v="2"/>
    <n v="2"/>
    <n v="0"/>
    <n v="0"/>
    <n v="0"/>
    <x v="0"/>
    <x v="0"/>
    <x v="17"/>
    <n v="2"/>
    <n v="33159"/>
  </r>
  <r>
    <n v="1140"/>
    <x v="1139"/>
    <s v="U. S. Representative"/>
    <s v="1st Congressional District"/>
    <s v="Jeffry &quot;Jeff&quot; Sanford"/>
    <n v="2014"/>
    <s v="Multi-Parish Race"/>
    <s v="OTHER"/>
    <n v="8707"/>
    <n v="4"/>
    <n v="4"/>
    <n v="2"/>
    <n v="1"/>
    <n v="0"/>
    <n v="1"/>
    <x v="2"/>
    <x v="5"/>
    <x v="18"/>
    <n v="4"/>
    <s v=""/>
  </r>
  <r>
    <n v="1140"/>
    <x v="1139"/>
    <s v="U. S. Representative"/>
    <s v="1st Congressional District"/>
    <s v="Lee A. Dugas"/>
    <n v="2014"/>
    <s v="Multi-Parish Race"/>
    <s v="DEM"/>
    <n v="21286"/>
    <n v="4"/>
    <n v="4"/>
    <n v="2"/>
    <n v="1"/>
    <n v="0"/>
    <n v="1"/>
    <x v="2"/>
    <x v="5"/>
    <x v="18"/>
    <n v="4"/>
    <s v=""/>
  </r>
  <r>
    <n v="1140"/>
    <x v="1139"/>
    <s v="U. S. Representative"/>
    <s v="1st Congressional District"/>
    <s v="M. V. &quot;Vinny&quot; Mendoza"/>
    <n v="2014"/>
    <s v="Multi-Parish Race"/>
    <s v="DEM"/>
    <n v="24761"/>
    <n v="4"/>
    <n v="4"/>
    <n v="2"/>
    <n v="1"/>
    <n v="0"/>
    <n v="1"/>
    <x v="2"/>
    <x v="5"/>
    <x v="18"/>
    <n v="4"/>
    <s v=""/>
  </r>
  <r>
    <n v="1140"/>
    <x v="1139"/>
    <s v="U. S. Representative"/>
    <s v="1st Congressional District"/>
    <s v="Steve Scalise"/>
    <n v="2014"/>
    <s v="Multi-Parish Race"/>
    <s v="REP"/>
    <n v="189250"/>
    <n v="4"/>
    <n v="4"/>
    <n v="2"/>
    <n v="1"/>
    <n v="0"/>
    <n v="1"/>
    <x v="2"/>
    <x v="5"/>
    <x v="18"/>
    <n v="4"/>
    <s v=""/>
  </r>
  <r>
    <n v="1141"/>
    <x v="1140"/>
    <s v="U. S. Representative"/>
    <s v="1st Congressional District"/>
    <s v="Chuemai Yang"/>
    <n v="2016"/>
    <s v="Multi-Parish Race"/>
    <s v="NOPTY"/>
    <n v="3236"/>
    <n v="7"/>
    <n v="7"/>
    <n v="3"/>
    <n v="1"/>
    <n v="1"/>
    <n v="2"/>
    <x v="2"/>
    <x v="5"/>
    <x v="18"/>
    <n v="7"/>
    <s v=""/>
  </r>
  <r>
    <n v="1141"/>
    <x v="1140"/>
    <s v="U. S. Representative"/>
    <s v="1st Congressional District"/>
    <s v="Danil Ezekiel Faust"/>
    <n v="2016"/>
    <s v="Multi-Parish Race"/>
    <s v="DEM"/>
    <n v="12708"/>
    <n v="7"/>
    <n v="7"/>
    <n v="3"/>
    <n v="1"/>
    <n v="1"/>
    <n v="2"/>
    <x v="2"/>
    <x v="5"/>
    <x v="18"/>
    <n v="7"/>
    <s v=""/>
  </r>
  <r>
    <n v="1141"/>
    <x v="1140"/>
    <s v="U. S. Representative"/>
    <s v="1st Congressional District"/>
    <s v="Eliot Barron"/>
    <n v="2016"/>
    <s v="Multi-Parish Race"/>
    <s v="OTHER"/>
    <n v="6717"/>
    <n v="7"/>
    <n v="7"/>
    <n v="3"/>
    <n v="1"/>
    <n v="1"/>
    <n v="2"/>
    <x v="2"/>
    <x v="5"/>
    <x v="18"/>
    <n v="7"/>
    <s v=""/>
  </r>
  <r>
    <n v="1141"/>
    <x v="1140"/>
    <s v="U. S. Representative"/>
    <s v="1st Congressional District"/>
    <s v="Howard Kearney"/>
    <n v="2016"/>
    <s v="Multi-Parish Race"/>
    <s v="OTHER"/>
    <n v="9405"/>
    <n v="7"/>
    <n v="7"/>
    <n v="3"/>
    <n v="1"/>
    <n v="1"/>
    <n v="2"/>
    <x v="2"/>
    <x v="5"/>
    <x v="18"/>
    <n v="7"/>
    <s v=""/>
  </r>
  <r>
    <n v="1141"/>
    <x v="1140"/>
    <s v="U. S. Representative"/>
    <s v="1st Congressional District"/>
    <s v="Joseph &quot;Joe&quot; Swider"/>
    <n v="2016"/>
    <s v="Multi-Parish Race"/>
    <s v="DEM"/>
    <n v="9237"/>
    <n v="7"/>
    <n v="7"/>
    <n v="3"/>
    <n v="1"/>
    <n v="1"/>
    <n v="2"/>
    <x v="2"/>
    <x v="5"/>
    <x v="18"/>
    <n v="7"/>
    <s v=""/>
  </r>
  <r>
    <n v="1141"/>
    <x v="1140"/>
    <s v="U. S. Representative"/>
    <s v="1st Congressional District"/>
    <s v="Lee Ann Dugas"/>
    <n v="2016"/>
    <s v="Multi-Parish Race"/>
    <s v="DEM"/>
    <n v="41840"/>
    <n v="7"/>
    <n v="7"/>
    <n v="3"/>
    <n v="1"/>
    <n v="1"/>
    <n v="2"/>
    <x v="2"/>
    <x v="5"/>
    <x v="18"/>
    <n v="7"/>
    <s v=""/>
  </r>
  <r>
    <n v="1141"/>
    <x v="1140"/>
    <s v="U. S. Representative"/>
    <s v="1st Congressional District"/>
    <s v="Steve Scalise"/>
    <n v="2016"/>
    <s v="Multi-Parish Race"/>
    <s v="REP"/>
    <n v="243645"/>
    <n v="7"/>
    <n v="7"/>
    <n v="3"/>
    <n v="1"/>
    <n v="1"/>
    <n v="2"/>
    <x v="2"/>
    <x v="5"/>
    <x v="18"/>
    <n v="7"/>
    <s v=""/>
  </r>
  <r>
    <n v="1142"/>
    <x v="1141"/>
    <s v="U. S. Representative"/>
    <s v="2nd Congressional District"/>
    <s v="Cedric Richmond"/>
    <n v="2014"/>
    <s v="Multi-Parish Race"/>
    <s v="DEM"/>
    <n v="152201"/>
    <n v="4"/>
    <n v="4"/>
    <n v="2"/>
    <n v="0"/>
    <n v="1"/>
    <n v="1"/>
    <x v="2"/>
    <x v="5"/>
    <x v="18"/>
    <n v="4"/>
    <s v=""/>
  </r>
  <r>
    <n v="1142"/>
    <x v="1141"/>
    <s v="U. S. Representative"/>
    <s v="2nd Congressional District"/>
    <s v="David Brooks"/>
    <n v="2014"/>
    <s v="Multi-Parish Race"/>
    <s v="NOPTY"/>
    <n v="16327"/>
    <n v="4"/>
    <n v="4"/>
    <n v="2"/>
    <n v="0"/>
    <n v="1"/>
    <n v="1"/>
    <x v="2"/>
    <x v="5"/>
    <x v="18"/>
    <n v="4"/>
    <s v=""/>
  </r>
  <r>
    <n v="1142"/>
    <x v="1141"/>
    <s v="U. S. Representative"/>
    <s v="2nd Congressional District"/>
    <s v="Gary Landrieu"/>
    <n v="2014"/>
    <s v="Multi-Parish Race"/>
    <s v="DEM"/>
    <n v="37805"/>
    <n v="4"/>
    <n v="4"/>
    <n v="2"/>
    <n v="0"/>
    <n v="1"/>
    <n v="1"/>
    <x v="2"/>
    <x v="5"/>
    <x v="18"/>
    <n v="4"/>
    <s v=""/>
  </r>
  <r>
    <n v="1142"/>
    <x v="1141"/>
    <s v="U. S. Representative"/>
    <s v="2nd Congressional District"/>
    <s v="Samuel Davenport"/>
    <n v="2014"/>
    <s v="Multi-Parish Race"/>
    <s v="OTHER"/>
    <n v="15237"/>
    <n v="4"/>
    <n v="4"/>
    <n v="2"/>
    <n v="0"/>
    <n v="1"/>
    <n v="1"/>
    <x v="2"/>
    <x v="5"/>
    <x v="18"/>
    <n v="4"/>
    <s v=""/>
  </r>
  <r>
    <n v="1143"/>
    <x v="1142"/>
    <s v="U. S. Representative"/>
    <s v="2nd Congressional District"/>
    <s v="Cedric Richmond"/>
    <n v="2016"/>
    <s v="Multi-Parish Race"/>
    <s v="DEM"/>
    <n v="198289"/>
    <n v="3"/>
    <n v="3"/>
    <n v="3"/>
    <n v="0"/>
    <n v="0"/>
    <n v="0"/>
    <x v="2"/>
    <x v="5"/>
    <x v="18"/>
    <n v="3"/>
    <s v=""/>
  </r>
  <r>
    <n v="1143"/>
    <x v="1142"/>
    <s v="U. S. Representative"/>
    <s v="2nd Congressional District"/>
    <s v="Kenneth Cutno"/>
    <n v="2016"/>
    <s v="Multi-Parish Race"/>
    <s v="DEM"/>
    <n v="28855"/>
    <n v="3"/>
    <n v="3"/>
    <n v="3"/>
    <n v="0"/>
    <n v="0"/>
    <n v="0"/>
    <x v="2"/>
    <x v="5"/>
    <x v="18"/>
    <n v="3"/>
    <s v=""/>
  </r>
  <r>
    <n v="1143"/>
    <x v="1142"/>
    <s v="U. S. Representative"/>
    <s v="2nd Congressional District"/>
    <s v="Melvin L. &quot;Kip&quot; Holden"/>
    <n v="2016"/>
    <s v="Multi-Parish Race"/>
    <s v="DEM"/>
    <n v="57125"/>
    <n v="3"/>
    <n v="3"/>
    <n v="3"/>
    <n v="0"/>
    <n v="0"/>
    <n v="0"/>
    <x v="2"/>
    <x v="5"/>
    <x v="18"/>
    <n v="3"/>
    <s v=""/>
  </r>
  <r>
    <n v="1144"/>
    <x v="1143"/>
    <s v="U. S. Representative"/>
    <s v="3rd Congressional District"/>
    <s v="Bryan Barrilleaux"/>
    <n v="2014"/>
    <s v="Multi-Parish Race"/>
    <s v="REP"/>
    <n v="22059"/>
    <n v="3"/>
    <n v="3"/>
    <n v="0"/>
    <n v="2"/>
    <n v="1"/>
    <n v="0"/>
    <x v="2"/>
    <x v="5"/>
    <x v="18"/>
    <n v="3"/>
    <s v=""/>
  </r>
  <r>
    <n v="1144"/>
    <x v="1143"/>
    <s v="U. S. Representative"/>
    <s v="3rd Congressional District"/>
    <s v="Charles W. Boustany, Jr."/>
    <n v="2014"/>
    <s v="Multi-Parish Race"/>
    <s v="REP"/>
    <n v="185867"/>
    <n v="3"/>
    <n v="3"/>
    <n v="0"/>
    <n v="2"/>
    <n v="1"/>
    <n v="0"/>
    <x v="2"/>
    <x v="5"/>
    <x v="18"/>
    <n v="3"/>
    <s v=""/>
  </r>
  <r>
    <n v="1144"/>
    <x v="1143"/>
    <s v="U. S. Representative"/>
    <s v="3rd Congressional District"/>
    <s v="Russell Richard"/>
    <n v="2014"/>
    <s v="Multi-Parish Race"/>
    <s v="NOPTY"/>
    <n v="28342"/>
    <n v="3"/>
    <n v="3"/>
    <n v="0"/>
    <n v="2"/>
    <n v="1"/>
    <n v="0"/>
    <x v="2"/>
    <x v="5"/>
    <x v="18"/>
    <n v="3"/>
    <s v=""/>
  </r>
  <r>
    <n v="1145"/>
    <x v="1144"/>
    <s v="U. S. Representative"/>
    <s v="3rd Congressional District"/>
    <s v="&quot;Greg&quot; Ellison"/>
    <n v="2016"/>
    <s v="Multi-Parish Race"/>
    <s v="REP"/>
    <n v="24882"/>
    <n v="12"/>
    <n v="12"/>
    <n v="2"/>
    <n v="8"/>
    <n v="1"/>
    <n v="1"/>
    <x v="2"/>
    <x v="5"/>
    <x v="18"/>
    <n v="12"/>
    <s v=""/>
  </r>
  <r>
    <n v="1145"/>
    <x v="1144"/>
    <s v="U. S. Representative"/>
    <s v="3rd Congressional District"/>
    <s v="&quot;Gus&quot; Rantz"/>
    <n v="2016"/>
    <s v="Multi-Parish Race"/>
    <s v="REP"/>
    <n v="25662"/>
    <n v="12"/>
    <n v="12"/>
    <n v="2"/>
    <n v="8"/>
    <n v="1"/>
    <n v="1"/>
    <x v="2"/>
    <x v="5"/>
    <x v="18"/>
    <n v="12"/>
    <s v=""/>
  </r>
  <r>
    <n v="1145"/>
    <x v="1144"/>
    <s v="U. S. Representative"/>
    <s v="3rd Congressional District"/>
    <s v="Brett Geymann"/>
    <n v="2016"/>
    <s v="Multi-Parish Race"/>
    <s v="REP"/>
    <n v="21607"/>
    <n v="12"/>
    <n v="12"/>
    <n v="2"/>
    <n v="8"/>
    <n v="1"/>
    <n v="1"/>
    <x v="2"/>
    <x v="5"/>
    <x v="18"/>
    <n v="12"/>
    <s v=""/>
  </r>
  <r>
    <n v="1145"/>
    <x v="1144"/>
    <s v="U. S. Representative"/>
    <s v="3rd Congressional District"/>
    <s v="Bryan Barrilleaux"/>
    <n v="2016"/>
    <s v="Multi-Parish Race"/>
    <s v="REP"/>
    <n v="6223"/>
    <n v="12"/>
    <n v="12"/>
    <n v="2"/>
    <n v="8"/>
    <n v="1"/>
    <n v="1"/>
    <x v="2"/>
    <x v="5"/>
    <x v="18"/>
    <n v="12"/>
    <s v=""/>
  </r>
  <r>
    <n v="1145"/>
    <x v="1144"/>
    <s v="U. S. Representative"/>
    <s v="3rd Congressional District"/>
    <s v="Clay Higgins"/>
    <n v="2016"/>
    <s v="Multi-Parish Race"/>
    <s v="REP"/>
    <n v="84912"/>
    <n v="12"/>
    <n v="12"/>
    <n v="2"/>
    <n v="8"/>
    <n v="1"/>
    <n v="1"/>
    <x v="2"/>
    <x v="5"/>
    <x v="18"/>
    <n v="12"/>
    <s v=""/>
  </r>
  <r>
    <n v="1145"/>
    <x v="1144"/>
    <s v="U. S. Representative"/>
    <s v="3rd Congressional District"/>
    <s v="Grover Joseph Rees"/>
    <n v="2016"/>
    <s v="Multi-Parish Race"/>
    <s v="REP"/>
    <n v="2457"/>
    <n v="12"/>
    <n v="12"/>
    <n v="2"/>
    <n v="8"/>
    <n v="1"/>
    <n v="1"/>
    <x v="2"/>
    <x v="5"/>
    <x v="18"/>
    <n v="12"/>
    <s v=""/>
  </r>
  <r>
    <n v="1145"/>
    <x v="1144"/>
    <s v="U. S. Representative"/>
    <s v="3rd Congressional District"/>
    <s v="Guy McLendon"/>
    <n v="2016"/>
    <s v="Multi-Parish Race"/>
    <s v="OTHER"/>
    <n v="2937"/>
    <n v="12"/>
    <n v="12"/>
    <n v="2"/>
    <n v="8"/>
    <n v="1"/>
    <n v="1"/>
    <x v="2"/>
    <x v="5"/>
    <x v="18"/>
    <n v="12"/>
    <s v=""/>
  </r>
  <r>
    <n v="1145"/>
    <x v="1144"/>
    <s v="U. S. Representative"/>
    <s v="3rd Congressional District"/>
    <s v="Herman L. Vidrine"/>
    <n v="2016"/>
    <s v="Multi-Parish Race"/>
    <s v="REP"/>
    <n v="1357"/>
    <n v="12"/>
    <n v="12"/>
    <n v="2"/>
    <n v="8"/>
    <n v="1"/>
    <n v="1"/>
    <x v="2"/>
    <x v="5"/>
    <x v="18"/>
    <n v="12"/>
    <s v=""/>
  </r>
  <r>
    <n v="1145"/>
    <x v="1144"/>
    <s v="U. S. Representative"/>
    <s v="3rd Congressional District"/>
    <s v="Jacob &quot;Dorian Phibian&quot; Hebert"/>
    <n v="2016"/>
    <s v="Multi-Parish Race"/>
    <s v="DEM"/>
    <n v="28385"/>
    <n v="12"/>
    <n v="12"/>
    <n v="2"/>
    <n v="8"/>
    <n v="1"/>
    <n v="1"/>
    <x v="2"/>
    <x v="5"/>
    <x v="18"/>
    <n v="12"/>
    <s v=""/>
  </r>
  <r>
    <n v="1145"/>
    <x v="1144"/>
    <s v="U. S. Representative"/>
    <s v="3rd Congressional District"/>
    <s v="Kenny P. Scelfo, Sr."/>
    <n v="2016"/>
    <s v="Multi-Parish Race"/>
    <s v="NOPTY"/>
    <n v="2670"/>
    <n v="12"/>
    <n v="12"/>
    <n v="2"/>
    <n v="8"/>
    <n v="1"/>
    <n v="1"/>
    <x v="2"/>
    <x v="5"/>
    <x v="18"/>
    <n v="12"/>
    <s v=""/>
  </r>
  <r>
    <n v="1145"/>
    <x v="1144"/>
    <s v="U. S. Representative"/>
    <s v="3rd Congressional District"/>
    <s v="Larry Rader"/>
    <n v="2016"/>
    <s v="Multi-Parish Race"/>
    <s v="DEM"/>
    <n v="27830"/>
    <n v="12"/>
    <n v="12"/>
    <n v="2"/>
    <n v="8"/>
    <n v="1"/>
    <n v="1"/>
    <x v="2"/>
    <x v="5"/>
    <x v="18"/>
    <n v="12"/>
    <s v=""/>
  </r>
  <r>
    <n v="1145"/>
    <x v="1144"/>
    <s v="U. S. Representative"/>
    <s v="3rd Congressional District"/>
    <s v="Scott A. Angelle"/>
    <n v="2016"/>
    <s v="Multi-Parish Race"/>
    <s v="REP"/>
    <n v="91532"/>
    <n v="12"/>
    <n v="12"/>
    <n v="2"/>
    <n v="8"/>
    <n v="1"/>
    <n v="1"/>
    <x v="2"/>
    <x v="5"/>
    <x v="18"/>
    <n v="12"/>
    <s v=""/>
  </r>
  <r>
    <n v="1146"/>
    <x v="1145"/>
    <s v="U. S. Representative"/>
    <s v="4th Congressional District"/>
    <s v="John Fleming"/>
    <n v="2014"/>
    <s v="Multi-Parish Race"/>
    <s v="REP"/>
    <n v="152683"/>
    <n v="2"/>
    <n v="2"/>
    <n v="0"/>
    <n v="1"/>
    <n v="0"/>
    <n v="1"/>
    <x v="2"/>
    <x v="5"/>
    <x v="18"/>
    <n v="2"/>
    <s v=""/>
  </r>
  <r>
    <n v="1146"/>
    <x v="1145"/>
    <s v="U. S. Representative"/>
    <s v="4th Congressional District"/>
    <s v="Randall Lord"/>
    <n v="2014"/>
    <s v="Multi-Parish Race"/>
    <s v="OTHER"/>
    <n v="55236"/>
    <n v="2"/>
    <n v="2"/>
    <n v="0"/>
    <n v="1"/>
    <n v="0"/>
    <n v="1"/>
    <x v="2"/>
    <x v="5"/>
    <x v="18"/>
    <n v="2"/>
    <s v=""/>
  </r>
  <r>
    <n v="1147"/>
    <x v="1146"/>
    <s v="U. S. Representative"/>
    <s v="4th Congressional District"/>
    <s v="&quot;Mike&quot; Johnson"/>
    <n v="2016"/>
    <s v="Multi-Parish Race"/>
    <s v="REP"/>
    <n v="70580"/>
    <n v="8"/>
    <n v="8"/>
    <n v="1"/>
    <n v="5"/>
    <n v="2"/>
    <n v="0"/>
    <x v="2"/>
    <x v="5"/>
    <x v="18"/>
    <n v="8"/>
    <s v=""/>
  </r>
  <r>
    <n v="1147"/>
    <x v="1146"/>
    <s v="U. S. Representative"/>
    <s v="4th Congressional District"/>
    <s v="&quot;Rick&quot; John"/>
    <n v="2016"/>
    <s v="Multi-Parish Race"/>
    <s v="REP"/>
    <n v="13220"/>
    <n v="8"/>
    <n v="8"/>
    <n v="1"/>
    <n v="5"/>
    <n v="2"/>
    <n v="0"/>
    <x v="2"/>
    <x v="5"/>
    <x v="18"/>
    <n v="8"/>
    <s v=""/>
  </r>
  <r>
    <n v="1147"/>
    <x v="1146"/>
    <s v="U. S. Representative"/>
    <s v="4th Congressional District"/>
    <s v="Elbert Guillory"/>
    <n v="2016"/>
    <s v="Multi-Parish Race"/>
    <s v="REP"/>
    <n v="21017"/>
    <n v="8"/>
    <n v="8"/>
    <n v="1"/>
    <n v="5"/>
    <n v="2"/>
    <n v="0"/>
    <x v="2"/>
    <x v="5"/>
    <x v="18"/>
    <n v="8"/>
    <s v=""/>
  </r>
  <r>
    <n v="1147"/>
    <x v="1146"/>
    <s v="U. S. Representative"/>
    <s v="4th Congressional District"/>
    <s v="Kenneth J. Krefft"/>
    <n v="2016"/>
    <s v="Multi-Parish Race"/>
    <s v="NOPTY"/>
    <n v="2493"/>
    <n v="8"/>
    <n v="8"/>
    <n v="1"/>
    <n v="5"/>
    <n v="2"/>
    <n v="0"/>
    <x v="2"/>
    <x v="5"/>
    <x v="18"/>
    <n v="8"/>
    <s v=""/>
  </r>
  <r>
    <n v="1147"/>
    <x v="1146"/>
    <s v="U. S. Representative"/>
    <s v="4th Congressional District"/>
    <s v="Mark David Halverson"/>
    <n v="2016"/>
    <s v="Multi-Parish Race"/>
    <s v="NOPTY"/>
    <n v="3149"/>
    <n v="8"/>
    <n v="8"/>
    <n v="1"/>
    <n v="5"/>
    <n v="2"/>
    <n v="0"/>
    <x v="2"/>
    <x v="5"/>
    <x v="18"/>
    <n v="8"/>
    <s v=""/>
  </r>
  <r>
    <n v="1147"/>
    <x v="1146"/>
    <s v="U. S. Representative"/>
    <s v="4th Congressional District"/>
    <s v="Marshall Jones"/>
    <n v="2016"/>
    <s v="Multi-Parish Race"/>
    <s v="DEM"/>
    <n v="80593"/>
    <n v="8"/>
    <n v="8"/>
    <n v="1"/>
    <n v="5"/>
    <n v="2"/>
    <n v="0"/>
    <x v="2"/>
    <x v="5"/>
    <x v="18"/>
    <n v="8"/>
    <s v=""/>
  </r>
  <r>
    <n v="1147"/>
    <x v="1146"/>
    <s v="U. S. Representative"/>
    <s v="4th Congressional District"/>
    <s v="Oliver Jenkins"/>
    <n v="2016"/>
    <s v="Multi-Parish Race"/>
    <s v="REP"/>
    <n v="44521"/>
    <n v="8"/>
    <n v="8"/>
    <n v="1"/>
    <n v="5"/>
    <n v="2"/>
    <n v="0"/>
    <x v="2"/>
    <x v="5"/>
    <x v="18"/>
    <n v="8"/>
    <s v=""/>
  </r>
  <r>
    <n v="1147"/>
    <x v="1146"/>
    <s v="U. S. Representative"/>
    <s v="4th Congressional District"/>
    <s v="Ralph &quot;Trey&quot; Baucum"/>
    <n v="2016"/>
    <s v="Multi-Parish Race"/>
    <s v="REP"/>
    <n v="50412"/>
    <n v="8"/>
    <n v="8"/>
    <n v="1"/>
    <n v="5"/>
    <n v="2"/>
    <n v="0"/>
    <x v="2"/>
    <x v="5"/>
    <x v="18"/>
    <n v="8"/>
    <s v=""/>
  </r>
  <r>
    <n v="1148"/>
    <x v="1147"/>
    <s v="U. S. Representative"/>
    <s v="5th Congressional District"/>
    <s v="&quot;Ed&quot; Tarpley"/>
    <n v="2014"/>
    <s v="Multi-Parish Race"/>
    <s v="REP"/>
    <n v="4594"/>
    <n v="9"/>
    <n v="9"/>
    <n v="1"/>
    <n v="6"/>
    <n v="0"/>
    <n v="2"/>
    <x v="2"/>
    <x v="5"/>
    <x v="18"/>
    <n v="9"/>
    <s v=""/>
  </r>
  <r>
    <n v="1148"/>
    <x v="1147"/>
    <s v="U. S. Representative"/>
    <s v="5th Congressional District"/>
    <s v="&quot;Jamie&quot; Mayo"/>
    <n v="2014"/>
    <s v="Multi-Parish Race"/>
    <s v="DEM"/>
    <n v="67611"/>
    <n v="9"/>
    <n v="9"/>
    <n v="1"/>
    <n v="6"/>
    <n v="0"/>
    <n v="2"/>
    <x v="2"/>
    <x v="5"/>
    <x v="18"/>
    <n v="9"/>
    <s v=""/>
  </r>
  <r>
    <n v="1148"/>
    <x v="1147"/>
    <s v="U. S. Representative"/>
    <s v="5th Congressional District"/>
    <s v="&quot;Zach&quot; Dasher"/>
    <n v="2014"/>
    <s v="Multi-Parish Race"/>
    <s v="REP"/>
    <n v="53628"/>
    <n v="9"/>
    <n v="9"/>
    <n v="1"/>
    <n v="6"/>
    <n v="0"/>
    <n v="2"/>
    <x v="2"/>
    <x v="5"/>
    <x v="18"/>
    <n v="9"/>
    <s v=""/>
  </r>
  <r>
    <n v="1148"/>
    <x v="1147"/>
    <s v="U. S. Representative"/>
    <s v="5th Congressional District"/>
    <s v="Charles Saucier"/>
    <n v="2014"/>
    <s v="Multi-Parish Race"/>
    <s v="OTHER"/>
    <n v="2201"/>
    <n v="9"/>
    <n v="9"/>
    <n v="1"/>
    <n v="6"/>
    <n v="0"/>
    <n v="2"/>
    <x v="2"/>
    <x v="5"/>
    <x v="18"/>
    <n v="9"/>
    <s v=""/>
  </r>
  <r>
    <n v="1148"/>
    <x v="1147"/>
    <s v="U. S. Representative"/>
    <s v="5th Congressional District"/>
    <s v="Clyde C. Holloway"/>
    <n v="2014"/>
    <s v="Multi-Parish Race"/>
    <s v="REP"/>
    <n v="17877"/>
    <n v="9"/>
    <n v="9"/>
    <n v="1"/>
    <n v="6"/>
    <n v="0"/>
    <n v="2"/>
    <x v="2"/>
    <x v="5"/>
    <x v="18"/>
    <n v="9"/>
    <s v=""/>
  </r>
  <r>
    <n v="1148"/>
    <x v="1147"/>
    <s v="U. S. Representative"/>
    <s v="5th Congressional District"/>
    <s v="Eliot S. Barron"/>
    <n v="2014"/>
    <s v="Multi-Parish Race"/>
    <s v="OTHER"/>
    <n v="1655"/>
    <n v="9"/>
    <n v="9"/>
    <n v="1"/>
    <n v="6"/>
    <n v="0"/>
    <n v="2"/>
    <x v="2"/>
    <x v="5"/>
    <x v="18"/>
    <n v="9"/>
    <s v=""/>
  </r>
  <r>
    <n v="1148"/>
    <x v="1147"/>
    <s v="U. S. Representative"/>
    <s v="5th Congressional District"/>
    <s v="Harris Brown"/>
    <n v="2014"/>
    <s v="Multi-Parish Race"/>
    <s v="REP"/>
    <n v="9890"/>
    <n v="9"/>
    <n v="9"/>
    <n v="1"/>
    <n v="6"/>
    <n v="0"/>
    <n v="2"/>
    <x v="2"/>
    <x v="5"/>
    <x v="18"/>
    <n v="9"/>
    <s v=""/>
  </r>
  <r>
    <n v="1148"/>
    <x v="1147"/>
    <s v="U. S. Representative"/>
    <s v="5th Congressional District"/>
    <s v="Ralph Lee Abraham"/>
    <n v="2014"/>
    <s v="Multi-Parish Race"/>
    <s v="REP"/>
    <n v="55489"/>
    <n v="9"/>
    <n v="9"/>
    <n v="1"/>
    <n v="6"/>
    <n v="0"/>
    <n v="2"/>
    <x v="2"/>
    <x v="5"/>
    <x v="18"/>
    <n v="9"/>
    <s v=""/>
  </r>
  <r>
    <n v="1148"/>
    <x v="1147"/>
    <s v="U. S. Representative"/>
    <s v="5th Congressional District"/>
    <s v="Vance M. McAllister"/>
    <n v="2014"/>
    <s v="Multi-Parish Race"/>
    <s v="REP"/>
    <n v="26606"/>
    <n v="9"/>
    <n v="9"/>
    <n v="1"/>
    <n v="6"/>
    <n v="0"/>
    <n v="2"/>
    <x v="2"/>
    <x v="5"/>
    <x v="18"/>
    <n v="9"/>
    <s v=""/>
  </r>
  <r>
    <n v="1149"/>
    <x v="1148"/>
    <s v="U. S. Representative"/>
    <s v="5th Congressional District"/>
    <s v="Billy Burkette"/>
    <n v="2016"/>
    <s v="Multi-Parish Race"/>
    <s v="REP"/>
    <n v="47117"/>
    <n v="2"/>
    <n v="2"/>
    <n v="0"/>
    <n v="2"/>
    <n v="0"/>
    <n v="0"/>
    <x v="2"/>
    <x v="5"/>
    <x v="18"/>
    <n v="2"/>
    <s v=""/>
  </r>
  <r>
    <n v="1149"/>
    <x v="1148"/>
    <s v="U. S. Representative"/>
    <s v="5th Congressional District"/>
    <s v="Ralph Abraham, Jr."/>
    <n v="2016"/>
    <s v="Multi-Parish Race"/>
    <s v="REP"/>
    <n v="208545"/>
    <n v="2"/>
    <n v="2"/>
    <n v="0"/>
    <n v="2"/>
    <n v="0"/>
    <n v="0"/>
    <x v="2"/>
    <x v="5"/>
    <x v="18"/>
    <n v="2"/>
    <s v=""/>
  </r>
  <r>
    <n v="1150"/>
    <x v="1149"/>
    <s v="U. S. Representative"/>
    <s v="6th Congressional District"/>
    <s v="&quot;Dan&quot; Claitor"/>
    <n v="2014"/>
    <s v="Multi-Parish Race"/>
    <s v="REP"/>
    <n v="26524"/>
    <n v="12"/>
    <n v="12"/>
    <n v="3"/>
    <n v="8"/>
    <n v="0"/>
    <n v="1"/>
    <x v="2"/>
    <x v="5"/>
    <x v="18"/>
    <n v="12"/>
    <s v=""/>
  </r>
  <r>
    <n v="1150"/>
    <x v="1149"/>
    <s v="U. S. Representative"/>
    <s v="6th Congressional District"/>
    <s v="&quot;Trey&quot; Thomas"/>
    <n v="2014"/>
    <s v="Multi-Parish Race"/>
    <s v="REP"/>
    <n v="1447"/>
    <n v="12"/>
    <n v="12"/>
    <n v="3"/>
    <n v="8"/>
    <n v="0"/>
    <n v="1"/>
    <x v="2"/>
    <x v="5"/>
    <x v="18"/>
    <n v="12"/>
    <s v=""/>
  </r>
  <r>
    <n v="1150"/>
    <x v="1149"/>
    <s v="U. S. Representative"/>
    <s v="6th Congressional District"/>
    <s v="Craig McCulloch"/>
    <n v="2014"/>
    <s v="Multi-Parish Race"/>
    <s v="REP"/>
    <n v="5815"/>
    <n v="12"/>
    <n v="12"/>
    <n v="3"/>
    <n v="8"/>
    <n v="0"/>
    <n v="1"/>
    <x v="2"/>
    <x v="5"/>
    <x v="18"/>
    <n v="12"/>
    <s v=""/>
  </r>
  <r>
    <n v="1150"/>
    <x v="1149"/>
    <s v="U. S. Representative"/>
    <s v="6th Congressional District"/>
    <s v="Edwin Edwards"/>
    <n v="2014"/>
    <s v="Multi-Parish Race"/>
    <s v="DEM"/>
    <n v="77866"/>
    <n v="12"/>
    <n v="12"/>
    <n v="3"/>
    <n v="8"/>
    <n v="0"/>
    <n v="1"/>
    <x v="2"/>
    <x v="5"/>
    <x v="18"/>
    <n v="12"/>
    <s v=""/>
  </r>
  <r>
    <n v="1150"/>
    <x v="1149"/>
    <s v="U. S. Representative"/>
    <s v="6th Congressional District"/>
    <s v="Garret Graves"/>
    <n v="2014"/>
    <s v="Multi-Parish Race"/>
    <s v="REP"/>
    <n v="70715"/>
    <n v="12"/>
    <n v="12"/>
    <n v="3"/>
    <n v="8"/>
    <n v="0"/>
    <n v="1"/>
    <x v="2"/>
    <x v="5"/>
    <x v="18"/>
    <n v="12"/>
    <s v=""/>
  </r>
  <r>
    <n v="1150"/>
    <x v="1149"/>
    <s v="U. S. Representative"/>
    <s v="6th Congressional District"/>
    <s v="Lenar Whitney"/>
    <n v="2014"/>
    <s v="Multi-Parish Race"/>
    <s v="REP"/>
    <n v="19151"/>
    <n v="12"/>
    <n v="12"/>
    <n v="3"/>
    <n v="8"/>
    <n v="0"/>
    <n v="1"/>
    <x v="2"/>
    <x v="5"/>
    <x v="18"/>
    <n v="12"/>
    <s v=""/>
  </r>
  <r>
    <n v="1150"/>
    <x v="1149"/>
    <s v="U. S. Representative"/>
    <s v="6th Congressional District"/>
    <s v="Norman &quot;Norm&quot; Clark"/>
    <n v="2014"/>
    <s v="Multi-Parish Race"/>
    <s v="REP"/>
    <n v="1848"/>
    <n v="12"/>
    <n v="12"/>
    <n v="3"/>
    <n v="8"/>
    <n v="0"/>
    <n v="1"/>
    <x v="2"/>
    <x v="5"/>
    <x v="18"/>
    <n v="12"/>
    <s v=""/>
  </r>
  <r>
    <n v="1150"/>
    <x v="1149"/>
    <s v="U. S. Representative"/>
    <s v="6th Congressional District"/>
    <s v="Paul Dietzel II"/>
    <n v="2014"/>
    <s v="Multi-Parish Race"/>
    <s v="REP"/>
    <n v="35024"/>
    <n v="12"/>
    <n v="12"/>
    <n v="3"/>
    <n v="8"/>
    <n v="0"/>
    <n v="1"/>
    <x v="2"/>
    <x v="5"/>
    <x v="18"/>
    <n v="12"/>
    <s v=""/>
  </r>
  <r>
    <n v="1150"/>
    <x v="1149"/>
    <s v="U. S. Representative"/>
    <s v="6th Congressional District"/>
    <s v="Peter Williams"/>
    <n v="2014"/>
    <s v="Multi-Parish Race"/>
    <s v="DEM"/>
    <n v="4037"/>
    <n v="12"/>
    <n v="12"/>
    <n v="3"/>
    <n v="8"/>
    <n v="0"/>
    <n v="1"/>
    <x v="2"/>
    <x v="5"/>
    <x v="18"/>
    <n v="12"/>
    <s v=""/>
  </r>
  <r>
    <n v="1150"/>
    <x v="1149"/>
    <s v="U. S. Representative"/>
    <s v="6th Congressional District"/>
    <s v="Richard Lieberman"/>
    <n v="2014"/>
    <s v="Multi-Parish Race"/>
    <s v="DEM"/>
    <n v="7309"/>
    <n v="12"/>
    <n v="12"/>
    <n v="3"/>
    <n v="8"/>
    <n v="0"/>
    <n v="1"/>
    <x v="2"/>
    <x v="5"/>
    <x v="18"/>
    <n v="12"/>
    <s v=""/>
  </r>
  <r>
    <n v="1150"/>
    <x v="1149"/>
    <s v="U. S. Representative"/>
    <s v="6th Congressional District"/>
    <s v="Robert Lamar &quot;Bob&quot; Bell"/>
    <n v="2014"/>
    <s v="Multi-Parish Race"/>
    <s v="REP"/>
    <n v="5182"/>
    <n v="12"/>
    <n v="12"/>
    <n v="3"/>
    <n v="8"/>
    <n v="0"/>
    <n v="1"/>
    <x v="2"/>
    <x v="5"/>
    <x v="18"/>
    <n v="12"/>
    <s v=""/>
  </r>
  <r>
    <n v="1150"/>
    <x v="1149"/>
    <s v="U. S. Representative"/>
    <s v="6th Congressional District"/>
    <s v="Rufus Holt Craig, Jr."/>
    <n v="2014"/>
    <s v="Multi-Parish Race"/>
    <s v="OTHER"/>
    <n v="3561"/>
    <n v="12"/>
    <n v="12"/>
    <n v="3"/>
    <n v="8"/>
    <n v="0"/>
    <n v="1"/>
    <x v="2"/>
    <x v="5"/>
    <x v="18"/>
    <n v="12"/>
    <s v=""/>
  </r>
  <r>
    <n v="1151"/>
    <x v="1150"/>
    <s v="U. S. Representative"/>
    <s v="6th Congressional District"/>
    <s v="Devin Lance Graham"/>
    <n v="2016"/>
    <s v="Multi-Parish Race"/>
    <s v="OTHER"/>
    <n v="3218"/>
    <n v="6"/>
    <n v="6"/>
    <n v="2"/>
    <n v="2"/>
    <n v="0"/>
    <n v="2"/>
    <x v="2"/>
    <x v="5"/>
    <x v="18"/>
    <n v="6"/>
    <s v=""/>
  </r>
  <r>
    <n v="1151"/>
    <x v="1150"/>
    <s v="U. S. Representative"/>
    <s v="6th Congressional District"/>
    <s v="Garret Graves"/>
    <n v="2016"/>
    <s v="Multi-Parish Race"/>
    <s v="REP"/>
    <n v="207483"/>
    <n v="6"/>
    <n v="6"/>
    <n v="2"/>
    <n v="2"/>
    <n v="0"/>
    <n v="2"/>
    <x v="2"/>
    <x v="5"/>
    <x v="18"/>
    <n v="6"/>
    <s v=""/>
  </r>
  <r>
    <n v="1151"/>
    <x v="1150"/>
    <s v="U. S. Representative"/>
    <s v="6th Congressional District"/>
    <s v="Jermaine Sampson"/>
    <n v="2016"/>
    <s v="Multi-Parish Race"/>
    <s v="DEM"/>
    <n v="29822"/>
    <n v="6"/>
    <n v="6"/>
    <n v="2"/>
    <n v="2"/>
    <n v="0"/>
    <n v="2"/>
    <x v="2"/>
    <x v="5"/>
    <x v="18"/>
    <n v="6"/>
    <s v=""/>
  </r>
  <r>
    <n v="1151"/>
    <x v="1150"/>
    <s v="U. S. Representative"/>
    <s v="6th Congressional District"/>
    <s v="Richard Lieberman"/>
    <n v="2016"/>
    <s v="Multi-Parish Race"/>
    <s v="DEM"/>
    <n v="49380"/>
    <n v="6"/>
    <n v="6"/>
    <n v="2"/>
    <n v="2"/>
    <n v="0"/>
    <n v="2"/>
    <x v="2"/>
    <x v="5"/>
    <x v="18"/>
    <n v="6"/>
    <s v=""/>
  </r>
  <r>
    <n v="1151"/>
    <x v="1150"/>
    <s v="U. S. Representative"/>
    <s v="6th Congressional District"/>
    <s v="Richard M. Fontanesi"/>
    <n v="2016"/>
    <s v="Multi-Parish Race"/>
    <s v="OTHER"/>
    <n v="7603"/>
    <n v="6"/>
    <n v="6"/>
    <n v="2"/>
    <n v="2"/>
    <n v="0"/>
    <n v="2"/>
    <x v="2"/>
    <x v="5"/>
    <x v="18"/>
    <n v="6"/>
    <s v=""/>
  </r>
  <r>
    <n v="1151"/>
    <x v="1150"/>
    <s v="U. S. Representative"/>
    <s v="6th Congressional District"/>
    <s v="Robert Lamar &quot;Bob&quot; Bell"/>
    <n v="2016"/>
    <s v="Multi-Parish Race"/>
    <s v="REP"/>
    <n v="33592"/>
    <n v="6"/>
    <n v="6"/>
    <n v="2"/>
    <n v="2"/>
    <n v="0"/>
    <n v="2"/>
    <x v="2"/>
    <x v="5"/>
    <x v="18"/>
    <n v="6"/>
    <s v=""/>
  </r>
  <r>
    <n v="1152"/>
    <x v="1151"/>
    <s v="U. S. Senator"/>
    <s v="NA"/>
    <s v="&quot;Bill&quot; Cassidy"/>
    <n v="2014"/>
    <s v="Multi-Parish Race"/>
    <s v="REP"/>
    <n v="603048"/>
    <n v="8"/>
    <n v="8"/>
    <n v="4"/>
    <n v="3"/>
    <n v="0"/>
    <n v="1"/>
    <x v="2"/>
    <x v="5"/>
    <x v="19"/>
    <n v="8"/>
    <s v=""/>
  </r>
  <r>
    <n v="1152"/>
    <x v="1151"/>
    <s v="U. S. Senator"/>
    <s v="NA"/>
    <s v="&quot;Rob&quot; Maness"/>
    <n v="2014"/>
    <s v="Multi-Parish Race"/>
    <s v="REP"/>
    <n v="202556"/>
    <n v="8"/>
    <n v="8"/>
    <n v="4"/>
    <n v="3"/>
    <n v="0"/>
    <n v="1"/>
    <x v="2"/>
    <x v="5"/>
    <x v="19"/>
    <n v="8"/>
    <s v=""/>
  </r>
  <r>
    <n v="1152"/>
    <x v="1151"/>
    <s v="U. S. Senator"/>
    <s v="NA"/>
    <s v="Brannon Lee McMorris"/>
    <n v="2014"/>
    <s v="Multi-Parish Race"/>
    <s v="OTHER"/>
    <n v="13034"/>
    <n v="8"/>
    <n v="8"/>
    <n v="4"/>
    <n v="3"/>
    <n v="0"/>
    <n v="1"/>
    <x v="2"/>
    <x v="5"/>
    <x v="19"/>
    <n v="8"/>
    <s v=""/>
  </r>
  <r>
    <n v="1152"/>
    <x v="1151"/>
    <s v="U. S. Senator"/>
    <s v="NA"/>
    <s v="Mary L. Landrieu"/>
    <n v="2014"/>
    <s v="Multi-Parish Race"/>
    <s v="DEM"/>
    <n v="619402"/>
    <n v="8"/>
    <n v="8"/>
    <n v="4"/>
    <n v="3"/>
    <n v="0"/>
    <n v="1"/>
    <x v="2"/>
    <x v="5"/>
    <x v="19"/>
    <n v="8"/>
    <s v=""/>
  </r>
  <r>
    <n v="1152"/>
    <x v="1151"/>
    <s v="U. S. Senator"/>
    <s v="NA"/>
    <s v="Thomas Clements"/>
    <n v="2014"/>
    <s v="Multi-Parish Race"/>
    <s v="REP"/>
    <n v="14173"/>
    <n v="8"/>
    <n v="8"/>
    <n v="4"/>
    <n v="3"/>
    <n v="0"/>
    <n v="1"/>
    <x v="2"/>
    <x v="5"/>
    <x v="19"/>
    <n v="8"/>
    <s v=""/>
  </r>
  <r>
    <n v="1152"/>
    <x v="1151"/>
    <s v="U. S. Senator"/>
    <s v="NA"/>
    <s v="Vallian Senegal"/>
    <n v="2014"/>
    <s v="Multi-Parish Race"/>
    <s v="DEM"/>
    <n v="3835"/>
    <n v="8"/>
    <n v="8"/>
    <n v="4"/>
    <n v="3"/>
    <n v="0"/>
    <n v="1"/>
    <x v="2"/>
    <x v="5"/>
    <x v="19"/>
    <n v="8"/>
    <s v=""/>
  </r>
  <r>
    <n v="1152"/>
    <x v="1151"/>
    <s v="U. S. Senator"/>
    <s v="NA"/>
    <s v="Wayne Ables"/>
    <n v="2014"/>
    <s v="Multi-Parish Race"/>
    <s v="DEM"/>
    <n v="11323"/>
    <n v="8"/>
    <n v="8"/>
    <n v="4"/>
    <n v="3"/>
    <n v="0"/>
    <n v="1"/>
    <x v="2"/>
    <x v="5"/>
    <x v="19"/>
    <n v="8"/>
    <s v=""/>
  </r>
  <r>
    <n v="1152"/>
    <x v="1151"/>
    <s v="U. S. Senator"/>
    <s v="NA"/>
    <s v="William P. Waymire, Jr."/>
    <n v="2014"/>
    <s v="Multi-Parish Race"/>
    <s v="DEM"/>
    <n v="4673"/>
    <n v="8"/>
    <n v="8"/>
    <n v="4"/>
    <n v="3"/>
    <n v="0"/>
    <n v="1"/>
    <x v="2"/>
    <x v="5"/>
    <x v="19"/>
    <n v="8"/>
    <s v=""/>
  </r>
  <r>
    <n v="1153"/>
    <x v="1152"/>
    <s v="U. S. Senator"/>
    <s v="NA"/>
    <s v="&quot;Joseph&quot; Cao"/>
    <n v="2016"/>
    <s v="Multi-Parish Race"/>
    <s v="REP"/>
    <n v="21019"/>
    <n v="24"/>
    <n v="24"/>
    <n v="7"/>
    <n v="9"/>
    <n v="4"/>
    <n v="4"/>
    <x v="2"/>
    <x v="5"/>
    <x v="19"/>
    <n v="24"/>
    <s v=""/>
  </r>
  <r>
    <n v="1153"/>
    <x v="1152"/>
    <s v="U. S. Senator"/>
    <s v="NA"/>
    <s v="&quot;Rob&quot; Maness"/>
    <n v="2016"/>
    <s v="Multi-Parish Race"/>
    <s v="REP"/>
    <n v="90856"/>
    <n v="24"/>
    <n v="24"/>
    <n v="7"/>
    <n v="9"/>
    <n v="4"/>
    <n v="4"/>
    <x v="2"/>
    <x v="5"/>
    <x v="19"/>
    <n v="24"/>
    <s v=""/>
  </r>
  <r>
    <n v="1153"/>
    <x v="1152"/>
    <s v="U. S. Senator"/>
    <s v="NA"/>
    <s v="Abhay Patel"/>
    <n v="2016"/>
    <s v="Multi-Parish Race"/>
    <s v="REP"/>
    <n v="1576"/>
    <n v="24"/>
    <n v="24"/>
    <n v="7"/>
    <n v="9"/>
    <n v="4"/>
    <n v="4"/>
    <x v="2"/>
    <x v="5"/>
    <x v="19"/>
    <n v="24"/>
    <s v=""/>
  </r>
  <r>
    <n v="1153"/>
    <x v="1152"/>
    <s v="U. S. Senator"/>
    <s v="NA"/>
    <s v="Arden Wells"/>
    <n v="2016"/>
    <s v="Multi-Parish Race"/>
    <s v="NOPTY"/>
    <n v="1483"/>
    <n v="24"/>
    <n v="24"/>
    <n v="7"/>
    <n v="9"/>
    <n v="4"/>
    <n v="4"/>
    <x v="2"/>
    <x v="5"/>
    <x v="19"/>
    <n v="24"/>
    <s v=""/>
  </r>
  <r>
    <n v="1153"/>
    <x v="1152"/>
    <s v="U. S. Senator"/>
    <s v="NA"/>
    <s v="Beryl Billiot"/>
    <n v="2016"/>
    <s v="Multi-Parish Race"/>
    <s v="NOPTY"/>
    <n v="19352"/>
    <n v="24"/>
    <n v="24"/>
    <n v="7"/>
    <n v="9"/>
    <n v="4"/>
    <n v="4"/>
    <x v="2"/>
    <x v="5"/>
    <x v="19"/>
    <n v="24"/>
    <s v=""/>
  </r>
  <r>
    <n v="1153"/>
    <x v="1152"/>
    <s v="U. S. Senator"/>
    <s v="NA"/>
    <s v="Caroline Fayard"/>
    <n v="2016"/>
    <s v="Multi-Parish Race"/>
    <s v="DEM"/>
    <n v="240917"/>
    <n v="24"/>
    <n v="24"/>
    <n v="7"/>
    <n v="9"/>
    <n v="4"/>
    <n v="4"/>
    <x v="2"/>
    <x v="5"/>
    <x v="19"/>
    <n v="24"/>
    <s v=""/>
  </r>
  <r>
    <n v="1153"/>
    <x v="1152"/>
    <s v="U. S. Senator"/>
    <s v="NA"/>
    <s v="Charles Boustany"/>
    <n v="2016"/>
    <s v="Multi-Parish Race"/>
    <s v="REP"/>
    <n v="298008"/>
    <n v="24"/>
    <n v="24"/>
    <n v="7"/>
    <n v="9"/>
    <n v="4"/>
    <n v="4"/>
    <x v="2"/>
    <x v="5"/>
    <x v="19"/>
    <n v="24"/>
    <s v=""/>
  </r>
  <r>
    <n v="1153"/>
    <x v="1152"/>
    <s v="U. S. Senator"/>
    <s v="NA"/>
    <s v="Charles Marsala"/>
    <n v="2016"/>
    <s v="Multi-Parish Race"/>
    <s v="REP"/>
    <n v="3684"/>
    <n v="24"/>
    <n v="24"/>
    <n v="7"/>
    <n v="9"/>
    <n v="4"/>
    <n v="4"/>
    <x v="2"/>
    <x v="5"/>
    <x v="19"/>
    <n v="24"/>
    <s v=""/>
  </r>
  <r>
    <n v="1153"/>
    <x v="1152"/>
    <s v="U. S. Senator"/>
    <s v="NA"/>
    <s v="David Duke"/>
    <n v="2016"/>
    <s v="Multi-Parish Race"/>
    <s v="REP"/>
    <n v="58606"/>
    <n v="24"/>
    <n v="24"/>
    <n v="7"/>
    <n v="9"/>
    <n v="4"/>
    <n v="4"/>
    <x v="2"/>
    <x v="5"/>
    <x v="19"/>
    <n v="24"/>
    <s v=""/>
  </r>
  <r>
    <n v="1153"/>
    <x v="1152"/>
    <s v="U. S. Senator"/>
    <s v="NA"/>
    <s v="Derrick Edwards"/>
    <n v="2016"/>
    <s v="Multi-Parish Race"/>
    <s v="DEM"/>
    <n v="51774"/>
    <n v="24"/>
    <n v="24"/>
    <n v="7"/>
    <n v="9"/>
    <n v="4"/>
    <n v="4"/>
    <x v="2"/>
    <x v="5"/>
    <x v="19"/>
    <n v="24"/>
    <s v=""/>
  </r>
  <r>
    <n v="1153"/>
    <x v="1152"/>
    <s v="U. S. Senator"/>
    <s v="NA"/>
    <s v="Donald &quot;Crawdaddy&quot; Crawford"/>
    <n v="2016"/>
    <s v="Multi-Parish Race"/>
    <s v="REP"/>
    <n v="25523"/>
    <n v="24"/>
    <n v="24"/>
    <n v="7"/>
    <n v="9"/>
    <n v="4"/>
    <n v="4"/>
    <x v="2"/>
    <x v="5"/>
    <x v="19"/>
    <n v="24"/>
    <s v=""/>
  </r>
  <r>
    <n v="1153"/>
    <x v="1152"/>
    <s v="U. S. Senator"/>
    <s v="NA"/>
    <s v="Foster Campbell"/>
    <n v="2016"/>
    <s v="Multi-Parish Race"/>
    <s v="DEM"/>
    <n v="337833"/>
    <n v="24"/>
    <n v="24"/>
    <n v="7"/>
    <n v="9"/>
    <n v="4"/>
    <n v="4"/>
    <x v="2"/>
    <x v="5"/>
    <x v="19"/>
    <n v="24"/>
    <s v=""/>
  </r>
  <r>
    <n v="1153"/>
    <x v="1152"/>
    <s v="U. S. Senator"/>
    <s v="NA"/>
    <s v="Gary Landrieu"/>
    <n v="2016"/>
    <s v="Multi-Parish Race"/>
    <s v="DEM"/>
    <n v="45587"/>
    <n v="24"/>
    <n v="24"/>
    <n v="7"/>
    <n v="9"/>
    <n v="4"/>
    <n v="4"/>
    <x v="2"/>
    <x v="5"/>
    <x v="19"/>
    <n v="24"/>
    <s v=""/>
  </r>
  <r>
    <n v="1153"/>
    <x v="1152"/>
    <s v="U. S. Senator"/>
    <s v="NA"/>
    <s v="Gregory Taylor, Jr."/>
    <n v="2016"/>
    <s v="Multi-Parish Race"/>
    <s v="OTHER"/>
    <n v="1151"/>
    <n v="24"/>
    <n v="24"/>
    <n v="7"/>
    <n v="9"/>
    <n v="4"/>
    <n v="4"/>
    <x v="2"/>
    <x v="5"/>
    <x v="19"/>
    <n v="24"/>
    <s v=""/>
  </r>
  <r>
    <n v="1153"/>
    <x v="1152"/>
    <s v="U. S. Senator"/>
    <s v="NA"/>
    <s v="John Fleming"/>
    <n v="2016"/>
    <s v="Multi-Parish Race"/>
    <s v="REP"/>
    <n v="204026"/>
    <n v="24"/>
    <n v="24"/>
    <n v="7"/>
    <n v="9"/>
    <n v="4"/>
    <n v="4"/>
    <x v="2"/>
    <x v="5"/>
    <x v="19"/>
    <n v="24"/>
    <s v=""/>
  </r>
  <r>
    <n v="1153"/>
    <x v="1152"/>
    <s v="U. S. Senator"/>
    <s v="NA"/>
    <s v="John Kennedy"/>
    <n v="2016"/>
    <s v="Multi-Parish Race"/>
    <s v="REP"/>
    <n v="482591"/>
    <n v="24"/>
    <n v="24"/>
    <n v="7"/>
    <n v="9"/>
    <n v="4"/>
    <n v="4"/>
    <x v="2"/>
    <x v="5"/>
    <x v="19"/>
    <n v="24"/>
    <s v=""/>
  </r>
  <r>
    <n v="1153"/>
    <x v="1152"/>
    <s v="U. S. Senator"/>
    <s v="NA"/>
    <s v="Joshua Pellerin"/>
    <n v="2016"/>
    <s v="Multi-Parish Race"/>
    <s v="DEM"/>
    <n v="7395"/>
    <n v="24"/>
    <n v="24"/>
    <n v="7"/>
    <n v="9"/>
    <n v="4"/>
    <n v="4"/>
    <x v="2"/>
    <x v="5"/>
    <x v="19"/>
    <n v="24"/>
    <s v=""/>
  </r>
  <r>
    <n v="1153"/>
    <x v="1152"/>
    <s v="U. S. Senator"/>
    <s v="NA"/>
    <s v="Kaitlin Marone"/>
    <n v="2016"/>
    <s v="Multi-Parish Race"/>
    <s v="NOPTY"/>
    <n v="4108"/>
    <n v="24"/>
    <n v="24"/>
    <n v="7"/>
    <n v="9"/>
    <n v="4"/>
    <n v="4"/>
    <x v="2"/>
    <x v="5"/>
    <x v="19"/>
    <n v="24"/>
    <s v=""/>
  </r>
  <r>
    <n v="1153"/>
    <x v="1152"/>
    <s v="U. S. Senator"/>
    <s v="NA"/>
    <s v="Le Roy Gillam"/>
    <n v="2016"/>
    <s v="Multi-Parish Race"/>
    <s v="OTHER"/>
    <n v="4067"/>
    <n v="24"/>
    <n v="24"/>
    <n v="7"/>
    <n v="9"/>
    <n v="4"/>
    <n v="4"/>
    <x v="2"/>
    <x v="5"/>
    <x v="19"/>
    <n v="24"/>
    <s v=""/>
  </r>
  <r>
    <n v="1153"/>
    <x v="1152"/>
    <s v="U. S. Senator"/>
    <s v="NA"/>
    <s v="MV &quot;Vinny&quot; Mendoza"/>
    <n v="2016"/>
    <s v="Multi-Parish Race"/>
    <s v="DEM"/>
    <n v="4927"/>
    <n v="24"/>
    <n v="24"/>
    <n v="7"/>
    <n v="9"/>
    <n v="4"/>
    <n v="4"/>
    <x v="2"/>
    <x v="5"/>
    <x v="19"/>
    <n v="24"/>
    <s v=""/>
  </r>
  <r>
    <n v="1153"/>
    <x v="1152"/>
    <s v="U. S. Senator"/>
    <s v="NA"/>
    <s v="Peter Williams"/>
    <n v="2016"/>
    <s v="Multi-Parish Race"/>
    <s v="DEM"/>
    <n v="6855"/>
    <n v="24"/>
    <n v="24"/>
    <n v="7"/>
    <n v="9"/>
    <n v="4"/>
    <n v="4"/>
    <x v="2"/>
    <x v="5"/>
    <x v="19"/>
    <n v="24"/>
    <s v=""/>
  </r>
  <r>
    <n v="1153"/>
    <x v="1152"/>
    <s v="U. S. Senator"/>
    <s v="NA"/>
    <s v="Thomas P. Clements"/>
    <n v="2016"/>
    <s v="Multi-Parish Race"/>
    <s v="OTHER"/>
    <n v="11370"/>
    <n v="24"/>
    <n v="24"/>
    <n v="7"/>
    <n v="9"/>
    <n v="4"/>
    <n v="4"/>
    <x v="2"/>
    <x v="5"/>
    <x v="19"/>
    <n v="24"/>
    <s v=""/>
  </r>
  <r>
    <n v="1153"/>
    <x v="1152"/>
    <s v="U. S. Senator"/>
    <s v="NA"/>
    <s v="Troy Hebert"/>
    <n v="2016"/>
    <s v="Multi-Parish Race"/>
    <s v="NOPTY"/>
    <n v="9503"/>
    <n v="24"/>
    <n v="24"/>
    <n v="7"/>
    <n v="9"/>
    <n v="4"/>
    <n v="4"/>
    <x v="2"/>
    <x v="5"/>
    <x v="19"/>
    <n v="24"/>
    <s v=""/>
  </r>
  <r>
    <n v="1153"/>
    <x v="1152"/>
    <s v="U. S. Senator"/>
    <s v="NA"/>
    <s v="William Robert &quot;Bob&quot; Lang, Jr."/>
    <n v="2016"/>
    <s v="Multi-Parish Race"/>
    <s v="OTHER"/>
    <n v="1424"/>
    <n v="24"/>
    <n v="24"/>
    <n v="7"/>
    <n v="9"/>
    <n v="4"/>
    <n v="4"/>
    <x v="2"/>
    <x v="5"/>
    <x v="19"/>
    <n v="24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9A423B-7C2E-41FF-B5CC-2B2BFA614F67}" name="PivotTable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gridDropZones="1" multipleFieldFilters="0">
  <location ref="R3:V865" firstHeaderRow="1" firstDataRow="2" firstDataCol="3"/>
  <pivotFields count="19">
    <pivotField compact="0" outline="0" showAll="0" defaultSubtotal="0"/>
    <pivotField compact="0" outline="0" showAll="0" sortType="de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descending" defaultSubtotal="0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descending" defaultSubtotal="0">
      <items count="710">
        <item x="479"/>
        <item x="480"/>
        <item x="481"/>
        <item x="464"/>
        <item x="482"/>
        <item x="465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704"/>
        <item x="498"/>
        <item x="499"/>
        <item x="281"/>
        <item x="282"/>
        <item x="283"/>
        <item x="526"/>
        <item x="466"/>
        <item x="500"/>
        <item x="501"/>
        <item x="502"/>
        <item x="467"/>
        <item x="503"/>
        <item x="504"/>
        <item x="505"/>
        <item x="506"/>
        <item x="507"/>
        <item x="508"/>
        <item x="468"/>
        <item x="469"/>
        <item x="509"/>
        <item x="510"/>
        <item x="511"/>
        <item x="537"/>
        <item x="705"/>
        <item x="470"/>
        <item x="512"/>
        <item x="284"/>
        <item x="285"/>
        <item x="513"/>
        <item x="471"/>
        <item x="472"/>
        <item x="514"/>
        <item x="473"/>
        <item x="515"/>
        <item x="516"/>
        <item x="474"/>
        <item x="538"/>
        <item x="539"/>
        <item x="706"/>
        <item x="475"/>
        <item x="517"/>
        <item x="286"/>
        <item x="287"/>
        <item x="288"/>
        <item x="476"/>
        <item x="518"/>
        <item x="477"/>
        <item x="519"/>
        <item x="540"/>
        <item x="707"/>
        <item x="520"/>
        <item x="521"/>
        <item x="289"/>
        <item x="290"/>
        <item x="708"/>
        <item x="522"/>
        <item x="291"/>
        <item x="709"/>
        <item x="523"/>
        <item x="292"/>
        <item x="524"/>
        <item x="478"/>
        <item x="525"/>
        <item x="631"/>
        <item x="350"/>
        <item x="266"/>
        <item x="249"/>
        <item x="267"/>
        <item x="268"/>
        <item x="250"/>
        <item x="251"/>
        <item x="252"/>
        <item x="269"/>
        <item x="253"/>
        <item x="254"/>
        <item x="270"/>
        <item x="271"/>
        <item x="272"/>
        <item x="273"/>
        <item x="274"/>
        <item x="255"/>
        <item x="275"/>
        <item x="256"/>
        <item x="257"/>
        <item x="276"/>
        <item x="277"/>
        <item x="278"/>
        <item x="279"/>
        <item x="258"/>
        <item x="280"/>
        <item x="259"/>
        <item x="260"/>
        <item x="261"/>
        <item x="262"/>
        <item x="263"/>
        <item x="264"/>
        <item x="455"/>
        <item x="557"/>
        <item x="463"/>
        <item x="171"/>
        <item x="172"/>
        <item x="173"/>
        <item x="558"/>
        <item x="398"/>
        <item x="559"/>
        <item x="560"/>
        <item x="89"/>
        <item x="561"/>
        <item x="562"/>
        <item x="402"/>
        <item x="563"/>
        <item x="564"/>
        <item x="457"/>
        <item x="565"/>
        <item x="174"/>
        <item x="566"/>
        <item x="567"/>
        <item x="175"/>
        <item x="90"/>
        <item x="176"/>
        <item x="403"/>
        <item x="568"/>
        <item x="177"/>
        <item x="91"/>
        <item x="569"/>
        <item x="570"/>
        <item x="178"/>
        <item x="179"/>
        <item x="180"/>
        <item x="181"/>
        <item x="182"/>
        <item x="183"/>
        <item x="571"/>
        <item x="527"/>
        <item x="528"/>
        <item x="529"/>
        <item x="530"/>
        <item x="531"/>
        <item x="532"/>
        <item x="632"/>
        <item x="633"/>
        <item x="351"/>
        <item x="352"/>
        <item x="696"/>
        <item x="0"/>
        <item x="417"/>
        <item x="634"/>
        <item x="635"/>
        <item x="418"/>
        <item x="353"/>
        <item x="697"/>
        <item x="1"/>
        <item x="2"/>
        <item x="419"/>
        <item x="354"/>
        <item x="636"/>
        <item x="355"/>
        <item x="637"/>
        <item x="356"/>
        <item x="420"/>
        <item x="698"/>
        <item x="3"/>
        <item x="4"/>
        <item x="5"/>
        <item x="357"/>
        <item x="638"/>
        <item x="639"/>
        <item x="640"/>
        <item x="641"/>
        <item x="642"/>
        <item x="643"/>
        <item x="644"/>
        <item x="358"/>
        <item x="421"/>
        <item x="645"/>
        <item x="646"/>
        <item x="359"/>
        <item x="699"/>
        <item x="6"/>
        <item x="7"/>
        <item x="8"/>
        <item x="9"/>
        <item x="647"/>
        <item x="648"/>
        <item x="649"/>
        <item x="650"/>
        <item x="651"/>
        <item x="360"/>
        <item x="700"/>
        <item x="10"/>
        <item x="11"/>
        <item x="652"/>
        <item x="653"/>
        <item x="654"/>
        <item x="655"/>
        <item x="656"/>
        <item x="657"/>
        <item x="658"/>
        <item x="659"/>
        <item x="660"/>
        <item x="661"/>
        <item x="422"/>
        <item x="423"/>
        <item x="662"/>
        <item x="663"/>
        <item x="424"/>
        <item x="425"/>
        <item x="664"/>
        <item x="426"/>
        <item x="623"/>
        <item x="695"/>
        <item x="12"/>
        <item x="361"/>
        <item x="404"/>
        <item x="362"/>
        <item x="363"/>
        <item x="13"/>
        <item x="427"/>
        <item x="364"/>
        <item x="14"/>
        <item x="15"/>
        <item x="365"/>
        <item x="16"/>
        <item x="97"/>
        <item x="17"/>
        <item x="665"/>
        <item x="666"/>
        <item x="667"/>
        <item x="668"/>
        <item x="669"/>
        <item x="624"/>
        <item x="428"/>
        <item x="18"/>
        <item x="366"/>
        <item x="367"/>
        <item x="19"/>
        <item x="429"/>
        <item x="670"/>
        <item x="368"/>
        <item x="98"/>
        <item x="20"/>
        <item x="21"/>
        <item x="369"/>
        <item x="370"/>
        <item x="22"/>
        <item x="671"/>
        <item x="430"/>
        <item x="23"/>
        <item x="672"/>
        <item x="371"/>
        <item x="372"/>
        <item x="431"/>
        <item x="673"/>
        <item x="674"/>
        <item x="373"/>
        <item x="374"/>
        <item x="375"/>
        <item x="24"/>
        <item x="25"/>
        <item x="26"/>
        <item x="625"/>
        <item x="432"/>
        <item x="675"/>
        <item x="433"/>
        <item x="27"/>
        <item x="676"/>
        <item x="376"/>
        <item x="28"/>
        <item x="434"/>
        <item x="677"/>
        <item x="377"/>
        <item x="29"/>
        <item x="30"/>
        <item x="626"/>
        <item x="31"/>
        <item x="678"/>
        <item x="378"/>
        <item x="32"/>
        <item x="33"/>
        <item x="627"/>
        <item x="679"/>
        <item x="680"/>
        <item x="681"/>
        <item x="628"/>
        <item x="682"/>
        <item x="629"/>
        <item x="630"/>
        <item x="683"/>
        <item x="435"/>
        <item x="34"/>
        <item x="35"/>
        <item x="436"/>
        <item x="36"/>
        <item x="379"/>
        <item x="37"/>
        <item x="38"/>
        <item x="684"/>
        <item x="437"/>
        <item x="39"/>
        <item x="40"/>
        <item x="41"/>
        <item x="42"/>
        <item x="43"/>
        <item x="685"/>
        <item x="438"/>
        <item x="439"/>
        <item x="440"/>
        <item x="44"/>
        <item x="45"/>
        <item x="46"/>
        <item x="47"/>
        <item x="686"/>
        <item x="441"/>
        <item x="442"/>
        <item x="48"/>
        <item x="49"/>
        <item x="50"/>
        <item x="51"/>
        <item x="52"/>
        <item x="687"/>
        <item x="443"/>
        <item x="53"/>
        <item x="54"/>
        <item x="55"/>
        <item x="380"/>
        <item x="688"/>
        <item x="56"/>
        <item x="689"/>
        <item x="690"/>
        <item x="691"/>
        <item x="701"/>
        <item x="702"/>
        <item x="703"/>
        <item x="381"/>
        <item x="382"/>
        <item x="383"/>
        <item x="384"/>
        <item x="57"/>
        <item x="385"/>
        <item x="456"/>
        <item x="386"/>
        <item x="387"/>
        <item x="388"/>
        <item x="389"/>
        <item x="390"/>
        <item x="58"/>
        <item x="391"/>
        <item x="392"/>
        <item x="393"/>
        <item x="394"/>
        <item x="395"/>
        <item x="396"/>
        <item x="397"/>
        <item x="265"/>
        <item x="99"/>
        <item x="541"/>
        <item x="542"/>
        <item x="293"/>
        <item x="294"/>
        <item x="295"/>
        <item x="296"/>
        <item x="297"/>
        <item x="344"/>
        <item x="298"/>
        <item x="299"/>
        <item x="543"/>
        <item x="345"/>
        <item x="300"/>
        <item x="301"/>
        <item x="302"/>
        <item x="544"/>
        <item x="303"/>
        <item x="552"/>
        <item x="304"/>
        <item x="305"/>
        <item x="306"/>
        <item x="307"/>
        <item x="308"/>
        <item x="309"/>
        <item x="310"/>
        <item x="311"/>
        <item x="545"/>
        <item x="312"/>
        <item x="313"/>
        <item x="553"/>
        <item x="314"/>
        <item x="315"/>
        <item x="316"/>
        <item x="317"/>
        <item x="546"/>
        <item x="318"/>
        <item x="319"/>
        <item x="320"/>
        <item x="321"/>
        <item x="322"/>
        <item x="323"/>
        <item x="324"/>
        <item x="346"/>
        <item x="325"/>
        <item x="347"/>
        <item x="326"/>
        <item x="327"/>
        <item x="328"/>
        <item x="329"/>
        <item x="330"/>
        <item x="331"/>
        <item x="547"/>
        <item x="332"/>
        <item x="548"/>
        <item x="333"/>
        <item x="334"/>
        <item x="335"/>
        <item x="336"/>
        <item x="348"/>
        <item x="349"/>
        <item x="549"/>
        <item x="337"/>
        <item x="550"/>
        <item x="338"/>
        <item x="339"/>
        <item x="340"/>
        <item x="341"/>
        <item x="551"/>
        <item x="342"/>
        <item x="343"/>
        <item x="533"/>
        <item x="534"/>
        <item x="535"/>
        <item x="536"/>
        <item x="622"/>
        <item x="444"/>
        <item x="445"/>
        <item x="446"/>
        <item x="447"/>
        <item x="448"/>
        <item x="449"/>
        <item x="450"/>
        <item x="451"/>
        <item x="452"/>
        <item x="453"/>
        <item x="169"/>
        <item x="59"/>
        <item x="60"/>
        <item x="61"/>
        <item x="62"/>
        <item x="63"/>
        <item x="92"/>
        <item x="170"/>
        <item x="100"/>
        <item x="572"/>
        <item x="405"/>
        <item x="573"/>
        <item x="184"/>
        <item x="574"/>
        <item x="185"/>
        <item x="101"/>
        <item x="186"/>
        <item x="102"/>
        <item x="187"/>
        <item x="575"/>
        <item x="576"/>
        <item x="577"/>
        <item x="458"/>
        <item x="188"/>
        <item x="103"/>
        <item x="189"/>
        <item x="104"/>
        <item x="190"/>
        <item x="406"/>
        <item x="191"/>
        <item x="192"/>
        <item x="193"/>
        <item x="578"/>
        <item x="105"/>
        <item x="579"/>
        <item x="106"/>
        <item x="580"/>
        <item x="107"/>
        <item x="194"/>
        <item x="581"/>
        <item x="459"/>
        <item x="195"/>
        <item x="108"/>
        <item x="582"/>
        <item x="196"/>
        <item x="583"/>
        <item x="584"/>
        <item x="109"/>
        <item x="197"/>
        <item x="110"/>
        <item x="198"/>
        <item x="407"/>
        <item x="64"/>
        <item x="111"/>
        <item x="554"/>
        <item x="585"/>
        <item x="586"/>
        <item x="112"/>
        <item x="199"/>
        <item x="113"/>
        <item x="460"/>
        <item x="200"/>
        <item x="168"/>
        <item x="201"/>
        <item x="114"/>
        <item x="587"/>
        <item x="202"/>
        <item x="115"/>
        <item x="203"/>
        <item x="454"/>
        <item x="555"/>
        <item x="588"/>
        <item x="116"/>
        <item x="204"/>
        <item x="399"/>
        <item x="93"/>
        <item x="589"/>
        <item x="590"/>
        <item x="461"/>
        <item x="205"/>
        <item x="408"/>
        <item x="206"/>
        <item x="401"/>
        <item x="207"/>
        <item x="409"/>
        <item x="208"/>
        <item x="117"/>
        <item x="118"/>
        <item x="591"/>
        <item x="410"/>
        <item x="592"/>
        <item x="593"/>
        <item x="209"/>
        <item x="594"/>
        <item x="400"/>
        <item x="210"/>
        <item x="211"/>
        <item x="212"/>
        <item x="119"/>
        <item x="213"/>
        <item x="120"/>
        <item x="214"/>
        <item x="121"/>
        <item x="215"/>
        <item x="216"/>
        <item x="411"/>
        <item x="412"/>
        <item x="217"/>
        <item x="94"/>
        <item x="218"/>
        <item x="122"/>
        <item x="556"/>
        <item x="65"/>
        <item x="123"/>
        <item x="219"/>
        <item x="595"/>
        <item x="124"/>
        <item x="596"/>
        <item x="125"/>
        <item x="220"/>
        <item x="126"/>
        <item x="597"/>
        <item x="598"/>
        <item x="599"/>
        <item x="127"/>
        <item x="95"/>
        <item x="221"/>
        <item x="128"/>
        <item x="129"/>
        <item x="96"/>
        <item x="222"/>
        <item x="223"/>
        <item x="130"/>
        <item x="224"/>
        <item x="131"/>
        <item x="225"/>
        <item x="600"/>
        <item x="413"/>
        <item x="226"/>
        <item x="462"/>
        <item x="132"/>
        <item x="227"/>
        <item x="414"/>
        <item x="133"/>
        <item x="228"/>
        <item x="134"/>
        <item x="601"/>
        <item x="229"/>
        <item x="66"/>
        <item x="602"/>
        <item x="135"/>
        <item x="230"/>
        <item x="136"/>
        <item x="603"/>
        <item x="137"/>
        <item x="67"/>
        <item x="138"/>
        <item x="68"/>
        <item x="231"/>
        <item x="232"/>
        <item x="604"/>
        <item x="139"/>
        <item x="233"/>
        <item x="605"/>
        <item x="234"/>
        <item x="140"/>
        <item x="606"/>
        <item x="141"/>
        <item x="235"/>
        <item x="142"/>
        <item x="607"/>
        <item x="236"/>
        <item x="143"/>
        <item x="237"/>
        <item x="144"/>
        <item x="145"/>
        <item x="146"/>
        <item x="608"/>
        <item x="147"/>
        <item x="238"/>
        <item x="239"/>
        <item x="148"/>
        <item x="609"/>
        <item x="610"/>
        <item x="240"/>
        <item x="149"/>
        <item x="611"/>
        <item x="150"/>
        <item x="241"/>
        <item x="151"/>
        <item x="152"/>
        <item x="242"/>
        <item x="153"/>
        <item x="154"/>
        <item x="243"/>
        <item x="155"/>
        <item x="156"/>
        <item x="612"/>
        <item x="157"/>
        <item x="244"/>
        <item x="158"/>
        <item x="613"/>
        <item x="245"/>
        <item x="159"/>
        <item x="160"/>
        <item x="614"/>
        <item x="161"/>
        <item x="615"/>
        <item x="162"/>
        <item x="616"/>
        <item x="617"/>
        <item x="618"/>
        <item x="163"/>
        <item x="164"/>
        <item x="246"/>
        <item x="165"/>
        <item x="247"/>
        <item x="166"/>
        <item x="619"/>
        <item x="415"/>
        <item x="248"/>
        <item x="416"/>
        <item x="620"/>
        <item x="621"/>
        <item x="167"/>
        <item x="692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693"/>
        <item x="82"/>
        <item x="694"/>
        <item x="83"/>
        <item x="84"/>
        <item x="85"/>
        <item x="86"/>
        <item x="87"/>
        <item x="8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axis="axisCol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2"/>
        <item x="0"/>
        <item sd="0" x="1"/>
      </items>
    </pivotField>
    <pivotField compact="0" outline="0" showAll="0" defaultSubtotal="0"/>
    <pivotField compact="0" outline="0" showAll="0" defaultSubtotal="0"/>
    <pivotField dataField="1" compact="0" outline="0" showAll="0" defaultSubtotal="0"/>
  </pivotFields>
  <rowFields count="3">
    <field x="15"/>
    <field x="2"/>
    <field x="3"/>
  </rowFields>
  <rowItems count="861">
    <i>
      <x/>
      <x v="41"/>
      <x v="462"/>
    </i>
    <i r="1">
      <x v="37"/>
      <x v="462"/>
    </i>
    <i r="1">
      <x v="40"/>
      <x v="79"/>
    </i>
    <i r="2">
      <x v="60"/>
    </i>
    <i r="2">
      <x v="76"/>
    </i>
    <i r="2">
      <x v="71"/>
    </i>
    <i r="2">
      <x v="21"/>
    </i>
    <i r="2">
      <x v="45"/>
    </i>
    <i>
      <x v="1"/>
      <x v="31"/>
      <x v="451"/>
    </i>
    <i r="1">
      <x v="30"/>
      <x v="147"/>
    </i>
    <i r="2">
      <x v="482"/>
    </i>
    <i r="2">
      <x v="135"/>
    </i>
    <i r="2">
      <x v="118"/>
    </i>
    <i r="2">
      <x v="617"/>
    </i>
    <i r="2">
      <x v="585"/>
    </i>
    <i r="2">
      <x v="571"/>
    </i>
    <i r="2">
      <x v="525"/>
    </i>
    <i r="2">
      <x v="595"/>
    </i>
    <i r="2">
      <x v="547"/>
    </i>
    <i r="2">
      <x v="563"/>
    </i>
    <i r="2">
      <x v="537"/>
    </i>
    <i r="2">
      <x v="624"/>
    </i>
    <i r="2">
      <x v="579"/>
    </i>
    <i r="2">
      <x v="566"/>
    </i>
    <i r="2">
      <x v="487"/>
    </i>
    <i r="2">
      <x v="478"/>
    </i>
    <i r="2">
      <x v="496"/>
    </i>
    <i r="2">
      <x v="554"/>
    </i>
    <i r="2">
      <x v="498"/>
    </i>
    <i r="2">
      <x v="570"/>
    </i>
    <i r="2">
      <x v="506"/>
    </i>
    <i r="2">
      <x v="121"/>
    </i>
    <i r="2">
      <x v="508"/>
    </i>
    <i r="2">
      <x v="598"/>
    </i>
    <i r="2">
      <x v="523"/>
    </i>
    <i r="2">
      <x v="644"/>
    </i>
    <i r="2">
      <x v="136"/>
    </i>
    <i r="2">
      <x v="138"/>
    </i>
    <i r="2">
      <x v="527"/>
    </i>
    <i r="2">
      <x v="569"/>
    </i>
    <i r="2">
      <x v="530"/>
    </i>
    <i r="2">
      <x v="140"/>
    </i>
    <i r="2">
      <x v="532"/>
    </i>
    <i r="2">
      <x v="583"/>
    </i>
    <i r="2">
      <x v="685"/>
    </i>
    <i r="2">
      <x v="592"/>
    </i>
    <i r="2">
      <x v="669"/>
    </i>
    <i r="2">
      <x v="597"/>
    </i>
    <i r="2">
      <x v="678"/>
    </i>
    <i r="2">
      <x v="132"/>
    </i>
    <i r="2">
      <x v="541"/>
    </i>
    <i r="2">
      <x v="628"/>
    </i>
    <i r="2">
      <x v="137"/>
    </i>
    <i r="2">
      <x v="485"/>
    </i>
    <i r="2">
      <x v="552"/>
    </i>
    <i r="2">
      <x v="119"/>
    </i>
    <i r="2">
      <x v="538"/>
    </i>
    <i r="2">
      <x v="535"/>
    </i>
    <i r="2">
      <x v="663"/>
    </i>
    <i r="2">
      <x v="500"/>
    </i>
    <i r="2">
      <x v="593"/>
    </i>
    <i r="2">
      <x v="512"/>
    </i>
    <i r="2">
      <x v="639"/>
    </i>
    <i r="2">
      <x v="514"/>
    </i>
    <i r="2">
      <x v="507"/>
    </i>
    <i r="2">
      <x v="517"/>
    </i>
    <i r="2">
      <x v="606"/>
    </i>
    <i r="2">
      <x v="518"/>
    </i>
    <i r="2">
      <x v="626"/>
    </i>
    <i r="2">
      <x v="520"/>
    </i>
    <i r="2">
      <x v="653"/>
    </i>
    <i r="2">
      <x v="144"/>
    </i>
    <i r="2">
      <x v="671"/>
    </i>
    <i r="2">
      <x v="145"/>
    </i>
    <i r="2">
      <x v="510"/>
    </i>
    <i r="2">
      <x v="146"/>
    </i>
    <i r="2">
      <x v="129"/>
    </i>
    <i r="2">
      <x v="123"/>
    </i>
    <i r="2">
      <x v="611"/>
    </i>
    <i r="2">
      <x v="150"/>
    </i>
    <i r="2">
      <x v="501"/>
    </i>
    <i r="2">
      <x v="533"/>
    </i>
    <i r="2">
      <x v="630"/>
    </i>
    <i r="2">
      <x v="152"/>
    </i>
    <i r="2">
      <x v="645"/>
    </i>
    <i r="2">
      <x v="154"/>
    </i>
    <i r="2">
      <x v="659"/>
    </i>
    <i r="2">
      <x v="471"/>
    </i>
    <i r="2">
      <x v="667"/>
    </i>
    <i r="2">
      <x v="539"/>
    </i>
    <i r="2">
      <x v="673"/>
    </i>
    <i r="2">
      <x v="473"/>
    </i>
    <i r="2">
      <x v="684"/>
    </i>
    <i r="2">
      <x v="545"/>
    </i>
    <i r="2">
      <x v="493"/>
    </i>
    <i r="2">
      <x v="474"/>
    </i>
    <i r="2">
      <x v="494"/>
    </i>
    <i r="2">
      <x v="550"/>
    </i>
    <i r="2">
      <x v="130"/>
    </i>
    <i r="2">
      <x v="475"/>
    </i>
    <i r="2">
      <x v="608"/>
    </i>
    <i r="2">
      <x v="553"/>
    </i>
    <i r="2">
      <x v="615"/>
    </i>
    <i r="2">
      <x v="476"/>
    </i>
    <i r="2">
      <x v="622"/>
    </i>
    <i r="2">
      <x v="555"/>
    </i>
    <i r="2">
      <x v="625"/>
    </i>
    <i r="2">
      <x v="561"/>
    </i>
    <i r="2">
      <x v="503"/>
    </i>
    <i r="2">
      <x v="133"/>
    </i>
    <i r="2">
      <x v="632"/>
    </i>
    <i r="2">
      <x v="480"/>
    </i>
    <i r="2">
      <x v="505"/>
    </i>
    <i r="2">
      <x v="481"/>
    </i>
    <i r="2">
      <x v="648"/>
    </i>
    <i r="2">
      <x v="124"/>
    </i>
    <i r="2">
      <x v="656"/>
    </i>
    <i r="2">
      <x v="483"/>
    </i>
    <i r="2">
      <x v="661"/>
    </i>
    <i r="2">
      <x v="573"/>
    </i>
    <i r="2">
      <x v="664"/>
    </i>
    <i r="2">
      <x v="577"/>
    </i>
    <i r="2">
      <x v="141"/>
    </i>
    <i r="2">
      <x v="126"/>
    </i>
    <i r="2">
      <x v="672"/>
    </i>
    <i r="2">
      <x v="127"/>
    </i>
    <i r="2">
      <x v="676"/>
    </i>
    <i r="2">
      <x v="584"/>
    </i>
    <i r="2">
      <x v="680"/>
    </i>
    <i r="2">
      <x v="491"/>
    </i>
    <i r="2">
      <x v="143"/>
    </i>
    <i r="2">
      <x v="587"/>
    </i>
    <i r="2">
      <x v="591"/>
    </i>
    <i r="1">
      <x v="9"/>
      <x v="94"/>
    </i>
    <i r="2">
      <x v="95"/>
    </i>
    <i r="2">
      <x v="105"/>
    </i>
    <i r="2">
      <x v="109"/>
    </i>
    <i r="2">
      <x v="87"/>
    </i>
    <i r="2">
      <x v="97"/>
    </i>
    <i r="2">
      <x v="89"/>
    </i>
    <i r="2">
      <x v="100"/>
    </i>
    <i r="2">
      <x v="101"/>
    </i>
    <i r="2">
      <x v="98"/>
    </i>
    <i r="2">
      <x v="107"/>
    </i>
    <i r="2">
      <x v="102"/>
    </i>
    <i r="2">
      <x v="117"/>
    </i>
    <i r="2">
      <x v="99"/>
    </i>
    <i r="2">
      <x v="111"/>
    </i>
    <i r="2">
      <x v="108"/>
    </i>
    <i r="2">
      <x v="92"/>
    </i>
    <i r="2">
      <x v="103"/>
    </i>
    <i r="2">
      <x v="91"/>
    </i>
    <i r="2">
      <x v="93"/>
    </i>
    <i r="2">
      <x v="96"/>
    </i>
    <i r="2">
      <x v="106"/>
    </i>
    <i r="2">
      <x v="90"/>
    </i>
    <i r="1">
      <x v="10"/>
      <x v="48"/>
    </i>
    <i r="2">
      <x v="442"/>
    </i>
    <i r="2">
      <x v="415"/>
    </i>
    <i r="2">
      <x v="417"/>
    </i>
    <i r="2">
      <x v="441"/>
    </i>
    <i r="2">
      <x v="414"/>
    </i>
    <i r="2">
      <x v="431"/>
    </i>
    <i r="2">
      <x v="423"/>
    </i>
    <i r="2">
      <x v="81"/>
    </i>
    <i r="2">
      <x v="438"/>
    </i>
    <i r="2">
      <x v="385"/>
    </i>
    <i r="2">
      <x v="49"/>
    </i>
    <i r="2">
      <x v="390"/>
    </i>
    <i r="2">
      <x v="429"/>
    </i>
    <i r="2">
      <x v="398"/>
    </i>
    <i r="2">
      <x v="432"/>
    </i>
    <i r="2">
      <x v="412"/>
    </i>
    <i r="2">
      <x v="413"/>
    </i>
    <i r="2">
      <x v="445"/>
    </i>
    <i r="2">
      <x v="427"/>
    </i>
    <i r="2">
      <x v="380"/>
    </i>
    <i r="2">
      <x v="64"/>
    </i>
    <i r="2">
      <x v="74"/>
    </i>
    <i r="2">
      <x v="381"/>
    </i>
    <i r="2">
      <x v="391"/>
    </i>
    <i r="2">
      <x v="433"/>
    </i>
    <i r="2">
      <x v="393"/>
    </i>
    <i r="2">
      <x v="25"/>
    </i>
    <i r="2">
      <x v="395"/>
    </i>
    <i r="2">
      <x v="420"/>
    </i>
    <i r="2">
      <x v="396"/>
    </i>
    <i r="2">
      <x v="425"/>
    </i>
    <i r="2">
      <x v="397"/>
    </i>
    <i r="2">
      <x v="383"/>
    </i>
    <i r="2">
      <x v="75"/>
    </i>
    <i r="2">
      <x v="386"/>
    </i>
    <i r="2">
      <x v="399"/>
    </i>
    <i r="2">
      <x v="379"/>
    </i>
    <i r="2">
      <x v="440"/>
    </i>
    <i r="2">
      <x v="416"/>
    </i>
    <i r="2">
      <x v="26"/>
    </i>
    <i r="2">
      <x v="418"/>
    </i>
    <i r="2">
      <x v="63"/>
    </i>
    <i r="2">
      <x v="422"/>
    </i>
    <i r="2">
      <x v="24"/>
    </i>
    <i r="2">
      <x v="424"/>
    </i>
    <i r="2">
      <x v="405"/>
    </i>
    <i r="2">
      <x v="426"/>
    </i>
    <i r="2">
      <x v="407"/>
    </i>
    <i r="2">
      <x v="382"/>
    </i>
    <i r="2">
      <x v="408"/>
    </i>
    <i r="2">
      <x v="65"/>
    </i>
    <i r="2">
      <x v="409"/>
    </i>
    <i r="2">
      <x v="434"/>
    </i>
    <i r="2">
      <x v="410"/>
    </i>
    <i r="2">
      <x v="389"/>
    </i>
    <i r="2">
      <x v="78"/>
    </i>
    <i r="2">
      <x v="400"/>
    </i>
    <i r="2">
      <x v="443"/>
    </i>
    <i r="2">
      <x v="401"/>
    </i>
    <i r="2">
      <x v="446"/>
    </i>
    <i r="2">
      <x v="402"/>
    </i>
    <i r="2">
      <x v="404"/>
    </i>
    <i r="1">
      <x v="6"/>
      <x v="478"/>
    </i>
    <i r="2">
      <x v="128"/>
    </i>
    <i r="2">
      <x v="571"/>
    </i>
    <i r="2">
      <x v="541"/>
    </i>
    <i r="2">
      <x v="145"/>
    </i>
    <i r="2">
      <x v="587"/>
    </i>
    <i r="2">
      <x v="558"/>
    </i>
    <i r="2">
      <x v="592"/>
    </i>
    <i r="2">
      <x v="500"/>
    </i>
    <i r="2">
      <x v="148"/>
    </i>
    <i r="2">
      <x v="151"/>
    </i>
    <i r="2">
      <x v="492"/>
    </i>
    <i r="2">
      <x v="140"/>
    </i>
    <i r="2">
      <x v="493"/>
    </i>
    <i r="2">
      <x v="480"/>
    </i>
    <i r="2">
      <x v="597"/>
    </i>
    <i r="2">
      <x v="600"/>
    </i>
    <i r="2">
      <x v="581"/>
    </i>
    <i r="2">
      <x v="570"/>
    </i>
    <i r="2">
      <x v="635"/>
    </i>
    <i r="2">
      <x v="588"/>
    </i>
    <i r="2">
      <x v="653"/>
    </i>
    <i r="2">
      <x v="569"/>
    </i>
    <i r="2">
      <x v="528"/>
    </i>
    <i r="2">
      <x v="123"/>
    </i>
    <i r="2">
      <x v="530"/>
    </i>
    <i r="2">
      <x v="487"/>
    </i>
    <i r="2">
      <x v="153"/>
    </i>
    <i r="2">
      <x v="591"/>
    </i>
    <i r="2">
      <x v="545"/>
    </i>
    <i r="2">
      <x v="150"/>
    </i>
    <i r="2">
      <x v="503"/>
    </i>
    <i r="2">
      <x v="630"/>
    </i>
    <i r="2">
      <x v="506"/>
    </i>
    <i r="2">
      <x v="641"/>
    </i>
    <i r="2">
      <x v="512"/>
    </i>
    <i r="2">
      <x v="682"/>
    </i>
    <i r="2">
      <x v="525"/>
    </i>
    <i r="2">
      <x v="554"/>
    </i>
    <i r="2">
      <x v="620"/>
    </i>
    <i r="2">
      <x v="678"/>
    </i>
    <i r="2">
      <x v="642"/>
    </i>
    <i r="2">
      <x v="543"/>
    </i>
    <i r="2">
      <x v="606"/>
    </i>
    <i r="2">
      <x v="489"/>
    </i>
    <i r="2">
      <x v="136"/>
    </i>
    <i r="2">
      <x v="547"/>
    </i>
    <i r="2">
      <x v="656"/>
    </i>
    <i r="2">
      <x v="121"/>
    </i>
    <i r="2">
      <x v="523"/>
    </i>
    <i r="2">
      <x v="557"/>
    </i>
    <i r="2">
      <x v="613"/>
    </i>
    <i r="2">
      <x v="491"/>
    </i>
    <i r="2">
      <x v="624"/>
    </i>
    <i r="2">
      <x v="559"/>
    </i>
    <i r="2">
      <x v="139"/>
    </i>
    <i r="2">
      <x v="561"/>
    </i>
    <i r="2">
      <x v="650"/>
    </i>
    <i r="2">
      <x v="563"/>
    </i>
    <i r="2">
      <x v="664"/>
    </i>
    <i r="2">
      <x v="565"/>
    </i>
    <i r="2">
      <x v="149"/>
    </i>
    <i r="2">
      <x v="566"/>
    </i>
    <i r="2">
      <x v="603"/>
    </i>
    <i r="2">
      <x v="122"/>
    </i>
    <i r="2">
      <x v="609"/>
    </i>
    <i r="2">
      <x v="141"/>
    </i>
    <i r="2">
      <x v="617"/>
    </i>
    <i r="2">
      <x v="152"/>
    </i>
    <i r="2">
      <x v="621"/>
    </i>
    <i r="2">
      <x v="574"/>
    </i>
    <i r="2">
      <x v="626"/>
    </i>
    <i r="2">
      <x v="576"/>
    </i>
    <i r="2">
      <x v="633"/>
    </i>
    <i r="2">
      <x v="144"/>
    </i>
    <i r="2">
      <x v="485"/>
    </i>
    <i r="2">
      <x v="474"/>
    </i>
    <i r="2">
      <x v="646"/>
    </i>
    <i r="2">
      <x v="510"/>
    </i>
    <i r="2">
      <x v="535"/>
    </i>
    <i r="2">
      <x v="476"/>
    </i>
    <i r="2">
      <x v="661"/>
    </i>
    <i r="2">
      <x v="514"/>
    </i>
    <i r="2">
      <x v="676"/>
    </i>
    <i r="2">
      <x v="593"/>
    </i>
    <i r="2">
      <x v="537"/>
    </i>
    <i r="2">
      <x v="595"/>
    </i>
    <i r="2">
      <x v="520"/>
    </i>
    <i r="1">
      <x v="24"/>
      <x v="450"/>
    </i>
    <i r="2">
      <x v="27"/>
    </i>
    <i r="2">
      <x v="448"/>
    </i>
    <i r="2">
      <x v="158"/>
    </i>
    <i r="2">
      <x v="447"/>
    </i>
    <i r="2">
      <x v="159"/>
    </i>
    <i r="2">
      <x v="449"/>
    </i>
    <i r="2">
      <x v="160"/>
    </i>
    <i r="2">
      <x v="156"/>
    </i>
    <i r="2">
      <x v="157"/>
    </i>
    <i r="2">
      <x v="155"/>
    </i>
    <i r="1">
      <x v="18"/>
      <x v="461"/>
    </i>
    <i r="2">
      <x v="455"/>
    </i>
    <i r="2">
      <x v="342"/>
    </i>
    <i r="2">
      <x v="456"/>
    </i>
    <i r="2">
      <x v="458"/>
    </i>
    <i r="2">
      <x v="459"/>
    </i>
    <i r="2">
      <x v="230"/>
    </i>
    <i r="2">
      <x v="223"/>
    </i>
    <i r="2">
      <x v="227"/>
    </i>
    <i r="2">
      <x v="334"/>
    </i>
    <i r="2">
      <x v="319"/>
    </i>
    <i r="2">
      <x v="452"/>
    </i>
    <i r="2">
      <x v="239"/>
    </i>
    <i r="2">
      <x v="224"/>
    </i>
    <i r="2">
      <x v="283"/>
    </i>
    <i r="2">
      <x v="460"/>
    </i>
    <i r="2">
      <x v="228"/>
    </i>
    <i r="2">
      <x v="457"/>
    </i>
    <i r="2">
      <x v="310"/>
    </i>
    <i r="2">
      <x v="285"/>
    </i>
    <i r="2">
      <x v="258"/>
    </i>
    <i r="2">
      <x v="313"/>
    </i>
    <i r="2">
      <x v="195"/>
    </i>
    <i r="2">
      <x v="273"/>
    </i>
    <i r="2">
      <x v="326"/>
    </i>
    <i r="2">
      <x v="167"/>
    </i>
    <i r="2">
      <x v="327"/>
    </i>
    <i r="2">
      <x v="454"/>
    </i>
    <i r="2">
      <x v="328"/>
    </i>
    <i r="2">
      <x v="268"/>
    </i>
    <i r="2">
      <x v="170"/>
    </i>
    <i r="2">
      <x v="181"/>
    </i>
    <i r="2">
      <x v="335"/>
    </i>
    <i r="2">
      <x v="290"/>
    </i>
    <i r="2">
      <x v="175"/>
    </i>
    <i r="2">
      <x v="531"/>
    </i>
    <i r="2">
      <x v="253"/>
    </i>
    <i r="2">
      <x v="453"/>
    </i>
    <i r="1">
      <x v="35"/>
      <x v="462"/>
    </i>
    <i r="1">
      <x v="7"/>
      <x v="116"/>
    </i>
    <i r="2">
      <x v="102"/>
    </i>
    <i r="2">
      <x v="105"/>
    </i>
    <i r="2">
      <x v="112"/>
    </i>
    <i r="2">
      <x v="93"/>
    </i>
    <i r="2">
      <x v="115"/>
    </i>
    <i r="2">
      <x v="95"/>
    </i>
    <i r="2">
      <x v="114"/>
    </i>
    <i r="2">
      <x v="113"/>
    </i>
    <i r="2">
      <x v="96"/>
    </i>
    <i r="2">
      <x v="110"/>
    </i>
    <i r="2">
      <x v="91"/>
    </i>
    <i r="2">
      <x v="92"/>
    </i>
    <i r="2">
      <x v="117"/>
    </i>
    <i r="2">
      <x v="88"/>
    </i>
    <i r="2">
      <x v="104"/>
    </i>
    <i r="1">
      <x v="1"/>
      <x v="140"/>
    </i>
    <i r="2">
      <x v="537"/>
    </i>
    <i r="2">
      <x v="145"/>
    </i>
    <i r="2">
      <x v="591"/>
    </i>
    <i r="2">
      <x v="570"/>
    </i>
    <i r="2">
      <x v="587"/>
    </i>
    <i r="2">
      <x v="128"/>
    </i>
    <i r="2">
      <x v="468"/>
    </i>
    <i r="1">
      <x v="13"/>
      <x v="362"/>
    </i>
    <i r="2">
      <x v="363"/>
    </i>
    <i r="2">
      <x v="240"/>
    </i>
    <i r="2">
      <x v="164"/>
    </i>
    <i r="2">
      <x v="255"/>
    </i>
    <i r="2">
      <x v="260"/>
    </i>
    <i r="2">
      <x v="171"/>
    </i>
    <i r="2">
      <x v="545"/>
    </i>
    <i r="2">
      <x v="180"/>
    </i>
    <i r="2">
      <x v="271"/>
    </i>
    <i r="2">
      <x v="194"/>
    </i>
    <i r="2">
      <x v="163"/>
    </i>
    <i r="2">
      <x v="357"/>
    </i>
    <i r="2">
      <x v="198"/>
    </i>
    <i r="2">
      <x v="368"/>
    </i>
    <i r="2">
      <x v="237"/>
    </i>
    <i r="2">
      <x v="272"/>
    </i>
    <i r="2">
      <x v="356"/>
    </i>
    <i r="2">
      <x v="366"/>
    </i>
    <i r="2">
      <x v="178"/>
    </i>
    <i r="2">
      <x v="209"/>
    </i>
    <i r="2">
      <x v="371"/>
    </i>
    <i r="2">
      <x v="264"/>
    </i>
    <i r="2">
      <x v="358"/>
    </i>
    <i r="2">
      <x v="265"/>
    </i>
    <i r="2">
      <x v="364"/>
    </i>
    <i r="2">
      <x v="234"/>
    </i>
    <i r="2">
      <x v="369"/>
    </i>
    <i r="2">
      <x v="373"/>
    </i>
    <i r="2">
      <x v="256"/>
    </i>
    <i r="2">
      <x v="374"/>
    </i>
    <i r="2">
      <x v="186"/>
    </i>
    <i r="2">
      <x v="236"/>
    </i>
    <i r="2">
      <x v="360"/>
    </i>
    <i r="2">
      <x v="278"/>
    </i>
    <i r="2">
      <x v="243"/>
    </i>
    <i r="2">
      <x v="288"/>
    </i>
    <i r="2">
      <x v="365"/>
    </i>
    <i r="2">
      <x v="292"/>
    </i>
    <i r="2">
      <x v="176"/>
    </i>
    <i r="2">
      <x v="298"/>
    </i>
    <i r="2">
      <x v="370"/>
    </i>
    <i r="2">
      <x v="315"/>
    </i>
    <i r="2">
      <x v="372"/>
    </i>
    <i r="2">
      <x v="346"/>
    </i>
    <i r="2">
      <x v="355"/>
    </i>
    <i r="2">
      <x v="512"/>
    </i>
    <i r="2">
      <x v="276"/>
    </i>
    <i r="2">
      <x v="86"/>
    </i>
    <i r="2">
      <x v="277"/>
    </i>
    <i r="1">
      <x v="33"/>
      <x v="161"/>
    </i>
    <i r="2">
      <x v="85"/>
    </i>
    <i r="2">
      <x v="178"/>
    </i>
    <i r="2">
      <x v="349"/>
    </i>
    <i r="2">
      <x v="219"/>
    </i>
    <i r="2">
      <x v="217"/>
    </i>
    <i r="2">
      <x v="168"/>
    </i>
    <i r="2">
      <x v="309"/>
    </i>
    <i r="2">
      <x v="249"/>
    </i>
    <i r="2">
      <x v="191"/>
    </i>
    <i r="2">
      <x v="325"/>
    </i>
    <i r="2">
      <x v="207"/>
    </i>
    <i r="2">
      <x v="213"/>
    </i>
    <i r="2">
      <x v="247"/>
    </i>
    <i r="2">
      <x v="350"/>
    </i>
    <i r="2">
      <x v="304"/>
    </i>
    <i r="2">
      <x v="282"/>
    </i>
    <i r="2">
      <x v="196"/>
    </i>
    <i r="2">
      <x v="306"/>
    </i>
    <i r="2">
      <x v="216"/>
    </i>
    <i r="2">
      <x v="193"/>
    </i>
    <i r="2">
      <x v="179"/>
    </i>
    <i r="2">
      <x v="295"/>
    </i>
    <i r="2">
      <x v="231"/>
    </i>
    <i r="2">
      <x v="305"/>
    </i>
    <i r="2">
      <x v="248"/>
    </i>
    <i r="2">
      <x v="308"/>
    </i>
    <i r="2">
      <x v="250"/>
    </i>
    <i r="2">
      <x v="252"/>
    </i>
    <i r="2">
      <x v="267"/>
    </i>
    <i r="2">
      <x v="190"/>
    </i>
    <i r="2">
      <x v="301"/>
    </i>
    <i r="2">
      <x v="351"/>
    </i>
    <i r="2">
      <x v="222"/>
    </i>
    <i r="2">
      <x v="204"/>
    </i>
    <i r="2">
      <x v="225"/>
    </i>
    <i r="2">
      <x v="341"/>
    </i>
    <i r="2">
      <x v="226"/>
    </i>
    <i r="2">
      <x v="221"/>
    </i>
    <i r="2">
      <x v="229"/>
    </i>
    <i r="2">
      <x v="303"/>
    </i>
    <i r="2">
      <x v="205"/>
    </i>
    <i r="2">
      <x v="307"/>
    </i>
    <i r="2">
      <x v="188"/>
    </i>
    <i r="2">
      <x v="169"/>
    </i>
    <i r="2">
      <x v="206"/>
    </i>
    <i r="2">
      <x v="192"/>
    </i>
    <i r="2">
      <x v="189"/>
    </i>
    <i r="2">
      <x v="701"/>
    </i>
    <i r="2">
      <x v="177"/>
    </i>
    <i r="2">
      <x v="297"/>
    </i>
    <i r="2">
      <x v="251"/>
    </i>
    <i r="2">
      <x v="302"/>
    </i>
    <i r="2">
      <x v="208"/>
    </i>
    <i r="2">
      <x v="197"/>
    </i>
    <i r="2">
      <x v="259"/>
    </i>
    <i r="2">
      <x v="218"/>
    </i>
    <i r="2">
      <x v="162"/>
    </i>
    <i r="2">
      <x v="187"/>
    </i>
    <i r="2">
      <x v="270"/>
    </i>
    <i r="2">
      <x v="318"/>
    </i>
    <i r="2">
      <x v="274"/>
    </i>
    <i r="2">
      <x v="333"/>
    </i>
    <i r="2">
      <x v="275"/>
    </i>
    <i r="2">
      <x v="347"/>
    </i>
    <i r="2">
      <x v="214"/>
    </i>
    <i r="2">
      <x v="220"/>
    </i>
    <i r="2">
      <x v="284"/>
    </i>
    <i r="2">
      <x v="687"/>
    </i>
    <i r="2">
      <x v="287"/>
    </i>
    <i r="2">
      <x v="703"/>
    </i>
    <i r="2">
      <x v="291"/>
    </i>
    <i r="2">
      <x v="215"/>
    </i>
    <i r="1">
      <x/>
      <x v="323"/>
    </i>
    <i r="2">
      <x v="343"/>
    </i>
    <i r="2">
      <x v="279"/>
    </i>
    <i r="2">
      <x v="688"/>
    </i>
    <i r="2">
      <x v="266"/>
    </i>
    <i r="2">
      <x v="348"/>
    </i>
    <i r="2">
      <x v="698"/>
    </i>
    <i r="2">
      <x v="246"/>
    </i>
    <i r="2">
      <x v="465"/>
    </i>
    <i r="2">
      <x v="289"/>
    </i>
    <i r="2">
      <x v="696"/>
    </i>
    <i r="2">
      <x v="312"/>
    </i>
    <i r="2">
      <x v="700"/>
    </i>
    <i r="2">
      <x v="317"/>
    </i>
    <i r="2">
      <x v="464"/>
    </i>
    <i r="2">
      <x v="200"/>
    </i>
    <i r="2">
      <x v="466"/>
    </i>
    <i r="2">
      <x v="617"/>
    </i>
    <i r="2">
      <x v="689"/>
    </i>
    <i r="2">
      <x v="709"/>
    </i>
    <i r="2">
      <x v="691"/>
    </i>
    <i r="2">
      <x v="339"/>
    </i>
    <i r="2">
      <x v="697"/>
    </i>
    <i r="2">
      <x v="340"/>
    </i>
    <i r="2">
      <x v="699"/>
    </i>
    <i r="2">
      <x v="704"/>
    </i>
    <i r="2">
      <x v="233"/>
    </i>
    <i r="2">
      <x v="705"/>
    </i>
    <i r="2">
      <x v="706"/>
    </i>
    <i r="2">
      <x v="344"/>
    </i>
    <i r="2">
      <x v="324"/>
    </i>
    <i r="2">
      <x v="254"/>
    </i>
    <i r="2">
      <x v="185"/>
    </i>
    <i r="2">
      <x v="263"/>
    </i>
    <i r="2">
      <x v="299"/>
    </i>
    <i r="2">
      <x v="707"/>
    </i>
    <i r="2">
      <x v="300"/>
    </i>
    <i r="2">
      <x v="610"/>
    </i>
    <i r="2">
      <x v="311"/>
    </i>
    <i r="2">
      <x v="693"/>
    </i>
    <i r="2">
      <x v="201"/>
    </i>
    <i r="2">
      <x v="702"/>
    </i>
    <i r="2">
      <x v="314"/>
    </i>
    <i r="2">
      <x v="244"/>
    </i>
    <i r="2">
      <x v="316"/>
    </i>
    <i r="2">
      <x v="514"/>
    </i>
    <i r="2">
      <x v="202"/>
    </i>
    <i r="2">
      <x v="619"/>
    </i>
    <i r="2">
      <x v="320"/>
    </i>
    <i r="2">
      <x v="184"/>
    </i>
    <i r="2">
      <x v="321"/>
    </i>
    <i r="2">
      <x v="695"/>
    </i>
    <i r="2">
      <x v="322"/>
    </i>
    <i r="2">
      <x v="281"/>
    </i>
    <i r="2">
      <x v="203"/>
    </i>
    <i r="2">
      <x v="293"/>
    </i>
    <i r="2">
      <x v="211"/>
    </i>
    <i r="2">
      <x v="296"/>
    </i>
    <i r="2">
      <x v="166"/>
    </i>
    <i r="2">
      <x v="183"/>
    </i>
    <i r="2">
      <x v="330"/>
    </i>
    <i r="2">
      <x v="467"/>
    </i>
    <i r="2">
      <x v="331"/>
    </i>
    <i r="2">
      <x v="574"/>
    </i>
    <i r="2">
      <x v="332"/>
    </i>
    <i r="2">
      <x v="257"/>
    </i>
    <i r="2">
      <x v="336"/>
    </i>
    <i r="2">
      <x v="262"/>
    </i>
    <i r="2">
      <x v="337"/>
    </i>
    <i r="2">
      <x v="690"/>
    </i>
    <i r="2">
      <x v="338"/>
    </i>
    <i r="2">
      <x v="692"/>
    </i>
    <i r="2">
      <x v="212"/>
    </i>
    <i r="2">
      <x v="694"/>
    </i>
    <i r="2">
      <x v="174"/>
    </i>
    <i r="2">
      <x v="269"/>
    </i>
    <i r="2">
      <x v="238"/>
    </i>
    <i r="2">
      <x v="280"/>
    </i>
    <i r="2">
      <x v="241"/>
    </i>
    <i r="2">
      <x v="286"/>
    </i>
    <i r="2">
      <x v="345"/>
    </i>
    <i r="2">
      <x v="173"/>
    </i>
    <i r="2">
      <x v="242"/>
    </i>
    <i r="2">
      <x v="294"/>
    </i>
    <i r="2">
      <x v="359"/>
    </i>
    <i r="2">
      <x v="708"/>
    </i>
    <i r="2">
      <x v="367"/>
    </i>
    <i r="2">
      <x v="463"/>
    </i>
    <i r="2">
      <x v="329"/>
    </i>
    <i r="1">
      <x v="23"/>
      <x v="19"/>
    </i>
    <i r="2">
      <x v="50"/>
    </i>
    <i r="2">
      <x v="36"/>
    </i>
    <i r="2">
      <x v="69"/>
    </i>
    <i r="2">
      <x v="8"/>
    </i>
    <i r="2">
      <x v="84"/>
    </i>
    <i r="2">
      <x v="77"/>
    </i>
    <i r="2">
      <x v="62"/>
    </i>
    <i r="2">
      <x v="6"/>
    </i>
    <i r="2">
      <x v="11"/>
    </i>
    <i r="2">
      <x v="2"/>
    </i>
    <i r="2">
      <x v="13"/>
    </i>
    <i r="2">
      <x v="10"/>
    </i>
    <i r="2">
      <x v="14"/>
    </i>
    <i r="2">
      <x v="56"/>
    </i>
    <i r="2">
      <x v="15"/>
    </i>
    <i r="2">
      <x v="67"/>
    </i>
    <i r="2">
      <x v="82"/>
    </i>
    <i r="2">
      <x v="72"/>
    </i>
    <i r="2">
      <x v="1"/>
    </i>
    <i r="2">
      <x v="80"/>
    </i>
    <i r="2">
      <x v="4"/>
    </i>
    <i r="2">
      <x v="38"/>
    </i>
    <i r="2">
      <x v="30"/>
    </i>
    <i r="2">
      <x v="31"/>
    </i>
    <i r="2">
      <x v="20"/>
    </i>
    <i r="2">
      <x v="34"/>
    </i>
    <i r="2">
      <x v="29"/>
    </i>
    <i r="2">
      <x v="35"/>
    </i>
    <i r="2">
      <x v="57"/>
    </i>
    <i r="2">
      <x v="12"/>
    </i>
    <i r="2">
      <x v="23"/>
    </i>
    <i r="2">
      <x v="37"/>
    </i>
    <i r="2">
      <x/>
    </i>
    <i r="2">
      <x v="16"/>
    </i>
    <i r="2">
      <x v="18"/>
    </i>
    <i r="2">
      <x v="41"/>
    </i>
    <i r="2">
      <x v="7"/>
    </i>
    <i r="2">
      <x v="42"/>
    </i>
    <i r="2">
      <x v="22"/>
    </i>
    <i r="2">
      <x v="43"/>
    </i>
    <i r="2">
      <x v="73"/>
    </i>
    <i r="2">
      <x v="47"/>
    </i>
    <i r="2">
      <x v="9"/>
    </i>
    <i r="2">
      <x v="17"/>
    </i>
    <i r="2">
      <x v="33"/>
    </i>
    <i r="2">
      <x v="53"/>
    </i>
    <i r="2">
      <x v="55"/>
    </i>
    <i r="1">
      <x v="27"/>
      <x v="24"/>
    </i>
    <i r="2">
      <x v="379"/>
    </i>
    <i r="2">
      <x v="48"/>
    </i>
    <i r="2">
      <x v="393"/>
    </i>
    <i r="2">
      <x v="411"/>
    </i>
    <i r="2">
      <x v="417"/>
    </i>
    <i r="2">
      <x v="414"/>
    </i>
    <i r="2">
      <x v="386"/>
    </i>
    <i r="2">
      <x v="25"/>
    </i>
    <i r="2">
      <x v="390"/>
    </i>
    <i r="2">
      <x v="413"/>
    </i>
    <i r="2">
      <x v="418"/>
    </i>
    <i r="2">
      <x v="415"/>
    </i>
    <i r="2">
      <x v="420"/>
    </i>
    <i r="2">
      <x v="385"/>
    </i>
    <i r="2">
      <x v="424"/>
    </i>
    <i r="2">
      <x v="422"/>
    </i>
    <i r="2">
      <x v="397"/>
    </i>
    <i r="2">
      <x v="400"/>
    </i>
    <i r="2">
      <x v="403"/>
    </i>
    <i r="2">
      <x v="392"/>
    </i>
    <i r="2">
      <x v="434"/>
    </i>
    <i r="2">
      <x v="428"/>
    </i>
    <i r="2">
      <x v="399"/>
    </i>
    <i r="2">
      <x v="440"/>
    </i>
    <i r="2">
      <x v="26"/>
    </i>
    <i r="2">
      <x v="378"/>
    </i>
    <i r="2">
      <x v="402"/>
    </i>
    <i r="2">
      <x v="430"/>
    </i>
    <i r="2">
      <x v="445"/>
    </i>
    <i r="2">
      <x v="438"/>
    </i>
    <i r="2">
      <x v="381"/>
    </i>
    <i r="2">
      <x v="444"/>
    </i>
    <i r="2">
      <x v="407"/>
    </i>
    <i r="2">
      <x v="81"/>
    </i>
    <i r="2">
      <x v="410"/>
    </i>
    <i r="2">
      <x v="425"/>
    </i>
    <i r="2">
      <x v="383"/>
    </i>
    <i r="2">
      <x v="429"/>
    </i>
    <i r="2">
      <x v="49"/>
    </i>
    <i r="2">
      <x v="431"/>
    </i>
    <i r="2">
      <x v="63"/>
    </i>
    <i r="2">
      <x v="437"/>
    </i>
    <i r="2">
      <x v="387"/>
    </i>
    <i r="2">
      <x v="439"/>
    </i>
    <i r="2">
      <x v="416"/>
    </i>
    <i r="2">
      <x v="441"/>
    </i>
    <i r="2">
      <x v="64"/>
    </i>
    <i r="2">
      <x v="398"/>
    </i>
    <i r="2">
      <x v="391"/>
    </i>
    <i r="2">
      <x v="405"/>
    </i>
    <i r="1">
      <x v="11"/>
      <x v="434"/>
    </i>
    <i r="2">
      <x v="384"/>
    </i>
    <i r="2">
      <x v="424"/>
    </i>
    <i r="2">
      <x v="429"/>
    </i>
    <i r="2">
      <x v="436"/>
    </i>
    <i r="2">
      <x v="413"/>
    </i>
    <i r="2">
      <x v="425"/>
    </i>
    <i r="2">
      <x v="414"/>
    </i>
    <i r="2">
      <x v="431"/>
    </i>
    <i r="2">
      <x v="415"/>
    </i>
    <i r="2">
      <x v="435"/>
    </i>
    <i r="2">
      <x v="416"/>
    </i>
    <i r="2">
      <x v="381"/>
    </i>
    <i r="2">
      <x v="421"/>
    </i>
    <i r="2">
      <x v="388"/>
    </i>
    <i r="2">
      <x v="419"/>
    </i>
    <i r="1">
      <x v="32"/>
      <x v="305"/>
    </i>
    <i r="2">
      <x v="308"/>
    </i>
    <i r="2">
      <x v="231"/>
    </i>
    <i r="2">
      <x v="282"/>
    </i>
    <i r="2">
      <x v="295"/>
    </i>
    <i r="2">
      <x v="252"/>
    </i>
    <i r="2">
      <x v="301"/>
    </i>
    <i r="2">
      <x v="307"/>
    </i>
    <i r="1">
      <x v="22"/>
      <x v="32"/>
    </i>
    <i r="2">
      <x v="54"/>
    </i>
    <i r="2">
      <x v="66"/>
    </i>
    <i r="2">
      <x v="83"/>
    </i>
    <i r="2">
      <x v="61"/>
    </i>
    <i r="2">
      <x v="28"/>
    </i>
    <i r="2">
      <x v="39"/>
    </i>
    <i r="2">
      <x v="40"/>
    </i>
    <i r="2">
      <x v="57"/>
    </i>
    <i r="2">
      <x v="68"/>
    </i>
    <i r="2">
      <x v="5"/>
    </i>
    <i r="2">
      <x v="3"/>
    </i>
    <i r="2">
      <x v="52"/>
    </i>
    <i r="2">
      <x v="46"/>
    </i>
    <i r="2">
      <x v="51"/>
    </i>
    <i r="1">
      <x v="29"/>
      <x v="573"/>
    </i>
    <i r="2">
      <x v="516"/>
    </i>
    <i r="2">
      <x v="532"/>
    </i>
    <i r="1">
      <x v="17"/>
      <x v="546"/>
    </i>
    <i r="2">
      <x v="681"/>
    </i>
    <i r="2">
      <x v="567"/>
    </i>
    <i r="2">
      <x v="542"/>
    </i>
    <i r="2">
      <x v="513"/>
    </i>
    <i r="2">
      <x v="568"/>
    </i>
    <i r="2">
      <x v="599"/>
    </i>
    <i r="2">
      <x v="131"/>
    </i>
    <i r="2">
      <x v="235"/>
    </i>
    <i r="2">
      <x v="142"/>
    </i>
    <i r="2">
      <x v="490"/>
    </i>
    <i r="2">
      <x v="472"/>
    </i>
    <i r="2">
      <x v="604"/>
    </i>
    <i r="2">
      <x v="683"/>
    </i>
    <i r="2">
      <x v="551"/>
    </i>
    <i r="1">
      <x v="14"/>
      <x v="144"/>
    </i>
    <i r="1">
      <x v="4"/>
      <x v="462"/>
    </i>
    <i r="1">
      <x v="39"/>
      <x v="165"/>
    </i>
    <i r="2">
      <x v="199"/>
    </i>
    <i r="2">
      <x v="352"/>
    </i>
    <i r="2">
      <x v="354"/>
    </i>
    <i r="2">
      <x v="353"/>
    </i>
    <i r="2">
      <x v="172"/>
    </i>
    <i r="2">
      <x v="182"/>
    </i>
    <i r="2">
      <x v="210"/>
    </i>
    <i r="1">
      <x v="19"/>
      <x v="118"/>
    </i>
    <i r="2">
      <x v="361"/>
    </i>
    <i r="1">
      <x v="28"/>
      <x v="414"/>
    </i>
    <i r="2">
      <x v="429"/>
    </i>
    <i r="2">
      <x v="431"/>
    </i>
    <i r="2">
      <x v="388"/>
    </i>
    <i r="2">
      <x v="410"/>
    </i>
    <i r="2">
      <x v="384"/>
    </i>
    <i r="2">
      <x v="406"/>
    </i>
    <i r="2">
      <x v="394"/>
    </i>
    <i r="2">
      <x v="421"/>
    </i>
    <i r="1">
      <x v="2"/>
      <x v="548"/>
    </i>
    <i r="2">
      <x v="509"/>
    </i>
    <i r="2">
      <x v="572"/>
    </i>
    <i r="2">
      <x v="679"/>
    </i>
    <i r="2">
      <x v="627"/>
    </i>
    <i r="2">
      <x v="686"/>
    </i>
    <i r="2">
      <x v="618"/>
    </i>
    <i r="2">
      <x v="631"/>
    </i>
    <i r="2">
      <x v="376"/>
    </i>
    <i r="2">
      <x v="529"/>
    </i>
    <i r="2">
      <x v="519"/>
    </i>
    <i r="2">
      <x v="605"/>
    </i>
    <i r="2">
      <x v="657"/>
    </i>
    <i r="2">
      <x v="596"/>
    </i>
    <i r="2">
      <x v="245"/>
    </i>
    <i r="2">
      <x v="511"/>
    </i>
    <i r="2">
      <x v="677"/>
    </i>
    <i r="2">
      <x v="668"/>
    </i>
    <i r="2">
      <x v="562"/>
    </i>
    <i r="2">
      <x v="488"/>
    </i>
    <i r="2">
      <x v="580"/>
    </i>
    <i r="2">
      <x v="499"/>
    </i>
    <i r="2">
      <x v="497"/>
    </i>
    <i r="2">
      <x v="526"/>
    </i>
    <i r="2">
      <x v="578"/>
    </i>
    <i r="2">
      <x v="564"/>
    </i>
    <i r="2">
      <x v="594"/>
    </i>
    <i r="2">
      <x v="261"/>
    </i>
    <i r="2">
      <x v="658"/>
    </i>
    <i r="2">
      <x v="629"/>
    </i>
    <i r="2">
      <x v="638"/>
    </i>
    <i r="2">
      <x v="665"/>
    </i>
    <i r="2">
      <x v="640"/>
    </i>
    <i r="2">
      <x v="636"/>
    </i>
    <i r="2">
      <x v="654"/>
    </i>
    <i r="2">
      <x v="607"/>
    </i>
    <i r="2">
      <x v="586"/>
    </i>
    <i r="2">
      <x v="477"/>
    </i>
    <i r="2">
      <x v="515"/>
    </i>
    <i r="2">
      <x v="479"/>
    </i>
    <i r="2">
      <x v="521"/>
    </i>
    <i r="2">
      <x v="486"/>
    </i>
    <i r="2">
      <x v="534"/>
    </i>
    <i r="2">
      <x v="560"/>
    </i>
    <i r="2">
      <x v="582"/>
    </i>
    <i r="2">
      <x v="675"/>
    </i>
    <i r="2">
      <x v="666"/>
    </i>
    <i r="2">
      <x v="662"/>
    </i>
    <i r="2">
      <x v="649"/>
    </i>
    <i r="2">
      <x v="670"/>
    </i>
    <i r="2">
      <x v="651"/>
    </i>
    <i r="2">
      <x v="660"/>
    </i>
    <i r="2">
      <x v="623"/>
    </i>
    <i r="2">
      <x v="616"/>
    </i>
    <i r="2">
      <x v="634"/>
    </i>
    <i r="2">
      <x v="643"/>
    </i>
    <i r="2">
      <x v="655"/>
    </i>
    <i r="2">
      <x v="674"/>
    </i>
    <i r="2">
      <x v="637"/>
    </i>
    <i r="2">
      <x v="647"/>
    </i>
    <i r="2">
      <x v="614"/>
    </i>
    <i r="2">
      <x v="652"/>
    </i>
    <i r="2">
      <x v="612"/>
    </i>
    <i r="2">
      <x v="602"/>
    </i>
    <i r="2">
      <x v="504"/>
    </i>
    <i r="2">
      <x v="470"/>
    </i>
    <i r="2">
      <x v="575"/>
    </i>
    <i r="2">
      <x v="549"/>
    </i>
    <i r="2">
      <x v="495"/>
    </i>
    <i r="2">
      <x v="589"/>
    </i>
    <i r="2">
      <x v="590"/>
    </i>
    <i r="1">
      <x v="15"/>
      <x v="125"/>
    </i>
    <i r="2">
      <x v="556"/>
    </i>
    <i r="2">
      <x v="536"/>
    </i>
    <i r="1">
      <x v="20"/>
      <x v="522"/>
    </i>
    <i r="2">
      <x v="502"/>
    </i>
    <i r="2">
      <x v="601"/>
    </i>
    <i r="2">
      <x v="134"/>
    </i>
    <i r="2">
      <x v="540"/>
    </i>
    <i r="2">
      <x v="484"/>
    </i>
    <i r="1">
      <x v="21"/>
      <x v="120"/>
    </i>
    <i r="1">
      <x v="36"/>
      <x v="161"/>
    </i>
    <i r="2">
      <x v="282"/>
    </i>
    <i r="2">
      <x v="248"/>
    </i>
    <i r="1">
      <x v="12"/>
      <x v="462"/>
    </i>
    <i r="1">
      <x v="26"/>
      <x v="377"/>
    </i>
    <i r="1">
      <x v="8"/>
      <x v="375"/>
    </i>
    <i r="1">
      <x v="34"/>
      <x v="232"/>
    </i>
    <i r="1">
      <x v="3"/>
      <x v="524"/>
    </i>
    <i r="1">
      <x v="16"/>
      <x v="544"/>
    </i>
    <i>
      <x v="2"/>
    </i>
  </rowItems>
  <colFields count="1">
    <field x="5"/>
  </colFields>
  <colItems count="2">
    <i>
      <x/>
    </i>
    <i>
      <x v="1"/>
    </i>
  </colItems>
  <dataFields count="1">
    <dataField name="Number of Candidates" fld="18" subtotal="max" baseField="1" baseItem="48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770A60-9A50-4B99-B7E6-22E0FA8EF5EB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Position">
  <location ref="A3:C33" firstHeaderRow="0" firstDataRow="1" firstDataCol="1"/>
  <pivotFields count="21">
    <pivotField showAll="0"/>
    <pivotField axis="axisRow" showAll="0" sortType="ascending">
      <items count="1154">
        <item x="89"/>
        <item x="90"/>
        <item x="91"/>
        <item x="92"/>
        <item x="93"/>
        <item x="94"/>
        <item x="95"/>
        <item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168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75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5"/>
        <item x="424"/>
        <item x="426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8"/>
        <item x="329"/>
        <item x="326"/>
        <item x="327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50"/>
        <item x="351"/>
        <item x="346"/>
        <item x="347"/>
        <item x="348"/>
        <item x="349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3"/>
        <item x="374"/>
        <item x="375"/>
        <item x="370"/>
        <item x="371"/>
        <item x="372"/>
        <item x="376"/>
        <item x="377"/>
        <item x="378"/>
        <item x="383"/>
        <item x="384"/>
        <item x="379"/>
        <item x="382"/>
        <item x="380"/>
        <item x="381"/>
        <item x="385"/>
        <item x="386"/>
        <item x="387"/>
        <item x="388"/>
        <item x="389"/>
        <item x="390"/>
        <item x="397"/>
        <item x="398"/>
        <item x="391"/>
        <item x="392"/>
        <item x="393"/>
        <item x="394"/>
        <item x="395"/>
        <item x="396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27"/>
        <item x="478"/>
        <item x="482"/>
        <item x="479"/>
        <item x="480"/>
        <item x="481"/>
        <item x="428"/>
        <item x="429"/>
        <item x="430"/>
        <item x="431"/>
        <item x="432"/>
        <item x="434"/>
        <item x="435"/>
        <item x="433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76"/>
        <item x="477"/>
        <item x="536"/>
        <item x="537"/>
        <item x="538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45"/>
        <item x="539"/>
        <item x="540"/>
        <item x="541"/>
        <item x="542"/>
        <item x="543"/>
        <item x="544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23"/>
        <item x="624"/>
        <item x="625"/>
        <item x="626"/>
        <item x="627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8"/>
        <item x="629"/>
        <item x="630"/>
        <item x="631"/>
        <item x="632"/>
        <item x="634"/>
        <item x="633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7"/>
        <item x="646"/>
        <item x="648"/>
        <item x="649"/>
        <item x="650"/>
        <item x="651"/>
        <item x="652"/>
        <item x="653"/>
        <item x="654"/>
        <item x="657"/>
        <item x="655"/>
        <item x="656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2"/>
        <item x="671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3"/>
        <item x="694"/>
        <item x="695"/>
        <item x="690"/>
        <item x="691"/>
        <item x="692"/>
        <item x="696"/>
        <item x="697"/>
        <item x="698"/>
        <item x="701"/>
        <item x="699"/>
        <item x="700"/>
        <item x="703"/>
        <item x="702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858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9"/>
        <item x="860"/>
        <item x="861"/>
        <item x="862"/>
        <item x="863"/>
        <item x="864"/>
        <item x="865"/>
        <item x="866"/>
        <item x="867"/>
        <item x="882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96"/>
        <item x="897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913"/>
        <item x="914"/>
        <item x="915"/>
        <item x="898"/>
        <item x="899"/>
        <item x="900"/>
        <item x="901"/>
        <item x="902"/>
        <item x="903"/>
        <item x="904"/>
        <item x="916"/>
        <item x="917"/>
        <item x="905"/>
        <item x="906"/>
        <item x="907"/>
        <item x="908"/>
        <item x="909"/>
        <item x="910"/>
        <item x="911"/>
        <item x="912"/>
        <item x="926"/>
        <item x="927"/>
        <item x="928"/>
        <item x="929"/>
        <item x="930"/>
        <item x="931"/>
        <item x="918"/>
        <item x="932"/>
        <item x="919"/>
        <item x="920"/>
        <item x="921"/>
        <item x="922"/>
        <item x="923"/>
        <item x="924"/>
        <item x="925"/>
        <item x="947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61"/>
        <item x="962"/>
        <item x="963"/>
        <item x="948"/>
        <item x="949"/>
        <item x="950"/>
        <item x="951"/>
        <item x="952"/>
        <item x="960"/>
        <item x="953"/>
        <item x="954"/>
        <item x="955"/>
        <item x="956"/>
        <item x="957"/>
        <item x="958"/>
        <item x="959"/>
        <item x="976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86"/>
        <item x="977"/>
        <item x="978"/>
        <item x="979"/>
        <item x="980"/>
        <item x="981"/>
        <item x="982"/>
        <item x="983"/>
        <item x="984"/>
        <item x="985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9"/>
        <item x="1010"/>
        <item x="1011"/>
        <item x="1012"/>
        <item x="1015"/>
        <item x="1013"/>
        <item x="1014"/>
        <item x="1016"/>
        <item x="1017"/>
        <item x="1018"/>
        <item x="1019"/>
        <item x="1020"/>
        <item x="1021"/>
        <item x="1022"/>
        <item x="1023"/>
        <item x="1024"/>
        <item x="1025"/>
        <item x="1002"/>
        <item x="1008"/>
        <item x="1003"/>
        <item x="1004"/>
        <item x="1005"/>
        <item x="1006"/>
        <item x="1007"/>
        <item x="1032"/>
        <item x="1026"/>
        <item x="1027"/>
        <item x="1028"/>
        <item x="1029"/>
        <item x="1030"/>
        <item x="1031"/>
        <item x="1040"/>
        <item x="1041"/>
        <item x="1042"/>
        <item x="1033"/>
        <item x="1034"/>
        <item x="1035"/>
        <item x="1036"/>
        <item x="1037"/>
        <item x="1038"/>
        <item x="1039"/>
        <item x="1051"/>
        <item x="1052"/>
        <item x="1053"/>
        <item x="1043"/>
        <item x="1044"/>
        <item x="1045"/>
        <item x="1050"/>
        <item x="1046"/>
        <item x="1047"/>
        <item x="1048"/>
        <item x="1049"/>
        <item x="1064"/>
        <item x="1054"/>
        <item x="1055"/>
        <item x="1056"/>
        <item x="1057"/>
        <item x="1058"/>
        <item x="1059"/>
        <item x="1060"/>
        <item x="1061"/>
        <item x="1063"/>
        <item x="1062"/>
        <item x="1073"/>
        <item x="1074"/>
        <item x="1075"/>
        <item x="1065"/>
        <item x="1066"/>
        <item x="1072"/>
        <item x="1067"/>
        <item x="1068"/>
        <item x="1069"/>
        <item x="1070"/>
        <item x="1071"/>
        <item x="1084"/>
        <item x="1076"/>
        <item x="1077"/>
        <item x="1078"/>
        <item x="1079"/>
        <item x="1083"/>
        <item x="1080"/>
        <item x="1081"/>
        <item x="1082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axis="axisRow" showAll="0">
      <items count="21">
        <item sd="0" x="0"/>
        <item sd="0" x="1"/>
        <item sd="0" x="2"/>
        <item sd="0" x="3"/>
        <item sd="0" x="6"/>
        <item sd="0" x="7"/>
        <item sd="0" x="8"/>
        <item sd="0" x="9"/>
        <item sd="0" x="4"/>
        <item sd="0" x="10"/>
        <item sd="0" x="5"/>
        <item sd="0" x="11"/>
        <item x="12"/>
        <item sd="0" x="13"/>
        <item sd="0" x="14"/>
        <item sd="0" x="15"/>
        <item sd="0" x="16"/>
        <item sd="0" x="17"/>
        <item sd="0" x="18"/>
        <item sd="0" x="19"/>
        <item t="default" sd="0"/>
      </items>
    </pivotField>
    <pivotField dataField="1" showAll="0"/>
    <pivotField dataField="1" showAll="0"/>
    <pivotField axis="axisRow" showAll="0" sortType="descending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x="9"/>
        <item x="10"/>
        <item x="11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4">
    <field x="15"/>
    <field x="20"/>
    <field x="17"/>
    <field x="1"/>
  </rowFields>
  <rowItems count="30">
    <i>
      <x/>
    </i>
    <i r="1">
      <x v="8"/>
    </i>
    <i r="1">
      <x v="5"/>
    </i>
    <i r="1">
      <x v="7"/>
    </i>
    <i>
      <x v="1"/>
    </i>
    <i r="1">
      <x v="9"/>
    </i>
    <i r="2">
      <x v="11"/>
    </i>
    <i r="2">
      <x v="13"/>
    </i>
    <i r="1">
      <x/>
    </i>
    <i r="1">
      <x v="11"/>
    </i>
    <i r="2">
      <x v="3"/>
    </i>
    <i r="2">
      <x v="4"/>
    </i>
    <i r="2">
      <x v="10"/>
    </i>
    <i r="1">
      <x v="12"/>
    </i>
    <i r="2">
      <x v="8"/>
    </i>
    <i r="2">
      <x v="9"/>
    </i>
    <i r="1">
      <x v="4"/>
    </i>
    <i r="1">
      <x v="3"/>
    </i>
    <i r="1">
      <x v="10"/>
    </i>
    <i r="2">
      <x/>
    </i>
    <i r="2">
      <x v="6"/>
    </i>
    <i r="2">
      <x v="14"/>
    </i>
    <i r="2">
      <x v="17"/>
    </i>
    <i r="1">
      <x v="2"/>
    </i>
    <i>
      <x v="2"/>
    </i>
    <i r="1">
      <x v="6"/>
    </i>
    <i r="1">
      <x v="12"/>
    </i>
    <i r="2">
      <x v="8"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andidates" fld="18" subtotal="average" baseField="20" baseItem="4" numFmtId="4"/>
    <dataField name=" Parish Population" fld="19" subtotal="average" baseField="1" baseItem="810"/>
  </dataFields>
  <formats count="3">
    <format dxfId="2">
      <pivotArea outline="0" collapsedLevelsAreSubtotals="1" fieldPosition="0"/>
    </format>
    <format dxfId="1">
      <pivotArea dataOnly="0" labelOnly="1" outline="0" axis="axisValues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FFA9F7-22C4-4496-A830-12E4E6FCD2D0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 chartFormat="10">
  <location ref="G37:J67" firstHeaderRow="2" firstDataRow="2" firstDataCol="3"/>
  <pivotFields count="21">
    <pivotField compact="0" outline="0" showAll="0"/>
    <pivotField compact="0" outline="0" showAll="0">
      <items count="1154">
        <item x="89"/>
        <item x="90"/>
        <item x="91"/>
        <item x="92"/>
        <item x="93"/>
        <item x="94"/>
        <item x="95"/>
        <item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168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75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5"/>
        <item x="424"/>
        <item x="426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8"/>
        <item x="329"/>
        <item x="326"/>
        <item x="327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50"/>
        <item x="351"/>
        <item x="346"/>
        <item x="347"/>
        <item x="348"/>
        <item x="349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3"/>
        <item x="374"/>
        <item x="375"/>
        <item x="370"/>
        <item x="371"/>
        <item x="372"/>
        <item x="376"/>
        <item x="377"/>
        <item x="378"/>
        <item x="383"/>
        <item x="384"/>
        <item x="379"/>
        <item x="382"/>
        <item x="380"/>
        <item x="381"/>
        <item x="385"/>
        <item x="386"/>
        <item x="387"/>
        <item x="388"/>
        <item x="389"/>
        <item x="390"/>
        <item x="397"/>
        <item x="398"/>
        <item x="391"/>
        <item x="392"/>
        <item x="393"/>
        <item x="394"/>
        <item x="395"/>
        <item x="396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27"/>
        <item x="478"/>
        <item x="482"/>
        <item x="479"/>
        <item x="480"/>
        <item x="481"/>
        <item x="428"/>
        <item x="429"/>
        <item x="430"/>
        <item x="431"/>
        <item x="432"/>
        <item x="434"/>
        <item x="435"/>
        <item x="433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76"/>
        <item x="477"/>
        <item x="536"/>
        <item x="537"/>
        <item x="538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45"/>
        <item x="539"/>
        <item x="540"/>
        <item x="541"/>
        <item x="542"/>
        <item x="543"/>
        <item x="544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23"/>
        <item x="624"/>
        <item x="625"/>
        <item x="626"/>
        <item x="627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8"/>
        <item x="629"/>
        <item x="630"/>
        <item x="631"/>
        <item x="632"/>
        <item x="634"/>
        <item x="633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7"/>
        <item x="646"/>
        <item x="648"/>
        <item x="649"/>
        <item x="650"/>
        <item x="651"/>
        <item x="652"/>
        <item x="653"/>
        <item x="654"/>
        <item x="657"/>
        <item x="655"/>
        <item x="656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2"/>
        <item x="671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3"/>
        <item x="694"/>
        <item x="695"/>
        <item x="690"/>
        <item x="691"/>
        <item x="692"/>
        <item x="696"/>
        <item x="697"/>
        <item x="698"/>
        <item x="701"/>
        <item x="699"/>
        <item x="700"/>
        <item x="703"/>
        <item x="702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858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9"/>
        <item x="860"/>
        <item x="861"/>
        <item x="862"/>
        <item x="863"/>
        <item x="864"/>
        <item x="865"/>
        <item x="866"/>
        <item x="867"/>
        <item x="882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96"/>
        <item x="897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913"/>
        <item x="914"/>
        <item x="915"/>
        <item x="898"/>
        <item x="899"/>
        <item x="900"/>
        <item x="901"/>
        <item x="902"/>
        <item x="903"/>
        <item x="904"/>
        <item x="916"/>
        <item x="917"/>
        <item x="905"/>
        <item x="906"/>
        <item x="907"/>
        <item x="908"/>
        <item x="909"/>
        <item x="910"/>
        <item x="911"/>
        <item x="912"/>
        <item x="926"/>
        <item x="927"/>
        <item x="928"/>
        <item x="929"/>
        <item x="930"/>
        <item x="931"/>
        <item x="918"/>
        <item x="932"/>
        <item x="919"/>
        <item x="920"/>
        <item x="921"/>
        <item x="922"/>
        <item x="923"/>
        <item x="924"/>
        <item x="925"/>
        <item x="947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61"/>
        <item x="962"/>
        <item x="963"/>
        <item x="948"/>
        <item x="949"/>
        <item x="950"/>
        <item x="951"/>
        <item x="952"/>
        <item x="960"/>
        <item x="953"/>
        <item x="954"/>
        <item x="955"/>
        <item x="956"/>
        <item x="957"/>
        <item x="958"/>
        <item x="959"/>
        <item x="976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86"/>
        <item x="977"/>
        <item x="978"/>
        <item x="979"/>
        <item x="980"/>
        <item x="981"/>
        <item x="982"/>
        <item x="983"/>
        <item x="984"/>
        <item x="985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9"/>
        <item x="1010"/>
        <item x="1011"/>
        <item x="1012"/>
        <item x="1015"/>
        <item x="1013"/>
        <item x="1014"/>
        <item x="1016"/>
        <item x="1017"/>
        <item x="1018"/>
        <item x="1019"/>
        <item x="1020"/>
        <item x="1021"/>
        <item x="1022"/>
        <item x="1023"/>
        <item x="1024"/>
        <item x="1025"/>
        <item x="1002"/>
        <item x="1008"/>
        <item x="1003"/>
        <item x="1004"/>
        <item x="1005"/>
        <item x="1006"/>
        <item x="1007"/>
        <item x="1032"/>
        <item x="1026"/>
        <item x="1027"/>
        <item x="1028"/>
        <item x="1029"/>
        <item x="1030"/>
        <item x="1031"/>
        <item x="1040"/>
        <item x="1041"/>
        <item x="1042"/>
        <item x="1033"/>
        <item x="1034"/>
        <item x="1035"/>
        <item x="1036"/>
        <item x="1037"/>
        <item x="1038"/>
        <item x="1039"/>
        <item x="1051"/>
        <item x="1052"/>
        <item x="1053"/>
        <item x="1043"/>
        <item x="1044"/>
        <item x="1045"/>
        <item x="1050"/>
        <item x="1046"/>
        <item x="1047"/>
        <item x="1048"/>
        <item x="1049"/>
        <item x="1064"/>
        <item x="1054"/>
        <item x="1055"/>
        <item x="1056"/>
        <item x="1057"/>
        <item x="1058"/>
        <item x="1059"/>
        <item x="1060"/>
        <item x="1061"/>
        <item x="1063"/>
        <item x="1062"/>
        <item x="1073"/>
        <item x="1074"/>
        <item x="1075"/>
        <item x="1065"/>
        <item x="1066"/>
        <item x="1072"/>
        <item x="1067"/>
        <item x="1068"/>
        <item x="1069"/>
        <item x="1070"/>
        <item x="1071"/>
        <item x="1084"/>
        <item x="1076"/>
        <item x="1077"/>
        <item x="1078"/>
        <item x="1079"/>
        <item x="1083"/>
        <item x="1080"/>
        <item x="1081"/>
        <item x="1082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Level of Government" axis="axisRow" compact="0" outline="0" showAll="0">
      <items count="4">
        <item sd="0" x="2"/>
        <item x="1"/>
        <item x="0"/>
        <item t="default"/>
      </items>
    </pivotField>
    <pivotField name="Type of Position" axis="axisRow" compact="0" outline="0" showAll="0" sortType="descending">
      <items count="7">
        <item x="4"/>
        <item x="3"/>
        <item x="1"/>
        <item x="2"/>
        <item x="5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ame="Title" axis="axisRow" compact="0" outline="0" showAll="0" sortType="descending">
      <items count="21">
        <item x="0"/>
        <item x="1"/>
        <item x="2"/>
        <item x="3"/>
        <item x="6"/>
        <item x="7"/>
        <item x="8"/>
        <item x="9"/>
        <item x="4"/>
        <item x="10"/>
        <item x="5"/>
        <item x="11"/>
        <item x="12"/>
        <item x="13"/>
        <item x="14"/>
        <item x="15"/>
        <item x="16"/>
        <item x="17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outline="0" showAll="0"/>
    <pivotField compact="0" outline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3">
    <field x="15"/>
    <field x="16"/>
    <field x="17"/>
  </rowFields>
  <rowItems count="29">
    <i>
      <x/>
    </i>
    <i>
      <x v="1"/>
      <x v="1"/>
      <x v="16"/>
    </i>
    <i t="default" r="1">
      <x v="1"/>
    </i>
    <i r="1">
      <x v="2"/>
      <x v="8"/>
    </i>
    <i r="2">
      <x v="2"/>
    </i>
    <i t="default" r="1">
      <x v="2"/>
    </i>
    <i t="default">
      <x v="1"/>
    </i>
    <i>
      <x v="2"/>
      <x v="1"/>
      <x v="13"/>
    </i>
    <i r="2">
      <x v="11"/>
    </i>
    <i t="default" r="1">
      <x v="1"/>
    </i>
    <i r="1">
      <x v="3"/>
      <x v="10"/>
    </i>
    <i r="2">
      <x v="3"/>
    </i>
    <i r="2">
      <x v="4"/>
    </i>
    <i r="2">
      <x v="5"/>
    </i>
    <i t="default" r="1">
      <x v="3"/>
    </i>
    <i r="1">
      <x v="2"/>
      <x v="8"/>
    </i>
    <i r="2">
      <x v="7"/>
    </i>
    <i r="2">
      <x v="9"/>
    </i>
    <i t="default" r="1">
      <x v="2"/>
    </i>
    <i r="1">
      <x/>
      <x v="12"/>
    </i>
    <i t="default" r="1">
      <x/>
    </i>
    <i r="1">
      <x v="5"/>
      <x v="1"/>
    </i>
    <i r="2">
      <x v="6"/>
    </i>
    <i r="2">
      <x v="17"/>
    </i>
    <i r="2">
      <x/>
    </i>
    <i r="2">
      <x v="14"/>
    </i>
    <i t="default" r="1">
      <x v="5"/>
    </i>
    <i t="default">
      <x v="2"/>
    </i>
    <i t="grand">
      <x/>
    </i>
  </rowItems>
  <colItems count="1">
    <i/>
  </colItems>
  <dataFields count="1">
    <dataField name="Average of n_can_per_opening" fld="18" subtotal="average" baseField="16" baseItem="2" numFmtId="2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8D35B9-9BA1-455C-817B-952535E02FB8}" name="Table1" displayName="Table1" ref="B1:U3403" totalsRowShown="0">
  <autoFilter ref="B1:U3403" xr:uid="{00000000-0009-0000-0000-000000000000}">
    <filterColumn colId="3">
      <filters>
        <filter val="City of Bogalusa (2 to be elected)"/>
        <filter val="City of Denham Springs (5 to be elected)"/>
        <filter val="City of Grambling (5 to be elected)"/>
        <filter val="City of Harahan (5 to be elected)"/>
        <filter val="City of Patterson (5 to be elected)"/>
        <filter val="District 1 (5 to be elected)"/>
        <filter val="District 1, City of New Roads (2 to be elected)"/>
        <filter val="District 1, Town of Plain Dealing (2 to be elected)"/>
        <filter val="District 2, Town of Basile (3 to be elected)"/>
        <filter val="Election Section 2, Town of St. Francisville (4 to be elected)"/>
        <filter val="Justice of the Peace District  3 (2 to be elected)"/>
        <filter val="Justice of the Peace District  6 (2 to be elected)"/>
        <filter val="Justice of the Peace District 1 (2 to be elected)"/>
        <filter val="Justice of the Peace Ward  1 (2 to be elected)"/>
        <filter val="Justice of the Peace Ward 1 (2 to be elected)"/>
        <filter val="Justice of the Peace Ward 10 (2 to be elected)"/>
        <filter val="Justice of the Peace Ward 6 (2 to be elected)"/>
        <filter val="Town of Abita Springs (5 to be elected)"/>
        <filter val="Town of Addis (5 to be elected)"/>
        <filter val="Town of Arnaudville (5 to be elected)"/>
        <filter val="Town of Baldwin (5 to be elected)"/>
        <filter val="Town of Berwick (5 to be elected)"/>
        <filter val="Town of Blanchard (5 to be elected)"/>
        <filter val="Town of Boyce (5 to be elected)"/>
        <filter val="Town of Brusly (5 to be elected)"/>
        <filter val="Town of Clarks (5 to be elected)"/>
        <filter val="Town of Clinton (5 to be elected)"/>
        <filter val="Town of Cotton Valley (5 to be elected)"/>
        <filter val="Town of Coushatta (5 to be elected)"/>
        <filter val="Town of Cullen (5 to be elected)"/>
        <filter val="Town of Duson (5 to be elected)"/>
        <filter val="Town of Elizabeth (5 to be elected)"/>
        <filter val="Town of Elton (5 to be elected)"/>
        <filter val="Town of Erath (5 to be elected)"/>
        <filter val="Town of Franklinton (5 to be elected)"/>
        <filter val="Town of Glenmora (5 to be elected)"/>
        <filter val="Town of Golden Meadow (5 to be elected)"/>
        <filter val="Town of Gramercy (2 to be elected)"/>
        <filter val="Town of Grand Coteau (5 to be elected)"/>
        <filter val="Town of Haughton (5 to be elected)"/>
        <filter val="Town of Iota (5 to be elected)"/>
        <filter val="Town of Jena (5 to be elected)"/>
        <filter val="Town of Keachi (5 to be elected)"/>
        <filter val="Town of Kentwood (5 to be elected)"/>
        <filter val="Town of Krotz Springs (5 to be elected)"/>
        <filter val="Town of Lake Arthur (5 to be elected)"/>
        <filter val="Town of Lake Providence (5 to be elected)"/>
        <filter val="Town of Lecompte (5 to be elected)"/>
        <filter val="Town of Leonville (5 to be elected)"/>
        <filter val="Town of Logansport (5 to be elected)"/>
        <filter val="Town of Mangham (5 to be elected)"/>
        <filter val="Town of Mansura (5 to be elected)"/>
        <filter val="Town of Maringouin (5 to be elected)"/>
        <filter val="Town of Melville (5 to be elected)"/>
        <filter val="Town of Montgomery (5 to be elected)"/>
        <filter val="Town of Pearl River (5 to be elected)"/>
        <filter val="Town of Port Barre (5 to be elected)"/>
        <filter val="Town of Roseland (5 to be elected)"/>
        <filter val="Town of Rosepine (5 to be elected)"/>
        <filter val="Town of Sarepta (5 to be elected)"/>
        <filter val="Town of Sterlington (5 to be elected)"/>
        <filter val="Town of Tullos (5 to be elected)"/>
        <filter val="Town of Urania (5 to be elected)"/>
        <filter val="Town of Welsh (5 to be elected)"/>
        <filter val="Town of White Castle (5 to be elected)"/>
        <filter val="Town of Woodworth (5 to be elected)"/>
        <filter val="Town of Zwolle (5 to be elected)"/>
        <filter val="Village  of Chataignier (3 to be elected)"/>
        <filter val="Village of Anacoco (3 to be elected)"/>
        <filter val="Village of Angie (3 to be elected)"/>
        <filter val="Village of Bienville (3 to be elected)"/>
        <filter val="Village of Collinston (3 to be elected)"/>
        <filter val="Village of Delta (3 to be elected)"/>
        <filter val="Village of Dixie Inn (3 to be elected)"/>
        <filter val="Village of Dodson (3 to be elected)"/>
        <filter val="Village of Edgefield (3 to be elected)"/>
        <filter val="Village of Fenton (3 to be elected)"/>
        <filter val="Village of Folsom (3 to be elected)"/>
        <filter val="Village of Forest Hill (3 to be elected)"/>
        <filter val="Village of Georgetown (3 to be elected)"/>
        <filter val="Village of Gilbert (3 to be elected)"/>
        <filter val="Village of Goldonna (3 to be elected)"/>
        <filter val="Village of Grosse Tete (3 to be elected)"/>
        <filter val="Village of Harrisonburg (3 to be elected)"/>
        <filter val="Village of Ida (3 to be elected)"/>
        <filter val="Village of Maurice (3 to be elected)"/>
        <filter val="Village of Mermentau (3 to be elected)"/>
        <filter val="Village of Montpelier (3 to be elected)"/>
        <filter val="Village of Moreauville (3 to be elected)"/>
        <filter val="Village of Morse (3 to be elected)"/>
        <filter val="Village of Napoleonville (3 to be elected)"/>
        <filter val="Village of North Hodge (3 to be elected)"/>
        <filter val="Village of Palmetto (3 to be elected)"/>
        <filter val="Village of Parks (3 to be elected)"/>
        <filter val="Village of Pine Prairie (3 to be elected)"/>
        <filter val="Village of Powhatan (3 to be elected)"/>
        <filter val="Village of Reeves (3 to be elected)"/>
        <filter val="Village of Richmond (3 to be elected)"/>
        <filter val="Village of Robeline (3 to be elected)"/>
        <filter val="Village of Sicily Island (3 to be elected)"/>
        <filter val="Village of Simpson (3 to be elected)"/>
        <filter val="Village of Simsboro (3 to be elected)"/>
        <filter val="Village of Tangipahoa (3 to be elected)"/>
        <filter val="Village of Tickfaw (3 to be elected)"/>
        <filter val="Village of Turkey Creek (3 to be elected)"/>
        <filter val="Village of Waterproof (3 to be elected)"/>
      </filters>
    </filterColumn>
    <filterColumn colId="15">
      <filters>
        <filter val="Local"/>
      </filters>
    </filterColumn>
    <filterColumn colId="16">
      <filters>
        <filter val="Local Government"/>
      </filters>
    </filterColumn>
  </autoFilter>
  <tableColumns count="20">
    <tableColumn id="1" xr3:uid="{34E51951-AFCA-4EDA-8A5B-41EE25B46ADA}" name="Race #">
      <calculatedColumnFormula>IF(COUNTIF(C1:C$2,C2)&gt;0,B1,B1+1)</calculatedColumnFormula>
    </tableColumn>
    <tableColumn id="2" xr3:uid="{86CF370E-4FCF-4432-B499-860F5D2A7D2E}" name="Race" dataDxfId="6">
      <calculatedColumnFormula>Table1[[#This Row],[position]]&amp;IF(Table1[district]="NA","","-"&amp;Table1[district])&amp;IF(Table1[parish]="Multi-Parish Race","","-"&amp;Table1[parish])&amp;" ("&amp;Table1[year]&amp;")"</calculatedColumnFormula>
    </tableColumn>
    <tableColumn id="3" xr3:uid="{CAAB4F9A-2D31-42B0-8F28-B86B9C37437B}" name="position"/>
    <tableColumn id="4" xr3:uid="{AB295A61-88AB-4D39-840D-3C7ECB6AE5EA}" name="district"/>
    <tableColumn id="5" xr3:uid="{56CC7D28-919A-4C9B-AE91-583C8237F739}" name="candidate"/>
    <tableColumn id="6" xr3:uid="{3E153694-0AAB-4142-B020-A33F61B8FE64}" name="year"/>
    <tableColumn id="7" xr3:uid="{277E6D80-9B3B-4CEA-A11E-BA58D25C2A28}" name="parish"/>
    <tableColumn id="8" xr3:uid="{E4EAFE50-D5BB-46D7-982E-2B0A00EBFD34}" name="party"/>
    <tableColumn id="9" xr3:uid="{D13A1C7A-73DC-48B1-869F-CA3057B5D997}" name="votes"/>
    <tableColumn id="10" xr3:uid="{BF25A112-FBC6-4DAF-883E-04C507B28EC4}" name="n_can"/>
    <tableColumn id="19" xr3:uid="{9400892C-0938-40C7-B1A9-A3C5557F447E}" name="n_can_adj" dataDxfId="5">
      <calculatedColumnFormula>COUNTIF(Table1[Race],Table1[Race])</calculatedColumnFormula>
    </tableColumn>
    <tableColumn id="11" xr3:uid="{EC1D5BCD-AEAF-4A57-A249-B90AD8B24F00}" name="n_dem"/>
    <tableColumn id="12" xr3:uid="{0C808BE1-EA54-4EB9-9E41-1A31A077A8A8}" name="n_rep"/>
    <tableColumn id="13" xr3:uid="{07BE7CFA-6EF8-41E4-AC2E-468CF2E8B7C9}" name="n_nopty"/>
    <tableColumn id="14" xr3:uid="{F89A709E-DF33-4602-8969-B039C0E4E65C}" name="n_other"/>
    <tableColumn id="15" xr3:uid="{9BBC56C9-2AC3-47ED-88BB-D171AA358BD3}" name="level"/>
    <tableColumn id="16" xr3:uid="{E387CB83-5FF3-4356-B7ED-F396557645E1}" name="type"/>
    <tableColumn id="17" xr3:uid="{88973E14-E516-4F5D-A450-198616D1EACD}" name="genoffice"/>
    <tableColumn id="18" xr3:uid="{776683EC-60ED-4ED9-B554-62173B17FFE6}" name="n_can_per_opening" dataDxfId="4">
      <calculatedColumnFormula>IFERROR(Table1[n_can_adj]/MID(Table1[district],FIND("(",Table1[district])+1,1),Table1[n_can_adj])</calculatedColumnFormula>
    </tableColumn>
    <tableColumn id="20" xr3:uid="{50C4CB08-BAC1-4BF4-A2AC-DA8FAA88D805}" name="Parish Population" dataDxfId="3">
      <calculatedColumnFormula>IF(Table1[level]="Local",VLOOKUP(Table1[parish]&amp;" Parish, Louisiana",[1]parish!$D$2:$E$65,2,FALSE),"")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06"/>
  <sheetViews>
    <sheetView topLeftCell="G1" zoomScaleNormal="100" workbookViewId="0">
      <selection activeCell="T1828" sqref="T239:T1828"/>
    </sheetView>
  </sheetViews>
  <sheetFormatPr defaultRowHeight="15" x14ac:dyDescent="0.25"/>
  <cols>
    <col min="1" max="1" width="5" hidden="1" customWidth="1"/>
    <col min="2" max="2" width="8.7109375" customWidth="1"/>
    <col min="3" max="3" width="50.42578125" customWidth="1"/>
    <col min="4" max="4" width="25.7109375" bestFit="1" customWidth="1"/>
    <col min="5" max="5" width="59.28515625" bestFit="1" customWidth="1"/>
    <col min="6" max="6" width="56.42578125" bestFit="1" customWidth="1"/>
    <col min="7" max="7" width="7.140625" bestFit="1" customWidth="1"/>
    <col min="8" max="8" width="18.42578125" bestFit="1" customWidth="1"/>
    <col min="9" max="9" width="7.85546875" bestFit="1" customWidth="1"/>
    <col min="10" max="10" width="8.140625" bestFit="1" customWidth="1"/>
    <col min="11" max="11" width="8.42578125" bestFit="1" customWidth="1"/>
    <col min="12" max="12" width="8.42578125" customWidth="1"/>
    <col min="13" max="13" width="9.42578125" bestFit="1" customWidth="1"/>
    <col min="14" max="14" width="8.42578125" bestFit="1" customWidth="1"/>
    <col min="15" max="15" width="10.5703125" bestFit="1" customWidth="1"/>
    <col min="16" max="16" width="10.28515625" bestFit="1" customWidth="1"/>
    <col min="17" max="17" width="7.7109375" bestFit="1" customWidth="1"/>
    <col min="18" max="18" width="17.28515625" bestFit="1" customWidth="1"/>
    <col min="19" max="19" width="23.140625" bestFit="1" customWidth="1"/>
    <col min="20" max="20" width="20.5703125" customWidth="1"/>
  </cols>
  <sheetData>
    <row r="1" spans="1:21" x14ac:dyDescent="0.25">
      <c r="B1" t="s">
        <v>4213</v>
      </c>
      <c r="C1" t="s">
        <v>4214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4216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4215</v>
      </c>
      <c r="U1" t="s">
        <v>4223</v>
      </c>
    </row>
    <row r="2" spans="1:21" hidden="1" x14ac:dyDescent="0.25">
      <c r="A2">
        <v>1</v>
      </c>
      <c r="B2">
        <v>1</v>
      </c>
      <c r="C2" t="str">
        <f>Table1[[#This Row],[position]]&amp;IF(Table1[district]="NA","","-"&amp;Table1[district])&amp;IF(Table1[parish]="Multi-Parish Race","","-"&amp;Table1[parish])&amp;" ("&amp;Table1[year]&amp;")"</f>
        <v>Alderman-District  1, Town of Oberlin-Allen (2014)</v>
      </c>
      <c r="D2" t="s">
        <v>15</v>
      </c>
      <c r="E2" t="s">
        <v>16</v>
      </c>
      <c r="F2" t="s">
        <v>17</v>
      </c>
      <c r="G2">
        <v>2014</v>
      </c>
      <c r="H2" t="s">
        <v>18</v>
      </c>
      <c r="I2" t="s">
        <v>19</v>
      </c>
      <c r="J2">
        <v>136</v>
      </c>
      <c r="K2">
        <v>2</v>
      </c>
      <c r="L2">
        <f>COUNTIF(Table1[Race],Table1[Race])</f>
        <v>2</v>
      </c>
      <c r="M2">
        <v>1</v>
      </c>
      <c r="N2">
        <v>1</v>
      </c>
      <c r="O2">
        <v>0</v>
      </c>
      <c r="P2">
        <v>0</v>
      </c>
      <c r="Q2" t="s">
        <v>20</v>
      </c>
      <c r="R2" t="s">
        <v>21</v>
      </c>
      <c r="S2" t="s">
        <v>15</v>
      </c>
      <c r="T2">
        <f>IFERROR(Table1[n_can_adj]/MID(Table1[district],FIND("(",Table1[district])+1,1),Table1[n_can_adj])</f>
        <v>2</v>
      </c>
      <c r="U2" t="e">
        <f>IF(Table1[level]="Local",VLOOKUP(Table1[parish]&amp;" Parish, Louisiana",[1]parish!$D$2:$E$65,2,FALSE),"")</f>
        <v>#N/A</v>
      </c>
    </row>
    <row r="3" spans="1:21" hidden="1" x14ac:dyDescent="0.25">
      <c r="A3">
        <v>2</v>
      </c>
      <c r="B3">
        <f>IF(COUNTIF(C$2:C2,C3)&gt;0,B2,B2+1)</f>
        <v>1</v>
      </c>
      <c r="C3" t="str">
        <f>Table1[[#This Row],[position]]&amp;IF(Table1[district]="NA","","-"&amp;Table1[district])&amp;IF(Table1[parish]="Multi-Parish Race","","-"&amp;Table1[parish])&amp;" ("&amp;Table1[year]&amp;")"</f>
        <v>Alderman-District  1, Town of Oberlin-Allen (2014)</v>
      </c>
      <c r="D3" t="s">
        <v>15</v>
      </c>
      <c r="E3" t="s">
        <v>16</v>
      </c>
      <c r="F3" t="s">
        <v>22</v>
      </c>
      <c r="G3">
        <v>2014</v>
      </c>
      <c r="H3" t="s">
        <v>18</v>
      </c>
      <c r="I3" t="s">
        <v>23</v>
      </c>
      <c r="J3">
        <v>37</v>
      </c>
      <c r="K3">
        <v>2</v>
      </c>
      <c r="L3">
        <f>COUNTIF(Table1[Race],Table1[Race])</f>
        <v>2</v>
      </c>
      <c r="M3">
        <v>1</v>
      </c>
      <c r="N3">
        <v>1</v>
      </c>
      <c r="O3">
        <v>0</v>
      </c>
      <c r="P3">
        <v>0</v>
      </c>
      <c r="Q3" t="s">
        <v>20</v>
      </c>
      <c r="R3" t="s">
        <v>21</v>
      </c>
      <c r="S3" t="s">
        <v>15</v>
      </c>
      <c r="T3">
        <f>IFERROR(Table1[n_can_adj]/MID(Table1[district],FIND("(",Table1[district])+1,1),Table1[n_can_adj])</f>
        <v>2</v>
      </c>
      <c r="U3" t="e">
        <f>IF(Table1[level]="Local",VLOOKUP(Table1[parish]&amp;" Parish, Louisiana",[1]parish!$D$2:$E$65,2,FALSE),"")</f>
        <v>#N/A</v>
      </c>
    </row>
    <row r="4" spans="1:21" hidden="1" x14ac:dyDescent="0.25">
      <c r="A4">
        <v>3</v>
      </c>
      <c r="B4">
        <f>IF(COUNTIF(C$2:C3,C4)&gt;0,B3,B3+1)</f>
        <v>2</v>
      </c>
      <c r="C4" t="str">
        <f>Table1[[#This Row],[position]]&amp;IF(Table1[district]="NA","","-"&amp;Table1[district])&amp;IF(Table1[parish]="Multi-Parish Race","","-"&amp;Table1[parish])&amp;" ("&amp;Table1[year]&amp;")"</f>
        <v>Alderman-District  2, Town of Oberlin-Allen (2014)</v>
      </c>
      <c r="D4" t="s">
        <v>15</v>
      </c>
      <c r="E4" t="s">
        <v>24</v>
      </c>
      <c r="F4" t="s">
        <v>25</v>
      </c>
      <c r="G4">
        <v>2014</v>
      </c>
      <c r="H4" t="s">
        <v>18</v>
      </c>
      <c r="I4" t="s">
        <v>23</v>
      </c>
      <c r="J4">
        <v>82</v>
      </c>
      <c r="K4">
        <v>2</v>
      </c>
      <c r="L4">
        <f>COUNTIF(Table1[Race],Table1[Race])</f>
        <v>2</v>
      </c>
      <c r="M4">
        <v>2</v>
      </c>
      <c r="N4">
        <v>0</v>
      </c>
      <c r="O4">
        <v>0</v>
      </c>
      <c r="P4">
        <v>0</v>
      </c>
      <c r="Q4" t="s">
        <v>20</v>
      </c>
      <c r="R4" t="s">
        <v>21</v>
      </c>
      <c r="S4" t="s">
        <v>15</v>
      </c>
      <c r="T4">
        <f>IFERROR(Table1[n_can_adj]/MID(Table1[district],FIND("(",Table1[district])+1,1),Table1[n_can_adj])</f>
        <v>2</v>
      </c>
      <c r="U4" t="e">
        <f>IF(Table1[level]="Local",VLOOKUP(Table1[parish]&amp;" Parish, Louisiana",[1]parish!$D$2:$E$65,2,FALSE),"")</f>
        <v>#N/A</v>
      </c>
    </row>
    <row r="5" spans="1:21" hidden="1" x14ac:dyDescent="0.25">
      <c r="A5">
        <v>4</v>
      </c>
      <c r="B5">
        <f>IF(COUNTIF(C$2:C4,C5)&gt;0,B4,B4+1)</f>
        <v>2</v>
      </c>
      <c r="C5" t="str">
        <f>Table1[[#This Row],[position]]&amp;IF(Table1[district]="NA","","-"&amp;Table1[district])&amp;IF(Table1[parish]="Multi-Parish Race","","-"&amp;Table1[parish])&amp;" ("&amp;Table1[year]&amp;")"</f>
        <v>Alderman-District  2, Town of Oberlin-Allen (2014)</v>
      </c>
      <c r="D5" t="s">
        <v>15</v>
      </c>
      <c r="E5" t="s">
        <v>24</v>
      </c>
      <c r="F5" t="s">
        <v>26</v>
      </c>
      <c r="G5">
        <v>2014</v>
      </c>
      <c r="H5" t="s">
        <v>18</v>
      </c>
      <c r="I5" t="s">
        <v>23</v>
      </c>
      <c r="J5">
        <v>95</v>
      </c>
      <c r="K5">
        <v>2</v>
      </c>
      <c r="L5">
        <f>COUNTIF(Table1[Race],Table1[Race])</f>
        <v>2</v>
      </c>
      <c r="M5">
        <v>2</v>
      </c>
      <c r="N5">
        <v>0</v>
      </c>
      <c r="O5">
        <v>0</v>
      </c>
      <c r="P5">
        <v>0</v>
      </c>
      <c r="Q5" t="s">
        <v>20</v>
      </c>
      <c r="R5" t="s">
        <v>21</v>
      </c>
      <c r="S5" t="s">
        <v>15</v>
      </c>
      <c r="T5">
        <f>IFERROR(Table1[n_can_adj]/MID(Table1[district],FIND("(",Table1[district])+1,1),Table1[n_can_adj])</f>
        <v>2</v>
      </c>
      <c r="U5" t="e">
        <f>IF(Table1[level]="Local",VLOOKUP(Table1[parish]&amp;" Parish, Louisiana",[1]parish!$D$2:$E$65,2,FALSE),"")</f>
        <v>#N/A</v>
      </c>
    </row>
    <row r="6" spans="1:21" hidden="1" x14ac:dyDescent="0.25">
      <c r="A6">
        <v>5</v>
      </c>
      <c r="B6">
        <f>IF(COUNTIF(C$2:C5,C6)&gt;0,B5,B5+1)</f>
        <v>3</v>
      </c>
      <c r="C6" t="str">
        <f>Table1[[#This Row],[position]]&amp;IF(Table1[district]="NA","","-"&amp;Table1[district])&amp;IF(Table1[parish]="Multi-Parish Race","","-"&amp;Table1[parish])&amp;" ("&amp;Table1[year]&amp;")"</f>
        <v>Alderman-District  2, Town of Plain Dealing-Bossier (2014)</v>
      </c>
      <c r="D6" t="s">
        <v>15</v>
      </c>
      <c r="E6" t="s">
        <v>27</v>
      </c>
      <c r="F6" t="s">
        <v>28</v>
      </c>
      <c r="G6">
        <v>2014</v>
      </c>
      <c r="H6" t="s">
        <v>29</v>
      </c>
      <c r="I6" t="s">
        <v>30</v>
      </c>
      <c r="J6">
        <v>153</v>
      </c>
      <c r="K6">
        <v>2</v>
      </c>
      <c r="L6">
        <f>COUNTIF(Table1[Race],Table1[Race])</f>
        <v>2</v>
      </c>
      <c r="M6">
        <v>0</v>
      </c>
      <c r="N6">
        <v>0</v>
      </c>
      <c r="O6">
        <v>2</v>
      </c>
      <c r="P6">
        <v>0</v>
      </c>
      <c r="Q6" t="s">
        <v>20</v>
      </c>
      <c r="R6" t="s">
        <v>21</v>
      </c>
      <c r="S6" t="s">
        <v>15</v>
      </c>
      <c r="T6">
        <f>IFERROR(Table1[n_can_adj]/MID(Table1[district],FIND("(",Table1[district])+1,1),Table1[n_can_adj])</f>
        <v>2</v>
      </c>
      <c r="U6" t="e">
        <f>IF(Table1[level]="Local",VLOOKUP(Table1[parish]&amp;" Parish, Louisiana",[1]parish!$D$2:$E$65,2,FALSE),"")</f>
        <v>#N/A</v>
      </c>
    </row>
    <row r="7" spans="1:21" hidden="1" x14ac:dyDescent="0.25">
      <c r="A7">
        <v>6</v>
      </c>
      <c r="B7">
        <f>IF(COUNTIF(C$2:C6,C7)&gt;0,B6,B6+1)</f>
        <v>3</v>
      </c>
      <c r="C7" t="str">
        <f>Table1[[#This Row],[position]]&amp;IF(Table1[district]="NA","","-"&amp;Table1[district])&amp;IF(Table1[parish]="Multi-Parish Race","","-"&amp;Table1[parish])&amp;" ("&amp;Table1[year]&amp;")"</f>
        <v>Alderman-District  2, Town of Plain Dealing-Bossier (2014)</v>
      </c>
      <c r="D7" t="s">
        <v>15</v>
      </c>
      <c r="E7" t="s">
        <v>27</v>
      </c>
      <c r="F7" t="s">
        <v>31</v>
      </c>
      <c r="G7">
        <v>2014</v>
      </c>
      <c r="H7" t="s">
        <v>29</v>
      </c>
      <c r="I7" t="s">
        <v>30</v>
      </c>
      <c r="J7">
        <v>190</v>
      </c>
      <c r="K7">
        <v>2</v>
      </c>
      <c r="L7">
        <f>COUNTIF(Table1[Race],Table1[Race])</f>
        <v>2</v>
      </c>
      <c r="M7">
        <v>0</v>
      </c>
      <c r="N7">
        <v>0</v>
      </c>
      <c r="O7">
        <v>2</v>
      </c>
      <c r="P7">
        <v>0</v>
      </c>
      <c r="Q7" t="s">
        <v>20</v>
      </c>
      <c r="R7" t="s">
        <v>21</v>
      </c>
      <c r="S7" t="s">
        <v>15</v>
      </c>
      <c r="T7">
        <f>IFERROR(Table1[n_can_adj]/MID(Table1[district],FIND("(",Table1[district])+1,1),Table1[n_can_adj])</f>
        <v>2</v>
      </c>
      <c r="U7" t="e">
        <f>IF(Table1[level]="Local",VLOOKUP(Table1[parish]&amp;" Parish, Louisiana",[1]parish!$D$2:$E$65,2,FALSE),"")</f>
        <v>#N/A</v>
      </c>
    </row>
    <row r="8" spans="1:21" hidden="1" x14ac:dyDescent="0.25">
      <c r="A8">
        <v>7</v>
      </c>
      <c r="B8">
        <f>IF(COUNTIF(C$2:C7,C8)&gt;0,B7,B7+1)</f>
        <v>4</v>
      </c>
      <c r="C8" t="str">
        <f>Table1[[#This Row],[position]]&amp;IF(Table1[district]="NA","","-"&amp;Table1[district])&amp;IF(Table1[parish]="Multi-Parish Race","","-"&amp;Table1[parish])&amp;" ("&amp;Table1[year]&amp;")"</f>
        <v>Alderman-District  3, Town of Jonesville-Catahoula (2014)</v>
      </c>
      <c r="D8" t="s">
        <v>15</v>
      </c>
      <c r="E8" t="s">
        <v>32</v>
      </c>
      <c r="F8" t="s">
        <v>33</v>
      </c>
      <c r="G8">
        <v>2014</v>
      </c>
      <c r="H8" t="s">
        <v>34</v>
      </c>
      <c r="I8" t="s">
        <v>23</v>
      </c>
      <c r="J8">
        <v>51</v>
      </c>
      <c r="K8">
        <v>2</v>
      </c>
      <c r="L8">
        <f>COUNTIF(Table1[Race],Table1[Race])</f>
        <v>2</v>
      </c>
      <c r="M8">
        <v>2</v>
      </c>
      <c r="N8">
        <v>0</v>
      </c>
      <c r="O8">
        <v>0</v>
      </c>
      <c r="P8">
        <v>0</v>
      </c>
      <c r="Q8" t="s">
        <v>20</v>
      </c>
      <c r="R8" t="s">
        <v>21</v>
      </c>
      <c r="S8" t="s">
        <v>15</v>
      </c>
      <c r="T8">
        <f>IFERROR(Table1[n_can_adj]/MID(Table1[district],FIND("(",Table1[district])+1,1),Table1[n_can_adj])</f>
        <v>2</v>
      </c>
      <c r="U8" t="e">
        <f>IF(Table1[level]="Local",VLOOKUP(Table1[parish]&amp;" Parish, Louisiana",[1]parish!$D$2:$E$65,2,FALSE),"")</f>
        <v>#N/A</v>
      </c>
    </row>
    <row r="9" spans="1:21" hidden="1" x14ac:dyDescent="0.25">
      <c r="A9">
        <v>8</v>
      </c>
      <c r="B9">
        <f>IF(COUNTIF(C$2:C8,C9)&gt;0,B8,B8+1)</f>
        <v>4</v>
      </c>
      <c r="C9" t="str">
        <f>Table1[[#This Row],[position]]&amp;IF(Table1[district]="NA","","-"&amp;Table1[district])&amp;IF(Table1[parish]="Multi-Parish Race","","-"&amp;Table1[parish])&amp;" ("&amp;Table1[year]&amp;")"</f>
        <v>Alderman-District  3, Town of Jonesville-Catahoula (2014)</v>
      </c>
      <c r="D9" t="s">
        <v>15</v>
      </c>
      <c r="E9" t="s">
        <v>32</v>
      </c>
      <c r="F9" t="s">
        <v>35</v>
      </c>
      <c r="G9">
        <v>2014</v>
      </c>
      <c r="H9" t="s">
        <v>34</v>
      </c>
      <c r="I9" t="s">
        <v>23</v>
      </c>
      <c r="J9">
        <v>89</v>
      </c>
      <c r="K9">
        <v>2</v>
      </c>
      <c r="L9">
        <f>COUNTIF(Table1[Race],Table1[Race])</f>
        <v>2</v>
      </c>
      <c r="M9">
        <v>2</v>
      </c>
      <c r="N9">
        <v>0</v>
      </c>
      <c r="O9">
        <v>0</v>
      </c>
      <c r="P9">
        <v>0</v>
      </c>
      <c r="Q9" t="s">
        <v>20</v>
      </c>
      <c r="R9" t="s">
        <v>21</v>
      </c>
      <c r="S9" t="s">
        <v>15</v>
      </c>
      <c r="T9">
        <f>IFERROR(Table1[n_can_adj]/MID(Table1[district],FIND("(",Table1[district])+1,1),Table1[n_can_adj])</f>
        <v>2</v>
      </c>
      <c r="U9" t="e">
        <f>IF(Table1[level]="Local",VLOOKUP(Table1[parish]&amp;" Parish, Louisiana",[1]parish!$D$2:$E$65,2,FALSE),"")</f>
        <v>#N/A</v>
      </c>
    </row>
    <row r="10" spans="1:21" hidden="1" x14ac:dyDescent="0.25">
      <c r="A10">
        <v>9</v>
      </c>
      <c r="B10">
        <f>IF(COUNTIF(C$2:C9,C10)&gt;0,B9,B9+1)</f>
        <v>5</v>
      </c>
      <c r="C10" t="str">
        <f>Table1[[#This Row],[position]]&amp;IF(Table1[district]="NA","","-"&amp;Table1[district])&amp;IF(Table1[parish]="Multi-Parish Race","","-"&amp;Table1[parish])&amp;" ("&amp;Table1[year]&amp;")"</f>
        <v>Alderman-District  3, Town of Oberlin-Allen (2014)</v>
      </c>
      <c r="D10" t="s">
        <v>15</v>
      </c>
      <c r="E10" t="s">
        <v>36</v>
      </c>
      <c r="F10" t="s">
        <v>37</v>
      </c>
      <c r="G10">
        <v>2014</v>
      </c>
      <c r="H10" t="s">
        <v>18</v>
      </c>
      <c r="I10" t="s">
        <v>23</v>
      </c>
      <c r="J10">
        <v>79</v>
      </c>
      <c r="K10">
        <v>2</v>
      </c>
      <c r="L10">
        <f>COUNTIF(Table1[Race],Table1[Race])</f>
        <v>2</v>
      </c>
      <c r="M10">
        <v>1</v>
      </c>
      <c r="N10">
        <v>0</v>
      </c>
      <c r="O10">
        <v>1</v>
      </c>
      <c r="P10">
        <v>0</v>
      </c>
      <c r="Q10" t="s">
        <v>20</v>
      </c>
      <c r="R10" t="s">
        <v>21</v>
      </c>
      <c r="S10" t="s">
        <v>15</v>
      </c>
      <c r="T10">
        <f>IFERROR(Table1[n_can_adj]/MID(Table1[district],FIND("(",Table1[district])+1,1),Table1[n_can_adj])</f>
        <v>2</v>
      </c>
      <c r="U10" t="e">
        <f>IF(Table1[level]="Local",VLOOKUP(Table1[parish]&amp;" Parish, Louisiana",[1]parish!$D$2:$E$65,2,FALSE),"")</f>
        <v>#N/A</v>
      </c>
    </row>
    <row r="11" spans="1:21" hidden="1" x14ac:dyDescent="0.25">
      <c r="A11">
        <v>10</v>
      </c>
      <c r="B11">
        <f>IF(COUNTIF(C$2:C10,C11)&gt;0,B10,B10+1)</f>
        <v>5</v>
      </c>
      <c r="C11" t="str">
        <f>Table1[[#This Row],[position]]&amp;IF(Table1[district]="NA","","-"&amp;Table1[district])&amp;IF(Table1[parish]="Multi-Parish Race","","-"&amp;Table1[parish])&amp;" ("&amp;Table1[year]&amp;")"</f>
        <v>Alderman-District  3, Town of Oberlin-Allen (2014)</v>
      </c>
      <c r="D11" t="s">
        <v>15</v>
      </c>
      <c r="E11" t="s">
        <v>36</v>
      </c>
      <c r="F11" t="s">
        <v>38</v>
      </c>
      <c r="G11">
        <v>2014</v>
      </c>
      <c r="H11" t="s">
        <v>18</v>
      </c>
      <c r="I11" t="s">
        <v>30</v>
      </c>
      <c r="J11">
        <v>124</v>
      </c>
      <c r="K11">
        <v>2</v>
      </c>
      <c r="L11">
        <f>COUNTIF(Table1[Race],Table1[Race])</f>
        <v>2</v>
      </c>
      <c r="M11">
        <v>1</v>
      </c>
      <c r="N11">
        <v>0</v>
      </c>
      <c r="O11">
        <v>1</v>
      </c>
      <c r="P11">
        <v>0</v>
      </c>
      <c r="Q11" t="s">
        <v>20</v>
      </c>
      <c r="R11" t="s">
        <v>21</v>
      </c>
      <c r="S11" t="s">
        <v>15</v>
      </c>
      <c r="T11">
        <f>IFERROR(Table1[n_can_adj]/MID(Table1[district],FIND("(",Table1[district])+1,1),Table1[n_can_adj])</f>
        <v>2</v>
      </c>
      <c r="U11" t="e">
        <f>IF(Table1[level]="Local",VLOOKUP(Table1[parish]&amp;" Parish, Louisiana",[1]parish!$D$2:$E$65,2,FALSE),"")</f>
        <v>#N/A</v>
      </c>
    </row>
    <row r="12" spans="1:21" hidden="1" x14ac:dyDescent="0.25">
      <c r="A12">
        <v>11</v>
      </c>
      <c r="B12">
        <f>IF(COUNTIF(C$2:C11,C12)&gt;0,B11,B11+1)</f>
        <v>6</v>
      </c>
      <c r="C12" t="str">
        <f>Table1[[#This Row],[position]]&amp;IF(Table1[district]="NA","","-"&amp;Table1[district])&amp;IF(Table1[parish]="Multi-Parish Race","","-"&amp;Table1[parish])&amp;" ("&amp;Table1[year]&amp;")"</f>
        <v>Alderman-District  3, Town of Plain Dealing-Bossier (2014)</v>
      </c>
      <c r="D12" t="s">
        <v>15</v>
      </c>
      <c r="E12" t="s">
        <v>39</v>
      </c>
      <c r="F12" t="s">
        <v>40</v>
      </c>
      <c r="G12">
        <v>2014</v>
      </c>
      <c r="H12" t="s">
        <v>29</v>
      </c>
      <c r="I12" t="s">
        <v>19</v>
      </c>
      <c r="J12">
        <v>182</v>
      </c>
      <c r="K12">
        <v>2</v>
      </c>
      <c r="L12">
        <f>COUNTIF(Table1[Race],Table1[Race])</f>
        <v>2</v>
      </c>
      <c r="M12">
        <v>1</v>
      </c>
      <c r="N12">
        <v>1</v>
      </c>
      <c r="O12">
        <v>0</v>
      </c>
      <c r="P12">
        <v>0</v>
      </c>
      <c r="Q12" t="s">
        <v>20</v>
      </c>
      <c r="R12" t="s">
        <v>21</v>
      </c>
      <c r="S12" t="s">
        <v>15</v>
      </c>
      <c r="T12">
        <f>IFERROR(Table1[n_can_adj]/MID(Table1[district],FIND("(",Table1[district])+1,1),Table1[n_can_adj])</f>
        <v>2</v>
      </c>
      <c r="U12" t="e">
        <f>IF(Table1[level]="Local",VLOOKUP(Table1[parish]&amp;" Parish, Louisiana",[1]parish!$D$2:$E$65,2,FALSE),"")</f>
        <v>#N/A</v>
      </c>
    </row>
    <row r="13" spans="1:21" hidden="1" x14ac:dyDescent="0.25">
      <c r="A13">
        <v>12</v>
      </c>
      <c r="B13">
        <f>IF(COUNTIF(C$2:C12,C13)&gt;0,B12,B12+1)</f>
        <v>6</v>
      </c>
      <c r="C13" t="str">
        <f>Table1[[#This Row],[position]]&amp;IF(Table1[district]="NA","","-"&amp;Table1[district])&amp;IF(Table1[parish]="Multi-Parish Race","","-"&amp;Table1[parish])&amp;" ("&amp;Table1[year]&amp;")"</f>
        <v>Alderman-District  3, Town of Plain Dealing-Bossier (2014)</v>
      </c>
      <c r="D13" t="s">
        <v>15</v>
      </c>
      <c r="E13" t="s">
        <v>39</v>
      </c>
      <c r="F13" t="s">
        <v>41</v>
      </c>
      <c r="G13">
        <v>2014</v>
      </c>
      <c r="H13" t="s">
        <v>29</v>
      </c>
      <c r="I13" t="s">
        <v>23</v>
      </c>
      <c r="J13">
        <v>175</v>
      </c>
      <c r="K13">
        <v>2</v>
      </c>
      <c r="L13">
        <f>COUNTIF(Table1[Race],Table1[Race])</f>
        <v>2</v>
      </c>
      <c r="M13">
        <v>1</v>
      </c>
      <c r="N13">
        <v>1</v>
      </c>
      <c r="O13">
        <v>0</v>
      </c>
      <c r="P13">
        <v>0</v>
      </c>
      <c r="Q13" t="s">
        <v>20</v>
      </c>
      <c r="R13" t="s">
        <v>21</v>
      </c>
      <c r="S13" t="s">
        <v>15</v>
      </c>
      <c r="T13">
        <f>IFERROR(Table1[n_can_adj]/MID(Table1[district],FIND("(",Table1[district])+1,1),Table1[n_can_adj])</f>
        <v>2</v>
      </c>
      <c r="U13" t="e">
        <f>IF(Table1[level]="Local",VLOOKUP(Table1[parish]&amp;" Parish, Louisiana",[1]parish!$D$2:$E$65,2,FALSE),"")</f>
        <v>#N/A</v>
      </c>
    </row>
    <row r="14" spans="1:21" hidden="1" x14ac:dyDescent="0.25">
      <c r="A14">
        <v>13</v>
      </c>
      <c r="B14">
        <f>IF(COUNTIF(C$2:C13,C14)&gt;0,B13,B13+1)</f>
        <v>7</v>
      </c>
      <c r="C14" t="str">
        <f>Table1[[#This Row],[position]]&amp;IF(Table1[district]="NA","","-"&amp;Table1[district])&amp;IF(Table1[parish]="Multi-Parish Race","","-"&amp;Table1[parish])&amp;" ("&amp;Table1[year]&amp;")"</f>
        <v>Alderman-District  4, Town of Jonesville-Catahoula (2014)</v>
      </c>
      <c r="D14" t="s">
        <v>15</v>
      </c>
      <c r="E14" t="s">
        <v>42</v>
      </c>
      <c r="F14" t="s">
        <v>43</v>
      </c>
      <c r="G14">
        <v>2014</v>
      </c>
      <c r="H14" t="s">
        <v>34</v>
      </c>
      <c r="I14" t="s">
        <v>23</v>
      </c>
      <c r="J14">
        <v>63</v>
      </c>
      <c r="K14">
        <v>3</v>
      </c>
      <c r="L14">
        <f>COUNTIF(Table1[Race],Table1[Race])</f>
        <v>3</v>
      </c>
      <c r="M14">
        <v>3</v>
      </c>
      <c r="N14">
        <v>0</v>
      </c>
      <c r="O14">
        <v>0</v>
      </c>
      <c r="P14">
        <v>0</v>
      </c>
      <c r="Q14" t="s">
        <v>20</v>
      </c>
      <c r="R14" t="s">
        <v>21</v>
      </c>
      <c r="S14" t="s">
        <v>15</v>
      </c>
      <c r="T14">
        <f>IFERROR(Table1[n_can_adj]/MID(Table1[district],FIND("(",Table1[district])+1,1),Table1[n_can_adj])</f>
        <v>3</v>
      </c>
      <c r="U14" t="e">
        <f>IF(Table1[level]="Local",VLOOKUP(Table1[parish]&amp;" Parish, Louisiana",[1]parish!$D$2:$E$65,2,FALSE),"")</f>
        <v>#N/A</v>
      </c>
    </row>
    <row r="15" spans="1:21" hidden="1" x14ac:dyDescent="0.25">
      <c r="A15">
        <v>14</v>
      </c>
      <c r="B15">
        <f>IF(COUNTIF(C$2:C14,C15)&gt;0,B14,B14+1)</f>
        <v>7</v>
      </c>
      <c r="C15" t="str">
        <f>Table1[[#This Row],[position]]&amp;IF(Table1[district]="NA","","-"&amp;Table1[district])&amp;IF(Table1[parish]="Multi-Parish Race","","-"&amp;Table1[parish])&amp;" ("&amp;Table1[year]&amp;")"</f>
        <v>Alderman-District  4, Town of Jonesville-Catahoula (2014)</v>
      </c>
      <c r="D15" t="s">
        <v>15</v>
      </c>
      <c r="E15" t="s">
        <v>42</v>
      </c>
      <c r="F15" t="s">
        <v>44</v>
      </c>
      <c r="G15">
        <v>2014</v>
      </c>
      <c r="H15" t="s">
        <v>34</v>
      </c>
      <c r="I15" t="s">
        <v>23</v>
      </c>
      <c r="J15">
        <v>39</v>
      </c>
      <c r="K15">
        <v>3</v>
      </c>
      <c r="L15">
        <f>COUNTIF(Table1[Race],Table1[Race])</f>
        <v>3</v>
      </c>
      <c r="M15">
        <v>3</v>
      </c>
      <c r="N15">
        <v>0</v>
      </c>
      <c r="O15">
        <v>0</v>
      </c>
      <c r="P15">
        <v>0</v>
      </c>
      <c r="Q15" t="s">
        <v>20</v>
      </c>
      <c r="R15" t="s">
        <v>21</v>
      </c>
      <c r="S15" t="s">
        <v>15</v>
      </c>
      <c r="T15">
        <f>IFERROR(Table1[n_can_adj]/MID(Table1[district],FIND("(",Table1[district])+1,1),Table1[n_can_adj])</f>
        <v>3</v>
      </c>
      <c r="U15" t="e">
        <f>IF(Table1[level]="Local",VLOOKUP(Table1[parish]&amp;" Parish, Louisiana",[1]parish!$D$2:$E$65,2,FALSE),"")</f>
        <v>#N/A</v>
      </c>
    </row>
    <row r="16" spans="1:21" hidden="1" x14ac:dyDescent="0.25">
      <c r="A16">
        <v>15</v>
      </c>
      <c r="B16">
        <f>IF(COUNTIF(C$2:C15,C16)&gt;0,B15,B15+1)</f>
        <v>7</v>
      </c>
      <c r="C16" t="str">
        <f>Table1[[#This Row],[position]]&amp;IF(Table1[district]="NA","","-"&amp;Table1[district])&amp;IF(Table1[parish]="Multi-Parish Race","","-"&amp;Table1[parish])&amp;" ("&amp;Table1[year]&amp;")"</f>
        <v>Alderman-District  4, Town of Jonesville-Catahoula (2014)</v>
      </c>
      <c r="D16" t="s">
        <v>15</v>
      </c>
      <c r="E16" t="s">
        <v>42</v>
      </c>
      <c r="F16" t="s">
        <v>45</v>
      </c>
      <c r="G16">
        <v>2014</v>
      </c>
      <c r="H16" t="s">
        <v>34</v>
      </c>
      <c r="I16" t="s">
        <v>23</v>
      </c>
      <c r="J16">
        <v>100</v>
      </c>
      <c r="K16">
        <v>3</v>
      </c>
      <c r="L16">
        <f>COUNTIF(Table1[Race],Table1[Race])</f>
        <v>3</v>
      </c>
      <c r="M16">
        <v>3</v>
      </c>
      <c r="N16">
        <v>0</v>
      </c>
      <c r="O16">
        <v>0</v>
      </c>
      <c r="P16">
        <v>0</v>
      </c>
      <c r="Q16" t="s">
        <v>20</v>
      </c>
      <c r="R16" t="s">
        <v>21</v>
      </c>
      <c r="S16" t="s">
        <v>15</v>
      </c>
      <c r="T16">
        <f>IFERROR(Table1[n_can_adj]/MID(Table1[district],FIND("(",Table1[district])+1,1),Table1[n_can_adj])</f>
        <v>3</v>
      </c>
      <c r="U16" t="e">
        <f>IF(Table1[level]="Local",VLOOKUP(Table1[parish]&amp;" Parish, Louisiana",[1]parish!$D$2:$E$65,2,FALSE),"")</f>
        <v>#N/A</v>
      </c>
    </row>
    <row r="17" spans="1:21" hidden="1" x14ac:dyDescent="0.25">
      <c r="A17">
        <v>16</v>
      </c>
      <c r="B17">
        <f>IF(COUNTIF(C$2:C16,C17)&gt;0,B16,B16+1)</f>
        <v>8</v>
      </c>
      <c r="C17" t="str">
        <f>Table1[[#This Row],[position]]&amp;IF(Table1[district]="NA","","-"&amp;Table1[district])&amp;IF(Table1[parish]="Multi-Parish Race","","-"&amp;Table1[parish])&amp;" ("&amp;Table1[year]&amp;")"</f>
        <v>Alderman-District  4, Town of Oberlin-Allen (2014)</v>
      </c>
      <c r="D17" t="s">
        <v>15</v>
      </c>
      <c r="E17" t="s">
        <v>46</v>
      </c>
      <c r="F17" t="s">
        <v>47</v>
      </c>
      <c r="G17">
        <v>2014</v>
      </c>
      <c r="H17" t="s">
        <v>18</v>
      </c>
      <c r="I17" t="s">
        <v>23</v>
      </c>
      <c r="J17">
        <v>142</v>
      </c>
      <c r="K17">
        <v>2</v>
      </c>
      <c r="L17">
        <f>COUNTIF(Table1[Race],Table1[Race])</f>
        <v>2</v>
      </c>
      <c r="M17">
        <v>2</v>
      </c>
      <c r="N17">
        <v>0</v>
      </c>
      <c r="O17">
        <v>0</v>
      </c>
      <c r="P17">
        <v>0</v>
      </c>
      <c r="Q17" t="s">
        <v>20</v>
      </c>
      <c r="R17" t="s">
        <v>21</v>
      </c>
      <c r="S17" t="s">
        <v>15</v>
      </c>
      <c r="T17">
        <f>IFERROR(Table1[n_can_adj]/MID(Table1[district],FIND("(",Table1[district])+1,1),Table1[n_can_adj])</f>
        <v>2</v>
      </c>
      <c r="U17" t="e">
        <f>IF(Table1[level]="Local",VLOOKUP(Table1[parish]&amp;" Parish, Louisiana",[1]parish!$D$2:$E$65,2,FALSE),"")</f>
        <v>#N/A</v>
      </c>
    </row>
    <row r="18" spans="1:21" hidden="1" x14ac:dyDescent="0.25">
      <c r="A18">
        <v>17</v>
      </c>
      <c r="B18">
        <f>IF(COUNTIF(C$2:C17,C18)&gt;0,B17,B17+1)</f>
        <v>8</v>
      </c>
      <c r="C18" t="str">
        <f>Table1[[#This Row],[position]]&amp;IF(Table1[district]="NA","","-"&amp;Table1[district])&amp;IF(Table1[parish]="Multi-Parish Race","","-"&amp;Table1[parish])&amp;" ("&amp;Table1[year]&amp;")"</f>
        <v>Alderman-District  4, Town of Oberlin-Allen (2014)</v>
      </c>
      <c r="D18" t="s">
        <v>15</v>
      </c>
      <c r="E18" t="s">
        <v>46</v>
      </c>
      <c r="F18" t="s">
        <v>48</v>
      </c>
      <c r="G18">
        <v>2014</v>
      </c>
      <c r="H18" t="s">
        <v>18</v>
      </c>
      <c r="I18" t="s">
        <v>23</v>
      </c>
      <c r="J18">
        <v>85</v>
      </c>
      <c r="K18">
        <v>2</v>
      </c>
      <c r="L18">
        <f>COUNTIF(Table1[Race],Table1[Race])</f>
        <v>2</v>
      </c>
      <c r="M18">
        <v>2</v>
      </c>
      <c r="N18">
        <v>0</v>
      </c>
      <c r="O18">
        <v>0</v>
      </c>
      <c r="P18">
        <v>0</v>
      </c>
      <c r="Q18" t="s">
        <v>20</v>
      </c>
      <c r="R18" t="s">
        <v>21</v>
      </c>
      <c r="S18" t="s">
        <v>15</v>
      </c>
      <c r="T18">
        <f>IFERROR(Table1[n_can_adj]/MID(Table1[district],FIND("(",Table1[district])+1,1),Table1[n_can_adj])</f>
        <v>2</v>
      </c>
      <c r="U18" t="e">
        <f>IF(Table1[level]="Local",VLOOKUP(Table1[parish]&amp;" Parish, Louisiana",[1]parish!$D$2:$E$65,2,FALSE),"")</f>
        <v>#N/A</v>
      </c>
    </row>
    <row r="19" spans="1:21" hidden="1" x14ac:dyDescent="0.25">
      <c r="A19">
        <v>18</v>
      </c>
      <c r="B19">
        <f>IF(COUNTIF(C$2:C18,C19)&gt;0,B18,B18+1)</f>
        <v>9</v>
      </c>
      <c r="C19" t="str">
        <f>Table1[[#This Row],[position]]&amp;IF(Table1[district]="NA","","-"&amp;Table1[district])&amp;IF(Table1[parish]="Multi-Parish Race","","-"&amp;Table1[parish])&amp;" ("&amp;Table1[year]&amp;")"</f>
        <v>Alderman-District  4, Town of Oil City-Caddo (2016)</v>
      </c>
      <c r="D19" t="s">
        <v>15</v>
      </c>
      <c r="E19" t="s">
        <v>49</v>
      </c>
      <c r="F19" t="s">
        <v>50</v>
      </c>
      <c r="G19">
        <v>2016</v>
      </c>
      <c r="H19" t="s">
        <v>51</v>
      </c>
      <c r="I19" t="s">
        <v>19</v>
      </c>
      <c r="J19">
        <v>34</v>
      </c>
      <c r="K19">
        <v>2</v>
      </c>
      <c r="L19">
        <f>COUNTIF(Table1[Race],Table1[Race])</f>
        <v>2</v>
      </c>
      <c r="M19">
        <v>1</v>
      </c>
      <c r="N19">
        <v>1</v>
      </c>
      <c r="O19">
        <v>0</v>
      </c>
      <c r="P19">
        <v>0</v>
      </c>
      <c r="Q19" t="s">
        <v>20</v>
      </c>
      <c r="R19" t="s">
        <v>21</v>
      </c>
      <c r="S19" t="s">
        <v>15</v>
      </c>
      <c r="T19">
        <f>IFERROR(Table1[n_can_adj]/MID(Table1[district],FIND("(",Table1[district])+1,1),Table1[n_can_adj])</f>
        <v>2</v>
      </c>
      <c r="U19" t="e">
        <f>IF(Table1[level]="Local",VLOOKUP(Table1[parish]&amp;" Parish, Louisiana",[1]parish!$D$2:$E$65,2,FALSE),"")</f>
        <v>#N/A</v>
      </c>
    </row>
    <row r="20" spans="1:21" hidden="1" x14ac:dyDescent="0.25">
      <c r="A20">
        <v>19</v>
      </c>
      <c r="B20">
        <f>IF(COUNTIF(C$2:C19,C20)&gt;0,B19,B19+1)</f>
        <v>9</v>
      </c>
      <c r="C20" t="str">
        <f>Table1[[#This Row],[position]]&amp;IF(Table1[district]="NA","","-"&amp;Table1[district])&amp;IF(Table1[parish]="Multi-Parish Race","","-"&amp;Table1[parish])&amp;" ("&amp;Table1[year]&amp;")"</f>
        <v>Alderman-District  4, Town of Oil City-Caddo (2016)</v>
      </c>
      <c r="D20" t="s">
        <v>15</v>
      </c>
      <c r="E20" t="s">
        <v>49</v>
      </c>
      <c r="F20" t="s">
        <v>52</v>
      </c>
      <c r="G20">
        <v>2016</v>
      </c>
      <c r="H20" t="s">
        <v>51</v>
      </c>
      <c r="I20" t="s">
        <v>23</v>
      </c>
      <c r="J20">
        <v>30</v>
      </c>
      <c r="K20">
        <v>2</v>
      </c>
      <c r="L20">
        <f>COUNTIF(Table1[Race],Table1[Race])</f>
        <v>2</v>
      </c>
      <c r="M20">
        <v>1</v>
      </c>
      <c r="N20">
        <v>1</v>
      </c>
      <c r="O20">
        <v>0</v>
      </c>
      <c r="P20">
        <v>0</v>
      </c>
      <c r="Q20" t="s">
        <v>20</v>
      </c>
      <c r="R20" t="s">
        <v>21</v>
      </c>
      <c r="S20" t="s">
        <v>15</v>
      </c>
      <c r="T20">
        <f>IFERROR(Table1[n_can_adj]/MID(Table1[district],FIND("(",Table1[district])+1,1),Table1[n_can_adj])</f>
        <v>2</v>
      </c>
      <c r="U20" t="e">
        <f>IF(Table1[level]="Local",VLOOKUP(Table1[parish]&amp;" Parish, Louisiana",[1]parish!$D$2:$E$65,2,FALSE),"")</f>
        <v>#N/A</v>
      </c>
    </row>
    <row r="21" spans="1:21" hidden="1" x14ac:dyDescent="0.25">
      <c r="A21">
        <v>20</v>
      </c>
      <c r="B21">
        <f>IF(COUNTIF(C$2:C20,C21)&gt;0,B20,B20+1)</f>
        <v>10</v>
      </c>
      <c r="C21" t="str">
        <f>Table1[[#This Row],[position]]&amp;IF(Table1[district]="NA","","-"&amp;Table1[district])&amp;IF(Table1[parish]="Multi-Parish Race","","-"&amp;Table1[parish])&amp;" ("&amp;Table1[year]&amp;")"</f>
        <v>Alderman-District  4, Town of Plain Dealing-Bossier (2014)</v>
      </c>
      <c r="D21" t="s">
        <v>15</v>
      </c>
      <c r="E21" t="s">
        <v>53</v>
      </c>
      <c r="F21" t="s">
        <v>54</v>
      </c>
      <c r="G21">
        <v>2014</v>
      </c>
      <c r="H21" t="s">
        <v>29</v>
      </c>
      <c r="I21" t="s">
        <v>19</v>
      </c>
      <c r="J21">
        <v>203</v>
      </c>
      <c r="K21">
        <v>2</v>
      </c>
      <c r="L21">
        <f>COUNTIF(Table1[Race],Table1[Race])</f>
        <v>2</v>
      </c>
      <c r="M21">
        <v>0</v>
      </c>
      <c r="N21">
        <v>2</v>
      </c>
      <c r="O21">
        <v>0</v>
      </c>
      <c r="P21">
        <v>0</v>
      </c>
      <c r="Q21" t="s">
        <v>20</v>
      </c>
      <c r="R21" t="s">
        <v>21</v>
      </c>
      <c r="S21" t="s">
        <v>15</v>
      </c>
      <c r="T21">
        <f>IFERROR(Table1[n_can_adj]/MID(Table1[district],FIND("(",Table1[district])+1,1),Table1[n_can_adj])</f>
        <v>2</v>
      </c>
      <c r="U21" t="e">
        <f>IF(Table1[level]="Local",VLOOKUP(Table1[parish]&amp;" Parish, Louisiana",[1]parish!$D$2:$E$65,2,FALSE),"")</f>
        <v>#N/A</v>
      </c>
    </row>
    <row r="22" spans="1:21" hidden="1" x14ac:dyDescent="0.25">
      <c r="A22">
        <v>21</v>
      </c>
      <c r="B22">
        <f>IF(COUNTIF(C$2:C21,C22)&gt;0,B21,B21+1)</f>
        <v>10</v>
      </c>
      <c r="C22" t="str">
        <f>Table1[[#This Row],[position]]&amp;IF(Table1[district]="NA","","-"&amp;Table1[district])&amp;IF(Table1[parish]="Multi-Parish Race","","-"&amp;Table1[parish])&amp;" ("&amp;Table1[year]&amp;")"</f>
        <v>Alderman-District  4, Town of Plain Dealing-Bossier (2014)</v>
      </c>
      <c r="D22" t="s">
        <v>15</v>
      </c>
      <c r="E22" t="s">
        <v>53</v>
      </c>
      <c r="F22" t="s">
        <v>55</v>
      </c>
      <c r="G22">
        <v>2014</v>
      </c>
      <c r="H22" t="s">
        <v>29</v>
      </c>
      <c r="I22" t="s">
        <v>19</v>
      </c>
      <c r="J22">
        <v>139</v>
      </c>
      <c r="K22">
        <v>2</v>
      </c>
      <c r="L22">
        <f>COUNTIF(Table1[Race],Table1[Race])</f>
        <v>2</v>
      </c>
      <c r="M22">
        <v>0</v>
      </c>
      <c r="N22">
        <v>2</v>
      </c>
      <c r="O22">
        <v>0</v>
      </c>
      <c r="P22">
        <v>0</v>
      </c>
      <c r="Q22" t="s">
        <v>20</v>
      </c>
      <c r="R22" t="s">
        <v>21</v>
      </c>
      <c r="S22" t="s">
        <v>15</v>
      </c>
      <c r="T22">
        <f>IFERROR(Table1[n_can_adj]/MID(Table1[district],FIND("(",Table1[district])+1,1),Table1[n_can_adj])</f>
        <v>2</v>
      </c>
      <c r="U22" t="e">
        <f>IF(Table1[level]="Local",VLOOKUP(Table1[parish]&amp;" Parish, Louisiana",[1]parish!$D$2:$E$65,2,FALSE),"")</f>
        <v>#N/A</v>
      </c>
    </row>
    <row r="23" spans="1:21" hidden="1" x14ac:dyDescent="0.25">
      <c r="A23">
        <v>22</v>
      </c>
      <c r="B23">
        <f>IF(COUNTIF(C$2:C22,C23)&gt;0,B22,B22+1)</f>
        <v>11</v>
      </c>
      <c r="C23" t="str">
        <f>Table1[[#This Row],[position]]&amp;IF(Table1[district]="NA","","-"&amp;Table1[district])&amp;IF(Table1[parish]="Multi-Parish Race","","-"&amp;Table1[parish])&amp;" ("&amp;Table1[year]&amp;")"</f>
        <v>Alderman-District  5, Town of Jonesville-Catahoula (2014)</v>
      </c>
      <c r="D23" t="s">
        <v>15</v>
      </c>
      <c r="E23" t="s">
        <v>56</v>
      </c>
      <c r="F23" t="s">
        <v>57</v>
      </c>
      <c r="G23">
        <v>2014</v>
      </c>
      <c r="H23" t="s">
        <v>34</v>
      </c>
      <c r="I23" t="s">
        <v>23</v>
      </c>
      <c r="J23">
        <v>53</v>
      </c>
      <c r="K23">
        <v>2</v>
      </c>
      <c r="L23">
        <f>COUNTIF(Table1[Race],Table1[Race])</f>
        <v>2</v>
      </c>
      <c r="M23">
        <v>2</v>
      </c>
      <c r="N23">
        <v>0</v>
      </c>
      <c r="O23">
        <v>0</v>
      </c>
      <c r="P23">
        <v>0</v>
      </c>
      <c r="Q23" t="s">
        <v>20</v>
      </c>
      <c r="R23" t="s">
        <v>21</v>
      </c>
      <c r="S23" t="s">
        <v>15</v>
      </c>
      <c r="T23">
        <f>IFERROR(Table1[n_can_adj]/MID(Table1[district],FIND("(",Table1[district])+1,1),Table1[n_can_adj])</f>
        <v>2</v>
      </c>
      <c r="U23" t="e">
        <f>IF(Table1[level]="Local",VLOOKUP(Table1[parish]&amp;" Parish, Louisiana",[1]parish!$D$2:$E$65,2,FALSE),"")</f>
        <v>#N/A</v>
      </c>
    </row>
    <row r="24" spans="1:21" hidden="1" x14ac:dyDescent="0.25">
      <c r="A24">
        <v>23</v>
      </c>
      <c r="B24">
        <f>IF(COUNTIF(C$2:C23,C24)&gt;0,B23,B23+1)</f>
        <v>11</v>
      </c>
      <c r="C24" t="str">
        <f>Table1[[#This Row],[position]]&amp;IF(Table1[district]="NA","","-"&amp;Table1[district])&amp;IF(Table1[parish]="Multi-Parish Race","","-"&amp;Table1[parish])&amp;" ("&amp;Table1[year]&amp;")"</f>
        <v>Alderman-District  5, Town of Jonesville-Catahoula (2014)</v>
      </c>
      <c r="D24" t="s">
        <v>15</v>
      </c>
      <c r="E24" t="s">
        <v>56</v>
      </c>
      <c r="F24" t="s">
        <v>58</v>
      </c>
      <c r="G24">
        <v>2014</v>
      </c>
      <c r="H24" t="s">
        <v>34</v>
      </c>
      <c r="I24" t="s">
        <v>23</v>
      </c>
      <c r="J24">
        <v>83</v>
      </c>
      <c r="K24">
        <v>2</v>
      </c>
      <c r="L24">
        <f>COUNTIF(Table1[Race],Table1[Race])</f>
        <v>2</v>
      </c>
      <c r="M24">
        <v>2</v>
      </c>
      <c r="N24">
        <v>0</v>
      </c>
      <c r="O24">
        <v>0</v>
      </c>
      <c r="P24">
        <v>0</v>
      </c>
      <c r="Q24" t="s">
        <v>20</v>
      </c>
      <c r="R24" t="s">
        <v>21</v>
      </c>
      <c r="S24" t="s">
        <v>15</v>
      </c>
      <c r="T24">
        <f>IFERROR(Table1[n_can_adj]/MID(Table1[district],FIND("(",Table1[district])+1,1),Table1[n_can_adj])</f>
        <v>2</v>
      </c>
      <c r="U24" t="e">
        <f>IF(Table1[level]="Local",VLOOKUP(Table1[parish]&amp;" Parish, Louisiana",[1]parish!$D$2:$E$65,2,FALSE),"")</f>
        <v>#N/A</v>
      </c>
    </row>
    <row r="25" spans="1:21" hidden="1" x14ac:dyDescent="0.25">
      <c r="A25">
        <v>24</v>
      </c>
      <c r="B25">
        <f>IF(COUNTIF(C$2:C24,C25)&gt;0,B24,B24+1)</f>
        <v>12</v>
      </c>
      <c r="C25" t="str">
        <f>Table1[[#This Row],[position]]&amp;IF(Table1[district]="NA","","-"&amp;Table1[district])&amp;IF(Table1[parish]="Multi-Parish Race","","-"&amp;Table1[parish])&amp;" ("&amp;Table1[year]&amp;")"</f>
        <v>Alderman-District  5, Town of Oil City-Caddo (2016)</v>
      </c>
      <c r="D25" t="s">
        <v>15</v>
      </c>
      <c r="E25" t="s">
        <v>59</v>
      </c>
      <c r="F25" t="s">
        <v>60</v>
      </c>
      <c r="G25">
        <v>2016</v>
      </c>
      <c r="H25" t="s">
        <v>51</v>
      </c>
      <c r="I25" t="s">
        <v>23</v>
      </c>
      <c r="J25">
        <v>30</v>
      </c>
      <c r="K25">
        <v>2</v>
      </c>
      <c r="L25">
        <f>COUNTIF(Table1[Race],Table1[Race])</f>
        <v>2</v>
      </c>
      <c r="M25">
        <v>1</v>
      </c>
      <c r="N25">
        <v>1</v>
      </c>
      <c r="O25">
        <v>0</v>
      </c>
      <c r="P25">
        <v>0</v>
      </c>
      <c r="Q25" t="s">
        <v>20</v>
      </c>
      <c r="R25" t="s">
        <v>21</v>
      </c>
      <c r="S25" t="s">
        <v>15</v>
      </c>
      <c r="T25">
        <f>IFERROR(Table1[n_can_adj]/MID(Table1[district],FIND("(",Table1[district])+1,1),Table1[n_can_adj])</f>
        <v>2</v>
      </c>
      <c r="U25" t="e">
        <f>IF(Table1[level]="Local",VLOOKUP(Table1[parish]&amp;" Parish, Louisiana",[1]parish!$D$2:$E$65,2,FALSE),"")</f>
        <v>#N/A</v>
      </c>
    </row>
    <row r="26" spans="1:21" hidden="1" x14ac:dyDescent="0.25">
      <c r="A26">
        <v>25</v>
      </c>
      <c r="B26">
        <f>IF(COUNTIF(C$2:C25,C26)&gt;0,B25,B25+1)</f>
        <v>12</v>
      </c>
      <c r="C26" t="str">
        <f>Table1[[#This Row],[position]]&amp;IF(Table1[district]="NA","","-"&amp;Table1[district])&amp;IF(Table1[parish]="Multi-Parish Race","","-"&amp;Table1[parish])&amp;" ("&amp;Table1[year]&amp;")"</f>
        <v>Alderman-District  5, Town of Oil City-Caddo (2016)</v>
      </c>
      <c r="D26" t="s">
        <v>15</v>
      </c>
      <c r="E26" t="s">
        <v>59</v>
      </c>
      <c r="F26" t="s">
        <v>61</v>
      </c>
      <c r="G26">
        <v>2016</v>
      </c>
      <c r="H26" t="s">
        <v>51</v>
      </c>
      <c r="I26" t="s">
        <v>19</v>
      </c>
      <c r="J26">
        <v>26</v>
      </c>
      <c r="K26">
        <v>2</v>
      </c>
      <c r="L26">
        <f>COUNTIF(Table1[Race],Table1[Race])</f>
        <v>2</v>
      </c>
      <c r="M26">
        <v>1</v>
      </c>
      <c r="N26">
        <v>1</v>
      </c>
      <c r="O26">
        <v>0</v>
      </c>
      <c r="P26">
        <v>0</v>
      </c>
      <c r="Q26" t="s">
        <v>20</v>
      </c>
      <c r="R26" t="s">
        <v>21</v>
      </c>
      <c r="S26" t="s">
        <v>15</v>
      </c>
      <c r="T26">
        <f>IFERROR(Table1[n_can_adj]/MID(Table1[district],FIND("(",Table1[district])+1,1),Table1[n_can_adj])</f>
        <v>2</v>
      </c>
      <c r="U26" t="e">
        <f>IF(Table1[level]="Local",VLOOKUP(Table1[parish]&amp;" Parish, Louisiana",[1]parish!$D$2:$E$65,2,FALSE),"")</f>
        <v>#N/A</v>
      </c>
    </row>
    <row r="27" spans="1:21" hidden="1" x14ac:dyDescent="0.25">
      <c r="A27">
        <v>26</v>
      </c>
      <c r="B27">
        <f>IF(COUNTIF(C$2:C26,C27)&gt;0,B26,B26+1)</f>
        <v>13</v>
      </c>
      <c r="C27" t="str">
        <f>Table1[[#This Row],[position]]&amp;IF(Table1[district]="NA","","-"&amp;Table1[district])&amp;IF(Table1[parish]="Multi-Parish Race","","-"&amp;Table1[parish])&amp;" ("&amp;Table1[year]&amp;")"</f>
        <v>Alderman-District 1, City of Marksville-Avoyelles (2014)</v>
      </c>
      <c r="D27" t="s">
        <v>15</v>
      </c>
      <c r="E27" t="s">
        <v>62</v>
      </c>
      <c r="F27" t="s">
        <v>63</v>
      </c>
      <c r="G27">
        <v>2014</v>
      </c>
      <c r="H27" t="s">
        <v>64</v>
      </c>
      <c r="I27" t="s">
        <v>23</v>
      </c>
      <c r="J27">
        <v>241</v>
      </c>
      <c r="K27">
        <v>3</v>
      </c>
      <c r="L27">
        <f>COUNTIF(Table1[Race],Table1[Race])</f>
        <v>3</v>
      </c>
      <c r="M27">
        <v>3</v>
      </c>
      <c r="N27">
        <v>0</v>
      </c>
      <c r="O27">
        <v>0</v>
      </c>
      <c r="P27">
        <v>0</v>
      </c>
      <c r="Q27" t="s">
        <v>20</v>
      </c>
      <c r="R27" t="s">
        <v>21</v>
      </c>
      <c r="S27" t="s">
        <v>15</v>
      </c>
      <c r="T27">
        <f>IFERROR(Table1[n_can_adj]/MID(Table1[district],FIND("(",Table1[district])+1,1),Table1[n_can_adj])</f>
        <v>3</v>
      </c>
      <c r="U27" t="e">
        <f>IF(Table1[level]="Local",VLOOKUP(Table1[parish]&amp;" Parish, Louisiana",[1]parish!$D$2:$E$65,2,FALSE),"")</f>
        <v>#N/A</v>
      </c>
    </row>
    <row r="28" spans="1:21" hidden="1" x14ac:dyDescent="0.25">
      <c r="A28">
        <v>27</v>
      </c>
      <c r="B28">
        <f>IF(COUNTIF(C$2:C27,C28)&gt;0,B27,B27+1)</f>
        <v>13</v>
      </c>
      <c r="C28" t="str">
        <f>Table1[[#This Row],[position]]&amp;IF(Table1[district]="NA","","-"&amp;Table1[district])&amp;IF(Table1[parish]="Multi-Parish Race","","-"&amp;Table1[parish])&amp;" ("&amp;Table1[year]&amp;")"</f>
        <v>Alderman-District 1, City of Marksville-Avoyelles (2014)</v>
      </c>
      <c r="D28" t="s">
        <v>15</v>
      </c>
      <c r="E28" t="s">
        <v>62</v>
      </c>
      <c r="F28" t="s">
        <v>65</v>
      </c>
      <c r="G28">
        <v>2014</v>
      </c>
      <c r="H28" t="s">
        <v>64</v>
      </c>
      <c r="I28" t="s">
        <v>23</v>
      </c>
      <c r="J28">
        <v>164</v>
      </c>
      <c r="K28">
        <v>3</v>
      </c>
      <c r="L28">
        <f>COUNTIF(Table1[Race],Table1[Race])</f>
        <v>3</v>
      </c>
      <c r="M28">
        <v>3</v>
      </c>
      <c r="N28">
        <v>0</v>
      </c>
      <c r="O28">
        <v>0</v>
      </c>
      <c r="P28">
        <v>0</v>
      </c>
      <c r="Q28" t="s">
        <v>20</v>
      </c>
      <c r="R28" t="s">
        <v>21</v>
      </c>
      <c r="S28" t="s">
        <v>15</v>
      </c>
      <c r="T28">
        <f>IFERROR(Table1[n_can_adj]/MID(Table1[district],FIND("(",Table1[district])+1,1),Table1[n_can_adj])</f>
        <v>3</v>
      </c>
      <c r="U28" t="e">
        <f>IF(Table1[level]="Local",VLOOKUP(Table1[parish]&amp;" Parish, Louisiana",[1]parish!$D$2:$E$65,2,FALSE),"")</f>
        <v>#N/A</v>
      </c>
    </row>
    <row r="29" spans="1:21" hidden="1" x14ac:dyDescent="0.25">
      <c r="A29">
        <v>28</v>
      </c>
      <c r="B29">
        <f>IF(COUNTIF(C$2:C28,C29)&gt;0,B28,B28+1)</f>
        <v>13</v>
      </c>
      <c r="C29" t="str">
        <f>Table1[[#This Row],[position]]&amp;IF(Table1[district]="NA","","-"&amp;Table1[district])&amp;IF(Table1[parish]="Multi-Parish Race","","-"&amp;Table1[parish])&amp;" ("&amp;Table1[year]&amp;")"</f>
        <v>Alderman-District 1, City of Marksville-Avoyelles (2014)</v>
      </c>
      <c r="D29" t="s">
        <v>15</v>
      </c>
      <c r="E29" t="s">
        <v>62</v>
      </c>
      <c r="F29" t="s">
        <v>66</v>
      </c>
      <c r="G29">
        <v>2014</v>
      </c>
      <c r="H29" t="s">
        <v>64</v>
      </c>
      <c r="I29" t="s">
        <v>23</v>
      </c>
      <c r="J29">
        <v>129</v>
      </c>
      <c r="K29">
        <v>3</v>
      </c>
      <c r="L29">
        <f>COUNTIF(Table1[Race],Table1[Race])</f>
        <v>3</v>
      </c>
      <c r="M29">
        <v>3</v>
      </c>
      <c r="N29">
        <v>0</v>
      </c>
      <c r="O29">
        <v>0</v>
      </c>
      <c r="P29">
        <v>0</v>
      </c>
      <c r="Q29" t="s">
        <v>20</v>
      </c>
      <c r="R29" t="s">
        <v>21</v>
      </c>
      <c r="S29" t="s">
        <v>15</v>
      </c>
      <c r="T29">
        <f>IFERROR(Table1[n_can_adj]/MID(Table1[district],FIND("(",Table1[district])+1,1),Table1[n_can_adj])</f>
        <v>3</v>
      </c>
      <c r="U29" t="e">
        <f>IF(Table1[level]="Local",VLOOKUP(Table1[parish]&amp;" Parish, Louisiana",[1]parish!$D$2:$E$65,2,FALSE),"")</f>
        <v>#N/A</v>
      </c>
    </row>
    <row r="30" spans="1:21" hidden="1" x14ac:dyDescent="0.25">
      <c r="A30">
        <v>29</v>
      </c>
      <c r="B30">
        <f>IF(COUNTIF(C$2:C29,C30)&gt;0,B29,B29+1)</f>
        <v>14</v>
      </c>
      <c r="C30" t="str">
        <f>Table1[[#This Row],[position]]&amp;IF(Table1[district]="NA","","-"&amp;Table1[district])&amp;IF(Table1[parish]="Multi-Parish Race","","-"&amp;Table1[parish])&amp;" ("&amp;Table1[year]&amp;")"</f>
        <v>Alderman-District 1, City of Springhill-Webster (2014)</v>
      </c>
      <c r="D30" t="s">
        <v>15</v>
      </c>
      <c r="E30" t="s">
        <v>67</v>
      </c>
      <c r="F30" t="s">
        <v>68</v>
      </c>
      <c r="G30">
        <v>2014</v>
      </c>
      <c r="H30" t="s">
        <v>69</v>
      </c>
      <c r="I30" t="s">
        <v>23</v>
      </c>
      <c r="J30">
        <v>246</v>
      </c>
      <c r="K30">
        <v>2</v>
      </c>
      <c r="L30">
        <f>COUNTIF(Table1[Race],Table1[Race])</f>
        <v>2</v>
      </c>
      <c r="M30">
        <v>2</v>
      </c>
      <c r="N30">
        <v>0</v>
      </c>
      <c r="O30">
        <v>0</v>
      </c>
      <c r="P30">
        <v>0</v>
      </c>
      <c r="Q30" t="s">
        <v>20</v>
      </c>
      <c r="R30" t="s">
        <v>21</v>
      </c>
      <c r="S30" t="s">
        <v>15</v>
      </c>
      <c r="T30">
        <f>IFERROR(Table1[n_can_adj]/MID(Table1[district],FIND("(",Table1[district])+1,1),Table1[n_can_adj])</f>
        <v>2</v>
      </c>
      <c r="U30" t="e">
        <f>IF(Table1[level]="Local",VLOOKUP(Table1[parish]&amp;" Parish, Louisiana",[1]parish!$D$2:$E$65,2,FALSE),"")</f>
        <v>#N/A</v>
      </c>
    </row>
    <row r="31" spans="1:21" hidden="1" x14ac:dyDescent="0.25">
      <c r="A31">
        <v>30</v>
      </c>
      <c r="B31">
        <f>IF(COUNTIF(C$2:C30,C31)&gt;0,B30,B30+1)</f>
        <v>14</v>
      </c>
      <c r="C31" t="str">
        <f>Table1[[#This Row],[position]]&amp;IF(Table1[district]="NA","","-"&amp;Table1[district])&amp;IF(Table1[parish]="Multi-Parish Race","","-"&amp;Table1[parish])&amp;" ("&amp;Table1[year]&amp;")"</f>
        <v>Alderman-District 1, City of Springhill-Webster (2014)</v>
      </c>
      <c r="D31" t="s">
        <v>15</v>
      </c>
      <c r="E31" t="s">
        <v>67</v>
      </c>
      <c r="F31" t="s">
        <v>70</v>
      </c>
      <c r="G31">
        <v>2014</v>
      </c>
      <c r="H31" t="s">
        <v>69</v>
      </c>
      <c r="I31" t="s">
        <v>23</v>
      </c>
      <c r="J31">
        <v>165</v>
      </c>
      <c r="K31">
        <v>2</v>
      </c>
      <c r="L31">
        <f>COUNTIF(Table1[Race],Table1[Race])</f>
        <v>2</v>
      </c>
      <c r="M31">
        <v>2</v>
      </c>
      <c r="N31">
        <v>0</v>
      </c>
      <c r="O31">
        <v>0</v>
      </c>
      <c r="P31">
        <v>0</v>
      </c>
      <c r="Q31" t="s">
        <v>20</v>
      </c>
      <c r="R31" t="s">
        <v>21</v>
      </c>
      <c r="S31" t="s">
        <v>15</v>
      </c>
      <c r="T31">
        <f>IFERROR(Table1[n_can_adj]/MID(Table1[district],FIND("(",Table1[district])+1,1),Table1[n_can_adj])</f>
        <v>2</v>
      </c>
      <c r="U31" t="e">
        <f>IF(Table1[level]="Local",VLOOKUP(Table1[parish]&amp;" Parish, Louisiana",[1]parish!$D$2:$E$65,2,FALSE),"")</f>
        <v>#N/A</v>
      </c>
    </row>
    <row r="32" spans="1:21" hidden="1" x14ac:dyDescent="0.25">
      <c r="A32">
        <v>31</v>
      </c>
      <c r="B32">
        <f>IF(COUNTIF(C$2:C31,C32)&gt;0,B31,B31+1)</f>
        <v>15</v>
      </c>
      <c r="C32" t="str">
        <f>Table1[[#This Row],[position]]&amp;IF(Table1[district]="NA","","-"&amp;Table1[district])&amp;IF(Table1[parish]="Multi-Parish Race","","-"&amp;Table1[parish])&amp;" ("&amp;Table1[year]&amp;")"</f>
        <v>Alderman-District 1, Town of Basile (2014)</v>
      </c>
      <c r="D32" t="s">
        <v>15</v>
      </c>
      <c r="E32" t="s">
        <v>71</v>
      </c>
      <c r="F32" t="s">
        <v>72</v>
      </c>
      <c r="G32">
        <v>2014</v>
      </c>
      <c r="H32" t="s">
        <v>73</v>
      </c>
      <c r="I32" t="s">
        <v>23</v>
      </c>
      <c r="J32">
        <v>39</v>
      </c>
      <c r="K32">
        <v>2</v>
      </c>
      <c r="L32">
        <f>COUNTIF(Table1[Race],Table1[Race])</f>
        <v>2</v>
      </c>
      <c r="M32">
        <v>2</v>
      </c>
      <c r="N32">
        <v>0</v>
      </c>
      <c r="O32">
        <v>0</v>
      </c>
      <c r="P32">
        <v>0</v>
      </c>
      <c r="Q32" t="s">
        <v>20</v>
      </c>
      <c r="R32" t="s">
        <v>21</v>
      </c>
      <c r="S32" t="s">
        <v>15</v>
      </c>
      <c r="T32">
        <f>IFERROR(Table1[n_can_adj]/MID(Table1[district],FIND("(",Table1[district])+1,1),Table1[n_can_adj])</f>
        <v>2</v>
      </c>
      <c r="U32" t="e">
        <f>IF(Table1[level]="Local",VLOOKUP(Table1[parish]&amp;" Parish, Louisiana",[1]parish!$D$2:$E$65,2,FALSE),"")</f>
        <v>#N/A</v>
      </c>
    </row>
    <row r="33" spans="1:21" hidden="1" x14ac:dyDescent="0.25">
      <c r="A33">
        <v>32</v>
      </c>
      <c r="B33">
        <f>IF(COUNTIF(C$2:C32,C33)&gt;0,B32,B32+1)</f>
        <v>15</v>
      </c>
      <c r="C33" t="str">
        <f>Table1[[#This Row],[position]]&amp;IF(Table1[district]="NA","","-"&amp;Table1[district])&amp;IF(Table1[parish]="Multi-Parish Race","","-"&amp;Table1[parish])&amp;" ("&amp;Table1[year]&amp;")"</f>
        <v>Alderman-District 1, Town of Basile (2014)</v>
      </c>
      <c r="D33" t="s">
        <v>15</v>
      </c>
      <c r="E33" t="s">
        <v>71</v>
      </c>
      <c r="F33" t="s">
        <v>74</v>
      </c>
      <c r="G33">
        <v>2014</v>
      </c>
      <c r="H33" t="s">
        <v>73</v>
      </c>
      <c r="I33" t="s">
        <v>23</v>
      </c>
      <c r="J33">
        <v>71</v>
      </c>
      <c r="K33">
        <v>2</v>
      </c>
      <c r="L33">
        <f>COUNTIF(Table1[Race],Table1[Race])</f>
        <v>2</v>
      </c>
      <c r="M33">
        <v>2</v>
      </c>
      <c r="N33">
        <v>0</v>
      </c>
      <c r="O33">
        <v>0</v>
      </c>
      <c r="P33">
        <v>0</v>
      </c>
      <c r="Q33" t="s">
        <v>20</v>
      </c>
      <c r="R33" t="s">
        <v>21</v>
      </c>
      <c r="S33" t="s">
        <v>15</v>
      </c>
      <c r="T33">
        <f>IFERROR(Table1[n_can_adj]/MID(Table1[district],FIND("(",Table1[district])+1,1),Table1[n_can_adj])</f>
        <v>2</v>
      </c>
      <c r="U33" t="e">
        <f>IF(Table1[level]="Local",VLOOKUP(Table1[parish]&amp;" Parish, Louisiana",[1]parish!$D$2:$E$65,2,FALSE),"")</f>
        <v>#N/A</v>
      </c>
    </row>
    <row r="34" spans="1:21" hidden="1" x14ac:dyDescent="0.25">
      <c r="A34">
        <v>33</v>
      </c>
      <c r="B34">
        <f>IF(COUNTIF(C$2:C33,C34)&gt;0,B33,B33+1)</f>
        <v>16</v>
      </c>
      <c r="C34" t="str">
        <f>Table1[[#This Row],[position]]&amp;IF(Table1[district]="NA","","-"&amp;Table1[district])&amp;IF(Table1[parish]="Multi-Parish Race","","-"&amp;Table1[parish])&amp;" ("&amp;Table1[year]&amp;")"</f>
        <v>Alderman-District 1, Town of Benton-Bossier (2016)</v>
      </c>
      <c r="D34" t="s">
        <v>15</v>
      </c>
      <c r="E34" t="s">
        <v>75</v>
      </c>
      <c r="F34" t="s">
        <v>76</v>
      </c>
      <c r="G34">
        <v>2016</v>
      </c>
      <c r="H34" t="s">
        <v>29</v>
      </c>
      <c r="I34" t="s">
        <v>23</v>
      </c>
      <c r="J34">
        <v>72</v>
      </c>
      <c r="K34">
        <v>2</v>
      </c>
      <c r="L34">
        <f>COUNTIF(Table1[Race],Table1[Race])</f>
        <v>2</v>
      </c>
      <c r="M34">
        <v>1</v>
      </c>
      <c r="N34">
        <v>1</v>
      </c>
      <c r="O34">
        <v>0</v>
      </c>
      <c r="P34">
        <v>0</v>
      </c>
      <c r="Q34" t="s">
        <v>20</v>
      </c>
      <c r="R34" t="s">
        <v>21</v>
      </c>
      <c r="S34" t="s">
        <v>15</v>
      </c>
      <c r="T34">
        <f>IFERROR(Table1[n_can_adj]/MID(Table1[district],FIND("(",Table1[district])+1,1),Table1[n_can_adj])</f>
        <v>2</v>
      </c>
      <c r="U34" t="e">
        <f>IF(Table1[level]="Local",VLOOKUP(Table1[parish]&amp;" Parish, Louisiana",[1]parish!$D$2:$E$65,2,FALSE),"")</f>
        <v>#N/A</v>
      </c>
    </row>
    <row r="35" spans="1:21" hidden="1" x14ac:dyDescent="0.25">
      <c r="A35">
        <v>34</v>
      </c>
      <c r="B35">
        <f>IF(COUNTIF(C$2:C34,C35)&gt;0,B34,B34+1)</f>
        <v>16</v>
      </c>
      <c r="C35" t="str">
        <f>Table1[[#This Row],[position]]&amp;IF(Table1[district]="NA","","-"&amp;Table1[district])&amp;IF(Table1[parish]="Multi-Parish Race","","-"&amp;Table1[parish])&amp;" ("&amp;Table1[year]&amp;")"</f>
        <v>Alderman-District 1, Town of Benton-Bossier (2016)</v>
      </c>
      <c r="D35" t="s">
        <v>15</v>
      </c>
      <c r="E35" t="s">
        <v>75</v>
      </c>
      <c r="F35" t="s">
        <v>77</v>
      </c>
      <c r="G35">
        <v>2016</v>
      </c>
      <c r="H35" t="s">
        <v>29</v>
      </c>
      <c r="I35" t="s">
        <v>19</v>
      </c>
      <c r="J35">
        <v>37</v>
      </c>
      <c r="K35">
        <v>2</v>
      </c>
      <c r="L35">
        <f>COUNTIF(Table1[Race],Table1[Race])</f>
        <v>2</v>
      </c>
      <c r="M35">
        <v>1</v>
      </c>
      <c r="N35">
        <v>1</v>
      </c>
      <c r="O35">
        <v>0</v>
      </c>
      <c r="P35">
        <v>0</v>
      </c>
      <c r="Q35" t="s">
        <v>20</v>
      </c>
      <c r="R35" t="s">
        <v>21</v>
      </c>
      <c r="S35" t="s">
        <v>15</v>
      </c>
      <c r="T35">
        <f>IFERROR(Table1[n_can_adj]/MID(Table1[district],FIND("(",Table1[district])+1,1),Table1[n_can_adj])</f>
        <v>2</v>
      </c>
      <c r="U35" t="e">
        <f>IF(Table1[level]="Local",VLOOKUP(Table1[parish]&amp;" Parish, Louisiana",[1]parish!$D$2:$E$65,2,FALSE),"")</f>
        <v>#N/A</v>
      </c>
    </row>
    <row r="36" spans="1:21" hidden="1" x14ac:dyDescent="0.25">
      <c r="A36">
        <v>35</v>
      </c>
      <c r="B36">
        <f>IF(COUNTIF(C$2:C35,C36)&gt;0,B35,B35+1)</f>
        <v>17</v>
      </c>
      <c r="C36" t="str">
        <f>Table1[[#This Row],[position]]&amp;IF(Table1[district]="NA","","-"&amp;Table1[district])&amp;IF(Table1[parish]="Multi-Parish Race","","-"&amp;Table1[parish])&amp;" ("&amp;Table1[year]&amp;")"</f>
        <v>Alderman-District 1, Town of Delcambre (2016)</v>
      </c>
      <c r="D36" t="s">
        <v>15</v>
      </c>
      <c r="E36" t="s">
        <v>78</v>
      </c>
      <c r="F36" t="s">
        <v>79</v>
      </c>
      <c r="G36">
        <v>2016</v>
      </c>
      <c r="H36" t="s">
        <v>73</v>
      </c>
      <c r="I36" t="s">
        <v>30</v>
      </c>
      <c r="J36">
        <v>87</v>
      </c>
      <c r="K36">
        <v>2</v>
      </c>
      <c r="L36">
        <f>COUNTIF(Table1[Race],Table1[Race])</f>
        <v>2</v>
      </c>
      <c r="M36">
        <v>0</v>
      </c>
      <c r="N36">
        <v>1</v>
      </c>
      <c r="O36">
        <v>1</v>
      </c>
      <c r="P36">
        <v>0</v>
      </c>
      <c r="Q36" t="s">
        <v>20</v>
      </c>
      <c r="R36" t="s">
        <v>21</v>
      </c>
      <c r="S36" t="s">
        <v>15</v>
      </c>
      <c r="T36">
        <f>IFERROR(Table1[n_can_adj]/MID(Table1[district],FIND("(",Table1[district])+1,1),Table1[n_can_adj])</f>
        <v>2</v>
      </c>
      <c r="U36" t="e">
        <f>IF(Table1[level]="Local",VLOOKUP(Table1[parish]&amp;" Parish, Louisiana",[1]parish!$D$2:$E$65,2,FALSE),"")</f>
        <v>#N/A</v>
      </c>
    </row>
    <row r="37" spans="1:21" hidden="1" x14ac:dyDescent="0.25">
      <c r="A37">
        <v>36</v>
      </c>
      <c r="B37">
        <f>IF(COUNTIF(C$2:C36,C37)&gt;0,B36,B36+1)</f>
        <v>17</v>
      </c>
      <c r="C37" t="str">
        <f>Table1[[#This Row],[position]]&amp;IF(Table1[district]="NA","","-"&amp;Table1[district])&amp;IF(Table1[parish]="Multi-Parish Race","","-"&amp;Table1[parish])&amp;" ("&amp;Table1[year]&amp;")"</f>
        <v>Alderman-District 1, Town of Delcambre (2016)</v>
      </c>
      <c r="D37" t="s">
        <v>15</v>
      </c>
      <c r="E37" t="s">
        <v>78</v>
      </c>
      <c r="F37" t="s">
        <v>80</v>
      </c>
      <c r="G37">
        <v>2016</v>
      </c>
      <c r="H37" t="s">
        <v>73</v>
      </c>
      <c r="I37" t="s">
        <v>19</v>
      </c>
      <c r="J37">
        <v>89</v>
      </c>
      <c r="K37">
        <v>2</v>
      </c>
      <c r="L37">
        <f>COUNTIF(Table1[Race],Table1[Race])</f>
        <v>2</v>
      </c>
      <c r="M37">
        <v>0</v>
      </c>
      <c r="N37">
        <v>1</v>
      </c>
      <c r="O37">
        <v>1</v>
      </c>
      <c r="P37">
        <v>0</v>
      </c>
      <c r="Q37" t="s">
        <v>20</v>
      </c>
      <c r="R37" t="s">
        <v>21</v>
      </c>
      <c r="S37" t="s">
        <v>15</v>
      </c>
      <c r="T37">
        <f>IFERROR(Table1[n_can_adj]/MID(Table1[district],FIND("(",Table1[district])+1,1),Table1[n_can_adj])</f>
        <v>2</v>
      </c>
      <c r="U37" t="e">
        <f>IF(Table1[level]="Local",VLOOKUP(Table1[parish]&amp;" Parish, Louisiana",[1]parish!$D$2:$E$65,2,FALSE),"")</f>
        <v>#N/A</v>
      </c>
    </row>
    <row r="38" spans="1:21" hidden="1" x14ac:dyDescent="0.25">
      <c r="A38">
        <v>37</v>
      </c>
      <c r="B38">
        <f>IF(COUNTIF(C$2:C37,C38)&gt;0,B37,B37+1)</f>
        <v>18</v>
      </c>
      <c r="C38" t="str">
        <f>Table1[[#This Row],[position]]&amp;IF(Table1[district]="NA","","-"&amp;Table1[district])&amp;IF(Table1[parish]="Multi-Parish Race","","-"&amp;Table1[parish])&amp;" ("&amp;Table1[year]&amp;")"</f>
        <v>Alderman-District 1, Town of Sunset-St. Landry (2014)</v>
      </c>
      <c r="D38" t="s">
        <v>15</v>
      </c>
      <c r="E38" t="s">
        <v>81</v>
      </c>
      <c r="F38" t="s">
        <v>82</v>
      </c>
      <c r="G38">
        <v>2014</v>
      </c>
      <c r="H38" t="s">
        <v>83</v>
      </c>
      <c r="I38" t="s">
        <v>23</v>
      </c>
      <c r="J38">
        <v>87</v>
      </c>
      <c r="K38">
        <v>3</v>
      </c>
      <c r="L38">
        <f>COUNTIF(Table1[Race],Table1[Race])</f>
        <v>3</v>
      </c>
      <c r="M38">
        <v>3</v>
      </c>
      <c r="N38">
        <v>0</v>
      </c>
      <c r="O38">
        <v>0</v>
      </c>
      <c r="P38">
        <v>0</v>
      </c>
      <c r="Q38" t="s">
        <v>20</v>
      </c>
      <c r="R38" t="s">
        <v>21</v>
      </c>
      <c r="S38" t="s">
        <v>15</v>
      </c>
      <c r="T38">
        <f>IFERROR(Table1[n_can_adj]/MID(Table1[district],FIND("(",Table1[district])+1,1),Table1[n_can_adj])</f>
        <v>3</v>
      </c>
      <c r="U38" t="e">
        <f>IF(Table1[level]="Local",VLOOKUP(Table1[parish]&amp;" Parish, Louisiana",[1]parish!$D$2:$E$65,2,FALSE),"")</f>
        <v>#N/A</v>
      </c>
    </row>
    <row r="39" spans="1:21" hidden="1" x14ac:dyDescent="0.25">
      <c r="A39">
        <v>38</v>
      </c>
      <c r="B39">
        <f>IF(COUNTIF(C$2:C38,C39)&gt;0,B38,B38+1)</f>
        <v>18</v>
      </c>
      <c r="C39" t="str">
        <f>Table1[[#This Row],[position]]&amp;IF(Table1[district]="NA","","-"&amp;Table1[district])&amp;IF(Table1[parish]="Multi-Parish Race","","-"&amp;Table1[parish])&amp;" ("&amp;Table1[year]&amp;")"</f>
        <v>Alderman-District 1, Town of Sunset-St. Landry (2014)</v>
      </c>
      <c r="D39" t="s">
        <v>15</v>
      </c>
      <c r="E39" t="s">
        <v>81</v>
      </c>
      <c r="F39" t="s">
        <v>84</v>
      </c>
      <c r="G39">
        <v>2014</v>
      </c>
      <c r="H39" t="s">
        <v>83</v>
      </c>
      <c r="I39" t="s">
        <v>23</v>
      </c>
      <c r="J39">
        <v>125</v>
      </c>
      <c r="K39">
        <v>3</v>
      </c>
      <c r="L39">
        <f>COUNTIF(Table1[Race],Table1[Race])</f>
        <v>3</v>
      </c>
      <c r="M39">
        <v>3</v>
      </c>
      <c r="N39">
        <v>0</v>
      </c>
      <c r="O39">
        <v>0</v>
      </c>
      <c r="P39">
        <v>0</v>
      </c>
      <c r="Q39" t="s">
        <v>20</v>
      </c>
      <c r="R39" t="s">
        <v>21</v>
      </c>
      <c r="S39" t="s">
        <v>15</v>
      </c>
      <c r="T39">
        <f>IFERROR(Table1[n_can_adj]/MID(Table1[district],FIND("(",Table1[district])+1,1),Table1[n_can_adj])</f>
        <v>3</v>
      </c>
      <c r="U39" t="e">
        <f>IF(Table1[level]="Local",VLOOKUP(Table1[parish]&amp;" Parish, Louisiana",[1]parish!$D$2:$E$65,2,FALSE),"")</f>
        <v>#N/A</v>
      </c>
    </row>
    <row r="40" spans="1:21" hidden="1" x14ac:dyDescent="0.25">
      <c r="A40">
        <v>39</v>
      </c>
      <c r="B40">
        <f>IF(COUNTIF(C$2:C39,C40)&gt;0,B39,B39+1)</f>
        <v>18</v>
      </c>
      <c r="C40" t="str">
        <f>Table1[[#This Row],[position]]&amp;IF(Table1[district]="NA","","-"&amp;Table1[district])&amp;IF(Table1[parish]="Multi-Parish Race","","-"&amp;Table1[parish])&amp;" ("&amp;Table1[year]&amp;")"</f>
        <v>Alderman-District 1, Town of Sunset-St. Landry (2014)</v>
      </c>
      <c r="D40" t="s">
        <v>15</v>
      </c>
      <c r="E40" t="s">
        <v>81</v>
      </c>
      <c r="F40" t="s">
        <v>85</v>
      </c>
      <c r="G40">
        <v>2014</v>
      </c>
      <c r="H40" t="s">
        <v>83</v>
      </c>
      <c r="I40" t="s">
        <v>23</v>
      </c>
      <c r="J40">
        <v>95</v>
      </c>
      <c r="K40">
        <v>3</v>
      </c>
      <c r="L40">
        <f>COUNTIF(Table1[Race],Table1[Race])</f>
        <v>3</v>
      </c>
      <c r="M40">
        <v>3</v>
      </c>
      <c r="N40">
        <v>0</v>
      </c>
      <c r="O40">
        <v>0</v>
      </c>
      <c r="P40">
        <v>0</v>
      </c>
      <c r="Q40" t="s">
        <v>20</v>
      </c>
      <c r="R40" t="s">
        <v>21</v>
      </c>
      <c r="S40" t="s">
        <v>15</v>
      </c>
      <c r="T40">
        <f>IFERROR(Table1[n_can_adj]/MID(Table1[district],FIND("(",Table1[district])+1,1),Table1[n_can_adj])</f>
        <v>3</v>
      </c>
      <c r="U40" t="e">
        <f>IF(Table1[level]="Local",VLOOKUP(Table1[parish]&amp;" Parish, Louisiana",[1]parish!$D$2:$E$65,2,FALSE),"")</f>
        <v>#N/A</v>
      </c>
    </row>
    <row r="41" spans="1:21" hidden="1" x14ac:dyDescent="0.25">
      <c r="A41">
        <v>40</v>
      </c>
      <c r="B41">
        <f>IF(COUNTIF(C$2:C40,C41)&gt;0,B40,B40+1)</f>
        <v>19</v>
      </c>
      <c r="C41" t="str">
        <f>Table1[[#This Row],[position]]&amp;IF(Table1[district]="NA","","-"&amp;Table1[district])&amp;IF(Table1[parish]="Multi-Parish Race","","-"&amp;Table1[parish])&amp;" ("&amp;Table1[year]&amp;")"</f>
        <v>Alderman-District 2, City of Marksville-Avoyelles (2014)</v>
      </c>
      <c r="D41" t="s">
        <v>15</v>
      </c>
      <c r="E41" t="s">
        <v>86</v>
      </c>
      <c r="F41" t="s">
        <v>87</v>
      </c>
      <c r="G41">
        <v>2014</v>
      </c>
      <c r="H41" t="s">
        <v>64</v>
      </c>
      <c r="I41" t="s">
        <v>23</v>
      </c>
      <c r="J41">
        <v>183</v>
      </c>
      <c r="K41">
        <v>2</v>
      </c>
      <c r="L41">
        <f>COUNTIF(Table1[Race],Table1[Race])</f>
        <v>2</v>
      </c>
      <c r="M41">
        <v>2</v>
      </c>
      <c r="N41">
        <v>0</v>
      </c>
      <c r="O41">
        <v>0</v>
      </c>
      <c r="P41">
        <v>0</v>
      </c>
      <c r="Q41" t="s">
        <v>20</v>
      </c>
      <c r="R41" t="s">
        <v>21</v>
      </c>
      <c r="S41" t="s">
        <v>15</v>
      </c>
      <c r="T41">
        <f>IFERROR(Table1[n_can_adj]/MID(Table1[district],FIND("(",Table1[district])+1,1),Table1[n_can_adj])</f>
        <v>2</v>
      </c>
      <c r="U41" t="e">
        <f>IF(Table1[level]="Local",VLOOKUP(Table1[parish]&amp;" Parish, Louisiana",[1]parish!$D$2:$E$65,2,FALSE),"")</f>
        <v>#N/A</v>
      </c>
    </row>
    <row r="42" spans="1:21" hidden="1" x14ac:dyDescent="0.25">
      <c r="A42">
        <v>41</v>
      </c>
      <c r="B42">
        <f>IF(COUNTIF(C$2:C41,C42)&gt;0,B41,B41+1)</f>
        <v>19</v>
      </c>
      <c r="C42" t="str">
        <f>Table1[[#This Row],[position]]&amp;IF(Table1[district]="NA","","-"&amp;Table1[district])&amp;IF(Table1[parish]="Multi-Parish Race","","-"&amp;Table1[parish])&amp;" ("&amp;Table1[year]&amp;")"</f>
        <v>Alderman-District 2, City of Marksville-Avoyelles (2014)</v>
      </c>
      <c r="D42" t="s">
        <v>15</v>
      </c>
      <c r="E42" t="s">
        <v>86</v>
      </c>
      <c r="F42" t="s">
        <v>88</v>
      </c>
      <c r="G42">
        <v>2014</v>
      </c>
      <c r="H42" t="s">
        <v>64</v>
      </c>
      <c r="I42" t="s">
        <v>23</v>
      </c>
      <c r="J42">
        <v>217</v>
      </c>
      <c r="K42">
        <v>2</v>
      </c>
      <c r="L42">
        <f>COUNTIF(Table1[Race],Table1[Race])</f>
        <v>2</v>
      </c>
      <c r="M42">
        <v>2</v>
      </c>
      <c r="N42">
        <v>0</v>
      </c>
      <c r="O42">
        <v>0</v>
      </c>
      <c r="P42">
        <v>0</v>
      </c>
      <c r="Q42" t="s">
        <v>20</v>
      </c>
      <c r="R42" t="s">
        <v>21</v>
      </c>
      <c r="S42" t="s">
        <v>15</v>
      </c>
      <c r="T42">
        <f>IFERROR(Table1[n_can_adj]/MID(Table1[district],FIND("(",Table1[district])+1,1),Table1[n_can_adj])</f>
        <v>2</v>
      </c>
      <c r="U42" t="e">
        <f>IF(Table1[level]="Local",VLOOKUP(Table1[parish]&amp;" Parish, Louisiana",[1]parish!$D$2:$E$65,2,FALSE),"")</f>
        <v>#N/A</v>
      </c>
    </row>
    <row r="43" spans="1:21" hidden="1" x14ac:dyDescent="0.25">
      <c r="A43">
        <v>42</v>
      </c>
      <c r="B43">
        <f>IF(COUNTIF(C$2:C42,C43)&gt;0,B42,B42+1)</f>
        <v>20</v>
      </c>
      <c r="C43" t="str">
        <f>Table1[[#This Row],[position]]&amp;IF(Table1[district]="NA","","-"&amp;Table1[district])&amp;IF(Table1[parish]="Multi-Parish Race","","-"&amp;Table1[parish])&amp;" ("&amp;Table1[year]&amp;")"</f>
        <v>Alderman-District 2, City of Springhill-Webster (2014)</v>
      </c>
      <c r="D43" t="s">
        <v>15</v>
      </c>
      <c r="E43" t="s">
        <v>89</v>
      </c>
      <c r="F43" t="s">
        <v>90</v>
      </c>
      <c r="G43">
        <v>2014</v>
      </c>
      <c r="H43" t="s">
        <v>69</v>
      </c>
      <c r="I43" t="s">
        <v>23</v>
      </c>
      <c r="J43">
        <v>133</v>
      </c>
      <c r="K43">
        <v>2</v>
      </c>
      <c r="L43">
        <f>COUNTIF(Table1[Race],Table1[Race])</f>
        <v>2</v>
      </c>
      <c r="M43">
        <v>1</v>
      </c>
      <c r="N43">
        <v>0</v>
      </c>
      <c r="O43">
        <v>1</v>
      </c>
      <c r="P43">
        <v>0</v>
      </c>
      <c r="Q43" t="s">
        <v>20</v>
      </c>
      <c r="R43" t="s">
        <v>21</v>
      </c>
      <c r="S43" t="s">
        <v>15</v>
      </c>
      <c r="T43">
        <f>IFERROR(Table1[n_can_adj]/MID(Table1[district],FIND("(",Table1[district])+1,1),Table1[n_can_adj])</f>
        <v>2</v>
      </c>
      <c r="U43" t="e">
        <f>IF(Table1[level]="Local",VLOOKUP(Table1[parish]&amp;" Parish, Louisiana",[1]parish!$D$2:$E$65,2,FALSE),"")</f>
        <v>#N/A</v>
      </c>
    </row>
    <row r="44" spans="1:21" hidden="1" x14ac:dyDescent="0.25">
      <c r="A44">
        <v>43</v>
      </c>
      <c r="B44">
        <f>IF(COUNTIF(C$2:C43,C44)&gt;0,B43,B43+1)</f>
        <v>20</v>
      </c>
      <c r="C44" t="str">
        <f>Table1[[#This Row],[position]]&amp;IF(Table1[district]="NA","","-"&amp;Table1[district])&amp;IF(Table1[parish]="Multi-Parish Race","","-"&amp;Table1[parish])&amp;" ("&amp;Table1[year]&amp;")"</f>
        <v>Alderman-District 2, City of Springhill-Webster (2014)</v>
      </c>
      <c r="D44" t="s">
        <v>15</v>
      </c>
      <c r="E44" t="s">
        <v>89</v>
      </c>
      <c r="F44" t="s">
        <v>91</v>
      </c>
      <c r="G44">
        <v>2014</v>
      </c>
      <c r="H44" t="s">
        <v>69</v>
      </c>
      <c r="I44" t="s">
        <v>30</v>
      </c>
      <c r="J44">
        <v>81</v>
      </c>
      <c r="K44">
        <v>2</v>
      </c>
      <c r="L44">
        <f>COUNTIF(Table1[Race],Table1[Race])</f>
        <v>2</v>
      </c>
      <c r="M44">
        <v>1</v>
      </c>
      <c r="N44">
        <v>0</v>
      </c>
      <c r="O44">
        <v>1</v>
      </c>
      <c r="P44">
        <v>0</v>
      </c>
      <c r="Q44" t="s">
        <v>20</v>
      </c>
      <c r="R44" t="s">
        <v>21</v>
      </c>
      <c r="S44" t="s">
        <v>15</v>
      </c>
      <c r="T44">
        <f>IFERROR(Table1[n_can_adj]/MID(Table1[district],FIND("(",Table1[district])+1,1),Table1[n_can_adj])</f>
        <v>2</v>
      </c>
      <c r="U44" t="e">
        <f>IF(Table1[level]="Local",VLOOKUP(Table1[parish]&amp;" Parish, Louisiana",[1]parish!$D$2:$E$65,2,FALSE),"")</f>
        <v>#N/A</v>
      </c>
    </row>
    <row r="45" spans="1:21" hidden="1" x14ac:dyDescent="0.25">
      <c r="A45">
        <v>44</v>
      </c>
      <c r="B45">
        <f>IF(COUNTIF(C$2:C44,C45)&gt;0,B44,B44+1)</f>
        <v>21</v>
      </c>
      <c r="C45" t="str">
        <f>Table1[[#This Row],[position]]&amp;IF(Table1[district]="NA","","-"&amp;Table1[district])&amp;IF(Table1[parish]="Multi-Parish Race","","-"&amp;Table1[parish])&amp;" ("&amp;Table1[year]&amp;")"</f>
        <v>Alderman-District 2, Town of Delcambre-Vermilion (2016)</v>
      </c>
      <c r="D45" t="s">
        <v>15</v>
      </c>
      <c r="E45" t="s">
        <v>92</v>
      </c>
      <c r="F45" t="s">
        <v>93</v>
      </c>
      <c r="G45">
        <v>2016</v>
      </c>
      <c r="H45" t="s">
        <v>94</v>
      </c>
      <c r="I45" t="s">
        <v>23</v>
      </c>
      <c r="J45">
        <v>58</v>
      </c>
      <c r="K45">
        <v>2</v>
      </c>
      <c r="L45">
        <f>COUNTIF(Table1[Race],Table1[Race])</f>
        <v>2</v>
      </c>
      <c r="M45">
        <v>2</v>
      </c>
      <c r="N45">
        <v>0</v>
      </c>
      <c r="O45">
        <v>0</v>
      </c>
      <c r="P45">
        <v>0</v>
      </c>
      <c r="Q45" t="s">
        <v>20</v>
      </c>
      <c r="R45" t="s">
        <v>21</v>
      </c>
      <c r="S45" t="s">
        <v>15</v>
      </c>
      <c r="T45">
        <f>IFERROR(Table1[n_can_adj]/MID(Table1[district],FIND("(",Table1[district])+1,1),Table1[n_can_adj])</f>
        <v>2</v>
      </c>
      <c r="U45" t="e">
        <f>IF(Table1[level]="Local",VLOOKUP(Table1[parish]&amp;" Parish, Louisiana",[1]parish!$D$2:$E$65,2,FALSE),"")</f>
        <v>#N/A</v>
      </c>
    </row>
    <row r="46" spans="1:21" hidden="1" x14ac:dyDescent="0.25">
      <c r="A46">
        <v>45</v>
      </c>
      <c r="B46">
        <f>IF(COUNTIF(C$2:C45,C46)&gt;0,B45,B45+1)</f>
        <v>21</v>
      </c>
      <c r="C46" t="str">
        <f>Table1[[#This Row],[position]]&amp;IF(Table1[district]="NA","","-"&amp;Table1[district])&amp;IF(Table1[parish]="Multi-Parish Race","","-"&amp;Table1[parish])&amp;" ("&amp;Table1[year]&amp;")"</f>
        <v>Alderman-District 2, Town of Delcambre-Vermilion (2016)</v>
      </c>
      <c r="D46" t="s">
        <v>15</v>
      </c>
      <c r="E46" t="s">
        <v>92</v>
      </c>
      <c r="F46" t="s">
        <v>95</v>
      </c>
      <c r="G46">
        <v>2016</v>
      </c>
      <c r="H46" t="s">
        <v>94</v>
      </c>
      <c r="I46" t="s">
        <v>23</v>
      </c>
      <c r="J46">
        <v>141</v>
      </c>
      <c r="K46">
        <v>2</v>
      </c>
      <c r="L46">
        <f>COUNTIF(Table1[Race],Table1[Race])</f>
        <v>2</v>
      </c>
      <c r="M46">
        <v>2</v>
      </c>
      <c r="N46">
        <v>0</v>
      </c>
      <c r="O46">
        <v>0</v>
      </c>
      <c r="P46">
        <v>0</v>
      </c>
      <c r="Q46" t="s">
        <v>20</v>
      </c>
      <c r="R46" t="s">
        <v>21</v>
      </c>
      <c r="S46" t="s">
        <v>15</v>
      </c>
      <c r="T46">
        <f>IFERROR(Table1[n_can_adj]/MID(Table1[district],FIND("(",Table1[district])+1,1),Table1[n_can_adj])</f>
        <v>2</v>
      </c>
      <c r="U46" t="e">
        <f>IF(Table1[level]="Local",VLOOKUP(Table1[parish]&amp;" Parish, Louisiana",[1]parish!$D$2:$E$65,2,FALSE),"")</f>
        <v>#N/A</v>
      </c>
    </row>
    <row r="47" spans="1:21" hidden="1" x14ac:dyDescent="0.25">
      <c r="A47">
        <v>46</v>
      </c>
      <c r="B47">
        <f>IF(COUNTIF(C$2:C46,C47)&gt;0,B46,B46+1)</f>
        <v>22</v>
      </c>
      <c r="C47" t="str">
        <f>Table1[[#This Row],[position]]&amp;IF(Table1[district]="NA","","-"&amp;Table1[district])&amp;IF(Table1[parish]="Multi-Parish Race","","-"&amp;Table1[parish])&amp;" ("&amp;Table1[year]&amp;")"</f>
        <v>Alderman-District 2, Town of Gramercy-St. James (2014)</v>
      </c>
      <c r="D47" t="s">
        <v>15</v>
      </c>
      <c r="E47" t="s">
        <v>96</v>
      </c>
      <c r="F47" t="s">
        <v>97</v>
      </c>
      <c r="G47">
        <v>2014</v>
      </c>
      <c r="H47" t="s">
        <v>98</v>
      </c>
      <c r="I47" t="s">
        <v>23</v>
      </c>
      <c r="J47">
        <v>355</v>
      </c>
      <c r="K47">
        <v>2</v>
      </c>
      <c r="L47">
        <f>COUNTIF(Table1[Race],Table1[Race])</f>
        <v>2</v>
      </c>
      <c r="M47">
        <v>2</v>
      </c>
      <c r="N47">
        <v>0</v>
      </c>
      <c r="O47">
        <v>0</v>
      </c>
      <c r="P47">
        <v>0</v>
      </c>
      <c r="Q47" t="s">
        <v>20</v>
      </c>
      <c r="R47" t="s">
        <v>21</v>
      </c>
      <c r="S47" t="s">
        <v>15</v>
      </c>
      <c r="T47">
        <f>IFERROR(Table1[n_can_adj]/MID(Table1[district],FIND("(",Table1[district])+1,1),Table1[n_can_adj])</f>
        <v>2</v>
      </c>
      <c r="U47" t="e">
        <f>IF(Table1[level]="Local",VLOOKUP(Table1[parish]&amp;" Parish, Louisiana",[1]parish!$D$2:$E$65,2,FALSE),"")</f>
        <v>#N/A</v>
      </c>
    </row>
    <row r="48" spans="1:21" hidden="1" x14ac:dyDescent="0.25">
      <c r="A48">
        <v>47</v>
      </c>
      <c r="B48">
        <f>IF(COUNTIF(C$2:C47,C48)&gt;0,B47,B47+1)</f>
        <v>22</v>
      </c>
      <c r="C48" t="str">
        <f>Table1[[#This Row],[position]]&amp;IF(Table1[district]="NA","","-"&amp;Table1[district])&amp;IF(Table1[parish]="Multi-Parish Race","","-"&amp;Table1[parish])&amp;" ("&amp;Table1[year]&amp;")"</f>
        <v>Alderman-District 2, Town of Gramercy-St. James (2014)</v>
      </c>
      <c r="D48" t="s">
        <v>15</v>
      </c>
      <c r="E48" t="s">
        <v>96</v>
      </c>
      <c r="F48" t="s">
        <v>99</v>
      </c>
      <c r="G48">
        <v>2014</v>
      </c>
      <c r="H48" t="s">
        <v>98</v>
      </c>
      <c r="I48" t="s">
        <v>23</v>
      </c>
      <c r="J48">
        <v>104</v>
      </c>
      <c r="K48">
        <v>2</v>
      </c>
      <c r="L48">
        <f>COUNTIF(Table1[Race],Table1[Race])</f>
        <v>2</v>
      </c>
      <c r="M48">
        <v>2</v>
      </c>
      <c r="N48">
        <v>0</v>
      </c>
      <c r="O48">
        <v>0</v>
      </c>
      <c r="P48">
        <v>0</v>
      </c>
      <c r="Q48" t="s">
        <v>20</v>
      </c>
      <c r="R48" t="s">
        <v>21</v>
      </c>
      <c r="S48" t="s">
        <v>15</v>
      </c>
      <c r="T48">
        <f>IFERROR(Table1[n_can_adj]/MID(Table1[district],FIND("(",Table1[district])+1,1),Table1[n_can_adj])</f>
        <v>2</v>
      </c>
      <c r="U48" t="e">
        <f>IF(Table1[level]="Local",VLOOKUP(Table1[parish]&amp;" Parish, Louisiana",[1]parish!$D$2:$E$65,2,FALSE),"")</f>
        <v>#N/A</v>
      </c>
    </row>
    <row r="49" spans="1:21" hidden="1" x14ac:dyDescent="0.25">
      <c r="A49">
        <v>48</v>
      </c>
      <c r="B49">
        <f>IF(COUNTIF(C$2:C48,C49)&gt;0,B48,B48+1)</f>
        <v>23</v>
      </c>
      <c r="C49" t="str">
        <f>Table1[[#This Row],[position]]&amp;IF(Table1[district]="NA","","-"&amp;Table1[district])&amp;IF(Table1[parish]="Multi-Parish Race","","-"&amp;Table1[parish])&amp;" ("&amp;Table1[year]&amp;")"</f>
        <v>Alderman-District 2, Town of Sunset-St. Landry (2014)</v>
      </c>
      <c r="D49" t="s">
        <v>15</v>
      </c>
      <c r="E49" t="s">
        <v>100</v>
      </c>
      <c r="F49" t="s">
        <v>101</v>
      </c>
      <c r="G49">
        <v>2014</v>
      </c>
      <c r="H49" t="s">
        <v>83</v>
      </c>
      <c r="I49" t="s">
        <v>23</v>
      </c>
      <c r="J49">
        <v>156</v>
      </c>
      <c r="K49">
        <v>3</v>
      </c>
      <c r="L49">
        <f>COUNTIF(Table1[Race],Table1[Race])</f>
        <v>3</v>
      </c>
      <c r="M49">
        <v>2</v>
      </c>
      <c r="N49">
        <v>0</v>
      </c>
      <c r="O49">
        <v>1</v>
      </c>
      <c r="P49">
        <v>0</v>
      </c>
      <c r="Q49" t="s">
        <v>20</v>
      </c>
      <c r="R49" t="s">
        <v>21</v>
      </c>
      <c r="S49" t="s">
        <v>15</v>
      </c>
      <c r="T49">
        <f>IFERROR(Table1[n_can_adj]/MID(Table1[district],FIND("(",Table1[district])+1,1),Table1[n_can_adj])</f>
        <v>3</v>
      </c>
      <c r="U49" t="e">
        <f>IF(Table1[level]="Local",VLOOKUP(Table1[parish]&amp;" Parish, Louisiana",[1]parish!$D$2:$E$65,2,FALSE),"")</f>
        <v>#N/A</v>
      </c>
    </row>
    <row r="50" spans="1:21" hidden="1" x14ac:dyDescent="0.25">
      <c r="A50">
        <v>49</v>
      </c>
      <c r="B50">
        <f>IF(COUNTIF(C$2:C49,C50)&gt;0,B49,B49+1)</f>
        <v>23</v>
      </c>
      <c r="C50" t="str">
        <f>Table1[[#This Row],[position]]&amp;IF(Table1[district]="NA","","-"&amp;Table1[district])&amp;IF(Table1[parish]="Multi-Parish Race","","-"&amp;Table1[parish])&amp;" ("&amp;Table1[year]&amp;")"</f>
        <v>Alderman-District 2, Town of Sunset-St. Landry (2014)</v>
      </c>
      <c r="D50" t="s">
        <v>15</v>
      </c>
      <c r="E50" t="s">
        <v>100</v>
      </c>
      <c r="F50" t="s">
        <v>102</v>
      </c>
      <c r="G50">
        <v>2014</v>
      </c>
      <c r="H50" t="s">
        <v>83</v>
      </c>
      <c r="I50" t="s">
        <v>30</v>
      </c>
      <c r="J50">
        <v>63</v>
      </c>
      <c r="K50">
        <v>3</v>
      </c>
      <c r="L50">
        <f>COUNTIF(Table1[Race],Table1[Race])</f>
        <v>3</v>
      </c>
      <c r="M50">
        <v>2</v>
      </c>
      <c r="N50">
        <v>0</v>
      </c>
      <c r="O50">
        <v>1</v>
      </c>
      <c r="P50">
        <v>0</v>
      </c>
      <c r="Q50" t="s">
        <v>20</v>
      </c>
      <c r="R50" t="s">
        <v>21</v>
      </c>
      <c r="S50" t="s">
        <v>15</v>
      </c>
      <c r="T50">
        <f>IFERROR(Table1[n_can_adj]/MID(Table1[district],FIND("(",Table1[district])+1,1),Table1[n_can_adj])</f>
        <v>3</v>
      </c>
      <c r="U50" t="e">
        <f>IF(Table1[level]="Local",VLOOKUP(Table1[parish]&amp;" Parish, Louisiana",[1]parish!$D$2:$E$65,2,FALSE),"")</f>
        <v>#N/A</v>
      </c>
    </row>
    <row r="51" spans="1:21" hidden="1" x14ac:dyDescent="0.25">
      <c r="A51">
        <v>50</v>
      </c>
      <c r="B51">
        <f>IF(COUNTIF(C$2:C50,C51)&gt;0,B50,B50+1)</f>
        <v>23</v>
      </c>
      <c r="C51" t="str">
        <f>Table1[[#This Row],[position]]&amp;IF(Table1[district]="NA","","-"&amp;Table1[district])&amp;IF(Table1[parish]="Multi-Parish Race","","-"&amp;Table1[parish])&amp;" ("&amp;Table1[year]&amp;")"</f>
        <v>Alderman-District 2, Town of Sunset-St. Landry (2014)</v>
      </c>
      <c r="D51" t="s">
        <v>15</v>
      </c>
      <c r="E51" t="s">
        <v>100</v>
      </c>
      <c r="F51" t="s">
        <v>103</v>
      </c>
      <c r="G51">
        <v>2014</v>
      </c>
      <c r="H51" t="s">
        <v>83</v>
      </c>
      <c r="I51" t="s">
        <v>23</v>
      </c>
      <c r="J51">
        <v>128</v>
      </c>
      <c r="K51">
        <v>3</v>
      </c>
      <c r="L51">
        <f>COUNTIF(Table1[Race],Table1[Race])</f>
        <v>3</v>
      </c>
      <c r="M51">
        <v>2</v>
      </c>
      <c r="N51">
        <v>0</v>
      </c>
      <c r="O51">
        <v>1</v>
      </c>
      <c r="P51">
        <v>0</v>
      </c>
      <c r="Q51" t="s">
        <v>20</v>
      </c>
      <c r="R51" t="s">
        <v>21</v>
      </c>
      <c r="S51" t="s">
        <v>15</v>
      </c>
      <c r="T51">
        <f>IFERROR(Table1[n_can_adj]/MID(Table1[district],FIND("(",Table1[district])+1,1),Table1[n_can_adj])</f>
        <v>3</v>
      </c>
      <c r="U51" t="e">
        <f>IF(Table1[level]="Local",VLOOKUP(Table1[parish]&amp;" Parish, Louisiana",[1]parish!$D$2:$E$65,2,FALSE),"")</f>
        <v>#N/A</v>
      </c>
    </row>
    <row r="52" spans="1:21" hidden="1" x14ac:dyDescent="0.25">
      <c r="A52">
        <v>51</v>
      </c>
      <c r="B52">
        <f>IF(COUNTIF(C$2:C51,C52)&gt;0,B51,B51+1)</f>
        <v>24</v>
      </c>
      <c r="C52" t="str">
        <f>Table1[[#This Row],[position]]&amp;IF(Table1[district]="NA","","-"&amp;Table1[district])&amp;IF(Table1[parish]="Multi-Parish Race","","-"&amp;Table1[parish])&amp;" ("&amp;Table1[year]&amp;")"</f>
        <v>Alderman-District 3, City of Marksville-Avoyelles (2014)</v>
      </c>
      <c r="D52" t="s">
        <v>15</v>
      </c>
      <c r="E52" t="s">
        <v>104</v>
      </c>
      <c r="F52" t="s">
        <v>105</v>
      </c>
      <c r="G52">
        <v>2014</v>
      </c>
      <c r="H52" t="s">
        <v>64</v>
      </c>
      <c r="I52" t="s">
        <v>23</v>
      </c>
      <c r="J52">
        <v>83</v>
      </c>
      <c r="K52">
        <v>2</v>
      </c>
      <c r="L52">
        <f>COUNTIF(Table1[Race],Table1[Race])</f>
        <v>2</v>
      </c>
      <c r="M52">
        <v>2</v>
      </c>
      <c r="N52">
        <v>0</v>
      </c>
      <c r="O52">
        <v>0</v>
      </c>
      <c r="P52">
        <v>0</v>
      </c>
      <c r="Q52" t="s">
        <v>20</v>
      </c>
      <c r="R52" t="s">
        <v>21</v>
      </c>
      <c r="S52" t="s">
        <v>15</v>
      </c>
      <c r="T52">
        <f>IFERROR(Table1[n_can_adj]/MID(Table1[district],FIND("(",Table1[district])+1,1),Table1[n_can_adj])</f>
        <v>2</v>
      </c>
      <c r="U52" t="e">
        <f>IF(Table1[level]="Local",VLOOKUP(Table1[parish]&amp;" Parish, Louisiana",[1]parish!$D$2:$E$65,2,FALSE),"")</f>
        <v>#N/A</v>
      </c>
    </row>
    <row r="53" spans="1:21" hidden="1" x14ac:dyDescent="0.25">
      <c r="A53">
        <v>52</v>
      </c>
      <c r="B53">
        <f>IF(COUNTIF(C$2:C52,C53)&gt;0,B52,B52+1)</f>
        <v>24</v>
      </c>
      <c r="C53" t="str">
        <f>Table1[[#This Row],[position]]&amp;IF(Table1[district]="NA","","-"&amp;Table1[district])&amp;IF(Table1[parish]="Multi-Parish Race","","-"&amp;Table1[parish])&amp;" ("&amp;Table1[year]&amp;")"</f>
        <v>Alderman-District 3, City of Marksville-Avoyelles (2014)</v>
      </c>
      <c r="D53" t="s">
        <v>15</v>
      </c>
      <c r="E53" t="s">
        <v>104</v>
      </c>
      <c r="F53" t="s">
        <v>106</v>
      </c>
      <c r="G53">
        <v>2014</v>
      </c>
      <c r="H53" t="s">
        <v>64</v>
      </c>
      <c r="I53" t="s">
        <v>23</v>
      </c>
      <c r="J53">
        <v>188</v>
      </c>
      <c r="K53">
        <v>2</v>
      </c>
      <c r="L53">
        <f>COUNTIF(Table1[Race],Table1[Race])</f>
        <v>2</v>
      </c>
      <c r="M53">
        <v>2</v>
      </c>
      <c r="N53">
        <v>0</v>
      </c>
      <c r="O53">
        <v>0</v>
      </c>
      <c r="P53">
        <v>0</v>
      </c>
      <c r="Q53" t="s">
        <v>20</v>
      </c>
      <c r="R53" t="s">
        <v>21</v>
      </c>
      <c r="S53" t="s">
        <v>15</v>
      </c>
      <c r="T53">
        <f>IFERROR(Table1[n_can_adj]/MID(Table1[district],FIND("(",Table1[district])+1,1),Table1[n_can_adj])</f>
        <v>2</v>
      </c>
      <c r="U53" t="e">
        <f>IF(Table1[level]="Local",VLOOKUP(Table1[parish]&amp;" Parish, Louisiana",[1]parish!$D$2:$E$65,2,FALSE),"")</f>
        <v>#N/A</v>
      </c>
    </row>
    <row r="54" spans="1:21" hidden="1" x14ac:dyDescent="0.25">
      <c r="A54">
        <v>53</v>
      </c>
      <c r="B54">
        <f>IF(COUNTIF(C$2:C53,C54)&gt;0,B53,B53+1)</f>
        <v>25</v>
      </c>
      <c r="C54" t="str">
        <f>Table1[[#This Row],[position]]&amp;IF(Table1[district]="NA","","-"&amp;Table1[district])&amp;IF(Table1[parish]="Multi-Parish Race","","-"&amp;Table1[parish])&amp;" ("&amp;Table1[year]&amp;")"</f>
        <v>Alderman-District 3, Town of Mamou-Evangeline (2014)</v>
      </c>
      <c r="D54" t="s">
        <v>15</v>
      </c>
      <c r="E54" t="s">
        <v>107</v>
      </c>
      <c r="F54" t="s">
        <v>108</v>
      </c>
      <c r="G54">
        <v>2014</v>
      </c>
      <c r="H54" t="s">
        <v>109</v>
      </c>
      <c r="I54" t="s">
        <v>23</v>
      </c>
      <c r="J54">
        <v>98</v>
      </c>
      <c r="K54">
        <v>4</v>
      </c>
      <c r="L54">
        <f>COUNTIF(Table1[Race],Table1[Race])</f>
        <v>4</v>
      </c>
      <c r="M54">
        <v>3</v>
      </c>
      <c r="N54">
        <v>1</v>
      </c>
      <c r="O54">
        <v>0</v>
      </c>
      <c r="P54">
        <v>0</v>
      </c>
      <c r="Q54" t="s">
        <v>20</v>
      </c>
      <c r="R54" t="s">
        <v>21</v>
      </c>
      <c r="S54" t="s">
        <v>15</v>
      </c>
      <c r="T54">
        <f>IFERROR(Table1[n_can_adj]/MID(Table1[district],FIND("(",Table1[district])+1,1),Table1[n_can_adj])</f>
        <v>4</v>
      </c>
      <c r="U54" t="e">
        <f>IF(Table1[level]="Local",VLOOKUP(Table1[parish]&amp;" Parish, Louisiana",[1]parish!$D$2:$E$65,2,FALSE),"")</f>
        <v>#N/A</v>
      </c>
    </row>
    <row r="55" spans="1:21" hidden="1" x14ac:dyDescent="0.25">
      <c r="A55">
        <v>54</v>
      </c>
      <c r="B55">
        <f>IF(COUNTIF(C$2:C54,C55)&gt;0,B54,B54+1)</f>
        <v>25</v>
      </c>
      <c r="C55" t="str">
        <f>Table1[[#This Row],[position]]&amp;IF(Table1[district]="NA","","-"&amp;Table1[district])&amp;IF(Table1[parish]="Multi-Parish Race","","-"&amp;Table1[parish])&amp;" ("&amp;Table1[year]&amp;")"</f>
        <v>Alderman-District 3, Town of Mamou-Evangeline (2014)</v>
      </c>
      <c r="D55" t="s">
        <v>15</v>
      </c>
      <c r="E55" t="s">
        <v>107</v>
      </c>
      <c r="F55" t="s">
        <v>110</v>
      </c>
      <c r="G55">
        <v>2014</v>
      </c>
      <c r="H55" t="s">
        <v>109</v>
      </c>
      <c r="I55" t="s">
        <v>23</v>
      </c>
      <c r="J55">
        <v>76</v>
      </c>
      <c r="K55">
        <v>4</v>
      </c>
      <c r="L55">
        <f>COUNTIF(Table1[Race],Table1[Race])</f>
        <v>4</v>
      </c>
      <c r="M55">
        <v>3</v>
      </c>
      <c r="N55">
        <v>1</v>
      </c>
      <c r="O55">
        <v>0</v>
      </c>
      <c r="P55">
        <v>0</v>
      </c>
      <c r="Q55" t="s">
        <v>20</v>
      </c>
      <c r="R55" t="s">
        <v>21</v>
      </c>
      <c r="S55" t="s">
        <v>15</v>
      </c>
      <c r="T55">
        <f>IFERROR(Table1[n_can_adj]/MID(Table1[district],FIND("(",Table1[district])+1,1),Table1[n_can_adj])</f>
        <v>4</v>
      </c>
      <c r="U55" t="e">
        <f>IF(Table1[level]="Local",VLOOKUP(Table1[parish]&amp;" Parish, Louisiana",[1]parish!$D$2:$E$65,2,FALSE),"")</f>
        <v>#N/A</v>
      </c>
    </row>
    <row r="56" spans="1:21" hidden="1" x14ac:dyDescent="0.25">
      <c r="A56">
        <v>55</v>
      </c>
      <c r="B56">
        <f>IF(COUNTIF(C$2:C55,C56)&gt;0,B55,B55+1)</f>
        <v>25</v>
      </c>
      <c r="C56" t="str">
        <f>Table1[[#This Row],[position]]&amp;IF(Table1[district]="NA","","-"&amp;Table1[district])&amp;IF(Table1[parish]="Multi-Parish Race","","-"&amp;Table1[parish])&amp;" ("&amp;Table1[year]&amp;")"</f>
        <v>Alderman-District 3, Town of Mamou-Evangeline (2014)</v>
      </c>
      <c r="D56" t="s">
        <v>15</v>
      </c>
      <c r="E56" t="s">
        <v>107</v>
      </c>
      <c r="F56" t="s">
        <v>111</v>
      </c>
      <c r="G56">
        <v>2014</v>
      </c>
      <c r="H56" t="s">
        <v>109</v>
      </c>
      <c r="I56" t="s">
        <v>19</v>
      </c>
      <c r="J56">
        <v>50</v>
      </c>
      <c r="K56">
        <v>4</v>
      </c>
      <c r="L56">
        <f>COUNTIF(Table1[Race],Table1[Race])</f>
        <v>4</v>
      </c>
      <c r="M56">
        <v>3</v>
      </c>
      <c r="N56">
        <v>1</v>
      </c>
      <c r="O56">
        <v>0</v>
      </c>
      <c r="P56">
        <v>0</v>
      </c>
      <c r="Q56" t="s">
        <v>20</v>
      </c>
      <c r="R56" t="s">
        <v>21</v>
      </c>
      <c r="S56" t="s">
        <v>15</v>
      </c>
      <c r="T56">
        <f>IFERROR(Table1[n_can_adj]/MID(Table1[district],FIND("(",Table1[district])+1,1),Table1[n_can_adj])</f>
        <v>4</v>
      </c>
      <c r="U56" t="e">
        <f>IF(Table1[level]="Local",VLOOKUP(Table1[parish]&amp;" Parish, Louisiana",[1]parish!$D$2:$E$65,2,FALSE),"")</f>
        <v>#N/A</v>
      </c>
    </row>
    <row r="57" spans="1:21" hidden="1" x14ac:dyDescent="0.25">
      <c r="A57">
        <v>56</v>
      </c>
      <c r="B57">
        <f>IF(COUNTIF(C$2:C56,C57)&gt;0,B56,B56+1)</f>
        <v>25</v>
      </c>
      <c r="C57" t="str">
        <f>Table1[[#This Row],[position]]&amp;IF(Table1[district]="NA","","-"&amp;Table1[district])&amp;IF(Table1[parish]="Multi-Parish Race","","-"&amp;Table1[parish])&amp;" ("&amp;Table1[year]&amp;")"</f>
        <v>Alderman-District 3, Town of Mamou-Evangeline (2014)</v>
      </c>
      <c r="D57" t="s">
        <v>15</v>
      </c>
      <c r="E57" t="s">
        <v>107</v>
      </c>
      <c r="F57" t="s">
        <v>112</v>
      </c>
      <c r="G57">
        <v>2014</v>
      </c>
      <c r="H57" t="s">
        <v>109</v>
      </c>
      <c r="I57" t="s">
        <v>23</v>
      </c>
      <c r="J57">
        <v>36</v>
      </c>
      <c r="K57">
        <v>4</v>
      </c>
      <c r="L57">
        <f>COUNTIF(Table1[Race],Table1[Race])</f>
        <v>4</v>
      </c>
      <c r="M57">
        <v>3</v>
      </c>
      <c r="N57">
        <v>1</v>
      </c>
      <c r="O57">
        <v>0</v>
      </c>
      <c r="P57">
        <v>0</v>
      </c>
      <c r="Q57" t="s">
        <v>20</v>
      </c>
      <c r="R57" t="s">
        <v>21</v>
      </c>
      <c r="S57" t="s">
        <v>15</v>
      </c>
      <c r="T57">
        <f>IFERROR(Table1[n_can_adj]/MID(Table1[district],FIND("(",Table1[district])+1,1),Table1[n_can_adj])</f>
        <v>4</v>
      </c>
      <c r="U57" t="e">
        <f>IF(Table1[level]="Local",VLOOKUP(Table1[parish]&amp;" Parish, Louisiana",[1]parish!$D$2:$E$65,2,FALSE),"")</f>
        <v>#N/A</v>
      </c>
    </row>
    <row r="58" spans="1:21" hidden="1" x14ac:dyDescent="0.25">
      <c r="A58">
        <v>57</v>
      </c>
      <c r="B58">
        <f>IF(COUNTIF(C$2:C57,C58)&gt;0,B57,B57+1)</f>
        <v>26</v>
      </c>
      <c r="C58" t="str">
        <f>Table1[[#This Row],[position]]&amp;IF(Table1[district]="NA","","-"&amp;Table1[district])&amp;IF(Table1[parish]="Multi-Parish Race","","-"&amp;Table1[parish])&amp;" ("&amp;Table1[year]&amp;")"</f>
        <v>Alderman-District 3, Town of Newellton-Tensas (2016)</v>
      </c>
      <c r="D58" t="s">
        <v>15</v>
      </c>
      <c r="E58" t="s">
        <v>113</v>
      </c>
      <c r="F58" t="s">
        <v>114</v>
      </c>
      <c r="G58">
        <v>2016</v>
      </c>
      <c r="H58" t="s">
        <v>115</v>
      </c>
      <c r="I58" t="s">
        <v>23</v>
      </c>
      <c r="J58">
        <v>47</v>
      </c>
      <c r="K58">
        <v>2</v>
      </c>
      <c r="L58">
        <f>COUNTIF(Table1[Race],Table1[Race])</f>
        <v>2</v>
      </c>
      <c r="M58">
        <v>2</v>
      </c>
      <c r="N58">
        <v>0</v>
      </c>
      <c r="O58">
        <v>0</v>
      </c>
      <c r="P58">
        <v>0</v>
      </c>
      <c r="Q58" t="s">
        <v>20</v>
      </c>
      <c r="R58" t="s">
        <v>21</v>
      </c>
      <c r="S58" t="s">
        <v>15</v>
      </c>
      <c r="T58">
        <f>IFERROR(Table1[n_can_adj]/MID(Table1[district],FIND("(",Table1[district])+1,1),Table1[n_can_adj])</f>
        <v>2</v>
      </c>
      <c r="U58" t="e">
        <f>IF(Table1[level]="Local",VLOOKUP(Table1[parish]&amp;" Parish, Louisiana",[1]parish!$D$2:$E$65,2,FALSE),"")</f>
        <v>#N/A</v>
      </c>
    </row>
    <row r="59" spans="1:21" hidden="1" x14ac:dyDescent="0.25">
      <c r="A59">
        <v>58</v>
      </c>
      <c r="B59">
        <f>IF(COUNTIF(C$2:C58,C59)&gt;0,B58,B58+1)</f>
        <v>26</v>
      </c>
      <c r="C59" t="str">
        <f>Table1[[#This Row],[position]]&amp;IF(Table1[district]="NA","","-"&amp;Table1[district])&amp;IF(Table1[parish]="Multi-Parish Race","","-"&amp;Table1[parish])&amp;" ("&amp;Table1[year]&amp;")"</f>
        <v>Alderman-District 3, Town of Newellton-Tensas (2016)</v>
      </c>
      <c r="D59" t="s">
        <v>15</v>
      </c>
      <c r="E59" t="s">
        <v>113</v>
      </c>
      <c r="F59" t="s">
        <v>116</v>
      </c>
      <c r="G59">
        <v>2016</v>
      </c>
      <c r="H59" t="s">
        <v>115</v>
      </c>
      <c r="I59" t="s">
        <v>23</v>
      </c>
      <c r="J59">
        <v>51</v>
      </c>
      <c r="K59">
        <v>2</v>
      </c>
      <c r="L59">
        <f>COUNTIF(Table1[Race],Table1[Race])</f>
        <v>2</v>
      </c>
      <c r="M59">
        <v>2</v>
      </c>
      <c r="N59">
        <v>0</v>
      </c>
      <c r="O59">
        <v>0</v>
      </c>
      <c r="P59">
        <v>0</v>
      </c>
      <c r="Q59" t="s">
        <v>20</v>
      </c>
      <c r="R59" t="s">
        <v>21</v>
      </c>
      <c r="S59" t="s">
        <v>15</v>
      </c>
      <c r="T59">
        <f>IFERROR(Table1[n_can_adj]/MID(Table1[district],FIND("(",Table1[district])+1,1),Table1[n_can_adj])</f>
        <v>2</v>
      </c>
      <c r="U59" t="e">
        <f>IF(Table1[level]="Local",VLOOKUP(Table1[parish]&amp;" Parish, Louisiana",[1]parish!$D$2:$E$65,2,FALSE),"")</f>
        <v>#N/A</v>
      </c>
    </row>
    <row r="60" spans="1:21" hidden="1" x14ac:dyDescent="0.25">
      <c r="A60">
        <v>59</v>
      </c>
      <c r="B60">
        <f>IF(COUNTIF(C$2:C59,C60)&gt;0,B59,B59+1)</f>
        <v>27</v>
      </c>
      <c r="C60" t="str">
        <f>Table1[[#This Row],[position]]&amp;IF(Table1[district]="NA","","-"&amp;Table1[district])&amp;IF(Table1[parish]="Multi-Parish Race","","-"&amp;Table1[parish])&amp;" ("&amp;Table1[year]&amp;")"</f>
        <v>Alderman-District 3, Town of Sunset-St. Landry (2014)</v>
      </c>
      <c r="D60" t="s">
        <v>15</v>
      </c>
      <c r="E60" t="s">
        <v>117</v>
      </c>
      <c r="F60" t="s">
        <v>118</v>
      </c>
      <c r="G60">
        <v>2014</v>
      </c>
      <c r="H60" t="s">
        <v>83</v>
      </c>
      <c r="I60" t="s">
        <v>19</v>
      </c>
      <c r="J60">
        <v>114</v>
      </c>
      <c r="K60">
        <v>2</v>
      </c>
      <c r="L60">
        <f>COUNTIF(Table1[Race],Table1[Race])</f>
        <v>2</v>
      </c>
      <c r="M60">
        <v>1</v>
      </c>
      <c r="N60">
        <v>1</v>
      </c>
      <c r="O60">
        <v>0</v>
      </c>
      <c r="P60">
        <v>0</v>
      </c>
      <c r="Q60" t="s">
        <v>20</v>
      </c>
      <c r="R60" t="s">
        <v>21</v>
      </c>
      <c r="S60" t="s">
        <v>15</v>
      </c>
      <c r="T60">
        <f>IFERROR(Table1[n_can_adj]/MID(Table1[district],FIND("(",Table1[district])+1,1),Table1[n_can_adj])</f>
        <v>2</v>
      </c>
      <c r="U60" t="e">
        <f>IF(Table1[level]="Local",VLOOKUP(Table1[parish]&amp;" Parish, Louisiana",[1]parish!$D$2:$E$65,2,FALSE),"")</f>
        <v>#N/A</v>
      </c>
    </row>
    <row r="61" spans="1:21" hidden="1" x14ac:dyDescent="0.25">
      <c r="A61">
        <v>60</v>
      </c>
      <c r="B61">
        <f>IF(COUNTIF(C$2:C60,C61)&gt;0,B60,B60+1)</f>
        <v>27</v>
      </c>
      <c r="C61" t="str">
        <f>Table1[[#This Row],[position]]&amp;IF(Table1[district]="NA","","-"&amp;Table1[district])&amp;IF(Table1[parish]="Multi-Parish Race","","-"&amp;Table1[parish])&amp;" ("&amp;Table1[year]&amp;")"</f>
        <v>Alderman-District 3, Town of Sunset-St. Landry (2014)</v>
      </c>
      <c r="D61" t="s">
        <v>15</v>
      </c>
      <c r="E61" t="s">
        <v>117</v>
      </c>
      <c r="F61" t="s">
        <v>119</v>
      </c>
      <c r="G61">
        <v>2014</v>
      </c>
      <c r="H61" t="s">
        <v>83</v>
      </c>
      <c r="I61" t="s">
        <v>23</v>
      </c>
      <c r="J61">
        <v>125</v>
      </c>
      <c r="K61">
        <v>2</v>
      </c>
      <c r="L61">
        <f>COUNTIF(Table1[Race],Table1[Race])</f>
        <v>2</v>
      </c>
      <c r="M61">
        <v>1</v>
      </c>
      <c r="N61">
        <v>1</v>
      </c>
      <c r="O61">
        <v>0</v>
      </c>
      <c r="P61">
        <v>0</v>
      </c>
      <c r="Q61" t="s">
        <v>20</v>
      </c>
      <c r="R61" t="s">
        <v>21</v>
      </c>
      <c r="S61" t="s">
        <v>15</v>
      </c>
      <c r="T61">
        <f>IFERROR(Table1[n_can_adj]/MID(Table1[district],FIND("(",Table1[district])+1,1),Table1[n_can_adj])</f>
        <v>2</v>
      </c>
      <c r="U61" t="e">
        <f>IF(Table1[level]="Local",VLOOKUP(Table1[parish]&amp;" Parish, Louisiana",[1]parish!$D$2:$E$65,2,FALSE),"")</f>
        <v>#N/A</v>
      </c>
    </row>
    <row r="62" spans="1:21" hidden="1" x14ac:dyDescent="0.25">
      <c r="A62">
        <v>61</v>
      </c>
      <c r="B62">
        <f>IF(COUNTIF(C$2:C61,C62)&gt;0,B61,B61+1)</f>
        <v>28</v>
      </c>
      <c r="C62" t="str">
        <f>Table1[[#This Row],[position]]&amp;IF(Table1[district]="NA","","-"&amp;Table1[district])&amp;IF(Table1[parish]="Multi-Parish Race","","-"&amp;Table1[parish])&amp;" ("&amp;Table1[year]&amp;")"</f>
        <v>Alderman-District 4, City of Marksville-Avoyelles (2014)</v>
      </c>
      <c r="D62" t="s">
        <v>15</v>
      </c>
      <c r="E62" t="s">
        <v>120</v>
      </c>
      <c r="F62" t="s">
        <v>121</v>
      </c>
      <c r="G62">
        <v>2014</v>
      </c>
      <c r="H62" t="s">
        <v>64</v>
      </c>
      <c r="I62" t="s">
        <v>23</v>
      </c>
      <c r="J62">
        <v>201</v>
      </c>
      <c r="K62">
        <v>2</v>
      </c>
      <c r="L62">
        <f>COUNTIF(Table1[Race],Table1[Race])</f>
        <v>2</v>
      </c>
      <c r="M62">
        <v>2</v>
      </c>
      <c r="N62">
        <v>0</v>
      </c>
      <c r="O62">
        <v>0</v>
      </c>
      <c r="P62">
        <v>0</v>
      </c>
      <c r="Q62" t="s">
        <v>20</v>
      </c>
      <c r="R62" t="s">
        <v>21</v>
      </c>
      <c r="S62" t="s">
        <v>15</v>
      </c>
      <c r="T62">
        <f>IFERROR(Table1[n_can_adj]/MID(Table1[district],FIND("(",Table1[district])+1,1),Table1[n_can_adj])</f>
        <v>2</v>
      </c>
      <c r="U62" t="e">
        <f>IF(Table1[level]="Local",VLOOKUP(Table1[parish]&amp;" Parish, Louisiana",[1]parish!$D$2:$E$65,2,FALSE),"")</f>
        <v>#N/A</v>
      </c>
    </row>
    <row r="63" spans="1:21" hidden="1" x14ac:dyDescent="0.25">
      <c r="A63">
        <v>62</v>
      </c>
      <c r="B63">
        <f>IF(COUNTIF(C$2:C62,C63)&gt;0,B62,B62+1)</f>
        <v>28</v>
      </c>
      <c r="C63" t="str">
        <f>Table1[[#This Row],[position]]&amp;IF(Table1[district]="NA","","-"&amp;Table1[district])&amp;IF(Table1[parish]="Multi-Parish Race","","-"&amp;Table1[parish])&amp;" ("&amp;Table1[year]&amp;")"</f>
        <v>Alderman-District 4, City of Marksville-Avoyelles (2014)</v>
      </c>
      <c r="D63" t="s">
        <v>15</v>
      </c>
      <c r="E63" t="s">
        <v>120</v>
      </c>
      <c r="F63" t="s">
        <v>122</v>
      </c>
      <c r="G63">
        <v>2014</v>
      </c>
      <c r="H63" t="s">
        <v>64</v>
      </c>
      <c r="I63" t="s">
        <v>23</v>
      </c>
      <c r="J63">
        <v>72</v>
      </c>
      <c r="K63">
        <v>2</v>
      </c>
      <c r="L63">
        <f>COUNTIF(Table1[Race],Table1[Race])</f>
        <v>2</v>
      </c>
      <c r="M63">
        <v>2</v>
      </c>
      <c r="N63">
        <v>0</v>
      </c>
      <c r="O63">
        <v>0</v>
      </c>
      <c r="P63">
        <v>0</v>
      </c>
      <c r="Q63" t="s">
        <v>20</v>
      </c>
      <c r="R63" t="s">
        <v>21</v>
      </c>
      <c r="S63" t="s">
        <v>15</v>
      </c>
      <c r="T63">
        <f>IFERROR(Table1[n_can_adj]/MID(Table1[district],FIND("(",Table1[district])+1,1),Table1[n_can_adj])</f>
        <v>2</v>
      </c>
      <c r="U63" t="e">
        <f>IF(Table1[level]="Local",VLOOKUP(Table1[parish]&amp;" Parish, Louisiana",[1]parish!$D$2:$E$65,2,FALSE),"")</f>
        <v>#N/A</v>
      </c>
    </row>
    <row r="64" spans="1:21" hidden="1" x14ac:dyDescent="0.25">
      <c r="A64">
        <v>63</v>
      </c>
      <c r="B64">
        <f>IF(COUNTIF(C$2:C63,C64)&gt;0,B63,B63+1)</f>
        <v>29</v>
      </c>
      <c r="C64" t="str">
        <f>Table1[[#This Row],[position]]&amp;IF(Table1[district]="NA","","-"&amp;Table1[district])&amp;IF(Table1[parish]="Multi-Parish Race","","-"&amp;Table1[parish])&amp;" ("&amp;Table1[year]&amp;")"</f>
        <v>Alderman-District 4, City of Springhill-Webster (2014)</v>
      </c>
      <c r="D64" t="s">
        <v>15</v>
      </c>
      <c r="E64" t="s">
        <v>123</v>
      </c>
      <c r="F64" t="s">
        <v>124</v>
      </c>
      <c r="G64">
        <v>2014</v>
      </c>
      <c r="H64" t="s">
        <v>69</v>
      </c>
      <c r="I64" t="s">
        <v>19</v>
      </c>
      <c r="J64">
        <v>148</v>
      </c>
      <c r="K64">
        <v>3</v>
      </c>
      <c r="L64">
        <f>COUNTIF(Table1[Race],Table1[Race])</f>
        <v>3</v>
      </c>
      <c r="M64">
        <v>1</v>
      </c>
      <c r="N64">
        <v>1</v>
      </c>
      <c r="O64">
        <v>0</v>
      </c>
      <c r="P64">
        <v>1</v>
      </c>
      <c r="Q64" t="s">
        <v>20</v>
      </c>
      <c r="R64" t="s">
        <v>21</v>
      </c>
      <c r="S64" t="s">
        <v>15</v>
      </c>
      <c r="T64">
        <f>IFERROR(Table1[n_can_adj]/MID(Table1[district],FIND("(",Table1[district])+1,1),Table1[n_can_adj])</f>
        <v>3</v>
      </c>
      <c r="U64" t="e">
        <f>IF(Table1[level]="Local",VLOOKUP(Table1[parish]&amp;" Parish, Louisiana",[1]parish!$D$2:$E$65,2,FALSE),"")</f>
        <v>#N/A</v>
      </c>
    </row>
    <row r="65" spans="1:21" hidden="1" x14ac:dyDescent="0.25">
      <c r="A65">
        <v>64</v>
      </c>
      <c r="B65">
        <f>IF(COUNTIF(C$2:C64,C65)&gt;0,B64,B64+1)</f>
        <v>29</v>
      </c>
      <c r="C65" t="str">
        <f>Table1[[#This Row],[position]]&amp;IF(Table1[district]="NA","","-"&amp;Table1[district])&amp;IF(Table1[parish]="Multi-Parish Race","","-"&amp;Table1[parish])&amp;" ("&amp;Table1[year]&amp;")"</f>
        <v>Alderman-District 4, City of Springhill-Webster (2014)</v>
      </c>
      <c r="D65" t="s">
        <v>15</v>
      </c>
      <c r="E65" t="s">
        <v>123</v>
      </c>
      <c r="F65" t="s">
        <v>125</v>
      </c>
      <c r="G65">
        <v>2014</v>
      </c>
      <c r="H65" t="s">
        <v>69</v>
      </c>
      <c r="I65" t="s">
        <v>23</v>
      </c>
      <c r="J65">
        <v>104</v>
      </c>
      <c r="K65">
        <v>3</v>
      </c>
      <c r="L65">
        <f>COUNTIF(Table1[Race],Table1[Race])</f>
        <v>3</v>
      </c>
      <c r="M65">
        <v>1</v>
      </c>
      <c r="N65">
        <v>1</v>
      </c>
      <c r="O65">
        <v>0</v>
      </c>
      <c r="P65">
        <v>1</v>
      </c>
      <c r="Q65" t="s">
        <v>20</v>
      </c>
      <c r="R65" t="s">
        <v>21</v>
      </c>
      <c r="S65" t="s">
        <v>15</v>
      </c>
      <c r="T65">
        <f>IFERROR(Table1[n_can_adj]/MID(Table1[district],FIND("(",Table1[district])+1,1),Table1[n_can_adj])</f>
        <v>3</v>
      </c>
      <c r="U65" t="e">
        <f>IF(Table1[level]="Local",VLOOKUP(Table1[parish]&amp;" Parish, Louisiana",[1]parish!$D$2:$E$65,2,FALSE),"")</f>
        <v>#N/A</v>
      </c>
    </row>
    <row r="66" spans="1:21" hidden="1" x14ac:dyDescent="0.25">
      <c r="A66">
        <v>65</v>
      </c>
      <c r="B66">
        <f>IF(COUNTIF(C$2:C65,C66)&gt;0,B65,B65+1)</f>
        <v>29</v>
      </c>
      <c r="C66" t="str">
        <f>Table1[[#This Row],[position]]&amp;IF(Table1[district]="NA","","-"&amp;Table1[district])&amp;IF(Table1[parish]="Multi-Parish Race","","-"&amp;Table1[parish])&amp;" ("&amp;Table1[year]&amp;")"</f>
        <v>Alderman-District 4, City of Springhill-Webster (2014)</v>
      </c>
      <c r="D66" t="s">
        <v>15</v>
      </c>
      <c r="E66" t="s">
        <v>123</v>
      </c>
      <c r="F66" t="s">
        <v>126</v>
      </c>
      <c r="G66">
        <v>2014</v>
      </c>
      <c r="H66" t="s">
        <v>69</v>
      </c>
      <c r="I66" t="s">
        <v>127</v>
      </c>
      <c r="J66">
        <v>72</v>
      </c>
      <c r="K66">
        <v>3</v>
      </c>
      <c r="L66">
        <f>COUNTIF(Table1[Race],Table1[Race])</f>
        <v>3</v>
      </c>
      <c r="M66">
        <v>1</v>
      </c>
      <c r="N66">
        <v>1</v>
      </c>
      <c r="O66">
        <v>0</v>
      </c>
      <c r="P66">
        <v>1</v>
      </c>
      <c r="Q66" t="s">
        <v>20</v>
      </c>
      <c r="R66" t="s">
        <v>21</v>
      </c>
      <c r="S66" t="s">
        <v>15</v>
      </c>
      <c r="T66">
        <f>IFERROR(Table1[n_can_adj]/MID(Table1[district],FIND("(",Table1[district])+1,1),Table1[n_can_adj])</f>
        <v>3</v>
      </c>
      <c r="U66" t="e">
        <f>IF(Table1[level]="Local",VLOOKUP(Table1[parish]&amp;" Parish, Louisiana",[1]parish!$D$2:$E$65,2,FALSE),"")</f>
        <v>#N/A</v>
      </c>
    </row>
    <row r="67" spans="1:21" hidden="1" x14ac:dyDescent="0.25">
      <c r="A67">
        <v>66</v>
      </c>
      <c r="B67">
        <f>IF(COUNTIF(C$2:C66,C67)&gt;0,B66,B66+1)</f>
        <v>30</v>
      </c>
      <c r="C67" t="str">
        <f>Table1[[#This Row],[position]]&amp;IF(Table1[district]="NA","","-"&amp;Table1[district])&amp;IF(Table1[parish]="Multi-Parish Race","","-"&amp;Table1[parish])&amp;" ("&amp;Table1[year]&amp;")"</f>
        <v>Alderman-District 4, Town of Newellton-Tensas (2016)</v>
      </c>
      <c r="D67" t="s">
        <v>15</v>
      </c>
      <c r="E67" t="s">
        <v>128</v>
      </c>
      <c r="F67" t="s">
        <v>129</v>
      </c>
      <c r="G67">
        <v>2016</v>
      </c>
      <c r="H67" t="s">
        <v>115</v>
      </c>
      <c r="I67" t="s">
        <v>23</v>
      </c>
      <c r="J67">
        <v>40</v>
      </c>
      <c r="K67">
        <v>2</v>
      </c>
      <c r="L67">
        <f>COUNTIF(Table1[Race],Table1[Race])</f>
        <v>2</v>
      </c>
      <c r="M67">
        <v>2</v>
      </c>
      <c r="N67">
        <v>0</v>
      </c>
      <c r="O67">
        <v>0</v>
      </c>
      <c r="P67">
        <v>0</v>
      </c>
      <c r="Q67" t="s">
        <v>20</v>
      </c>
      <c r="R67" t="s">
        <v>21</v>
      </c>
      <c r="S67" t="s">
        <v>15</v>
      </c>
      <c r="T67">
        <f>IFERROR(Table1[n_can_adj]/MID(Table1[district],FIND("(",Table1[district])+1,1),Table1[n_can_adj])</f>
        <v>2</v>
      </c>
      <c r="U67" t="e">
        <f>IF(Table1[level]="Local",VLOOKUP(Table1[parish]&amp;" Parish, Louisiana",[1]parish!$D$2:$E$65,2,FALSE),"")</f>
        <v>#N/A</v>
      </c>
    </row>
    <row r="68" spans="1:21" hidden="1" x14ac:dyDescent="0.25">
      <c r="A68">
        <v>67</v>
      </c>
      <c r="B68">
        <f>IF(COUNTIF(C$2:C67,C68)&gt;0,B67,B67+1)</f>
        <v>30</v>
      </c>
      <c r="C68" t="str">
        <f>Table1[[#This Row],[position]]&amp;IF(Table1[district]="NA","","-"&amp;Table1[district])&amp;IF(Table1[parish]="Multi-Parish Race","","-"&amp;Table1[parish])&amp;" ("&amp;Table1[year]&amp;")"</f>
        <v>Alderman-District 4, Town of Newellton-Tensas (2016)</v>
      </c>
      <c r="D68" t="s">
        <v>15</v>
      </c>
      <c r="E68" t="s">
        <v>128</v>
      </c>
      <c r="F68" t="s">
        <v>130</v>
      </c>
      <c r="G68">
        <v>2016</v>
      </c>
      <c r="H68" t="s">
        <v>115</v>
      </c>
      <c r="I68" t="s">
        <v>23</v>
      </c>
      <c r="J68">
        <v>50</v>
      </c>
      <c r="K68">
        <v>2</v>
      </c>
      <c r="L68">
        <f>COUNTIF(Table1[Race],Table1[Race])</f>
        <v>2</v>
      </c>
      <c r="M68">
        <v>2</v>
      </c>
      <c r="N68">
        <v>0</v>
      </c>
      <c r="O68">
        <v>0</v>
      </c>
      <c r="P68">
        <v>0</v>
      </c>
      <c r="Q68" t="s">
        <v>20</v>
      </c>
      <c r="R68" t="s">
        <v>21</v>
      </c>
      <c r="S68" t="s">
        <v>15</v>
      </c>
      <c r="T68">
        <f>IFERROR(Table1[n_can_adj]/MID(Table1[district],FIND("(",Table1[district])+1,1),Table1[n_can_adj])</f>
        <v>2</v>
      </c>
      <c r="U68" t="e">
        <f>IF(Table1[level]="Local",VLOOKUP(Table1[parish]&amp;" Parish, Louisiana",[1]parish!$D$2:$E$65,2,FALSE),"")</f>
        <v>#N/A</v>
      </c>
    </row>
    <row r="69" spans="1:21" hidden="1" x14ac:dyDescent="0.25">
      <c r="A69">
        <v>68</v>
      </c>
      <c r="B69">
        <f>IF(COUNTIF(C$2:C68,C69)&gt;0,B68,B68+1)</f>
        <v>31</v>
      </c>
      <c r="C69" t="str">
        <f>Table1[[#This Row],[position]]&amp;IF(Table1[district]="NA","","-"&amp;Table1[district])&amp;IF(Table1[parish]="Multi-Parish Race","","-"&amp;Table1[parish])&amp;" ("&amp;Table1[year]&amp;")"</f>
        <v>Alderman-District 4, Town of Simmesport-Avoyelles (2016)</v>
      </c>
      <c r="D69" t="s">
        <v>15</v>
      </c>
      <c r="E69" t="s">
        <v>131</v>
      </c>
      <c r="F69" t="s">
        <v>132</v>
      </c>
      <c r="G69">
        <v>2016</v>
      </c>
      <c r="H69" t="s">
        <v>64</v>
      </c>
      <c r="I69" t="s">
        <v>23</v>
      </c>
      <c r="J69">
        <v>50</v>
      </c>
      <c r="K69">
        <v>2</v>
      </c>
      <c r="L69">
        <f>COUNTIF(Table1[Race],Table1[Race])</f>
        <v>2</v>
      </c>
      <c r="M69">
        <v>2</v>
      </c>
      <c r="N69">
        <v>0</v>
      </c>
      <c r="O69">
        <v>0</v>
      </c>
      <c r="P69">
        <v>0</v>
      </c>
      <c r="Q69" t="s">
        <v>20</v>
      </c>
      <c r="R69" t="s">
        <v>21</v>
      </c>
      <c r="S69" t="s">
        <v>15</v>
      </c>
      <c r="T69">
        <f>IFERROR(Table1[n_can_adj]/MID(Table1[district],FIND("(",Table1[district])+1,1),Table1[n_can_adj])</f>
        <v>2</v>
      </c>
      <c r="U69" t="e">
        <f>IF(Table1[level]="Local",VLOOKUP(Table1[parish]&amp;" Parish, Louisiana",[1]parish!$D$2:$E$65,2,FALSE),"")</f>
        <v>#N/A</v>
      </c>
    </row>
    <row r="70" spans="1:21" hidden="1" x14ac:dyDescent="0.25">
      <c r="A70">
        <v>69</v>
      </c>
      <c r="B70">
        <f>IF(COUNTIF(C$2:C69,C70)&gt;0,B69,B69+1)</f>
        <v>31</v>
      </c>
      <c r="C70" t="str">
        <f>Table1[[#This Row],[position]]&amp;IF(Table1[district]="NA","","-"&amp;Table1[district])&amp;IF(Table1[parish]="Multi-Parish Race","","-"&amp;Table1[parish])&amp;" ("&amp;Table1[year]&amp;")"</f>
        <v>Alderman-District 4, Town of Simmesport-Avoyelles (2016)</v>
      </c>
      <c r="D70" t="s">
        <v>15</v>
      </c>
      <c r="E70" t="s">
        <v>131</v>
      </c>
      <c r="F70" t="s">
        <v>133</v>
      </c>
      <c r="G70">
        <v>2016</v>
      </c>
      <c r="H70" t="s">
        <v>64</v>
      </c>
      <c r="I70" t="s">
        <v>23</v>
      </c>
      <c r="J70">
        <v>112</v>
      </c>
      <c r="K70">
        <v>2</v>
      </c>
      <c r="L70">
        <f>COUNTIF(Table1[Race],Table1[Race])</f>
        <v>2</v>
      </c>
      <c r="M70">
        <v>2</v>
      </c>
      <c r="N70">
        <v>0</v>
      </c>
      <c r="O70">
        <v>0</v>
      </c>
      <c r="P70">
        <v>0</v>
      </c>
      <c r="Q70" t="s">
        <v>20</v>
      </c>
      <c r="R70" t="s">
        <v>21</v>
      </c>
      <c r="S70" t="s">
        <v>15</v>
      </c>
      <c r="T70">
        <f>IFERROR(Table1[n_can_adj]/MID(Table1[district],FIND("(",Table1[district])+1,1),Table1[n_can_adj])</f>
        <v>2</v>
      </c>
      <c r="U70" t="e">
        <f>IF(Table1[level]="Local",VLOOKUP(Table1[parish]&amp;" Parish, Louisiana",[1]parish!$D$2:$E$65,2,FALSE),"")</f>
        <v>#N/A</v>
      </c>
    </row>
    <row r="71" spans="1:21" hidden="1" x14ac:dyDescent="0.25">
      <c r="A71">
        <v>70</v>
      </c>
      <c r="B71">
        <f>IF(COUNTIF(C$2:C70,C71)&gt;0,B70,B70+1)</f>
        <v>32</v>
      </c>
      <c r="C71" t="str">
        <f>Table1[[#This Row],[position]]&amp;IF(Table1[district]="NA","","-"&amp;Table1[district])&amp;IF(Table1[parish]="Multi-Parish Race","","-"&amp;Table1[parish])&amp;" ("&amp;Table1[year]&amp;")"</f>
        <v>Alderman-District 5, City of Marksville-Avoyelles (2014)</v>
      </c>
      <c r="D71" t="s">
        <v>15</v>
      </c>
      <c r="E71" t="s">
        <v>134</v>
      </c>
      <c r="F71" t="s">
        <v>135</v>
      </c>
      <c r="G71">
        <v>2014</v>
      </c>
      <c r="H71" t="s">
        <v>64</v>
      </c>
      <c r="I71" t="s">
        <v>23</v>
      </c>
      <c r="J71">
        <v>221</v>
      </c>
      <c r="K71">
        <v>2</v>
      </c>
      <c r="L71">
        <f>COUNTIF(Table1[Race],Table1[Race])</f>
        <v>2</v>
      </c>
      <c r="M71">
        <v>2</v>
      </c>
      <c r="N71">
        <v>0</v>
      </c>
      <c r="O71">
        <v>0</v>
      </c>
      <c r="P71">
        <v>0</v>
      </c>
      <c r="Q71" t="s">
        <v>20</v>
      </c>
      <c r="R71" t="s">
        <v>21</v>
      </c>
      <c r="S71" t="s">
        <v>15</v>
      </c>
      <c r="T71">
        <f>IFERROR(Table1[n_can_adj]/MID(Table1[district],FIND("(",Table1[district])+1,1),Table1[n_can_adj])</f>
        <v>2</v>
      </c>
      <c r="U71" t="e">
        <f>IF(Table1[level]="Local",VLOOKUP(Table1[parish]&amp;" Parish, Louisiana",[1]parish!$D$2:$E$65,2,FALSE),"")</f>
        <v>#N/A</v>
      </c>
    </row>
    <row r="72" spans="1:21" hidden="1" x14ac:dyDescent="0.25">
      <c r="A72">
        <v>71</v>
      </c>
      <c r="B72">
        <f>IF(COUNTIF(C$2:C71,C72)&gt;0,B71,B71+1)</f>
        <v>32</v>
      </c>
      <c r="C72" t="str">
        <f>Table1[[#This Row],[position]]&amp;IF(Table1[district]="NA","","-"&amp;Table1[district])&amp;IF(Table1[parish]="Multi-Parish Race","","-"&amp;Table1[parish])&amp;" ("&amp;Table1[year]&amp;")"</f>
        <v>Alderman-District 5, City of Marksville-Avoyelles (2014)</v>
      </c>
      <c r="D72" t="s">
        <v>15</v>
      </c>
      <c r="E72" t="s">
        <v>134</v>
      </c>
      <c r="F72" t="s">
        <v>136</v>
      </c>
      <c r="G72">
        <v>2014</v>
      </c>
      <c r="H72" t="s">
        <v>64</v>
      </c>
      <c r="I72" t="s">
        <v>23</v>
      </c>
      <c r="J72">
        <v>120</v>
      </c>
      <c r="K72">
        <v>2</v>
      </c>
      <c r="L72">
        <f>COUNTIF(Table1[Race],Table1[Race])</f>
        <v>2</v>
      </c>
      <c r="M72">
        <v>2</v>
      </c>
      <c r="N72">
        <v>0</v>
      </c>
      <c r="O72">
        <v>0</v>
      </c>
      <c r="P72">
        <v>0</v>
      </c>
      <c r="Q72" t="s">
        <v>20</v>
      </c>
      <c r="R72" t="s">
        <v>21</v>
      </c>
      <c r="S72" t="s">
        <v>15</v>
      </c>
      <c r="T72">
        <f>IFERROR(Table1[n_can_adj]/MID(Table1[district],FIND("(",Table1[district])+1,1),Table1[n_can_adj])</f>
        <v>2</v>
      </c>
      <c r="U72" t="e">
        <f>IF(Table1[level]="Local",VLOOKUP(Table1[parish]&amp;" Parish, Louisiana",[1]parish!$D$2:$E$65,2,FALSE),"")</f>
        <v>#N/A</v>
      </c>
    </row>
    <row r="73" spans="1:21" hidden="1" x14ac:dyDescent="0.25">
      <c r="A73">
        <v>72</v>
      </c>
      <c r="B73">
        <f>IF(COUNTIF(C$2:C72,C73)&gt;0,B72,B72+1)</f>
        <v>33</v>
      </c>
      <c r="C73" t="str">
        <f>Table1[[#This Row],[position]]&amp;IF(Table1[district]="NA","","-"&amp;Table1[district])&amp;IF(Table1[parish]="Multi-Parish Race","","-"&amp;Table1[parish])&amp;" ("&amp;Table1[year]&amp;")"</f>
        <v>Alderman-District 5, Town of Benton-Bossier (2016)</v>
      </c>
      <c r="D73" t="s">
        <v>15</v>
      </c>
      <c r="E73" t="s">
        <v>137</v>
      </c>
      <c r="F73" t="s">
        <v>138</v>
      </c>
      <c r="G73">
        <v>2016</v>
      </c>
      <c r="H73" t="s">
        <v>29</v>
      </c>
      <c r="I73" t="s">
        <v>23</v>
      </c>
      <c r="J73">
        <v>58</v>
      </c>
      <c r="K73">
        <v>2</v>
      </c>
      <c r="L73">
        <f>COUNTIF(Table1[Race],Table1[Race])</f>
        <v>2</v>
      </c>
      <c r="M73">
        <v>1</v>
      </c>
      <c r="N73">
        <v>0</v>
      </c>
      <c r="O73">
        <v>1</v>
      </c>
      <c r="P73">
        <v>0</v>
      </c>
      <c r="Q73" t="s">
        <v>20</v>
      </c>
      <c r="R73" t="s">
        <v>21</v>
      </c>
      <c r="S73" t="s">
        <v>15</v>
      </c>
      <c r="T73">
        <f>IFERROR(Table1[n_can_adj]/MID(Table1[district],FIND("(",Table1[district])+1,1),Table1[n_can_adj])</f>
        <v>2</v>
      </c>
      <c r="U73" t="e">
        <f>IF(Table1[level]="Local",VLOOKUP(Table1[parish]&amp;" Parish, Louisiana",[1]parish!$D$2:$E$65,2,FALSE),"")</f>
        <v>#N/A</v>
      </c>
    </row>
    <row r="74" spans="1:21" hidden="1" x14ac:dyDescent="0.25">
      <c r="A74">
        <v>73</v>
      </c>
      <c r="B74">
        <f>IF(COUNTIF(C$2:C73,C74)&gt;0,B73,B73+1)</f>
        <v>33</v>
      </c>
      <c r="C74" t="str">
        <f>Table1[[#This Row],[position]]&amp;IF(Table1[district]="NA","","-"&amp;Table1[district])&amp;IF(Table1[parish]="Multi-Parish Race","","-"&amp;Table1[parish])&amp;" ("&amp;Table1[year]&amp;")"</f>
        <v>Alderman-District 5, Town of Benton-Bossier (2016)</v>
      </c>
      <c r="D74" t="s">
        <v>15</v>
      </c>
      <c r="E74" t="s">
        <v>137</v>
      </c>
      <c r="F74" t="s">
        <v>139</v>
      </c>
      <c r="G74">
        <v>2016</v>
      </c>
      <c r="H74" t="s">
        <v>29</v>
      </c>
      <c r="I74" t="s">
        <v>30</v>
      </c>
      <c r="J74">
        <v>101</v>
      </c>
      <c r="K74">
        <v>2</v>
      </c>
      <c r="L74">
        <f>COUNTIF(Table1[Race],Table1[Race])</f>
        <v>2</v>
      </c>
      <c r="M74">
        <v>1</v>
      </c>
      <c r="N74">
        <v>0</v>
      </c>
      <c r="O74">
        <v>1</v>
      </c>
      <c r="P74">
        <v>0</v>
      </c>
      <c r="Q74" t="s">
        <v>20</v>
      </c>
      <c r="R74" t="s">
        <v>21</v>
      </c>
      <c r="S74" t="s">
        <v>15</v>
      </c>
      <c r="T74">
        <f>IFERROR(Table1[n_can_adj]/MID(Table1[district],FIND("(",Table1[district])+1,1),Table1[n_can_adj])</f>
        <v>2</v>
      </c>
      <c r="U74" t="e">
        <f>IF(Table1[level]="Local",VLOOKUP(Table1[parish]&amp;" Parish, Louisiana",[1]parish!$D$2:$E$65,2,FALSE),"")</f>
        <v>#N/A</v>
      </c>
    </row>
    <row r="75" spans="1:21" hidden="1" x14ac:dyDescent="0.25">
      <c r="A75">
        <v>74</v>
      </c>
      <c r="B75">
        <f>IF(COUNTIF(C$2:C74,C75)&gt;0,B74,B74+1)</f>
        <v>34</v>
      </c>
      <c r="C75" t="str">
        <f>Table1[[#This Row],[position]]&amp;IF(Table1[district]="NA","","-"&amp;Table1[district])&amp;IF(Table1[parish]="Multi-Parish Race","","-"&amp;Table1[parish])&amp;" ("&amp;Table1[year]&amp;")"</f>
        <v>Alderman-District 5, Town of Newellton-Tensas (2016)</v>
      </c>
      <c r="D75" t="s">
        <v>15</v>
      </c>
      <c r="E75" t="s">
        <v>140</v>
      </c>
      <c r="F75" t="s">
        <v>141</v>
      </c>
      <c r="G75">
        <v>2016</v>
      </c>
      <c r="H75" t="s">
        <v>115</v>
      </c>
      <c r="I75" t="s">
        <v>19</v>
      </c>
      <c r="J75">
        <v>108</v>
      </c>
      <c r="K75">
        <v>2</v>
      </c>
      <c r="L75">
        <f>COUNTIF(Table1[Race],Table1[Race])</f>
        <v>2</v>
      </c>
      <c r="M75">
        <v>1</v>
      </c>
      <c r="N75">
        <v>1</v>
      </c>
      <c r="O75">
        <v>0</v>
      </c>
      <c r="P75">
        <v>0</v>
      </c>
      <c r="Q75" t="s">
        <v>20</v>
      </c>
      <c r="R75" t="s">
        <v>21</v>
      </c>
      <c r="S75" t="s">
        <v>15</v>
      </c>
      <c r="T75">
        <f>IFERROR(Table1[n_can_adj]/MID(Table1[district],FIND("(",Table1[district])+1,1),Table1[n_can_adj])</f>
        <v>2</v>
      </c>
      <c r="U75" t="e">
        <f>IF(Table1[level]="Local",VLOOKUP(Table1[parish]&amp;" Parish, Louisiana",[1]parish!$D$2:$E$65,2,FALSE),"")</f>
        <v>#N/A</v>
      </c>
    </row>
    <row r="76" spans="1:21" hidden="1" x14ac:dyDescent="0.25">
      <c r="A76">
        <v>75</v>
      </c>
      <c r="B76">
        <f>IF(COUNTIF(C$2:C75,C76)&gt;0,B75,B75+1)</f>
        <v>34</v>
      </c>
      <c r="C76" t="str">
        <f>Table1[[#This Row],[position]]&amp;IF(Table1[district]="NA","","-"&amp;Table1[district])&amp;IF(Table1[parish]="Multi-Parish Race","","-"&amp;Table1[parish])&amp;" ("&amp;Table1[year]&amp;")"</f>
        <v>Alderman-District 5, Town of Newellton-Tensas (2016)</v>
      </c>
      <c r="D76" t="s">
        <v>15</v>
      </c>
      <c r="E76" t="s">
        <v>140</v>
      </c>
      <c r="F76" t="s">
        <v>142</v>
      </c>
      <c r="G76">
        <v>2016</v>
      </c>
      <c r="H76" t="s">
        <v>115</v>
      </c>
      <c r="I76" t="s">
        <v>23</v>
      </c>
      <c r="J76">
        <v>28</v>
      </c>
      <c r="K76">
        <v>2</v>
      </c>
      <c r="L76">
        <f>COUNTIF(Table1[Race],Table1[Race])</f>
        <v>2</v>
      </c>
      <c r="M76">
        <v>1</v>
      </c>
      <c r="N76">
        <v>1</v>
      </c>
      <c r="O76">
        <v>0</v>
      </c>
      <c r="P76">
        <v>0</v>
      </c>
      <c r="Q76" t="s">
        <v>20</v>
      </c>
      <c r="R76" t="s">
        <v>21</v>
      </c>
      <c r="S76" t="s">
        <v>15</v>
      </c>
      <c r="T76">
        <f>IFERROR(Table1[n_can_adj]/MID(Table1[district],FIND("(",Table1[district])+1,1),Table1[n_can_adj])</f>
        <v>2</v>
      </c>
      <c r="U76" t="e">
        <f>IF(Table1[level]="Local",VLOOKUP(Table1[parish]&amp;" Parish, Louisiana",[1]parish!$D$2:$E$65,2,FALSE),"")</f>
        <v>#N/A</v>
      </c>
    </row>
    <row r="77" spans="1:21" hidden="1" x14ac:dyDescent="0.25">
      <c r="A77">
        <v>76</v>
      </c>
      <c r="B77">
        <f>IF(COUNTIF(C$2:C76,C77)&gt;0,B76,B76+1)</f>
        <v>35</v>
      </c>
      <c r="C77" t="str">
        <f>Table1[[#This Row],[position]]&amp;IF(Table1[district]="NA","","-"&amp;Table1[district])&amp;IF(Table1[parish]="Multi-Parish Race","","-"&amp;Table1[parish])&amp;" ("&amp;Table1[year]&amp;")"</f>
        <v>Alderman-District A, City of Breaux Bridge-St. Martin (2014)</v>
      </c>
      <c r="D77" t="s">
        <v>15</v>
      </c>
      <c r="E77" t="s">
        <v>143</v>
      </c>
      <c r="F77" t="s">
        <v>144</v>
      </c>
      <c r="G77">
        <v>2014</v>
      </c>
      <c r="H77" t="s">
        <v>145</v>
      </c>
      <c r="I77" t="s">
        <v>19</v>
      </c>
      <c r="J77">
        <v>529</v>
      </c>
      <c r="K77">
        <v>2</v>
      </c>
      <c r="L77">
        <f>COUNTIF(Table1[Race],Table1[Race])</f>
        <v>2</v>
      </c>
      <c r="M77">
        <v>1</v>
      </c>
      <c r="N77">
        <v>1</v>
      </c>
      <c r="O77">
        <v>0</v>
      </c>
      <c r="P77">
        <v>0</v>
      </c>
      <c r="Q77" t="s">
        <v>20</v>
      </c>
      <c r="R77" t="s">
        <v>21</v>
      </c>
      <c r="S77" t="s">
        <v>15</v>
      </c>
      <c r="T77">
        <f>IFERROR(Table1[n_can_adj]/MID(Table1[district],FIND("(",Table1[district])+1,1),Table1[n_can_adj])</f>
        <v>2</v>
      </c>
      <c r="U77" t="e">
        <f>IF(Table1[level]="Local",VLOOKUP(Table1[parish]&amp;" Parish, Louisiana",[1]parish!$D$2:$E$65,2,FALSE),"")</f>
        <v>#N/A</v>
      </c>
    </row>
    <row r="78" spans="1:21" hidden="1" x14ac:dyDescent="0.25">
      <c r="A78">
        <v>77</v>
      </c>
      <c r="B78">
        <f>IF(COUNTIF(C$2:C77,C78)&gt;0,B77,B77+1)</f>
        <v>35</v>
      </c>
      <c r="C78" t="str">
        <f>Table1[[#This Row],[position]]&amp;IF(Table1[district]="NA","","-"&amp;Table1[district])&amp;IF(Table1[parish]="Multi-Parish Race","","-"&amp;Table1[parish])&amp;" ("&amp;Table1[year]&amp;")"</f>
        <v>Alderman-District A, City of Breaux Bridge-St. Martin (2014)</v>
      </c>
      <c r="D78" t="s">
        <v>15</v>
      </c>
      <c r="E78" t="s">
        <v>143</v>
      </c>
      <c r="F78" t="s">
        <v>146</v>
      </c>
      <c r="G78">
        <v>2014</v>
      </c>
      <c r="H78" t="s">
        <v>145</v>
      </c>
      <c r="I78" t="s">
        <v>23</v>
      </c>
      <c r="J78">
        <v>283</v>
      </c>
      <c r="K78">
        <v>2</v>
      </c>
      <c r="L78">
        <f>COUNTIF(Table1[Race],Table1[Race])</f>
        <v>2</v>
      </c>
      <c r="M78">
        <v>1</v>
      </c>
      <c r="N78">
        <v>1</v>
      </c>
      <c r="O78">
        <v>0</v>
      </c>
      <c r="P78">
        <v>0</v>
      </c>
      <c r="Q78" t="s">
        <v>20</v>
      </c>
      <c r="R78" t="s">
        <v>21</v>
      </c>
      <c r="S78" t="s">
        <v>15</v>
      </c>
      <c r="T78">
        <f>IFERROR(Table1[n_can_adj]/MID(Table1[district],FIND("(",Table1[district])+1,1),Table1[n_can_adj])</f>
        <v>2</v>
      </c>
      <c r="U78" t="e">
        <f>IF(Table1[level]="Local",VLOOKUP(Table1[parish]&amp;" Parish, Louisiana",[1]parish!$D$2:$E$65,2,FALSE),"")</f>
        <v>#N/A</v>
      </c>
    </row>
    <row r="79" spans="1:21" hidden="1" x14ac:dyDescent="0.25">
      <c r="A79">
        <v>78</v>
      </c>
      <c r="B79">
        <f>IF(COUNTIF(C$2:C78,C79)&gt;0,B78,B78+1)</f>
        <v>36</v>
      </c>
      <c r="C79" t="str">
        <f>Table1[[#This Row],[position]]&amp;IF(Table1[district]="NA","","-"&amp;Table1[district])&amp;IF(Table1[parish]="Multi-Parish Race","","-"&amp;Table1[parish])&amp;" ("&amp;Table1[year]&amp;")"</f>
        <v>Alderman-District A, City of Opelousas-St. Landry (2014)</v>
      </c>
      <c r="D79" t="s">
        <v>15</v>
      </c>
      <c r="E79" t="s">
        <v>147</v>
      </c>
      <c r="F79" t="s">
        <v>148</v>
      </c>
      <c r="G79">
        <v>2014</v>
      </c>
      <c r="H79" t="s">
        <v>83</v>
      </c>
      <c r="I79" t="s">
        <v>23</v>
      </c>
      <c r="J79">
        <v>394</v>
      </c>
      <c r="K79">
        <v>3</v>
      </c>
      <c r="L79">
        <f>COUNTIF(Table1[Race],Table1[Race])</f>
        <v>3</v>
      </c>
      <c r="M79">
        <v>2</v>
      </c>
      <c r="N79">
        <v>0</v>
      </c>
      <c r="O79">
        <v>1</v>
      </c>
      <c r="P79">
        <v>0</v>
      </c>
      <c r="Q79" t="s">
        <v>20</v>
      </c>
      <c r="R79" t="s">
        <v>21</v>
      </c>
      <c r="S79" t="s">
        <v>15</v>
      </c>
      <c r="T79">
        <f>IFERROR(Table1[n_can_adj]/MID(Table1[district],FIND("(",Table1[district])+1,1),Table1[n_can_adj])</f>
        <v>3</v>
      </c>
      <c r="U79" t="e">
        <f>IF(Table1[level]="Local",VLOOKUP(Table1[parish]&amp;" Parish, Louisiana",[1]parish!$D$2:$E$65,2,FALSE),"")</f>
        <v>#N/A</v>
      </c>
    </row>
    <row r="80" spans="1:21" hidden="1" x14ac:dyDescent="0.25">
      <c r="A80">
        <v>79</v>
      </c>
      <c r="B80">
        <f>IF(COUNTIF(C$2:C79,C80)&gt;0,B79,B79+1)</f>
        <v>36</v>
      </c>
      <c r="C80" t="str">
        <f>Table1[[#This Row],[position]]&amp;IF(Table1[district]="NA","","-"&amp;Table1[district])&amp;IF(Table1[parish]="Multi-Parish Race","","-"&amp;Table1[parish])&amp;" ("&amp;Table1[year]&amp;")"</f>
        <v>Alderman-District A, City of Opelousas-St. Landry (2014)</v>
      </c>
      <c r="D80" t="s">
        <v>15</v>
      </c>
      <c r="E80" t="s">
        <v>147</v>
      </c>
      <c r="F80" t="s">
        <v>149</v>
      </c>
      <c r="G80">
        <v>2014</v>
      </c>
      <c r="H80" t="s">
        <v>83</v>
      </c>
      <c r="I80" t="s">
        <v>23</v>
      </c>
      <c r="J80">
        <v>591</v>
      </c>
      <c r="K80">
        <v>3</v>
      </c>
      <c r="L80">
        <f>COUNTIF(Table1[Race],Table1[Race])</f>
        <v>3</v>
      </c>
      <c r="M80">
        <v>2</v>
      </c>
      <c r="N80">
        <v>0</v>
      </c>
      <c r="O80">
        <v>1</v>
      </c>
      <c r="P80">
        <v>0</v>
      </c>
      <c r="Q80" t="s">
        <v>20</v>
      </c>
      <c r="R80" t="s">
        <v>21</v>
      </c>
      <c r="S80" t="s">
        <v>15</v>
      </c>
      <c r="T80">
        <f>IFERROR(Table1[n_can_adj]/MID(Table1[district],FIND("(",Table1[district])+1,1),Table1[n_can_adj])</f>
        <v>3</v>
      </c>
      <c r="U80" t="e">
        <f>IF(Table1[level]="Local",VLOOKUP(Table1[parish]&amp;" Parish, Louisiana",[1]parish!$D$2:$E$65,2,FALSE),"")</f>
        <v>#N/A</v>
      </c>
    </row>
    <row r="81" spans="1:21" hidden="1" x14ac:dyDescent="0.25">
      <c r="A81">
        <v>80</v>
      </c>
      <c r="B81">
        <f>IF(COUNTIF(C$2:C80,C81)&gt;0,B80,B80+1)</f>
        <v>36</v>
      </c>
      <c r="C81" t="str">
        <f>Table1[[#This Row],[position]]&amp;IF(Table1[district]="NA","","-"&amp;Table1[district])&amp;IF(Table1[parish]="Multi-Parish Race","","-"&amp;Table1[parish])&amp;" ("&amp;Table1[year]&amp;")"</f>
        <v>Alderman-District A, City of Opelousas-St. Landry (2014)</v>
      </c>
      <c r="D81" t="s">
        <v>15</v>
      </c>
      <c r="E81" t="s">
        <v>147</v>
      </c>
      <c r="F81" t="s">
        <v>150</v>
      </c>
      <c r="G81">
        <v>2014</v>
      </c>
      <c r="H81" t="s">
        <v>83</v>
      </c>
      <c r="I81" t="s">
        <v>30</v>
      </c>
      <c r="J81">
        <v>121</v>
      </c>
      <c r="K81">
        <v>3</v>
      </c>
      <c r="L81">
        <f>COUNTIF(Table1[Race],Table1[Race])</f>
        <v>3</v>
      </c>
      <c r="M81">
        <v>2</v>
      </c>
      <c r="N81">
        <v>0</v>
      </c>
      <c r="O81">
        <v>1</v>
      </c>
      <c r="P81">
        <v>0</v>
      </c>
      <c r="Q81" t="s">
        <v>20</v>
      </c>
      <c r="R81" t="s">
        <v>21</v>
      </c>
      <c r="S81" t="s">
        <v>15</v>
      </c>
      <c r="T81">
        <f>IFERROR(Table1[n_can_adj]/MID(Table1[district],FIND("(",Table1[district])+1,1),Table1[n_can_adj])</f>
        <v>3</v>
      </c>
      <c r="U81" t="e">
        <f>IF(Table1[level]="Local",VLOOKUP(Table1[parish]&amp;" Parish, Louisiana",[1]parish!$D$2:$E$65,2,FALSE),"")</f>
        <v>#N/A</v>
      </c>
    </row>
    <row r="82" spans="1:21" hidden="1" x14ac:dyDescent="0.25">
      <c r="A82">
        <v>81</v>
      </c>
      <c r="B82">
        <f>IF(COUNTIF(C$2:C81,C82)&gt;0,B81,B81+1)</f>
        <v>37</v>
      </c>
      <c r="C82" t="str">
        <f>Table1[[#This Row],[position]]&amp;IF(Table1[district]="NA","","-"&amp;Table1[district])&amp;IF(Table1[parish]="Multi-Parish Race","","-"&amp;Table1[parish])&amp;" ("&amp;Table1[year]&amp;")"</f>
        <v>Alderman-District A, Town of Delhi-Richland (2014)</v>
      </c>
      <c r="D82" t="s">
        <v>15</v>
      </c>
      <c r="E82" t="s">
        <v>151</v>
      </c>
      <c r="F82" t="s">
        <v>152</v>
      </c>
      <c r="G82">
        <v>2014</v>
      </c>
      <c r="H82" t="s">
        <v>153</v>
      </c>
      <c r="I82" t="s">
        <v>23</v>
      </c>
      <c r="J82">
        <v>174</v>
      </c>
      <c r="K82">
        <v>2</v>
      </c>
      <c r="L82">
        <f>COUNTIF(Table1[Race],Table1[Race])</f>
        <v>2</v>
      </c>
      <c r="M82">
        <v>2</v>
      </c>
      <c r="N82">
        <v>0</v>
      </c>
      <c r="O82">
        <v>0</v>
      </c>
      <c r="P82">
        <v>0</v>
      </c>
      <c r="Q82" t="s">
        <v>20</v>
      </c>
      <c r="R82" t="s">
        <v>21</v>
      </c>
      <c r="S82" t="s">
        <v>15</v>
      </c>
      <c r="T82">
        <f>IFERROR(Table1[n_can_adj]/MID(Table1[district],FIND("(",Table1[district])+1,1),Table1[n_can_adj])</f>
        <v>2</v>
      </c>
      <c r="U82" t="e">
        <f>IF(Table1[level]="Local",VLOOKUP(Table1[parish]&amp;" Parish, Louisiana",[1]parish!$D$2:$E$65,2,FALSE),"")</f>
        <v>#N/A</v>
      </c>
    </row>
    <row r="83" spans="1:21" hidden="1" x14ac:dyDescent="0.25">
      <c r="A83">
        <v>82</v>
      </c>
      <c r="B83">
        <f>IF(COUNTIF(C$2:C82,C83)&gt;0,B82,B82+1)</f>
        <v>37</v>
      </c>
      <c r="C83" t="str">
        <f>Table1[[#This Row],[position]]&amp;IF(Table1[district]="NA","","-"&amp;Table1[district])&amp;IF(Table1[parish]="Multi-Parish Race","","-"&amp;Table1[parish])&amp;" ("&amp;Table1[year]&amp;")"</f>
        <v>Alderman-District A, Town of Delhi-Richland (2014)</v>
      </c>
      <c r="D83" t="s">
        <v>15</v>
      </c>
      <c r="E83" t="s">
        <v>151</v>
      </c>
      <c r="F83" t="s">
        <v>154</v>
      </c>
      <c r="G83">
        <v>2014</v>
      </c>
      <c r="H83" t="s">
        <v>153</v>
      </c>
      <c r="I83" t="s">
        <v>23</v>
      </c>
      <c r="J83">
        <v>65</v>
      </c>
      <c r="K83">
        <v>2</v>
      </c>
      <c r="L83">
        <f>COUNTIF(Table1[Race],Table1[Race])</f>
        <v>2</v>
      </c>
      <c r="M83">
        <v>2</v>
      </c>
      <c r="N83">
        <v>0</v>
      </c>
      <c r="O83">
        <v>0</v>
      </c>
      <c r="P83">
        <v>0</v>
      </c>
      <c r="Q83" t="s">
        <v>20</v>
      </c>
      <c r="R83" t="s">
        <v>21</v>
      </c>
      <c r="S83" t="s">
        <v>15</v>
      </c>
      <c r="T83">
        <f>IFERROR(Table1[n_can_adj]/MID(Table1[district],FIND("(",Table1[district])+1,1),Table1[n_can_adj])</f>
        <v>2</v>
      </c>
      <c r="U83" t="e">
        <f>IF(Table1[level]="Local",VLOOKUP(Table1[parish]&amp;" Parish, Louisiana",[1]parish!$D$2:$E$65,2,FALSE),"")</f>
        <v>#N/A</v>
      </c>
    </row>
    <row r="84" spans="1:21" hidden="1" x14ac:dyDescent="0.25">
      <c r="A84">
        <v>83</v>
      </c>
      <c r="B84">
        <f>IF(COUNTIF(C$2:C83,C84)&gt;0,B83,B83+1)</f>
        <v>38</v>
      </c>
      <c r="C84" t="str">
        <f>Table1[[#This Row],[position]]&amp;IF(Table1[district]="NA","","-"&amp;Table1[district])&amp;IF(Table1[parish]="Multi-Parish Race","","-"&amp;Table1[parish])&amp;" ("&amp;Table1[year]&amp;")"</f>
        <v>Alderman-District A, Town of Farmerville-Union (2016)</v>
      </c>
      <c r="D84" t="s">
        <v>15</v>
      </c>
      <c r="E84" t="s">
        <v>155</v>
      </c>
      <c r="F84" t="s">
        <v>156</v>
      </c>
      <c r="G84">
        <v>2016</v>
      </c>
      <c r="H84" t="s">
        <v>157</v>
      </c>
      <c r="I84" t="s">
        <v>23</v>
      </c>
      <c r="J84">
        <v>172</v>
      </c>
      <c r="K84">
        <v>2</v>
      </c>
      <c r="L84">
        <f>COUNTIF(Table1[Race],Table1[Race])</f>
        <v>2</v>
      </c>
      <c r="M84">
        <v>1</v>
      </c>
      <c r="N84">
        <v>0</v>
      </c>
      <c r="O84">
        <v>0</v>
      </c>
      <c r="P84">
        <v>1</v>
      </c>
      <c r="Q84" t="s">
        <v>20</v>
      </c>
      <c r="R84" t="s">
        <v>21</v>
      </c>
      <c r="S84" t="s">
        <v>15</v>
      </c>
      <c r="T84">
        <f>IFERROR(Table1[n_can_adj]/MID(Table1[district],FIND("(",Table1[district])+1,1),Table1[n_can_adj])</f>
        <v>2</v>
      </c>
      <c r="U84" t="e">
        <f>IF(Table1[level]="Local",VLOOKUP(Table1[parish]&amp;" Parish, Louisiana",[1]parish!$D$2:$E$65,2,FALSE),"")</f>
        <v>#N/A</v>
      </c>
    </row>
    <row r="85" spans="1:21" hidden="1" x14ac:dyDescent="0.25">
      <c r="A85">
        <v>84</v>
      </c>
      <c r="B85">
        <f>IF(COUNTIF(C$2:C84,C85)&gt;0,B84,B84+1)</f>
        <v>38</v>
      </c>
      <c r="C85" t="str">
        <f>Table1[[#This Row],[position]]&amp;IF(Table1[district]="NA","","-"&amp;Table1[district])&amp;IF(Table1[parish]="Multi-Parish Race","","-"&amp;Table1[parish])&amp;" ("&amp;Table1[year]&amp;")"</f>
        <v>Alderman-District A, Town of Farmerville-Union (2016)</v>
      </c>
      <c r="D85" t="s">
        <v>15</v>
      </c>
      <c r="E85" t="s">
        <v>155</v>
      </c>
      <c r="F85" t="s">
        <v>158</v>
      </c>
      <c r="G85">
        <v>2016</v>
      </c>
      <c r="H85" t="s">
        <v>157</v>
      </c>
      <c r="I85" t="s">
        <v>127</v>
      </c>
      <c r="J85">
        <v>120</v>
      </c>
      <c r="K85">
        <v>2</v>
      </c>
      <c r="L85">
        <f>COUNTIF(Table1[Race],Table1[Race])</f>
        <v>2</v>
      </c>
      <c r="M85">
        <v>1</v>
      </c>
      <c r="N85">
        <v>0</v>
      </c>
      <c r="O85">
        <v>0</v>
      </c>
      <c r="P85">
        <v>1</v>
      </c>
      <c r="Q85" t="s">
        <v>20</v>
      </c>
      <c r="R85" t="s">
        <v>21</v>
      </c>
      <c r="S85" t="s">
        <v>15</v>
      </c>
      <c r="T85">
        <f>IFERROR(Table1[n_can_adj]/MID(Table1[district],FIND("(",Table1[district])+1,1),Table1[n_can_adj])</f>
        <v>2</v>
      </c>
      <c r="U85" t="e">
        <f>IF(Table1[level]="Local",VLOOKUP(Table1[parish]&amp;" Parish, Louisiana",[1]parish!$D$2:$E$65,2,FALSE),"")</f>
        <v>#N/A</v>
      </c>
    </row>
    <row r="86" spans="1:21" hidden="1" x14ac:dyDescent="0.25">
      <c r="A86">
        <v>85</v>
      </c>
      <c r="B86">
        <f>IF(COUNTIF(C$2:C85,C86)&gt;0,B85,B85+1)</f>
        <v>39</v>
      </c>
      <c r="C86" t="str">
        <f>Table1[[#This Row],[position]]&amp;IF(Table1[district]="NA","","-"&amp;Table1[district])&amp;IF(Table1[parish]="Multi-Parish Race","","-"&amp;Table1[parish])&amp;" ("&amp;Table1[year]&amp;")"</f>
        <v>Alderman-District A, Town of Jonesboro-Jackson (2014)</v>
      </c>
      <c r="D86" t="s">
        <v>15</v>
      </c>
      <c r="E86" t="s">
        <v>159</v>
      </c>
      <c r="F86" t="s">
        <v>160</v>
      </c>
      <c r="G86">
        <v>2014</v>
      </c>
      <c r="H86" t="s">
        <v>161</v>
      </c>
      <c r="I86" t="s">
        <v>19</v>
      </c>
      <c r="J86">
        <v>240</v>
      </c>
      <c r="K86">
        <v>3</v>
      </c>
      <c r="L86">
        <f>COUNTIF(Table1[Race],Table1[Race])</f>
        <v>3</v>
      </c>
      <c r="M86">
        <v>1</v>
      </c>
      <c r="N86">
        <v>2</v>
      </c>
      <c r="O86">
        <v>0</v>
      </c>
      <c r="P86">
        <v>0</v>
      </c>
      <c r="Q86" t="s">
        <v>20</v>
      </c>
      <c r="R86" t="s">
        <v>21</v>
      </c>
      <c r="S86" t="s">
        <v>15</v>
      </c>
      <c r="T86">
        <f>IFERROR(Table1[n_can_adj]/MID(Table1[district],FIND("(",Table1[district])+1,1),Table1[n_can_adj])</f>
        <v>3</v>
      </c>
      <c r="U86" t="e">
        <f>IF(Table1[level]="Local",VLOOKUP(Table1[parish]&amp;" Parish, Louisiana",[1]parish!$D$2:$E$65,2,FALSE),"")</f>
        <v>#N/A</v>
      </c>
    </row>
    <row r="87" spans="1:21" hidden="1" x14ac:dyDescent="0.25">
      <c r="A87">
        <v>86</v>
      </c>
      <c r="B87">
        <f>IF(COUNTIF(C$2:C86,C87)&gt;0,B86,B86+1)</f>
        <v>39</v>
      </c>
      <c r="C87" t="str">
        <f>Table1[[#This Row],[position]]&amp;IF(Table1[district]="NA","","-"&amp;Table1[district])&amp;IF(Table1[parish]="Multi-Parish Race","","-"&amp;Table1[parish])&amp;" ("&amp;Table1[year]&amp;")"</f>
        <v>Alderman-District A, Town of Jonesboro-Jackson (2014)</v>
      </c>
      <c r="D87" t="s">
        <v>15</v>
      </c>
      <c r="E87" t="s">
        <v>159</v>
      </c>
      <c r="F87" t="s">
        <v>162</v>
      </c>
      <c r="G87">
        <v>2014</v>
      </c>
      <c r="H87" t="s">
        <v>161</v>
      </c>
      <c r="I87" t="s">
        <v>23</v>
      </c>
      <c r="J87">
        <v>95</v>
      </c>
      <c r="K87">
        <v>3</v>
      </c>
      <c r="L87">
        <f>COUNTIF(Table1[Race],Table1[Race])</f>
        <v>3</v>
      </c>
      <c r="M87">
        <v>1</v>
      </c>
      <c r="N87">
        <v>2</v>
      </c>
      <c r="O87">
        <v>0</v>
      </c>
      <c r="P87">
        <v>0</v>
      </c>
      <c r="Q87" t="s">
        <v>20</v>
      </c>
      <c r="R87" t="s">
        <v>21</v>
      </c>
      <c r="S87" t="s">
        <v>15</v>
      </c>
      <c r="T87">
        <f>IFERROR(Table1[n_can_adj]/MID(Table1[district],FIND("(",Table1[district])+1,1),Table1[n_can_adj])</f>
        <v>3</v>
      </c>
      <c r="U87" t="e">
        <f>IF(Table1[level]="Local",VLOOKUP(Table1[parish]&amp;" Parish, Louisiana",[1]parish!$D$2:$E$65,2,FALSE),"")</f>
        <v>#N/A</v>
      </c>
    </row>
    <row r="88" spans="1:21" hidden="1" x14ac:dyDescent="0.25">
      <c r="A88">
        <v>87</v>
      </c>
      <c r="B88">
        <f>IF(COUNTIF(C$2:C87,C88)&gt;0,B87,B87+1)</f>
        <v>39</v>
      </c>
      <c r="C88" t="str">
        <f>Table1[[#This Row],[position]]&amp;IF(Table1[district]="NA","","-"&amp;Table1[district])&amp;IF(Table1[parish]="Multi-Parish Race","","-"&amp;Table1[parish])&amp;" ("&amp;Table1[year]&amp;")"</f>
        <v>Alderman-District A, Town of Jonesboro-Jackson (2014)</v>
      </c>
      <c r="D88" t="s">
        <v>15</v>
      </c>
      <c r="E88" t="s">
        <v>159</v>
      </c>
      <c r="F88" t="s">
        <v>163</v>
      </c>
      <c r="G88">
        <v>2014</v>
      </c>
      <c r="H88" t="s">
        <v>161</v>
      </c>
      <c r="I88" t="s">
        <v>19</v>
      </c>
      <c r="J88">
        <v>18</v>
      </c>
      <c r="K88">
        <v>3</v>
      </c>
      <c r="L88">
        <f>COUNTIF(Table1[Race],Table1[Race])</f>
        <v>3</v>
      </c>
      <c r="M88">
        <v>1</v>
      </c>
      <c r="N88">
        <v>2</v>
      </c>
      <c r="O88">
        <v>0</v>
      </c>
      <c r="P88">
        <v>0</v>
      </c>
      <c r="Q88" t="s">
        <v>20</v>
      </c>
      <c r="R88" t="s">
        <v>21</v>
      </c>
      <c r="S88" t="s">
        <v>15</v>
      </c>
      <c r="T88">
        <f>IFERROR(Table1[n_can_adj]/MID(Table1[district],FIND("(",Table1[district])+1,1),Table1[n_can_adj])</f>
        <v>3</v>
      </c>
      <c r="U88" t="e">
        <f>IF(Table1[level]="Local",VLOOKUP(Table1[parish]&amp;" Parish, Louisiana",[1]parish!$D$2:$E$65,2,FALSE),"")</f>
        <v>#N/A</v>
      </c>
    </row>
    <row r="89" spans="1:21" hidden="1" x14ac:dyDescent="0.25">
      <c r="A89">
        <v>88</v>
      </c>
      <c r="B89">
        <f>IF(COUNTIF(C$2:C88,C89)&gt;0,B88,B88+1)</f>
        <v>40</v>
      </c>
      <c r="C89" t="str">
        <f>Table1[[#This Row],[position]]&amp;IF(Table1[district]="NA","","-"&amp;Table1[district])&amp;IF(Table1[parish]="Multi-Parish Race","","-"&amp;Table1[parish])&amp;" ("&amp;Table1[year]&amp;")"</f>
        <v>Alderman-District B, City of Breaux Bridge-St. Martin (2014)</v>
      </c>
      <c r="D89" t="s">
        <v>15</v>
      </c>
      <c r="E89" t="s">
        <v>164</v>
      </c>
      <c r="F89" t="s">
        <v>165</v>
      </c>
      <c r="G89">
        <v>2014</v>
      </c>
      <c r="H89" t="s">
        <v>145</v>
      </c>
      <c r="I89" t="s">
        <v>23</v>
      </c>
      <c r="J89">
        <v>286</v>
      </c>
      <c r="K89">
        <v>2</v>
      </c>
      <c r="L89">
        <f>COUNTIF(Table1[Race],Table1[Race])</f>
        <v>2</v>
      </c>
      <c r="M89">
        <v>2</v>
      </c>
      <c r="N89">
        <v>0</v>
      </c>
      <c r="O89">
        <v>0</v>
      </c>
      <c r="P89">
        <v>0</v>
      </c>
      <c r="Q89" t="s">
        <v>20</v>
      </c>
      <c r="R89" t="s">
        <v>21</v>
      </c>
      <c r="S89" t="s">
        <v>15</v>
      </c>
      <c r="T89">
        <f>IFERROR(Table1[n_can_adj]/MID(Table1[district],FIND("(",Table1[district])+1,1),Table1[n_can_adj])</f>
        <v>2</v>
      </c>
      <c r="U89" t="e">
        <f>IF(Table1[level]="Local",VLOOKUP(Table1[parish]&amp;" Parish, Louisiana",[1]parish!$D$2:$E$65,2,FALSE),"")</f>
        <v>#N/A</v>
      </c>
    </row>
    <row r="90" spans="1:21" hidden="1" x14ac:dyDescent="0.25">
      <c r="A90">
        <v>89</v>
      </c>
      <c r="B90">
        <f>IF(COUNTIF(C$2:C89,C90)&gt;0,B89,B89+1)</f>
        <v>40</v>
      </c>
      <c r="C90" t="str">
        <f>Table1[[#This Row],[position]]&amp;IF(Table1[district]="NA","","-"&amp;Table1[district])&amp;IF(Table1[parish]="Multi-Parish Race","","-"&amp;Table1[parish])&amp;" ("&amp;Table1[year]&amp;")"</f>
        <v>Alderman-District B, City of Breaux Bridge-St. Martin (2014)</v>
      </c>
      <c r="D90" t="s">
        <v>15</v>
      </c>
      <c r="E90" t="s">
        <v>164</v>
      </c>
      <c r="F90" t="s">
        <v>166</v>
      </c>
      <c r="G90">
        <v>2014</v>
      </c>
      <c r="H90" t="s">
        <v>145</v>
      </c>
      <c r="I90" t="s">
        <v>23</v>
      </c>
      <c r="J90">
        <v>102</v>
      </c>
      <c r="K90">
        <v>2</v>
      </c>
      <c r="L90">
        <f>COUNTIF(Table1[Race],Table1[Race])</f>
        <v>2</v>
      </c>
      <c r="M90">
        <v>2</v>
      </c>
      <c r="N90">
        <v>0</v>
      </c>
      <c r="O90">
        <v>0</v>
      </c>
      <c r="P90">
        <v>0</v>
      </c>
      <c r="Q90" t="s">
        <v>20</v>
      </c>
      <c r="R90" t="s">
        <v>21</v>
      </c>
      <c r="S90" t="s">
        <v>15</v>
      </c>
      <c r="T90">
        <f>IFERROR(Table1[n_can_adj]/MID(Table1[district],FIND("(",Table1[district])+1,1),Table1[n_can_adj])</f>
        <v>2</v>
      </c>
      <c r="U90" t="e">
        <f>IF(Table1[level]="Local",VLOOKUP(Table1[parish]&amp;" Parish, Louisiana",[1]parish!$D$2:$E$65,2,FALSE),"")</f>
        <v>#N/A</v>
      </c>
    </row>
    <row r="91" spans="1:21" hidden="1" x14ac:dyDescent="0.25">
      <c r="A91">
        <v>90</v>
      </c>
      <c r="B91">
        <f>IF(COUNTIF(C$2:C90,C91)&gt;0,B90,B90+1)</f>
        <v>41</v>
      </c>
      <c r="C91" t="str">
        <f>Table1[[#This Row],[position]]&amp;IF(Table1[district]="NA","","-"&amp;Table1[district])&amp;IF(Table1[parish]="Multi-Parish Race","","-"&amp;Table1[parish])&amp;" ("&amp;Table1[year]&amp;")"</f>
        <v>Alderman-District B, City of Opelousas-St. Landry (2014)</v>
      </c>
      <c r="D91" t="s">
        <v>15</v>
      </c>
      <c r="E91" t="s">
        <v>167</v>
      </c>
      <c r="F91" t="s">
        <v>168</v>
      </c>
      <c r="G91">
        <v>2014</v>
      </c>
      <c r="H91" t="s">
        <v>83</v>
      </c>
      <c r="I91" t="s">
        <v>23</v>
      </c>
      <c r="J91">
        <v>717</v>
      </c>
      <c r="K91">
        <v>2</v>
      </c>
      <c r="L91">
        <f>COUNTIF(Table1[Race],Table1[Race])</f>
        <v>2</v>
      </c>
      <c r="M91">
        <v>2</v>
      </c>
      <c r="N91">
        <v>0</v>
      </c>
      <c r="O91">
        <v>0</v>
      </c>
      <c r="P91">
        <v>0</v>
      </c>
      <c r="Q91" t="s">
        <v>20</v>
      </c>
      <c r="R91" t="s">
        <v>21</v>
      </c>
      <c r="S91" t="s">
        <v>15</v>
      </c>
      <c r="T91">
        <f>IFERROR(Table1[n_can_adj]/MID(Table1[district],FIND("(",Table1[district])+1,1),Table1[n_can_adj])</f>
        <v>2</v>
      </c>
      <c r="U91" t="e">
        <f>IF(Table1[level]="Local",VLOOKUP(Table1[parish]&amp;" Parish, Louisiana",[1]parish!$D$2:$E$65,2,FALSE),"")</f>
        <v>#N/A</v>
      </c>
    </row>
    <row r="92" spans="1:21" hidden="1" x14ac:dyDescent="0.25">
      <c r="A92">
        <v>91</v>
      </c>
      <c r="B92">
        <f>IF(COUNTIF(C$2:C91,C92)&gt;0,B91,B91+1)</f>
        <v>41</v>
      </c>
      <c r="C92" t="str">
        <f>Table1[[#This Row],[position]]&amp;IF(Table1[district]="NA","","-"&amp;Table1[district])&amp;IF(Table1[parish]="Multi-Parish Race","","-"&amp;Table1[parish])&amp;" ("&amp;Table1[year]&amp;")"</f>
        <v>Alderman-District B, City of Opelousas-St. Landry (2014)</v>
      </c>
      <c r="D92" t="s">
        <v>15</v>
      </c>
      <c r="E92" t="s">
        <v>167</v>
      </c>
      <c r="F92" t="s">
        <v>169</v>
      </c>
      <c r="G92">
        <v>2014</v>
      </c>
      <c r="H92" t="s">
        <v>83</v>
      </c>
      <c r="I92" t="s">
        <v>23</v>
      </c>
      <c r="J92">
        <v>547</v>
      </c>
      <c r="K92">
        <v>2</v>
      </c>
      <c r="L92">
        <f>COUNTIF(Table1[Race],Table1[Race])</f>
        <v>2</v>
      </c>
      <c r="M92">
        <v>2</v>
      </c>
      <c r="N92">
        <v>0</v>
      </c>
      <c r="O92">
        <v>0</v>
      </c>
      <c r="P92">
        <v>0</v>
      </c>
      <c r="Q92" t="s">
        <v>20</v>
      </c>
      <c r="R92" t="s">
        <v>21</v>
      </c>
      <c r="S92" t="s">
        <v>15</v>
      </c>
      <c r="T92">
        <f>IFERROR(Table1[n_can_adj]/MID(Table1[district],FIND("(",Table1[district])+1,1),Table1[n_can_adj])</f>
        <v>2</v>
      </c>
      <c r="U92" t="e">
        <f>IF(Table1[level]="Local",VLOOKUP(Table1[parish]&amp;" Parish, Louisiana",[1]parish!$D$2:$E$65,2,FALSE),"")</f>
        <v>#N/A</v>
      </c>
    </row>
    <row r="93" spans="1:21" hidden="1" x14ac:dyDescent="0.25">
      <c r="A93">
        <v>92</v>
      </c>
      <c r="B93">
        <f>IF(COUNTIF(C$2:C92,C93)&gt;0,B92,B92+1)</f>
        <v>42</v>
      </c>
      <c r="C93" t="str">
        <f>Table1[[#This Row],[position]]&amp;IF(Table1[district]="NA","","-"&amp;Table1[district])&amp;IF(Table1[parish]="Multi-Parish Race","","-"&amp;Table1[parish])&amp;" ("&amp;Table1[year]&amp;")"</f>
        <v>Alderman-District B, Town of Delhi-Richland (2014)</v>
      </c>
      <c r="D93" t="s">
        <v>15</v>
      </c>
      <c r="E93" t="s">
        <v>170</v>
      </c>
      <c r="F93" t="s">
        <v>171</v>
      </c>
      <c r="G93">
        <v>2014</v>
      </c>
      <c r="H93" t="s">
        <v>153</v>
      </c>
      <c r="I93" t="s">
        <v>30</v>
      </c>
      <c r="J93">
        <v>127</v>
      </c>
      <c r="K93">
        <v>2</v>
      </c>
      <c r="L93">
        <f>COUNTIF(Table1[Race],Table1[Race])</f>
        <v>2</v>
      </c>
      <c r="M93">
        <v>1</v>
      </c>
      <c r="N93">
        <v>0</v>
      </c>
      <c r="O93">
        <v>1</v>
      </c>
      <c r="P93">
        <v>0</v>
      </c>
      <c r="Q93" t="s">
        <v>20</v>
      </c>
      <c r="R93" t="s">
        <v>21</v>
      </c>
      <c r="S93" t="s">
        <v>15</v>
      </c>
      <c r="T93">
        <f>IFERROR(Table1[n_can_adj]/MID(Table1[district],FIND("(",Table1[district])+1,1),Table1[n_can_adj])</f>
        <v>2</v>
      </c>
      <c r="U93" t="e">
        <f>IF(Table1[level]="Local",VLOOKUP(Table1[parish]&amp;" Parish, Louisiana",[1]parish!$D$2:$E$65,2,FALSE),"")</f>
        <v>#N/A</v>
      </c>
    </row>
    <row r="94" spans="1:21" hidden="1" x14ac:dyDescent="0.25">
      <c r="A94">
        <v>93</v>
      </c>
      <c r="B94">
        <f>IF(COUNTIF(C$2:C93,C94)&gt;0,B93,B93+1)</f>
        <v>42</v>
      </c>
      <c r="C94" t="str">
        <f>Table1[[#This Row],[position]]&amp;IF(Table1[district]="NA","","-"&amp;Table1[district])&amp;IF(Table1[parish]="Multi-Parish Race","","-"&amp;Table1[parish])&amp;" ("&amp;Table1[year]&amp;")"</f>
        <v>Alderman-District B, Town of Delhi-Richland (2014)</v>
      </c>
      <c r="D94" t="s">
        <v>15</v>
      </c>
      <c r="E94" t="s">
        <v>170</v>
      </c>
      <c r="F94" t="s">
        <v>172</v>
      </c>
      <c r="G94">
        <v>2014</v>
      </c>
      <c r="H94" t="s">
        <v>153</v>
      </c>
      <c r="I94" t="s">
        <v>23</v>
      </c>
      <c r="J94">
        <v>84</v>
      </c>
      <c r="K94">
        <v>2</v>
      </c>
      <c r="L94">
        <f>COUNTIF(Table1[Race],Table1[Race])</f>
        <v>2</v>
      </c>
      <c r="M94">
        <v>1</v>
      </c>
      <c r="N94">
        <v>0</v>
      </c>
      <c r="O94">
        <v>1</v>
      </c>
      <c r="P94">
        <v>0</v>
      </c>
      <c r="Q94" t="s">
        <v>20</v>
      </c>
      <c r="R94" t="s">
        <v>21</v>
      </c>
      <c r="S94" t="s">
        <v>15</v>
      </c>
      <c r="T94">
        <f>IFERROR(Table1[n_can_adj]/MID(Table1[district],FIND("(",Table1[district])+1,1),Table1[n_can_adj])</f>
        <v>2</v>
      </c>
      <c r="U94" t="e">
        <f>IF(Table1[level]="Local",VLOOKUP(Table1[parish]&amp;" Parish, Louisiana",[1]parish!$D$2:$E$65,2,FALSE),"")</f>
        <v>#N/A</v>
      </c>
    </row>
    <row r="95" spans="1:21" hidden="1" x14ac:dyDescent="0.25">
      <c r="A95">
        <v>94</v>
      </c>
      <c r="B95">
        <f>IF(COUNTIF(C$2:C94,C95)&gt;0,B94,B94+1)</f>
        <v>43</v>
      </c>
      <c r="C95" t="str">
        <f>Table1[[#This Row],[position]]&amp;IF(Table1[district]="NA","","-"&amp;Table1[district])&amp;IF(Table1[parish]="Multi-Parish Race","","-"&amp;Table1[parish])&amp;" ("&amp;Table1[year]&amp;")"</f>
        <v>Alderman-District B, Town of Farmerville-Union (2016)</v>
      </c>
      <c r="D95" t="s">
        <v>15</v>
      </c>
      <c r="E95" t="s">
        <v>173</v>
      </c>
      <c r="F95" t="s">
        <v>174</v>
      </c>
      <c r="G95">
        <v>2016</v>
      </c>
      <c r="H95" t="s">
        <v>157</v>
      </c>
      <c r="I95" t="s">
        <v>23</v>
      </c>
      <c r="J95">
        <v>34</v>
      </c>
      <c r="K95">
        <v>5</v>
      </c>
      <c r="L95">
        <f>COUNTIF(Table1[Race],Table1[Race])</f>
        <v>5</v>
      </c>
      <c r="M95">
        <v>5</v>
      </c>
      <c r="N95">
        <v>0</v>
      </c>
      <c r="O95">
        <v>0</v>
      </c>
      <c r="P95">
        <v>0</v>
      </c>
      <c r="Q95" t="s">
        <v>20</v>
      </c>
      <c r="R95" t="s">
        <v>21</v>
      </c>
      <c r="S95" t="s">
        <v>15</v>
      </c>
      <c r="T95">
        <f>IFERROR(Table1[n_can_adj]/MID(Table1[district],FIND("(",Table1[district])+1,1),Table1[n_can_adj])</f>
        <v>5</v>
      </c>
      <c r="U95" t="e">
        <f>IF(Table1[level]="Local",VLOOKUP(Table1[parish]&amp;" Parish, Louisiana",[1]parish!$D$2:$E$65,2,FALSE),"")</f>
        <v>#N/A</v>
      </c>
    </row>
    <row r="96" spans="1:21" hidden="1" x14ac:dyDescent="0.25">
      <c r="A96">
        <v>95</v>
      </c>
      <c r="B96">
        <f>IF(COUNTIF(C$2:C95,C96)&gt;0,B95,B95+1)</f>
        <v>43</v>
      </c>
      <c r="C96" t="str">
        <f>Table1[[#This Row],[position]]&amp;IF(Table1[district]="NA","","-"&amp;Table1[district])&amp;IF(Table1[parish]="Multi-Parish Race","","-"&amp;Table1[parish])&amp;" ("&amp;Table1[year]&amp;")"</f>
        <v>Alderman-District B, Town of Farmerville-Union (2016)</v>
      </c>
      <c r="D96" t="s">
        <v>15</v>
      </c>
      <c r="E96" t="s">
        <v>173</v>
      </c>
      <c r="F96" t="s">
        <v>175</v>
      </c>
      <c r="G96">
        <v>2016</v>
      </c>
      <c r="H96" t="s">
        <v>157</v>
      </c>
      <c r="I96" t="s">
        <v>23</v>
      </c>
      <c r="J96">
        <v>33</v>
      </c>
      <c r="K96">
        <v>5</v>
      </c>
      <c r="L96">
        <f>COUNTIF(Table1[Race],Table1[Race])</f>
        <v>5</v>
      </c>
      <c r="M96">
        <v>5</v>
      </c>
      <c r="N96">
        <v>0</v>
      </c>
      <c r="O96">
        <v>0</v>
      </c>
      <c r="P96">
        <v>0</v>
      </c>
      <c r="Q96" t="s">
        <v>20</v>
      </c>
      <c r="R96" t="s">
        <v>21</v>
      </c>
      <c r="S96" t="s">
        <v>15</v>
      </c>
      <c r="T96">
        <f>IFERROR(Table1[n_can_adj]/MID(Table1[district],FIND("(",Table1[district])+1,1),Table1[n_can_adj])</f>
        <v>5</v>
      </c>
      <c r="U96" t="e">
        <f>IF(Table1[level]="Local",VLOOKUP(Table1[parish]&amp;" Parish, Louisiana",[1]parish!$D$2:$E$65,2,FALSE),"")</f>
        <v>#N/A</v>
      </c>
    </row>
    <row r="97" spans="1:21" hidden="1" x14ac:dyDescent="0.25">
      <c r="A97">
        <v>96</v>
      </c>
      <c r="B97">
        <f>IF(COUNTIF(C$2:C96,C97)&gt;0,B96,B96+1)</f>
        <v>43</v>
      </c>
      <c r="C97" t="str">
        <f>Table1[[#This Row],[position]]&amp;IF(Table1[district]="NA","","-"&amp;Table1[district])&amp;IF(Table1[parish]="Multi-Parish Race","","-"&amp;Table1[parish])&amp;" ("&amp;Table1[year]&amp;")"</f>
        <v>Alderman-District B, Town of Farmerville-Union (2016)</v>
      </c>
      <c r="D97" t="s">
        <v>15</v>
      </c>
      <c r="E97" t="s">
        <v>173</v>
      </c>
      <c r="F97" t="s">
        <v>176</v>
      </c>
      <c r="G97">
        <v>2016</v>
      </c>
      <c r="H97" t="s">
        <v>157</v>
      </c>
      <c r="I97" t="s">
        <v>23</v>
      </c>
      <c r="J97">
        <v>61</v>
      </c>
      <c r="K97">
        <v>5</v>
      </c>
      <c r="L97">
        <f>COUNTIF(Table1[Race],Table1[Race])</f>
        <v>5</v>
      </c>
      <c r="M97">
        <v>5</v>
      </c>
      <c r="N97">
        <v>0</v>
      </c>
      <c r="O97">
        <v>0</v>
      </c>
      <c r="P97">
        <v>0</v>
      </c>
      <c r="Q97" t="s">
        <v>20</v>
      </c>
      <c r="R97" t="s">
        <v>21</v>
      </c>
      <c r="S97" t="s">
        <v>15</v>
      </c>
      <c r="T97">
        <f>IFERROR(Table1[n_can_adj]/MID(Table1[district],FIND("(",Table1[district])+1,1),Table1[n_can_adj])</f>
        <v>5</v>
      </c>
      <c r="U97" t="e">
        <f>IF(Table1[level]="Local",VLOOKUP(Table1[parish]&amp;" Parish, Louisiana",[1]parish!$D$2:$E$65,2,FALSE),"")</f>
        <v>#N/A</v>
      </c>
    </row>
    <row r="98" spans="1:21" hidden="1" x14ac:dyDescent="0.25">
      <c r="A98">
        <v>97</v>
      </c>
      <c r="B98">
        <f>IF(COUNTIF(C$2:C97,C98)&gt;0,B97,B97+1)</f>
        <v>43</v>
      </c>
      <c r="C98" t="str">
        <f>Table1[[#This Row],[position]]&amp;IF(Table1[district]="NA","","-"&amp;Table1[district])&amp;IF(Table1[parish]="Multi-Parish Race","","-"&amp;Table1[parish])&amp;" ("&amp;Table1[year]&amp;")"</f>
        <v>Alderman-District B, Town of Farmerville-Union (2016)</v>
      </c>
      <c r="D98" t="s">
        <v>15</v>
      </c>
      <c r="E98" t="s">
        <v>173</v>
      </c>
      <c r="F98" t="s">
        <v>177</v>
      </c>
      <c r="G98">
        <v>2016</v>
      </c>
      <c r="H98" t="s">
        <v>157</v>
      </c>
      <c r="I98" t="s">
        <v>23</v>
      </c>
      <c r="J98">
        <v>114</v>
      </c>
      <c r="K98">
        <v>5</v>
      </c>
      <c r="L98">
        <f>COUNTIF(Table1[Race],Table1[Race])</f>
        <v>5</v>
      </c>
      <c r="M98">
        <v>5</v>
      </c>
      <c r="N98">
        <v>0</v>
      </c>
      <c r="O98">
        <v>0</v>
      </c>
      <c r="P98">
        <v>0</v>
      </c>
      <c r="Q98" t="s">
        <v>20</v>
      </c>
      <c r="R98" t="s">
        <v>21</v>
      </c>
      <c r="S98" t="s">
        <v>15</v>
      </c>
      <c r="T98">
        <f>IFERROR(Table1[n_can_adj]/MID(Table1[district],FIND("(",Table1[district])+1,1),Table1[n_can_adj])</f>
        <v>5</v>
      </c>
      <c r="U98" t="e">
        <f>IF(Table1[level]="Local",VLOOKUP(Table1[parish]&amp;" Parish, Louisiana",[1]parish!$D$2:$E$65,2,FALSE),"")</f>
        <v>#N/A</v>
      </c>
    </row>
    <row r="99" spans="1:21" hidden="1" x14ac:dyDescent="0.25">
      <c r="A99">
        <v>98</v>
      </c>
      <c r="B99">
        <f>IF(COUNTIF(C$2:C98,C99)&gt;0,B98,B98+1)</f>
        <v>43</v>
      </c>
      <c r="C99" t="str">
        <f>Table1[[#This Row],[position]]&amp;IF(Table1[district]="NA","","-"&amp;Table1[district])&amp;IF(Table1[parish]="Multi-Parish Race","","-"&amp;Table1[parish])&amp;" ("&amp;Table1[year]&amp;")"</f>
        <v>Alderman-District B, Town of Farmerville-Union (2016)</v>
      </c>
      <c r="D99" t="s">
        <v>15</v>
      </c>
      <c r="E99" t="s">
        <v>173</v>
      </c>
      <c r="F99" t="s">
        <v>178</v>
      </c>
      <c r="G99">
        <v>2016</v>
      </c>
      <c r="H99" t="s">
        <v>157</v>
      </c>
      <c r="I99" t="s">
        <v>23</v>
      </c>
      <c r="J99">
        <v>94</v>
      </c>
      <c r="K99">
        <v>5</v>
      </c>
      <c r="L99">
        <f>COUNTIF(Table1[Race],Table1[Race])</f>
        <v>5</v>
      </c>
      <c r="M99">
        <v>5</v>
      </c>
      <c r="N99">
        <v>0</v>
      </c>
      <c r="O99">
        <v>0</v>
      </c>
      <c r="P99">
        <v>0</v>
      </c>
      <c r="Q99" t="s">
        <v>20</v>
      </c>
      <c r="R99" t="s">
        <v>21</v>
      </c>
      <c r="S99" t="s">
        <v>15</v>
      </c>
      <c r="T99">
        <f>IFERROR(Table1[n_can_adj]/MID(Table1[district],FIND("(",Table1[district])+1,1),Table1[n_can_adj])</f>
        <v>5</v>
      </c>
      <c r="U99" t="e">
        <f>IF(Table1[level]="Local",VLOOKUP(Table1[parish]&amp;" Parish, Louisiana",[1]parish!$D$2:$E$65,2,FALSE),"")</f>
        <v>#N/A</v>
      </c>
    </row>
    <row r="100" spans="1:21" hidden="1" x14ac:dyDescent="0.25">
      <c r="A100">
        <v>99</v>
      </c>
      <c r="B100">
        <f>IF(COUNTIF(C$2:C99,C100)&gt;0,B99,B99+1)</f>
        <v>44</v>
      </c>
      <c r="C100" t="str">
        <f>Table1[[#This Row],[position]]&amp;IF(Table1[district]="NA","","-"&amp;Table1[district])&amp;IF(Table1[parish]="Multi-Parish Race","","-"&amp;Table1[parish])&amp;" ("&amp;Table1[year]&amp;")"</f>
        <v>Alderman-District B, Town of Jonesboro-Jackson (2014)</v>
      </c>
      <c r="D100" t="s">
        <v>15</v>
      </c>
      <c r="E100" t="s">
        <v>179</v>
      </c>
      <c r="F100" t="s">
        <v>180</v>
      </c>
      <c r="G100">
        <v>2014</v>
      </c>
      <c r="H100" t="s">
        <v>161</v>
      </c>
      <c r="I100" t="s">
        <v>19</v>
      </c>
      <c r="J100">
        <v>60</v>
      </c>
      <c r="K100">
        <v>3</v>
      </c>
      <c r="L100">
        <f>COUNTIF(Table1[Race],Table1[Race])</f>
        <v>3</v>
      </c>
      <c r="M100">
        <v>0</v>
      </c>
      <c r="N100">
        <v>3</v>
      </c>
      <c r="O100">
        <v>0</v>
      </c>
      <c r="P100">
        <v>0</v>
      </c>
      <c r="Q100" t="s">
        <v>20</v>
      </c>
      <c r="R100" t="s">
        <v>21</v>
      </c>
      <c r="S100" t="s">
        <v>15</v>
      </c>
      <c r="T100">
        <f>IFERROR(Table1[n_can_adj]/MID(Table1[district],FIND("(",Table1[district])+1,1),Table1[n_can_adj])</f>
        <v>3</v>
      </c>
      <c r="U100" t="e">
        <f>IF(Table1[level]="Local",VLOOKUP(Table1[parish]&amp;" Parish, Louisiana",[1]parish!$D$2:$E$65,2,FALSE),"")</f>
        <v>#N/A</v>
      </c>
    </row>
    <row r="101" spans="1:21" hidden="1" x14ac:dyDescent="0.25">
      <c r="A101">
        <v>100</v>
      </c>
      <c r="B101">
        <f>IF(COUNTIF(C$2:C100,C101)&gt;0,B100,B100+1)</f>
        <v>44</v>
      </c>
      <c r="C101" t="str">
        <f>Table1[[#This Row],[position]]&amp;IF(Table1[district]="NA","","-"&amp;Table1[district])&amp;IF(Table1[parish]="Multi-Parish Race","","-"&amp;Table1[parish])&amp;" ("&amp;Table1[year]&amp;")"</f>
        <v>Alderman-District B, Town of Jonesboro-Jackson (2014)</v>
      </c>
      <c r="D101" t="s">
        <v>15</v>
      </c>
      <c r="E101" t="s">
        <v>179</v>
      </c>
      <c r="F101" t="s">
        <v>181</v>
      </c>
      <c r="G101">
        <v>2014</v>
      </c>
      <c r="H101" t="s">
        <v>161</v>
      </c>
      <c r="I101" t="s">
        <v>19</v>
      </c>
      <c r="J101">
        <v>148</v>
      </c>
      <c r="K101">
        <v>3</v>
      </c>
      <c r="L101">
        <f>COUNTIF(Table1[Race],Table1[Race])</f>
        <v>3</v>
      </c>
      <c r="M101">
        <v>0</v>
      </c>
      <c r="N101">
        <v>3</v>
      </c>
      <c r="O101">
        <v>0</v>
      </c>
      <c r="P101">
        <v>0</v>
      </c>
      <c r="Q101" t="s">
        <v>20</v>
      </c>
      <c r="R101" t="s">
        <v>21</v>
      </c>
      <c r="S101" t="s">
        <v>15</v>
      </c>
      <c r="T101">
        <f>IFERROR(Table1[n_can_adj]/MID(Table1[district],FIND("(",Table1[district])+1,1),Table1[n_can_adj])</f>
        <v>3</v>
      </c>
      <c r="U101" t="e">
        <f>IF(Table1[level]="Local",VLOOKUP(Table1[parish]&amp;" Parish, Louisiana",[1]parish!$D$2:$E$65,2,FALSE),"")</f>
        <v>#N/A</v>
      </c>
    </row>
    <row r="102" spans="1:21" hidden="1" x14ac:dyDescent="0.25">
      <c r="A102">
        <v>101</v>
      </c>
      <c r="B102">
        <f>IF(COUNTIF(C$2:C101,C102)&gt;0,B101,B101+1)</f>
        <v>44</v>
      </c>
      <c r="C102" t="str">
        <f>Table1[[#This Row],[position]]&amp;IF(Table1[district]="NA","","-"&amp;Table1[district])&amp;IF(Table1[parish]="Multi-Parish Race","","-"&amp;Table1[parish])&amp;" ("&amp;Table1[year]&amp;")"</f>
        <v>Alderman-District B, Town of Jonesboro-Jackson (2014)</v>
      </c>
      <c r="D102" t="s">
        <v>15</v>
      </c>
      <c r="E102" t="s">
        <v>179</v>
      </c>
      <c r="F102" t="s">
        <v>182</v>
      </c>
      <c r="G102">
        <v>2014</v>
      </c>
      <c r="H102" t="s">
        <v>161</v>
      </c>
      <c r="I102" t="s">
        <v>19</v>
      </c>
      <c r="J102">
        <v>91</v>
      </c>
      <c r="K102">
        <v>3</v>
      </c>
      <c r="L102">
        <f>COUNTIF(Table1[Race],Table1[Race])</f>
        <v>3</v>
      </c>
      <c r="M102">
        <v>0</v>
      </c>
      <c r="N102">
        <v>3</v>
      </c>
      <c r="O102">
        <v>0</v>
      </c>
      <c r="P102">
        <v>0</v>
      </c>
      <c r="Q102" t="s">
        <v>20</v>
      </c>
      <c r="R102" t="s">
        <v>21</v>
      </c>
      <c r="S102" t="s">
        <v>15</v>
      </c>
      <c r="T102">
        <f>IFERROR(Table1[n_can_adj]/MID(Table1[district],FIND("(",Table1[district])+1,1),Table1[n_can_adj])</f>
        <v>3</v>
      </c>
      <c r="U102" t="e">
        <f>IF(Table1[level]="Local",VLOOKUP(Table1[parish]&amp;" Parish, Louisiana",[1]parish!$D$2:$E$65,2,FALSE),"")</f>
        <v>#N/A</v>
      </c>
    </row>
    <row r="103" spans="1:21" hidden="1" x14ac:dyDescent="0.25">
      <c r="A103">
        <v>102</v>
      </c>
      <c r="B103">
        <f>IF(COUNTIF(C$2:C102,C103)&gt;0,B102,B102+1)</f>
        <v>45</v>
      </c>
      <c r="C103" t="str">
        <f>Table1[[#This Row],[position]]&amp;IF(Table1[district]="NA","","-"&amp;Table1[district])&amp;IF(Table1[parish]="Multi-Parish Race","","-"&amp;Table1[parish])&amp;" ("&amp;Table1[year]&amp;")"</f>
        <v>Alderman-District C, City of Ville Platte-Evangeline (2014)</v>
      </c>
      <c r="D103" t="s">
        <v>15</v>
      </c>
      <c r="E103" t="s">
        <v>183</v>
      </c>
      <c r="F103" t="s">
        <v>184</v>
      </c>
      <c r="G103">
        <v>2014</v>
      </c>
      <c r="H103" t="s">
        <v>109</v>
      </c>
      <c r="I103" t="s">
        <v>23</v>
      </c>
      <c r="J103">
        <v>428</v>
      </c>
      <c r="K103">
        <v>2</v>
      </c>
      <c r="L103">
        <f>COUNTIF(Table1[Race],Table1[Race])</f>
        <v>2</v>
      </c>
      <c r="M103">
        <v>2</v>
      </c>
      <c r="N103">
        <v>0</v>
      </c>
      <c r="O103">
        <v>0</v>
      </c>
      <c r="P103">
        <v>0</v>
      </c>
      <c r="Q103" t="s">
        <v>20</v>
      </c>
      <c r="R103" t="s">
        <v>21</v>
      </c>
      <c r="S103" t="s">
        <v>15</v>
      </c>
      <c r="T103">
        <f>IFERROR(Table1[n_can_adj]/MID(Table1[district],FIND("(",Table1[district])+1,1),Table1[n_can_adj])</f>
        <v>2</v>
      </c>
      <c r="U103" t="e">
        <f>IF(Table1[level]="Local",VLOOKUP(Table1[parish]&amp;" Parish, Louisiana",[1]parish!$D$2:$E$65,2,FALSE),"")</f>
        <v>#N/A</v>
      </c>
    </row>
    <row r="104" spans="1:21" hidden="1" x14ac:dyDescent="0.25">
      <c r="A104">
        <v>103</v>
      </c>
      <c r="B104">
        <f>IF(COUNTIF(C$2:C103,C104)&gt;0,B103,B103+1)</f>
        <v>45</v>
      </c>
      <c r="C104" t="str">
        <f>Table1[[#This Row],[position]]&amp;IF(Table1[district]="NA","","-"&amp;Table1[district])&amp;IF(Table1[parish]="Multi-Parish Race","","-"&amp;Table1[parish])&amp;" ("&amp;Table1[year]&amp;")"</f>
        <v>Alderman-District C, City of Ville Platte-Evangeline (2014)</v>
      </c>
      <c r="D104" t="s">
        <v>15</v>
      </c>
      <c r="E104" t="s">
        <v>183</v>
      </c>
      <c r="F104" t="s">
        <v>185</v>
      </c>
      <c r="G104">
        <v>2014</v>
      </c>
      <c r="H104" t="s">
        <v>109</v>
      </c>
      <c r="I104" t="s">
        <v>23</v>
      </c>
      <c r="J104">
        <v>145</v>
      </c>
      <c r="K104">
        <v>2</v>
      </c>
      <c r="L104">
        <f>COUNTIF(Table1[Race],Table1[Race])</f>
        <v>2</v>
      </c>
      <c r="M104">
        <v>2</v>
      </c>
      <c r="N104">
        <v>0</v>
      </c>
      <c r="O104">
        <v>0</v>
      </c>
      <c r="P104">
        <v>0</v>
      </c>
      <c r="Q104" t="s">
        <v>20</v>
      </c>
      <c r="R104" t="s">
        <v>21</v>
      </c>
      <c r="S104" t="s">
        <v>15</v>
      </c>
      <c r="T104">
        <f>IFERROR(Table1[n_can_adj]/MID(Table1[district],FIND("(",Table1[district])+1,1),Table1[n_can_adj])</f>
        <v>2</v>
      </c>
      <c r="U104" t="e">
        <f>IF(Table1[level]="Local",VLOOKUP(Table1[parish]&amp;" Parish, Louisiana",[1]parish!$D$2:$E$65,2,FALSE),"")</f>
        <v>#N/A</v>
      </c>
    </row>
    <row r="105" spans="1:21" hidden="1" x14ac:dyDescent="0.25">
      <c r="A105">
        <v>104</v>
      </c>
      <c r="B105">
        <f>IF(COUNTIF(C$2:C104,C105)&gt;0,B104,B104+1)</f>
        <v>46</v>
      </c>
      <c r="C105" t="str">
        <f>Table1[[#This Row],[position]]&amp;IF(Table1[district]="NA","","-"&amp;Table1[district])&amp;IF(Table1[parish]="Multi-Parish Race","","-"&amp;Table1[parish])&amp;" ("&amp;Table1[year]&amp;")"</f>
        <v>Alderman-District C, Town of Farmerville-Union (2016)</v>
      </c>
      <c r="D105" t="s">
        <v>15</v>
      </c>
      <c r="E105" t="s">
        <v>186</v>
      </c>
      <c r="F105" t="s">
        <v>187</v>
      </c>
      <c r="G105">
        <v>2016</v>
      </c>
      <c r="H105" t="s">
        <v>157</v>
      </c>
      <c r="I105" t="s">
        <v>23</v>
      </c>
      <c r="J105">
        <v>117</v>
      </c>
      <c r="K105">
        <v>2</v>
      </c>
      <c r="L105">
        <f>COUNTIF(Table1[Race],Table1[Race])</f>
        <v>2</v>
      </c>
      <c r="M105">
        <v>2</v>
      </c>
      <c r="N105">
        <v>0</v>
      </c>
      <c r="O105">
        <v>0</v>
      </c>
      <c r="P105">
        <v>0</v>
      </c>
      <c r="Q105" t="s">
        <v>20</v>
      </c>
      <c r="R105" t="s">
        <v>21</v>
      </c>
      <c r="S105" t="s">
        <v>15</v>
      </c>
      <c r="T105">
        <f>IFERROR(Table1[n_can_adj]/MID(Table1[district],FIND("(",Table1[district])+1,1),Table1[n_can_adj])</f>
        <v>2</v>
      </c>
      <c r="U105" t="e">
        <f>IF(Table1[level]="Local",VLOOKUP(Table1[parish]&amp;" Parish, Louisiana",[1]parish!$D$2:$E$65,2,FALSE),"")</f>
        <v>#N/A</v>
      </c>
    </row>
    <row r="106" spans="1:21" hidden="1" x14ac:dyDescent="0.25">
      <c r="A106">
        <v>105</v>
      </c>
      <c r="B106">
        <f>IF(COUNTIF(C$2:C105,C106)&gt;0,B105,B105+1)</f>
        <v>46</v>
      </c>
      <c r="C106" t="str">
        <f>Table1[[#This Row],[position]]&amp;IF(Table1[district]="NA","","-"&amp;Table1[district])&amp;IF(Table1[parish]="Multi-Parish Race","","-"&amp;Table1[parish])&amp;" ("&amp;Table1[year]&amp;")"</f>
        <v>Alderman-District C, Town of Farmerville-Union (2016)</v>
      </c>
      <c r="D106" t="s">
        <v>15</v>
      </c>
      <c r="E106" t="s">
        <v>186</v>
      </c>
      <c r="F106" t="s">
        <v>188</v>
      </c>
      <c r="G106">
        <v>2016</v>
      </c>
      <c r="H106" t="s">
        <v>157</v>
      </c>
      <c r="I106" t="s">
        <v>23</v>
      </c>
      <c r="J106">
        <v>82</v>
      </c>
      <c r="K106">
        <v>2</v>
      </c>
      <c r="L106">
        <f>COUNTIF(Table1[Race],Table1[Race])</f>
        <v>2</v>
      </c>
      <c r="M106">
        <v>2</v>
      </c>
      <c r="N106">
        <v>0</v>
      </c>
      <c r="O106">
        <v>0</v>
      </c>
      <c r="P106">
        <v>0</v>
      </c>
      <c r="Q106" t="s">
        <v>20</v>
      </c>
      <c r="R106" t="s">
        <v>21</v>
      </c>
      <c r="S106" t="s">
        <v>15</v>
      </c>
      <c r="T106">
        <f>IFERROR(Table1[n_can_adj]/MID(Table1[district],FIND("(",Table1[district])+1,1),Table1[n_can_adj])</f>
        <v>2</v>
      </c>
      <c r="U106" t="e">
        <f>IF(Table1[level]="Local",VLOOKUP(Table1[parish]&amp;" Parish, Louisiana",[1]parish!$D$2:$E$65,2,FALSE),"")</f>
        <v>#N/A</v>
      </c>
    </row>
    <row r="107" spans="1:21" hidden="1" x14ac:dyDescent="0.25">
      <c r="A107">
        <v>106</v>
      </c>
      <c r="B107">
        <f>IF(COUNTIF(C$2:C106,C107)&gt;0,B106,B106+1)</f>
        <v>47</v>
      </c>
      <c r="C107" t="str">
        <f>Table1[[#This Row],[position]]&amp;IF(Table1[district]="NA","","-"&amp;Table1[district])&amp;IF(Table1[parish]="Multi-Parish Race","","-"&amp;Table1[parish])&amp;" ("&amp;Table1[year]&amp;")"</f>
        <v>Alderman-District C, Town of Jonesboro-Jackson (2014)</v>
      </c>
      <c r="D107" t="s">
        <v>15</v>
      </c>
      <c r="E107" t="s">
        <v>189</v>
      </c>
      <c r="F107" t="s">
        <v>190</v>
      </c>
      <c r="G107">
        <v>2014</v>
      </c>
      <c r="H107" t="s">
        <v>161</v>
      </c>
      <c r="I107" t="s">
        <v>23</v>
      </c>
      <c r="J107">
        <v>201</v>
      </c>
      <c r="K107">
        <v>2</v>
      </c>
      <c r="L107">
        <f>COUNTIF(Table1[Race],Table1[Race])</f>
        <v>2</v>
      </c>
      <c r="M107">
        <v>2</v>
      </c>
      <c r="N107">
        <v>0</v>
      </c>
      <c r="O107">
        <v>0</v>
      </c>
      <c r="P107">
        <v>0</v>
      </c>
      <c r="Q107" t="s">
        <v>20</v>
      </c>
      <c r="R107" t="s">
        <v>21</v>
      </c>
      <c r="S107" t="s">
        <v>15</v>
      </c>
      <c r="T107">
        <f>IFERROR(Table1[n_can_adj]/MID(Table1[district],FIND("(",Table1[district])+1,1),Table1[n_can_adj])</f>
        <v>2</v>
      </c>
      <c r="U107" t="e">
        <f>IF(Table1[level]="Local",VLOOKUP(Table1[parish]&amp;" Parish, Louisiana",[1]parish!$D$2:$E$65,2,FALSE),"")</f>
        <v>#N/A</v>
      </c>
    </row>
    <row r="108" spans="1:21" hidden="1" x14ac:dyDescent="0.25">
      <c r="A108">
        <v>107</v>
      </c>
      <c r="B108">
        <f>IF(COUNTIF(C$2:C107,C108)&gt;0,B107,B107+1)</f>
        <v>47</v>
      </c>
      <c r="C108" t="str">
        <f>Table1[[#This Row],[position]]&amp;IF(Table1[district]="NA","","-"&amp;Table1[district])&amp;IF(Table1[parish]="Multi-Parish Race","","-"&amp;Table1[parish])&amp;" ("&amp;Table1[year]&amp;")"</f>
        <v>Alderman-District C, Town of Jonesboro-Jackson (2014)</v>
      </c>
      <c r="D108" t="s">
        <v>15</v>
      </c>
      <c r="E108" t="s">
        <v>189</v>
      </c>
      <c r="F108" t="s">
        <v>191</v>
      </c>
      <c r="G108">
        <v>2014</v>
      </c>
      <c r="H108" t="s">
        <v>161</v>
      </c>
      <c r="I108" t="s">
        <v>23</v>
      </c>
      <c r="J108">
        <v>165</v>
      </c>
      <c r="K108">
        <v>2</v>
      </c>
      <c r="L108">
        <f>COUNTIF(Table1[Race],Table1[Race])</f>
        <v>2</v>
      </c>
      <c r="M108">
        <v>2</v>
      </c>
      <c r="N108">
        <v>0</v>
      </c>
      <c r="O108">
        <v>0</v>
      </c>
      <c r="P108">
        <v>0</v>
      </c>
      <c r="Q108" t="s">
        <v>20</v>
      </c>
      <c r="R108" t="s">
        <v>21</v>
      </c>
      <c r="S108" t="s">
        <v>15</v>
      </c>
      <c r="T108">
        <f>IFERROR(Table1[n_can_adj]/MID(Table1[district],FIND("(",Table1[district])+1,1),Table1[n_can_adj])</f>
        <v>2</v>
      </c>
      <c r="U108" t="e">
        <f>IF(Table1[level]="Local",VLOOKUP(Table1[parish]&amp;" Parish, Louisiana",[1]parish!$D$2:$E$65,2,FALSE),"")</f>
        <v>#N/A</v>
      </c>
    </row>
    <row r="109" spans="1:21" hidden="1" x14ac:dyDescent="0.25">
      <c r="A109">
        <v>108</v>
      </c>
      <c r="B109">
        <f>IF(COUNTIF(C$2:C108,C109)&gt;0,B108,B108+1)</f>
        <v>48</v>
      </c>
      <c r="C109" t="str">
        <f>Table1[[#This Row],[position]]&amp;IF(Table1[district]="NA","","-"&amp;Table1[district])&amp;IF(Table1[parish]="Multi-Parish Race","","-"&amp;Table1[parish])&amp;" ("&amp;Table1[year]&amp;")"</f>
        <v>Alderman-District C, Town of St. Joseph-Tensas (2016)</v>
      </c>
      <c r="D109" t="s">
        <v>15</v>
      </c>
      <c r="E109" t="s">
        <v>192</v>
      </c>
      <c r="F109" t="s">
        <v>193</v>
      </c>
      <c r="G109">
        <v>2016</v>
      </c>
      <c r="H109" t="s">
        <v>115</v>
      </c>
      <c r="I109" t="s">
        <v>23</v>
      </c>
      <c r="J109">
        <v>60</v>
      </c>
      <c r="K109">
        <v>2</v>
      </c>
      <c r="L109">
        <f>COUNTIF(Table1[Race],Table1[Race])</f>
        <v>2</v>
      </c>
      <c r="M109">
        <v>2</v>
      </c>
      <c r="N109">
        <v>0</v>
      </c>
      <c r="O109">
        <v>0</v>
      </c>
      <c r="P109">
        <v>0</v>
      </c>
      <c r="Q109" t="s">
        <v>20</v>
      </c>
      <c r="R109" t="s">
        <v>21</v>
      </c>
      <c r="S109" t="s">
        <v>15</v>
      </c>
      <c r="T109">
        <f>IFERROR(Table1[n_can_adj]/MID(Table1[district],FIND("(",Table1[district])+1,1),Table1[n_can_adj])</f>
        <v>2</v>
      </c>
      <c r="U109" t="e">
        <f>IF(Table1[level]="Local",VLOOKUP(Table1[parish]&amp;" Parish, Louisiana",[1]parish!$D$2:$E$65,2,FALSE),"")</f>
        <v>#N/A</v>
      </c>
    </row>
    <row r="110" spans="1:21" hidden="1" x14ac:dyDescent="0.25">
      <c r="A110">
        <v>109</v>
      </c>
      <c r="B110">
        <f>IF(COUNTIF(C$2:C109,C110)&gt;0,B109,B109+1)</f>
        <v>48</v>
      </c>
      <c r="C110" t="str">
        <f>Table1[[#This Row],[position]]&amp;IF(Table1[district]="NA","","-"&amp;Table1[district])&amp;IF(Table1[parish]="Multi-Parish Race","","-"&amp;Table1[parish])&amp;" ("&amp;Table1[year]&amp;")"</f>
        <v>Alderman-District C, Town of St. Joseph-Tensas (2016)</v>
      </c>
      <c r="D110" t="s">
        <v>15</v>
      </c>
      <c r="E110" t="s">
        <v>192</v>
      </c>
      <c r="F110" t="s">
        <v>194</v>
      </c>
      <c r="G110">
        <v>2016</v>
      </c>
      <c r="H110" t="s">
        <v>115</v>
      </c>
      <c r="I110" t="s">
        <v>23</v>
      </c>
      <c r="J110">
        <v>33</v>
      </c>
      <c r="K110">
        <v>2</v>
      </c>
      <c r="L110">
        <f>COUNTIF(Table1[Race],Table1[Race])</f>
        <v>2</v>
      </c>
      <c r="M110">
        <v>2</v>
      </c>
      <c r="N110">
        <v>0</v>
      </c>
      <c r="O110">
        <v>0</v>
      </c>
      <c r="P110">
        <v>0</v>
      </c>
      <c r="Q110" t="s">
        <v>20</v>
      </c>
      <c r="R110" t="s">
        <v>21</v>
      </c>
      <c r="S110" t="s">
        <v>15</v>
      </c>
      <c r="T110">
        <f>IFERROR(Table1[n_can_adj]/MID(Table1[district],FIND("(",Table1[district])+1,1),Table1[n_can_adj])</f>
        <v>2</v>
      </c>
      <c r="U110" t="e">
        <f>IF(Table1[level]="Local",VLOOKUP(Table1[parish]&amp;" Parish, Louisiana",[1]parish!$D$2:$E$65,2,FALSE),"")</f>
        <v>#N/A</v>
      </c>
    </row>
    <row r="111" spans="1:21" hidden="1" x14ac:dyDescent="0.25">
      <c r="A111">
        <v>110</v>
      </c>
      <c r="B111">
        <f>IF(COUNTIF(C$2:C110,C111)&gt;0,B110,B110+1)</f>
        <v>49</v>
      </c>
      <c r="C111" t="str">
        <f>Table1[[#This Row],[position]]&amp;IF(Table1[district]="NA","","-"&amp;Table1[district])&amp;IF(Table1[parish]="Multi-Parish Race","","-"&amp;Table1[parish])&amp;" ("&amp;Table1[year]&amp;")"</f>
        <v>Alderman-District D, City of Opelousas-St. Landry (2014)</v>
      </c>
      <c r="D111" t="s">
        <v>15</v>
      </c>
      <c r="E111" t="s">
        <v>195</v>
      </c>
      <c r="F111" t="s">
        <v>196</v>
      </c>
      <c r="G111">
        <v>2014</v>
      </c>
      <c r="H111" t="s">
        <v>83</v>
      </c>
      <c r="I111" t="s">
        <v>30</v>
      </c>
      <c r="J111">
        <v>363</v>
      </c>
      <c r="K111">
        <v>2</v>
      </c>
      <c r="L111">
        <f>COUNTIF(Table1[Race],Table1[Race])</f>
        <v>2</v>
      </c>
      <c r="M111">
        <v>1</v>
      </c>
      <c r="N111">
        <v>0</v>
      </c>
      <c r="O111">
        <v>1</v>
      </c>
      <c r="P111">
        <v>0</v>
      </c>
      <c r="Q111" t="s">
        <v>20</v>
      </c>
      <c r="R111" t="s">
        <v>21</v>
      </c>
      <c r="S111" t="s">
        <v>15</v>
      </c>
      <c r="T111">
        <f>IFERROR(Table1[n_can_adj]/MID(Table1[district],FIND("(",Table1[district])+1,1),Table1[n_can_adj])</f>
        <v>2</v>
      </c>
      <c r="U111" t="e">
        <f>IF(Table1[level]="Local",VLOOKUP(Table1[parish]&amp;" Parish, Louisiana",[1]parish!$D$2:$E$65,2,FALSE),"")</f>
        <v>#N/A</v>
      </c>
    </row>
    <row r="112" spans="1:21" hidden="1" x14ac:dyDescent="0.25">
      <c r="A112">
        <v>111</v>
      </c>
      <c r="B112">
        <f>IF(COUNTIF(C$2:C111,C112)&gt;0,B111,B111+1)</f>
        <v>49</v>
      </c>
      <c r="C112" t="str">
        <f>Table1[[#This Row],[position]]&amp;IF(Table1[district]="NA","","-"&amp;Table1[district])&amp;IF(Table1[parish]="Multi-Parish Race","","-"&amp;Table1[parish])&amp;" ("&amp;Table1[year]&amp;")"</f>
        <v>Alderman-District D, City of Opelousas-St. Landry (2014)</v>
      </c>
      <c r="D112" t="s">
        <v>15</v>
      </c>
      <c r="E112" t="s">
        <v>195</v>
      </c>
      <c r="F112" t="s">
        <v>197</v>
      </c>
      <c r="G112">
        <v>2014</v>
      </c>
      <c r="H112" t="s">
        <v>83</v>
      </c>
      <c r="I112" t="s">
        <v>23</v>
      </c>
      <c r="J112">
        <v>544</v>
      </c>
      <c r="K112">
        <v>2</v>
      </c>
      <c r="L112">
        <f>COUNTIF(Table1[Race],Table1[Race])</f>
        <v>2</v>
      </c>
      <c r="M112">
        <v>1</v>
      </c>
      <c r="N112">
        <v>0</v>
      </c>
      <c r="O112">
        <v>1</v>
      </c>
      <c r="P112">
        <v>0</v>
      </c>
      <c r="Q112" t="s">
        <v>20</v>
      </c>
      <c r="R112" t="s">
        <v>21</v>
      </c>
      <c r="S112" t="s">
        <v>15</v>
      </c>
      <c r="T112">
        <f>IFERROR(Table1[n_can_adj]/MID(Table1[district],FIND("(",Table1[district])+1,1),Table1[n_can_adj])</f>
        <v>2</v>
      </c>
      <c r="U112" t="e">
        <f>IF(Table1[level]="Local",VLOOKUP(Table1[parish]&amp;" Parish, Louisiana",[1]parish!$D$2:$E$65,2,FALSE),"")</f>
        <v>#N/A</v>
      </c>
    </row>
    <row r="113" spans="1:21" hidden="1" x14ac:dyDescent="0.25">
      <c r="A113">
        <v>112</v>
      </c>
      <c r="B113">
        <f>IF(COUNTIF(C$2:C112,C113)&gt;0,B112,B112+1)</f>
        <v>50</v>
      </c>
      <c r="C113" t="str">
        <f>Table1[[#This Row],[position]]&amp;IF(Table1[district]="NA","","-"&amp;Table1[district])&amp;IF(Table1[parish]="Multi-Parish Race","","-"&amp;Table1[parish])&amp;" ("&amp;Table1[year]&amp;")"</f>
        <v>Alderman-District D, City of Ville Platte-Evangeline (2014)</v>
      </c>
      <c r="D113" t="s">
        <v>15</v>
      </c>
      <c r="E113" t="s">
        <v>198</v>
      </c>
      <c r="F113" t="s">
        <v>199</v>
      </c>
      <c r="G113">
        <v>2014</v>
      </c>
      <c r="H113" t="s">
        <v>109</v>
      </c>
      <c r="I113" t="s">
        <v>23</v>
      </c>
      <c r="J113">
        <v>259</v>
      </c>
      <c r="K113">
        <v>2</v>
      </c>
      <c r="L113">
        <f>COUNTIF(Table1[Race],Table1[Race])</f>
        <v>2</v>
      </c>
      <c r="M113">
        <v>2</v>
      </c>
      <c r="N113">
        <v>0</v>
      </c>
      <c r="O113">
        <v>0</v>
      </c>
      <c r="P113">
        <v>0</v>
      </c>
      <c r="Q113" t="s">
        <v>20</v>
      </c>
      <c r="R113" t="s">
        <v>21</v>
      </c>
      <c r="S113" t="s">
        <v>15</v>
      </c>
      <c r="T113">
        <f>IFERROR(Table1[n_can_adj]/MID(Table1[district],FIND("(",Table1[district])+1,1),Table1[n_can_adj])</f>
        <v>2</v>
      </c>
      <c r="U113" t="e">
        <f>IF(Table1[level]="Local",VLOOKUP(Table1[parish]&amp;" Parish, Louisiana",[1]parish!$D$2:$E$65,2,FALSE),"")</f>
        <v>#N/A</v>
      </c>
    </row>
    <row r="114" spans="1:21" hidden="1" x14ac:dyDescent="0.25">
      <c r="A114">
        <v>113</v>
      </c>
      <c r="B114">
        <f>IF(COUNTIF(C$2:C113,C114)&gt;0,B113,B113+1)</f>
        <v>50</v>
      </c>
      <c r="C114" t="str">
        <f>Table1[[#This Row],[position]]&amp;IF(Table1[district]="NA","","-"&amp;Table1[district])&amp;IF(Table1[parish]="Multi-Parish Race","","-"&amp;Table1[parish])&amp;" ("&amp;Table1[year]&amp;")"</f>
        <v>Alderman-District D, City of Ville Platte-Evangeline (2014)</v>
      </c>
      <c r="D114" t="s">
        <v>15</v>
      </c>
      <c r="E114" t="s">
        <v>198</v>
      </c>
      <c r="F114" t="s">
        <v>200</v>
      </c>
      <c r="G114">
        <v>2014</v>
      </c>
      <c r="H114" t="s">
        <v>109</v>
      </c>
      <c r="I114" t="s">
        <v>23</v>
      </c>
      <c r="J114">
        <v>250</v>
      </c>
      <c r="K114">
        <v>2</v>
      </c>
      <c r="L114">
        <f>COUNTIF(Table1[Race],Table1[Race])</f>
        <v>2</v>
      </c>
      <c r="M114">
        <v>2</v>
      </c>
      <c r="N114">
        <v>0</v>
      </c>
      <c r="O114">
        <v>0</v>
      </c>
      <c r="P114">
        <v>0</v>
      </c>
      <c r="Q114" t="s">
        <v>20</v>
      </c>
      <c r="R114" t="s">
        <v>21</v>
      </c>
      <c r="S114" t="s">
        <v>15</v>
      </c>
      <c r="T114">
        <f>IFERROR(Table1[n_can_adj]/MID(Table1[district],FIND("(",Table1[district])+1,1),Table1[n_can_adj])</f>
        <v>2</v>
      </c>
      <c r="U114" t="e">
        <f>IF(Table1[level]="Local",VLOOKUP(Table1[parish]&amp;" Parish, Louisiana",[1]parish!$D$2:$E$65,2,FALSE),"")</f>
        <v>#N/A</v>
      </c>
    </row>
    <row r="115" spans="1:21" hidden="1" x14ac:dyDescent="0.25">
      <c r="A115">
        <v>114</v>
      </c>
      <c r="B115">
        <f>IF(COUNTIF(C$2:C114,C115)&gt;0,B114,B114+1)</f>
        <v>51</v>
      </c>
      <c r="C115" t="str">
        <f>Table1[[#This Row],[position]]&amp;IF(Table1[district]="NA","","-"&amp;Table1[district])&amp;IF(Table1[parish]="Multi-Parish Race","","-"&amp;Table1[parish])&amp;" ("&amp;Table1[year]&amp;")"</f>
        <v>Alderman-District D, Town of Delhi-Richland (2014)</v>
      </c>
      <c r="D115" t="s">
        <v>15</v>
      </c>
      <c r="E115" t="s">
        <v>201</v>
      </c>
      <c r="F115" t="s">
        <v>202</v>
      </c>
      <c r="G115">
        <v>2014</v>
      </c>
      <c r="H115" t="s">
        <v>153</v>
      </c>
      <c r="I115" t="s">
        <v>23</v>
      </c>
      <c r="J115">
        <v>100</v>
      </c>
      <c r="K115">
        <v>2</v>
      </c>
      <c r="L115">
        <f>COUNTIF(Table1[Race],Table1[Race])</f>
        <v>2</v>
      </c>
      <c r="M115">
        <v>2</v>
      </c>
      <c r="N115">
        <v>0</v>
      </c>
      <c r="O115">
        <v>0</v>
      </c>
      <c r="P115">
        <v>0</v>
      </c>
      <c r="Q115" t="s">
        <v>20</v>
      </c>
      <c r="R115" t="s">
        <v>21</v>
      </c>
      <c r="S115" t="s">
        <v>15</v>
      </c>
      <c r="T115">
        <f>IFERROR(Table1[n_can_adj]/MID(Table1[district],FIND("(",Table1[district])+1,1),Table1[n_can_adj])</f>
        <v>2</v>
      </c>
      <c r="U115" t="e">
        <f>IF(Table1[level]="Local",VLOOKUP(Table1[parish]&amp;" Parish, Louisiana",[1]parish!$D$2:$E$65,2,FALSE),"")</f>
        <v>#N/A</v>
      </c>
    </row>
    <row r="116" spans="1:21" hidden="1" x14ac:dyDescent="0.25">
      <c r="A116">
        <v>115</v>
      </c>
      <c r="B116">
        <f>IF(COUNTIF(C$2:C115,C116)&gt;0,B115,B115+1)</f>
        <v>51</v>
      </c>
      <c r="C116" t="str">
        <f>Table1[[#This Row],[position]]&amp;IF(Table1[district]="NA","","-"&amp;Table1[district])&amp;IF(Table1[parish]="Multi-Parish Race","","-"&amp;Table1[parish])&amp;" ("&amp;Table1[year]&amp;")"</f>
        <v>Alderman-District D, Town of Delhi-Richland (2014)</v>
      </c>
      <c r="D116" t="s">
        <v>15</v>
      </c>
      <c r="E116" t="s">
        <v>201</v>
      </c>
      <c r="F116" t="s">
        <v>203</v>
      </c>
      <c r="G116">
        <v>2014</v>
      </c>
      <c r="H116" t="s">
        <v>153</v>
      </c>
      <c r="I116" t="s">
        <v>23</v>
      </c>
      <c r="J116">
        <v>110</v>
      </c>
      <c r="K116">
        <v>2</v>
      </c>
      <c r="L116">
        <f>COUNTIF(Table1[Race],Table1[Race])</f>
        <v>2</v>
      </c>
      <c r="M116">
        <v>2</v>
      </c>
      <c r="N116">
        <v>0</v>
      </c>
      <c r="O116">
        <v>0</v>
      </c>
      <c r="P116">
        <v>0</v>
      </c>
      <c r="Q116" t="s">
        <v>20</v>
      </c>
      <c r="R116" t="s">
        <v>21</v>
      </c>
      <c r="S116" t="s">
        <v>15</v>
      </c>
      <c r="T116">
        <f>IFERROR(Table1[n_can_adj]/MID(Table1[district],FIND("(",Table1[district])+1,1),Table1[n_can_adj])</f>
        <v>2</v>
      </c>
      <c r="U116" t="e">
        <f>IF(Table1[level]="Local",VLOOKUP(Table1[parish]&amp;" Parish, Louisiana",[1]parish!$D$2:$E$65,2,FALSE),"")</f>
        <v>#N/A</v>
      </c>
    </row>
    <row r="117" spans="1:21" hidden="1" x14ac:dyDescent="0.25">
      <c r="A117">
        <v>116</v>
      </c>
      <c r="B117">
        <f>IF(COUNTIF(C$2:C116,C117)&gt;0,B116,B116+1)</f>
        <v>52</v>
      </c>
      <c r="C117" t="str">
        <f>Table1[[#This Row],[position]]&amp;IF(Table1[district]="NA","","-"&amp;Table1[district])&amp;IF(Table1[parish]="Multi-Parish Race","","-"&amp;Table1[parish])&amp;" ("&amp;Table1[year]&amp;")"</f>
        <v>Alderman-District D, Town of Farmerville-Union (2016)</v>
      </c>
      <c r="D117" t="s">
        <v>15</v>
      </c>
      <c r="E117" t="s">
        <v>204</v>
      </c>
      <c r="F117" t="s">
        <v>205</v>
      </c>
      <c r="G117">
        <v>2016</v>
      </c>
      <c r="H117" t="s">
        <v>157</v>
      </c>
      <c r="I117" t="s">
        <v>23</v>
      </c>
      <c r="J117">
        <v>67</v>
      </c>
      <c r="K117">
        <v>3</v>
      </c>
      <c r="L117">
        <f>COUNTIF(Table1[Race],Table1[Race])</f>
        <v>3</v>
      </c>
      <c r="M117">
        <v>3</v>
      </c>
      <c r="N117">
        <v>0</v>
      </c>
      <c r="O117">
        <v>0</v>
      </c>
      <c r="P117">
        <v>0</v>
      </c>
      <c r="Q117" t="s">
        <v>20</v>
      </c>
      <c r="R117" t="s">
        <v>21</v>
      </c>
      <c r="S117" t="s">
        <v>15</v>
      </c>
      <c r="T117">
        <f>IFERROR(Table1[n_can_adj]/MID(Table1[district],FIND("(",Table1[district])+1,1),Table1[n_can_adj])</f>
        <v>3</v>
      </c>
      <c r="U117" t="e">
        <f>IF(Table1[level]="Local",VLOOKUP(Table1[parish]&amp;" Parish, Louisiana",[1]parish!$D$2:$E$65,2,FALSE),"")</f>
        <v>#N/A</v>
      </c>
    </row>
    <row r="118" spans="1:21" hidden="1" x14ac:dyDescent="0.25">
      <c r="A118">
        <v>117</v>
      </c>
      <c r="B118">
        <f>IF(COUNTIF(C$2:C117,C118)&gt;0,B117,B117+1)</f>
        <v>52</v>
      </c>
      <c r="C118" t="str">
        <f>Table1[[#This Row],[position]]&amp;IF(Table1[district]="NA","","-"&amp;Table1[district])&amp;IF(Table1[parish]="Multi-Parish Race","","-"&amp;Table1[parish])&amp;" ("&amp;Table1[year]&amp;")"</f>
        <v>Alderman-District D, Town of Farmerville-Union (2016)</v>
      </c>
      <c r="D118" t="s">
        <v>15</v>
      </c>
      <c r="E118" t="s">
        <v>204</v>
      </c>
      <c r="F118" t="s">
        <v>206</v>
      </c>
      <c r="G118">
        <v>2016</v>
      </c>
      <c r="H118" t="s">
        <v>157</v>
      </c>
      <c r="I118" t="s">
        <v>23</v>
      </c>
      <c r="J118">
        <v>126</v>
      </c>
      <c r="K118">
        <v>3</v>
      </c>
      <c r="L118">
        <f>COUNTIF(Table1[Race],Table1[Race])</f>
        <v>3</v>
      </c>
      <c r="M118">
        <v>3</v>
      </c>
      <c r="N118">
        <v>0</v>
      </c>
      <c r="O118">
        <v>0</v>
      </c>
      <c r="P118">
        <v>0</v>
      </c>
      <c r="Q118" t="s">
        <v>20</v>
      </c>
      <c r="R118" t="s">
        <v>21</v>
      </c>
      <c r="S118" t="s">
        <v>15</v>
      </c>
      <c r="T118">
        <f>IFERROR(Table1[n_can_adj]/MID(Table1[district],FIND("(",Table1[district])+1,1),Table1[n_can_adj])</f>
        <v>3</v>
      </c>
      <c r="U118" t="e">
        <f>IF(Table1[level]="Local",VLOOKUP(Table1[parish]&amp;" Parish, Louisiana",[1]parish!$D$2:$E$65,2,FALSE),"")</f>
        <v>#N/A</v>
      </c>
    </row>
    <row r="119" spans="1:21" hidden="1" x14ac:dyDescent="0.25">
      <c r="A119">
        <v>118</v>
      </c>
      <c r="B119">
        <f>IF(COUNTIF(C$2:C118,C119)&gt;0,B118,B118+1)</f>
        <v>52</v>
      </c>
      <c r="C119" t="str">
        <f>Table1[[#This Row],[position]]&amp;IF(Table1[district]="NA","","-"&amp;Table1[district])&amp;IF(Table1[parish]="Multi-Parish Race","","-"&amp;Table1[parish])&amp;" ("&amp;Table1[year]&amp;")"</f>
        <v>Alderman-District D, Town of Farmerville-Union (2016)</v>
      </c>
      <c r="D119" t="s">
        <v>15</v>
      </c>
      <c r="E119" t="s">
        <v>204</v>
      </c>
      <c r="F119" t="s">
        <v>207</v>
      </c>
      <c r="G119">
        <v>2016</v>
      </c>
      <c r="H119" t="s">
        <v>157</v>
      </c>
      <c r="I119" t="s">
        <v>23</v>
      </c>
      <c r="J119">
        <v>115</v>
      </c>
      <c r="K119">
        <v>3</v>
      </c>
      <c r="L119">
        <f>COUNTIF(Table1[Race],Table1[Race])</f>
        <v>3</v>
      </c>
      <c r="M119">
        <v>3</v>
      </c>
      <c r="N119">
        <v>0</v>
      </c>
      <c r="O119">
        <v>0</v>
      </c>
      <c r="P119">
        <v>0</v>
      </c>
      <c r="Q119" t="s">
        <v>20</v>
      </c>
      <c r="R119" t="s">
        <v>21</v>
      </c>
      <c r="S119" t="s">
        <v>15</v>
      </c>
      <c r="T119">
        <f>IFERROR(Table1[n_can_adj]/MID(Table1[district],FIND("(",Table1[district])+1,1),Table1[n_can_adj])</f>
        <v>3</v>
      </c>
      <c r="U119" t="e">
        <f>IF(Table1[level]="Local",VLOOKUP(Table1[parish]&amp;" Parish, Louisiana",[1]parish!$D$2:$E$65,2,FALSE),"")</f>
        <v>#N/A</v>
      </c>
    </row>
    <row r="120" spans="1:21" hidden="1" x14ac:dyDescent="0.25">
      <c r="A120">
        <v>119</v>
      </c>
      <c r="B120">
        <f>IF(COUNTIF(C$2:C119,C120)&gt;0,B119,B119+1)</f>
        <v>53</v>
      </c>
      <c r="C120" t="str">
        <f>Table1[[#This Row],[position]]&amp;IF(Table1[district]="NA","","-"&amp;Table1[district])&amp;IF(Table1[parish]="Multi-Parish Race","","-"&amp;Table1[parish])&amp;" ("&amp;Table1[year]&amp;")"</f>
        <v>Alderman-District D, Town of Jonesboro-Jackson (2014)</v>
      </c>
      <c r="D120" t="s">
        <v>15</v>
      </c>
      <c r="E120" t="s">
        <v>208</v>
      </c>
      <c r="F120" t="s">
        <v>209</v>
      </c>
      <c r="G120">
        <v>2014</v>
      </c>
      <c r="H120" t="s">
        <v>161</v>
      </c>
      <c r="I120" t="s">
        <v>23</v>
      </c>
      <c r="J120">
        <v>133</v>
      </c>
      <c r="K120">
        <v>3</v>
      </c>
      <c r="L120">
        <f>COUNTIF(Table1[Race],Table1[Race])</f>
        <v>3</v>
      </c>
      <c r="M120">
        <v>3</v>
      </c>
      <c r="N120">
        <v>0</v>
      </c>
      <c r="O120">
        <v>0</v>
      </c>
      <c r="P120">
        <v>0</v>
      </c>
      <c r="Q120" t="s">
        <v>20</v>
      </c>
      <c r="R120" t="s">
        <v>21</v>
      </c>
      <c r="S120" t="s">
        <v>15</v>
      </c>
      <c r="T120">
        <f>IFERROR(Table1[n_can_adj]/MID(Table1[district],FIND("(",Table1[district])+1,1),Table1[n_can_adj])</f>
        <v>3</v>
      </c>
      <c r="U120" t="e">
        <f>IF(Table1[level]="Local",VLOOKUP(Table1[parish]&amp;" Parish, Louisiana",[1]parish!$D$2:$E$65,2,FALSE),"")</f>
        <v>#N/A</v>
      </c>
    </row>
    <row r="121" spans="1:21" hidden="1" x14ac:dyDescent="0.25">
      <c r="A121">
        <v>120</v>
      </c>
      <c r="B121">
        <f>IF(COUNTIF(C$2:C120,C121)&gt;0,B120,B120+1)</f>
        <v>53</v>
      </c>
      <c r="C121" t="str">
        <f>Table1[[#This Row],[position]]&amp;IF(Table1[district]="NA","","-"&amp;Table1[district])&amp;IF(Table1[parish]="Multi-Parish Race","","-"&amp;Table1[parish])&amp;" ("&amp;Table1[year]&amp;")"</f>
        <v>Alderman-District D, Town of Jonesboro-Jackson (2014)</v>
      </c>
      <c r="D121" t="s">
        <v>15</v>
      </c>
      <c r="E121" t="s">
        <v>208</v>
      </c>
      <c r="F121" t="s">
        <v>210</v>
      </c>
      <c r="G121">
        <v>2014</v>
      </c>
      <c r="H121" t="s">
        <v>161</v>
      </c>
      <c r="I121" t="s">
        <v>23</v>
      </c>
      <c r="J121">
        <v>180</v>
      </c>
      <c r="K121">
        <v>3</v>
      </c>
      <c r="L121">
        <f>COUNTIF(Table1[Race],Table1[Race])</f>
        <v>3</v>
      </c>
      <c r="M121">
        <v>3</v>
      </c>
      <c r="N121">
        <v>0</v>
      </c>
      <c r="O121">
        <v>0</v>
      </c>
      <c r="P121">
        <v>0</v>
      </c>
      <c r="Q121" t="s">
        <v>20</v>
      </c>
      <c r="R121" t="s">
        <v>21</v>
      </c>
      <c r="S121" t="s">
        <v>15</v>
      </c>
      <c r="T121">
        <f>IFERROR(Table1[n_can_adj]/MID(Table1[district],FIND("(",Table1[district])+1,1),Table1[n_can_adj])</f>
        <v>3</v>
      </c>
      <c r="U121" t="e">
        <f>IF(Table1[level]="Local",VLOOKUP(Table1[parish]&amp;" Parish, Louisiana",[1]parish!$D$2:$E$65,2,FALSE),"")</f>
        <v>#N/A</v>
      </c>
    </row>
    <row r="122" spans="1:21" hidden="1" x14ac:dyDescent="0.25">
      <c r="A122">
        <v>121</v>
      </c>
      <c r="B122">
        <f>IF(COUNTIF(C$2:C121,C122)&gt;0,B121,B121+1)</f>
        <v>53</v>
      </c>
      <c r="C122" t="str">
        <f>Table1[[#This Row],[position]]&amp;IF(Table1[district]="NA","","-"&amp;Table1[district])&amp;IF(Table1[parish]="Multi-Parish Race","","-"&amp;Table1[parish])&amp;" ("&amp;Table1[year]&amp;")"</f>
        <v>Alderman-District D, Town of Jonesboro-Jackson (2014)</v>
      </c>
      <c r="D122" t="s">
        <v>15</v>
      </c>
      <c r="E122" t="s">
        <v>208</v>
      </c>
      <c r="F122" t="s">
        <v>211</v>
      </c>
      <c r="G122">
        <v>2014</v>
      </c>
      <c r="H122" t="s">
        <v>161</v>
      </c>
      <c r="I122" t="s">
        <v>23</v>
      </c>
      <c r="J122">
        <v>72</v>
      </c>
      <c r="K122">
        <v>3</v>
      </c>
      <c r="L122">
        <f>COUNTIF(Table1[Race],Table1[Race])</f>
        <v>3</v>
      </c>
      <c r="M122">
        <v>3</v>
      </c>
      <c r="N122">
        <v>0</v>
      </c>
      <c r="O122">
        <v>0</v>
      </c>
      <c r="P122">
        <v>0</v>
      </c>
      <c r="Q122" t="s">
        <v>20</v>
      </c>
      <c r="R122" t="s">
        <v>21</v>
      </c>
      <c r="S122" t="s">
        <v>15</v>
      </c>
      <c r="T122">
        <f>IFERROR(Table1[n_can_adj]/MID(Table1[district],FIND("(",Table1[district])+1,1),Table1[n_can_adj])</f>
        <v>3</v>
      </c>
      <c r="U122" t="e">
        <f>IF(Table1[level]="Local",VLOOKUP(Table1[parish]&amp;" Parish, Louisiana",[1]parish!$D$2:$E$65,2,FALSE),"")</f>
        <v>#N/A</v>
      </c>
    </row>
    <row r="123" spans="1:21" hidden="1" x14ac:dyDescent="0.25">
      <c r="A123">
        <v>122</v>
      </c>
      <c r="B123">
        <f>IF(COUNTIF(C$2:C122,C123)&gt;0,B122,B122+1)</f>
        <v>54</v>
      </c>
      <c r="C123" t="str">
        <f>Table1[[#This Row],[position]]&amp;IF(Table1[district]="NA","","-"&amp;Table1[district])&amp;IF(Table1[parish]="Multi-Parish Race","","-"&amp;Table1[parish])&amp;" ("&amp;Table1[year]&amp;")"</f>
        <v>Alderman-District E, City of Opelousas-St. Landry (2014)</v>
      </c>
      <c r="D123" t="s">
        <v>15</v>
      </c>
      <c r="E123" t="s">
        <v>212</v>
      </c>
      <c r="F123" t="s">
        <v>213</v>
      </c>
      <c r="G123">
        <v>2014</v>
      </c>
      <c r="H123" t="s">
        <v>83</v>
      </c>
      <c r="I123" t="s">
        <v>23</v>
      </c>
      <c r="J123">
        <v>476</v>
      </c>
      <c r="K123">
        <v>5</v>
      </c>
      <c r="L123">
        <f>COUNTIF(Table1[Race],Table1[Race])</f>
        <v>5</v>
      </c>
      <c r="M123">
        <v>5</v>
      </c>
      <c r="N123">
        <v>0</v>
      </c>
      <c r="O123">
        <v>0</v>
      </c>
      <c r="P123">
        <v>0</v>
      </c>
      <c r="Q123" t="s">
        <v>20</v>
      </c>
      <c r="R123" t="s">
        <v>21</v>
      </c>
      <c r="S123" t="s">
        <v>15</v>
      </c>
      <c r="T123">
        <f>IFERROR(Table1[n_can_adj]/MID(Table1[district],FIND("(",Table1[district])+1,1),Table1[n_can_adj])</f>
        <v>5</v>
      </c>
      <c r="U123" t="e">
        <f>IF(Table1[level]="Local",VLOOKUP(Table1[parish]&amp;" Parish, Louisiana",[1]parish!$D$2:$E$65,2,FALSE),"")</f>
        <v>#N/A</v>
      </c>
    </row>
    <row r="124" spans="1:21" hidden="1" x14ac:dyDescent="0.25">
      <c r="A124">
        <v>123</v>
      </c>
      <c r="B124">
        <f>IF(COUNTIF(C$2:C123,C124)&gt;0,B123,B123+1)</f>
        <v>54</v>
      </c>
      <c r="C124" t="str">
        <f>Table1[[#This Row],[position]]&amp;IF(Table1[district]="NA","","-"&amp;Table1[district])&amp;IF(Table1[parish]="Multi-Parish Race","","-"&amp;Table1[parish])&amp;" ("&amp;Table1[year]&amp;")"</f>
        <v>Alderman-District E, City of Opelousas-St. Landry (2014)</v>
      </c>
      <c r="D124" t="s">
        <v>15</v>
      </c>
      <c r="E124" t="s">
        <v>212</v>
      </c>
      <c r="F124" t="s">
        <v>214</v>
      </c>
      <c r="G124">
        <v>2014</v>
      </c>
      <c r="H124" t="s">
        <v>83</v>
      </c>
      <c r="I124" t="s">
        <v>23</v>
      </c>
      <c r="J124">
        <v>61</v>
      </c>
      <c r="K124">
        <v>5</v>
      </c>
      <c r="L124">
        <f>COUNTIF(Table1[Race],Table1[Race])</f>
        <v>5</v>
      </c>
      <c r="M124">
        <v>5</v>
      </c>
      <c r="N124">
        <v>0</v>
      </c>
      <c r="O124">
        <v>0</v>
      </c>
      <c r="P124">
        <v>0</v>
      </c>
      <c r="Q124" t="s">
        <v>20</v>
      </c>
      <c r="R124" t="s">
        <v>21</v>
      </c>
      <c r="S124" t="s">
        <v>15</v>
      </c>
      <c r="T124">
        <f>IFERROR(Table1[n_can_adj]/MID(Table1[district],FIND("(",Table1[district])+1,1),Table1[n_can_adj])</f>
        <v>5</v>
      </c>
      <c r="U124" t="e">
        <f>IF(Table1[level]="Local",VLOOKUP(Table1[parish]&amp;" Parish, Louisiana",[1]parish!$D$2:$E$65,2,FALSE),"")</f>
        <v>#N/A</v>
      </c>
    </row>
    <row r="125" spans="1:21" hidden="1" x14ac:dyDescent="0.25">
      <c r="A125">
        <v>124</v>
      </c>
      <c r="B125">
        <f>IF(COUNTIF(C$2:C124,C125)&gt;0,B124,B124+1)</f>
        <v>54</v>
      </c>
      <c r="C125" t="str">
        <f>Table1[[#This Row],[position]]&amp;IF(Table1[district]="NA","","-"&amp;Table1[district])&amp;IF(Table1[parish]="Multi-Parish Race","","-"&amp;Table1[parish])&amp;" ("&amp;Table1[year]&amp;")"</f>
        <v>Alderman-District E, City of Opelousas-St. Landry (2014)</v>
      </c>
      <c r="D125" t="s">
        <v>15</v>
      </c>
      <c r="E125" t="s">
        <v>212</v>
      </c>
      <c r="F125" t="s">
        <v>215</v>
      </c>
      <c r="G125">
        <v>2014</v>
      </c>
      <c r="H125" t="s">
        <v>83</v>
      </c>
      <c r="I125" t="s">
        <v>23</v>
      </c>
      <c r="J125">
        <v>176</v>
      </c>
      <c r="K125">
        <v>5</v>
      </c>
      <c r="L125">
        <f>COUNTIF(Table1[Race],Table1[Race])</f>
        <v>5</v>
      </c>
      <c r="M125">
        <v>5</v>
      </c>
      <c r="N125">
        <v>0</v>
      </c>
      <c r="O125">
        <v>0</v>
      </c>
      <c r="P125">
        <v>0</v>
      </c>
      <c r="Q125" t="s">
        <v>20</v>
      </c>
      <c r="R125" t="s">
        <v>21</v>
      </c>
      <c r="S125" t="s">
        <v>15</v>
      </c>
      <c r="T125">
        <f>IFERROR(Table1[n_can_adj]/MID(Table1[district],FIND("(",Table1[district])+1,1),Table1[n_can_adj])</f>
        <v>5</v>
      </c>
      <c r="U125" t="e">
        <f>IF(Table1[level]="Local",VLOOKUP(Table1[parish]&amp;" Parish, Louisiana",[1]parish!$D$2:$E$65,2,FALSE),"")</f>
        <v>#N/A</v>
      </c>
    </row>
    <row r="126" spans="1:21" hidden="1" x14ac:dyDescent="0.25">
      <c r="A126">
        <v>125</v>
      </c>
      <c r="B126">
        <f>IF(COUNTIF(C$2:C125,C126)&gt;0,B125,B125+1)</f>
        <v>54</v>
      </c>
      <c r="C126" t="str">
        <f>Table1[[#This Row],[position]]&amp;IF(Table1[district]="NA","","-"&amp;Table1[district])&amp;IF(Table1[parish]="Multi-Parish Race","","-"&amp;Table1[parish])&amp;" ("&amp;Table1[year]&amp;")"</f>
        <v>Alderman-District E, City of Opelousas-St. Landry (2014)</v>
      </c>
      <c r="D126" t="s">
        <v>15</v>
      </c>
      <c r="E126" t="s">
        <v>212</v>
      </c>
      <c r="F126" t="s">
        <v>216</v>
      </c>
      <c r="G126">
        <v>2014</v>
      </c>
      <c r="H126" t="s">
        <v>83</v>
      </c>
      <c r="I126" t="s">
        <v>23</v>
      </c>
      <c r="J126">
        <v>266</v>
      </c>
      <c r="K126">
        <v>5</v>
      </c>
      <c r="L126">
        <f>COUNTIF(Table1[Race],Table1[Race])</f>
        <v>5</v>
      </c>
      <c r="M126">
        <v>5</v>
      </c>
      <c r="N126">
        <v>0</v>
      </c>
      <c r="O126">
        <v>0</v>
      </c>
      <c r="P126">
        <v>0</v>
      </c>
      <c r="Q126" t="s">
        <v>20</v>
      </c>
      <c r="R126" t="s">
        <v>21</v>
      </c>
      <c r="S126" t="s">
        <v>15</v>
      </c>
      <c r="T126">
        <f>IFERROR(Table1[n_can_adj]/MID(Table1[district],FIND("(",Table1[district])+1,1),Table1[n_can_adj])</f>
        <v>5</v>
      </c>
      <c r="U126" t="e">
        <f>IF(Table1[level]="Local",VLOOKUP(Table1[parish]&amp;" Parish, Louisiana",[1]parish!$D$2:$E$65,2,FALSE),"")</f>
        <v>#N/A</v>
      </c>
    </row>
    <row r="127" spans="1:21" hidden="1" x14ac:dyDescent="0.25">
      <c r="A127">
        <v>126</v>
      </c>
      <c r="B127">
        <f>IF(COUNTIF(C$2:C126,C127)&gt;0,B126,B126+1)</f>
        <v>54</v>
      </c>
      <c r="C127" t="str">
        <f>Table1[[#This Row],[position]]&amp;IF(Table1[district]="NA","","-"&amp;Table1[district])&amp;IF(Table1[parish]="Multi-Parish Race","","-"&amp;Table1[parish])&amp;" ("&amp;Table1[year]&amp;")"</f>
        <v>Alderman-District E, City of Opelousas-St. Landry (2014)</v>
      </c>
      <c r="D127" t="s">
        <v>15</v>
      </c>
      <c r="E127" t="s">
        <v>212</v>
      </c>
      <c r="F127" t="s">
        <v>217</v>
      </c>
      <c r="G127">
        <v>2014</v>
      </c>
      <c r="H127" t="s">
        <v>83</v>
      </c>
      <c r="I127" t="s">
        <v>23</v>
      </c>
      <c r="J127">
        <v>101</v>
      </c>
      <c r="K127">
        <v>5</v>
      </c>
      <c r="L127">
        <f>COUNTIF(Table1[Race],Table1[Race])</f>
        <v>5</v>
      </c>
      <c r="M127">
        <v>5</v>
      </c>
      <c r="N127">
        <v>0</v>
      </c>
      <c r="O127">
        <v>0</v>
      </c>
      <c r="P127">
        <v>0</v>
      </c>
      <c r="Q127" t="s">
        <v>20</v>
      </c>
      <c r="R127" t="s">
        <v>21</v>
      </c>
      <c r="S127" t="s">
        <v>15</v>
      </c>
      <c r="T127">
        <f>IFERROR(Table1[n_can_adj]/MID(Table1[district],FIND("(",Table1[district])+1,1),Table1[n_can_adj])</f>
        <v>5</v>
      </c>
      <c r="U127" t="e">
        <f>IF(Table1[level]="Local",VLOOKUP(Table1[parish]&amp;" Parish, Louisiana",[1]parish!$D$2:$E$65,2,FALSE),"")</f>
        <v>#N/A</v>
      </c>
    </row>
    <row r="128" spans="1:21" hidden="1" x14ac:dyDescent="0.25">
      <c r="A128">
        <v>127</v>
      </c>
      <c r="B128">
        <f>IF(COUNTIF(C$2:C127,C128)&gt;0,B127,B127+1)</f>
        <v>55</v>
      </c>
      <c r="C128" t="str">
        <f>Table1[[#This Row],[position]]&amp;IF(Table1[district]="NA","","-"&amp;Table1[district])&amp;IF(Table1[parish]="Multi-Parish Race","","-"&amp;Table1[parish])&amp;" ("&amp;Table1[year]&amp;")"</f>
        <v>Alderman-District E, City of Ville Platte-Evangeline (2014)</v>
      </c>
      <c r="D128" t="s">
        <v>15</v>
      </c>
      <c r="E128" t="s">
        <v>218</v>
      </c>
      <c r="F128" t="s">
        <v>219</v>
      </c>
      <c r="G128">
        <v>2014</v>
      </c>
      <c r="H128" t="s">
        <v>109</v>
      </c>
      <c r="I128" t="s">
        <v>23</v>
      </c>
      <c r="J128">
        <v>257</v>
      </c>
      <c r="K128">
        <v>3</v>
      </c>
      <c r="L128">
        <f>COUNTIF(Table1[Race],Table1[Race])</f>
        <v>3</v>
      </c>
      <c r="M128">
        <v>3</v>
      </c>
      <c r="N128">
        <v>0</v>
      </c>
      <c r="O128">
        <v>0</v>
      </c>
      <c r="P128">
        <v>0</v>
      </c>
      <c r="Q128" t="s">
        <v>20</v>
      </c>
      <c r="R128" t="s">
        <v>21</v>
      </c>
      <c r="S128" t="s">
        <v>15</v>
      </c>
      <c r="T128">
        <f>IFERROR(Table1[n_can_adj]/MID(Table1[district],FIND("(",Table1[district])+1,1),Table1[n_can_adj])</f>
        <v>3</v>
      </c>
      <c r="U128" t="e">
        <f>IF(Table1[level]="Local",VLOOKUP(Table1[parish]&amp;" Parish, Louisiana",[1]parish!$D$2:$E$65,2,FALSE),"")</f>
        <v>#N/A</v>
      </c>
    </row>
    <row r="129" spans="1:21" hidden="1" x14ac:dyDescent="0.25">
      <c r="A129">
        <v>128</v>
      </c>
      <c r="B129">
        <f>IF(COUNTIF(C$2:C128,C129)&gt;0,B128,B128+1)</f>
        <v>55</v>
      </c>
      <c r="C129" t="str">
        <f>Table1[[#This Row],[position]]&amp;IF(Table1[district]="NA","","-"&amp;Table1[district])&amp;IF(Table1[parish]="Multi-Parish Race","","-"&amp;Table1[parish])&amp;" ("&amp;Table1[year]&amp;")"</f>
        <v>Alderman-District E, City of Ville Platte-Evangeline (2014)</v>
      </c>
      <c r="D129" t="s">
        <v>15</v>
      </c>
      <c r="E129" t="s">
        <v>218</v>
      </c>
      <c r="F129" t="s">
        <v>220</v>
      </c>
      <c r="G129">
        <v>2014</v>
      </c>
      <c r="H129" t="s">
        <v>109</v>
      </c>
      <c r="I129" t="s">
        <v>23</v>
      </c>
      <c r="J129">
        <v>138</v>
      </c>
      <c r="K129">
        <v>3</v>
      </c>
      <c r="L129">
        <f>COUNTIF(Table1[Race],Table1[Race])</f>
        <v>3</v>
      </c>
      <c r="M129">
        <v>3</v>
      </c>
      <c r="N129">
        <v>0</v>
      </c>
      <c r="O129">
        <v>0</v>
      </c>
      <c r="P129">
        <v>0</v>
      </c>
      <c r="Q129" t="s">
        <v>20</v>
      </c>
      <c r="R129" t="s">
        <v>21</v>
      </c>
      <c r="S129" t="s">
        <v>15</v>
      </c>
      <c r="T129">
        <f>IFERROR(Table1[n_can_adj]/MID(Table1[district],FIND("(",Table1[district])+1,1),Table1[n_can_adj])</f>
        <v>3</v>
      </c>
      <c r="U129" t="e">
        <f>IF(Table1[level]="Local",VLOOKUP(Table1[parish]&amp;" Parish, Louisiana",[1]parish!$D$2:$E$65,2,FALSE),"")</f>
        <v>#N/A</v>
      </c>
    </row>
    <row r="130" spans="1:21" hidden="1" x14ac:dyDescent="0.25">
      <c r="A130">
        <v>129</v>
      </c>
      <c r="B130">
        <f>IF(COUNTIF(C$2:C129,C130)&gt;0,B129,B129+1)</f>
        <v>55</v>
      </c>
      <c r="C130" t="str">
        <f>Table1[[#This Row],[position]]&amp;IF(Table1[district]="NA","","-"&amp;Table1[district])&amp;IF(Table1[parish]="Multi-Parish Race","","-"&amp;Table1[parish])&amp;" ("&amp;Table1[year]&amp;")"</f>
        <v>Alderman-District E, City of Ville Platte-Evangeline (2014)</v>
      </c>
      <c r="D130" t="s">
        <v>15</v>
      </c>
      <c r="E130" t="s">
        <v>218</v>
      </c>
      <c r="F130" t="s">
        <v>221</v>
      </c>
      <c r="G130">
        <v>2014</v>
      </c>
      <c r="H130" t="s">
        <v>109</v>
      </c>
      <c r="I130" t="s">
        <v>23</v>
      </c>
      <c r="J130">
        <v>182</v>
      </c>
      <c r="K130">
        <v>3</v>
      </c>
      <c r="L130">
        <f>COUNTIF(Table1[Race],Table1[Race])</f>
        <v>3</v>
      </c>
      <c r="M130">
        <v>3</v>
      </c>
      <c r="N130">
        <v>0</v>
      </c>
      <c r="O130">
        <v>0</v>
      </c>
      <c r="P130">
        <v>0</v>
      </c>
      <c r="Q130" t="s">
        <v>20</v>
      </c>
      <c r="R130" t="s">
        <v>21</v>
      </c>
      <c r="S130" t="s">
        <v>15</v>
      </c>
      <c r="T130">
        <f>IFERROR(Table1[n_can_adj]/MID(Table1[district],FIND("(",Table1[district])+1,1),Table1[n_can_adj])</f>
        <v>3</v>
      </c>
      <c r="U130" t="e">
        <f>IF(Table1[level]="Local",VLOOKUP(Table1[parish]&amp;" Parish, Louisiana",[1]parish!$D$2:$E$65,2,FALSE),"")</f>
        <v>#N/A</v>
      </c>
    </row>
    <row r="131" spans="1:21" hidden="1" x14ac:dyDescent="0.25">
      <c r="A131">
        <v>130</v>
      </c>
      <c r="B131">
        <f>IF(COUNTIF(C$2:C130,C131)&gt;0,B130,B130+1)</f>
        <v>56</v>
      </c>
      <c r="C131" t="str">
        <f>Table1[[#This Row],[position]]&amp;IF(Table1[district]="NA","","-"&amp;Table1[district])&amp;IF(Table1[parish]="Multi-Parish Race","","-"&amp;Table1[parish])&amp;" ("&amp;Table1[year]&amp;")"</f>
        <v>Alderman-District E, Town of Delhi-Richland (2014)</v>
      </c>
      <c r="D131" t="s">
        <v>15</v>
      </c>
      <c r="E131" t="s">
        <v>222</v>
      </c>
      <c r="F131" t="s">
        <v>223</v>
      </c>
      <c r="G131">
        <v>2014</v>
      </c>
      <c r="H131" t="s">
        <v>153</v>
      </c>
      <c r="I131" t="s">
        <v>127</v>
      </c>
      <c r="J131">
        <v>127</v>
      </c>
      <c r="K131">
        <v>2</v>
      </c>
      <c r="L131">
        <f>COUNTIF(Table1[Race],Table1[Race])</f>
        <v>2</v>
      </c>
      <c r="M131">
        <v>1</v>
      </c>
      <c r="N131">
        <v>0</v>
      </c>
      <c r="O131">
        <v>0</v>
      </c>
      <c r="P131">
        <v>1</v>
      </c>
      <c r="Q131" t="s">
        <v>20</v>
      </c>
      <c r="R131" t="s">
        <v>21</v>
      </c>
      <c r="S131" t="s">
        <v>15</v>
      </c>
      <c r="T131">
        <f>IFERROR(Table1[n_can_adj]/MID(Table1[district],FIND("(",Table1[district])+1,1),Table1[n_can_adj])</f>
        <v>2</v>
      </c>
      <c r="U131" t="e">
        <f>IF(Table1[level]="Local",VLOOKUP(Table1[parish]&amp;" Parish, Louisiana",[1]parish!$D$2:$E$65,2,FALSE),"")</f>
        <v>#N/A</v>
      </c>
    </row>
    <row r="132" spans="1:21" hidden="1" x14ac:dyDescent="0.25">
      <c r="A132">
        <v>131</v>
      </c>
      <c r="B132">
        <f>IF(COUNTIF(C$2:C131,C132)&gt;0,B131,B131+1)</f>
        <v>56</v>
      </c>
      <c r="C132" t="str">
        <f>Table1[[#This Row],[position]]&amp;IF(Table1[district]="NA","","-"&amp;Table1[district])&amp;IF(Table1[parish]="Multi-Parish Race","","-"&amp;Table1[parish])&amp;" ("&amp;Table1[year]&amp;")"</f>
        <v>Alderman-District E, Town of Delhi-Richland (2014)</v>
      </c>
      <c r="D132" t="s">
        <v>15</v>
      </c>
      <c r="E132" t="s">
        <v>222</v>
      </c>
      <c r="F132" t="s">
        <v>224</v>
      </c>
      <c r="G132">
        <v>2014</v>
      </c>
      <c r="H132" t="s">
        <v>153</v>
      </c>
      <c r="I132" t="s">
        <v>23</v>
      </c>
      <c r="J132">
        <v>168</v>
      </c>
      <c r="K132">
        <v>2</v>
      </c>
      <c r="L132">
        <f>COUNTIF(Table1[Race],Table1[Race])</f>
        <v>2</v>
      </c>
      <c r="M132">
        <v>1</v>
      </c>
      <c r="N132">
        <v>0</v>
      </c>
      <c r="O132">
        <v>0</v>
      </c>
      <c r="P132">
        <v>1</v>
      </c>
      <c r="Q132" t="s">
        <v>20</v>
      </c>
      <c r="R132" t="s">
        <v>21</v>
      </c>
      <c r="S132" t="s">
        <v>15</v>
      </c>
      <c r="T132">
        <f>IFERROR(Table1[n_can_adj]/MID(Table1[district],FIND("(",Table1[district])+1,1),Table1[n_can_adj])</f>
        <v>2</v>
      </c>
      <c r="U132" t="e">
        <f>IF(Table1[level]="Local",VLOOKUP(Table1[parish]&amp;" Parish, Louisiana",[1]parish!$D$2:$E$65,2,FALSE),"")</f>
        <v>#N/A</v>
      </c>
    </row>
    <row r="133" spans="1:21" hidden="1" x14ac:dyDescent="0.25">
      <c r="A133">
        <v>132</v>
      </c>
      <c r="B133">
        <f>IF(COUNTIF(C$2:C132,C133)&gt;0,B132,B132+1)</f>
        <v>57</v>
      </c>
      <c r="C133" t="str">
        <f>Table1[[#This Row],[position]]&amp;IF(Table1[district]="NA","","-"&amp;Table1[district])&amp;IF(Table1[parish]="Multi-Parish Race","","-"&amp;Table1[parish])&amp;" ("&amp;Table1[year]&amp;")"</f>
        <v>Alderman-District F, City of Ville Platte-Evangeline (2014)</v>
      </c>
      <c r="D133" t="s">
        <v>15</v>
      </c>
      <c r="E133" t="s">
        <v>225</v>
      </c>
      <c r="F133" t="s">
        <v>226</v>
      </c>
      <c r="G133">
        <v>2014</v>
      </c>
      <c r="H133" t="s">
        <v>109</v>
      </c>
      <c r="I133" t="s">
        <v>23</v>
      </c>
      <c r="J133">
        <v>195</v>
      </c>
      <c r="K133">
        <v>3</v>
      </c>
      <c r="L133">
        <f>COUNTIF(Table1[Race],Table1[Race])</f>
        <v>3</v>
      </c>
      <c r="M133">
        <v>3</v>
      </c>
      <c r="N133">
        <v>0</v>
      </c>
      <c r="O133">
        <v>0</v>
      </c>
      <c r="P133">
        <v>0</v>
      </c>
      <c r="Q133" t="s">
        <v>20</v>
      </c>
      <c r="R133" t="s">
        <v>21</v>
      </c>
      <c r="S133" t="s">
        <v>15</v>
      </c>
      <c r="T133">
        <f>IFERROR(Table1[n_can_adj]/MID(Table1[district],FIND("(",Table1[district])+1,1),Table1[n_can_adj])</f>
        <v>3</v>
      </c>
      <c r="U133" t="e">
        <f>IF(Table1[level]="Local",VLOOKUP(Table1[parish]&amp;" Parish, Louisiana",[1]parish!$D$2:$E$65,2,FALSE),"")</f>
        <v>#N/A</v>
      </c>
    </row>
    <row r="134" spans="1:21" hidden="1" x14ac:dyDescent="0.25">
      <c r="A134">
        <v>133</v>
      </c>
      <c r="B134">
        <f>IF(COUNTIF(C$2:C133,C134)&gt;0,B133,B133+1)</f>
        <v>57</v>
      </c>
      <c r="C134" t="str">
        <f>Table1[[#This Row],[position]]&amp;IF(Table1[district]="NA","","-"&amp;Table1[district])&amp;IF(Table1[parish]="Multi-Parish Race","","-"&amp;Table1[parish])&amp;" ("&amp;Table1[year]&amp;")"</f>
        <v>Alderman-District F, City of Ville Platte-Evangeline (2014)</v>
      </c>
      <c r="D134" t="s">
        <v>15</v>
      </c>
      <c r="E134" t="s">
        <v>225</v>
      </c>
      <c r="F134" t="s">
        <v>227</v>
      </c>
      <c r="G134">
        <v>2014</v>
      </c>
      <c r="H134" t="s">
        <v>109</v>
      </c>
      <c r="I134" t="s">
        <v>23</v>
      </c>
      <c r="J134">
        <v>121</v>
      </c>
      <c r="K134">
        <v>3</v>
      </c>
      <c r="L134">
        <f>COUNTIF(Table1[Race],Table1[Race])</f>
        <v>3</v>
      </c>
      <c r="M134">
        <v>3</v>
      </c>
      <c r="N134">
        <v>0</v>
      </c>
      <c r="O134">
        <v>0</v>
      </c>
      <c r="P134">
        <v>0</v>
      </c>
      <c r="Q134" t="s">
        <v>20</v>
      </c>
      <c r="R134" t="s">
        <v>21</v>
      </c>
      <c r="S134" t="s">
        <v>15</v>
      </c>
      <c r="T134">
        <f>IFERROR(Table1[n_can_adj]/MID(Table1[district],FIND("(",Table1[district])+1,1),Table1[n_can_adj])</f>
        <v>3</v>
      </c>
      <c r="U134" t="e">
        <f>IF(Table1[level]="Local",VLOOKUP(Table1[parish]&amp;" Parish, Louisiana",[1]parish!$D$2:$E$65,2,FALSE),"")</f>
        <v>#N/A</v>
      </c>
    </row>
    <row r="135" spans="1:21" hidden="1" x14ac:dyDescent="0.25">
      <c r="A135">
        <v>134</v>
      </c>
      <c r="B135">
        <f>IF(COUNTIF(C$2:C134,C135)&gt;0,B134,B134+1)</f>
        <v>57</v>
      </c>
      <c r="C135" t="str">
        <f>Table1[[#This Row],[position]]&amp;IF(Table1[district]="NA","","-"&amp;Table1[district])&amp;IF(Table1[parish]="Multi-Parish Race","","-"&amp;Table1[parish])&amp;" ("&amp;Table1[year]&amp;")"</f>
        <v>Alderman-District F, City of Ville Platte-Evangeline (2014)</v>
      </c>
      <c r="D135" t="s">
        <v>15</v>
      </c>
      <c r="E135" t="s">
        <v>225</v>
      </c>
      <c r="F135" t="s">
        <v>228</v>
      </c>
      <c r="G135">
        <v>2014</v>
      </c>
      <c r="H135" t="s">
        <v>109</v>
      </c>
      <c r="I135" t="s">
        <v>23</v>
      </c>
      <c r="J135">
        <v>152</v>
      </c>
      <c r="K135">
        <v>3</v>
      </c>
      <c r="L135">
        <f>COUNTIF(Table1[Race],Table1[Race])</f>
        <v>3</v>
      </c>
      <c r="M135">
        <v>3</v>
      </c>
      <c r="N135">
        <v>0</v>
      </c>
      <c r="O135">
        <v>0</v>
      </c>
      <c r="P135">
        <v>0</v>
      </c>
      <c r="Q135" t="s">
        <v>20</v>
      </c>
      <c r="R135" t="s">
        <v>21</v>
      </c>
      <c r="S135" t="s">
        <v>15</v>
      </c>
      <c r="T135">
        <f>IFERROR(Table1[n_can_adj]/MID(Table1[district],FIND("(",Table1[district])+1,1),Table1[n_can_adj])</f>
        <v>3</v>
      </c>
      <c r="U135" t="e">
        <f>IF(Table1[level]="Local",VLOOKUP(Table1[parish]&amp;" Parish, Louisiana",[1]parish!$D$2:$E$65,2,FALSE),"")</f>
        <v>#N/A</v>
      </c>
    </row>
    <row r="136" spans="1:21" hidden="1" x14ac:dyDescent="0.25">
      <c r="A136">
        <v>135</v>
      </c>
      <c r="B136">
        <f>IF(COUNTIF(C$2:C135,C136)&gt;0,B135,B135+1)</f>
        <v>58</v>
      </c>
      <c r="C136" t="str">
        <f>Table1[[#This Row],[position]]&amp;IF(Table1[district]="NA","","-"&amp;Table1[district])&amp;IF(Table1[parish]="Multi-Parish Race","","-"&amp;Table1[parish])&amp;" ("&amp;Table1[year]&amp;")"</f>
        <v>Alderman-Division A, Village of Rosedale-Iberville (2016)</v>
      </c>
      <c r="D136" t="s">
        <v>15</v>
      </c>
      <c r="E136" t="s">
        <v>229</v>
      </c>
      <c r="F136" t="s">
        <v>230</v>
      </c>
      <c r="G136">
        <v>2016</v>
      </c>
      <c r="H136" t="s">
        <v>231</v>
      </c>
      <c r="I136" t="s">
        <v>23</v>
      </c>
      <c r="J136">
        <v>265</v>
      </c>
      <c r="K136">
        <v>2</v>
      </c>
      <c r="L136">
        <f>COUNTIF(Table1[Race],Table1[Race])</f>
        <v>2</v>
      </c>
      <c r="M136">
        <v>1</v>
      </c>
      <c r="N136">
        <v>1</v>
      </c>
      <c r="O136">
        <v>0</v>
      </c>
      <c r="P136">
        <v>0</v>
      </c>
      <c r="Q136" t="s">
        <v>20</v>
      </c>
      <c r="R136" t="s">
        <v>21</v>
      </c>
      <c r="S136" t="s">
        <v>15</v>
      </c>
      <c r="T136">
        <f>IFERROR(Table1[n_can_adj]/MID(Table1[district],FIND("(",Table1[district])+1,1),Table1[n_can_adj])</f>
        <v>2</v>
      </c>
      <c r="U136" t="e">
        <f>IF(Table1[level]="Local",VLOOKUP(Table1[parish]&amp;" Parish, Louisiana",[1]parish!$D$2:$E$65,2,FALSE),"")</f>
        <v>#N/A</v>
      </c>
    </row>
    <row r="137" spans="1:21" hidden="1" x14ac:dyDescent="0.25">
      <c r="A137">
        <v>136</v>
      </c>
      <c r="B137">
        <f>IF(COUNTIF(C$2:C136,C137)&gt;0,B136,B136+1)</f>
        <v>58</v>
      </c>
      <c r="C137" t="str">
        <f>Table1[[#This Row],[position]]&amp;IF(Table1[district]="NA","","-"&amp;Table1[district])&amp;IF(Table1[parish]="Multi-Parish Race","","-"&amp;Table1[parish])&amp;" ("&amp;Table1[year]&amp;")"</f>
        <v>Alderman-Division A, Village of Rosedale-Iberville (2016)</v>
      </c>
      <c r="D137" t="s">
        <v>15</v>
      </c>
      <c r="E137" t="s">
        <v>229</v>
      </c>
      <c r="F137" t="s">
        <v>232</v>
      </c>
      <c r="G137">
        <v>2016</v>
      </c>
      <c r="H137" t="s">
        <v>231</v>
      </c>
      <c r="I137" t="s">
        <v>19</v>
      </c>
      <c r="J137">
        <v>241</v>
      </c>
      <c r="K137">
        <v>2</v>
      </c>
      <c r="L137">
        <f>COUNTIF(Table1[Race],Table1[Race])</f>
        <v>2</v>
      </c>
      <c r="M137">
        <v>1</v>
      </c>
      <c r="N137">
        <v>1</v>
      </c>
      <c r="O137">
        <v>0</v>
      </c>
      <c r="P137">
        <v>0</v>
      </c>
      <c r="Q137" t="s">
        <v>20</v>
      </c>
      <c r="R137" t="s">
        <v>21</v>
      </c>
      <c r="S137" t="s">
        <v>15</v>
      </c>
      <c r="T137">
        <f>IFERROR(Table1[n_can_adj]/MID(Table1[district],FIND("(",Table1[district])+1,1),Table1[n_can_adj])</f>
        <v>2</v>
      </c>
      <c r="U137" t="e">
        <f>IF(Table1[level]="Local",VLOOKUP(Table1[parish]&amp;" Parish, Louisiana",[1]parish!$D$2:$E$65,2,FALSE),"")</f>
        <v>#N/A</v>
      </c>
    </row>
    <row r="138" spans="1:21" hidden="1" x14ac:dyDescent="0.25">
      <c r="A138">
        <v>137</v>
      </c>
      <c r="B138">
        <f>IF(COUNTIF(C$2:C137,C138)&gt;0,B137,B137+1)</f>
        <v>59</v>
      </c>
      <c r="C138" t="str">
        <f>Table1[[#This Row],[position]]&amp;IF(Table1[district]="NA","","-"&amp;Table1[district])&amp;IF(Table1[parish]="Multi-Parish Race","","-"&amp;Table1[parish])&amp;" ("&amp;Table1[year]&amp;")"</f>
        <v>Alderman-Division C, Village of Rosedale-Iberville (2016)</v>
      </c>
      <c r="D138" t="s">
        <v>15</v>
      </c>
      <c r="E138" t="s">
        <v>233</v>
      </c>
      <c r="F138" t="s">
        <v>234</v>
      </c>
      <c r="G138">
        <v>2016</v>
      </c>
      <c r="H138" t="s">
        <v>231</v>
      </c>
      <c r="I138" t="s">
        <v>127</v>
      </c>
      <c r="J138">
        <v>272</v>
      </c>
      <c r="K138">
        <v>2</v>
      </c>
      <c r="L138">
        <f>COUNTIF(Table1[Race],Table1[Race])</f>
        <v>2</v>
      </c>
      <c r="M138">
        <v>1</v>
      </c>
      <c r="N138">
        <v>0</v>
      </c>
      <c r="O138">
        <v>0</v>
      </c>
      <c r="P138">
        <v>1</v>
      </c>
      <c r="Q138" t="s">
        <v>20</v>
      </c>
      <c r="R138" t="s">
        <v>21</v>
      </c>
      <c r="S138" t="s">
        <v>15</v>
      </c>
      <c r="T138">
        <f>IFERROR(Table1[n_can_adj]/MID(Table1[district],FIND("(",Table1[district])+1,1),Table1[n_can_adj])</f>
        <v>2</v>
      </c>
      <c r="U138" t="e">
        <f>IF(Table1[level]="Local",VLOOKUP(Table1[parish]&amp;" Parish, Louisiana",[1]parish!$D$2:$E$65,2,FALSE),"")</f>
        <v>#N/A</v>
      </c>
    </row>
    <row r="139" spans="1:21" hidden="1" x14ac:dyDescent="0.25">
      <c r="A139">
        <v>138</v>
      </c>
      <c r="B139">
        <f>IF(COUNTIF(C$2:C138,C139)&gt;0,B138,B138+1)</f>
        <v>59</v>
      </c>
      <c r="C139" t="str">
        <f>Table1[[#This Row],[position]]&amp;IF(Table1[district]="NA","","-"&amp;Table1[district])&amp;IF(Table1[parish]="Multi-Parish Race","","-"&amp;Table1[parish])&amp;" ("&amp;Table1[year]&amp;")"</f>
        <v>Alderman-Division C, Village of Rosedale-Iberville (2016)</v>
      </c>
      <c r="D139" t="s">
        <v>15</v>
      </c>
      <c r="E139" t="s">
        <v>233</v>
      </c>
      <c r="F139" t="s">
        <v>235</v>
      </c>
      <c r="G139">
        <v>2016</v>
      </c>
      <c r="H139" t="s">
        <v>231</v>
      </c>
      <c r="I139" t="s">
        <v>23</v>
      </c>
      <c r="J139">
        <v>214</v>
      </c>
      <c r="K139">
        <v>2</v>
      </c>
      <c r="L139">
        <f>COUNTIF(Table1[Race],Table1[Race])</f>
        <v>2</v>
      </c>
      <c r="M139">
        <v>1</v>
      </c>
      <c r="N139">
        <v>0</v>
      </c>
      <c r="O139">
        <v>0</v>
      </c>
      <c r="P139">
        <v>1</v>
      </c>
      <c r="Q139" t="s">
        <v>20</v>
      </c>
      <c r="R139" t="s">
        <v>21</v>
      </c>
      <c r="S139" t="s">
        <v>15</v>
      </c>
      <c r="T139">
        <f>IFERROR(Table1[n_can_adj]/MID(Table1[district],FIND("(",Table1[district])+1,1),Table1[n_can_adj])</f>
        <v>2</v>
      </c>
      <c r="U139" t="e">
        <f>IF(Table1[level]="Local",VLOOKUP(Table1[parish]&amp;" Parish, Louisiana",[1]parish!$D$2:$E$65,2,FALSE),"")</f>
        <v>#N/A</v>
      </c>
    </row>
    <row r="140" spans="1:21" hidden="1" x14ac:dyDescent="0.25">
      <c r="A140">
        <v>139</v>
      </c>
      <c r="B140">
        <f>IF(COUNTIF(C$2:C139,C140)&gt;0,B139,B139+1)</f>
        <v>60</v>
      </c>
      <c r="C140" t="str">
        <f>Table1[[#This Row],[position]]&amp;IF(Table1[district]="NA","","-"&amp;Table1[district])&amp;IF(Table1[parish]="Multi-Parish Race","","-"&amp;Table1[parish])&amp;" ("&amp;Table1[year]&amp;")"</f>
        <v>Alderman-Seat A, Town of Ball-Rapides (2014)</v>
      </c>
      <c r="D140" t="s">
        <v>15</v>
      </c>
      <c r="E140" t="s">
        <v>236</v>
      </c>
      <c r="F140" t="s">
        <v>237</v>
      </c>
      <c r="G140">
        <v>2014</v>
      </c>
      <c r="H140" t="s">
        <v>238</v>
      </c>
      <c r="I140" t="s">
        <v>19</v>
      </c>
      <c r="J140">
        <v>1045</v>
      </c>
      <c r="K140">
        <v>2</v>
      </c>
      <c r="L140">
        <f>COUNTIF(Table1[Race],Table1[Race])</f>
        <v>2</v>
      </c>
      <c r="M140">
        <v>1</v>
      </c>
      <c r="N140">
        <v>1</v>
      </c>
      <c r="O140">
        <v>0</v>
      </c>
      <c r="P140">
        <v>0</v>
      </c>
      <c r="Q140" t="s">
        <v>20</v>
      </c>
      <c r="R140" t="s">
        <v>21</v>
      </c>
      <c r="S140" t="s">
        <v>15</v>
      </c>
      <c r="T140">
        <f>IFERROR(Table1[n_can_adj]/MID(Table1[district],FIND("(",Table1[district])+1,1),Table1[n_can_adj])</f>
        <v>2</v>
      </c>
      <c r="U140" t="e">
        <f>IF(Table1[level]="Local",VLOOKUP(Table1[parish]&amp;" Parish, Louisiana",[1]parish!$D$2:$E$65,2,FALSE),"")</f>
        <v>#N/A</v>
      </c>
    </row>
    <row r="141" spans="1:21" hidden="1" x14ac:dyDescent="0.25">
      <c r="A141">
        <v>140</v>
      </c>
      <c r="B141">
        <f>IF(COUNTIF(C$2:C140,C141)&gt;0,B140,B140+1)</f>
        <v>60</v>
      </c>
      <c r="C141" t="str">
        <f>Table1[[#This Row],[position]]&amp;IF(Table1[district]="NA","","-"&amp;Table1[district])&amp;IF(Table1[parish]="Multi-Parish Race","","-"&amp;Table1[parish])&amp;" ("&amp;Table1[year]&amp;")"</f>
        <v>Alderman-Seat A, Town of Ball-Rapides (2014)</v>
      </c>
      <c r="D141" t="s">
        <v>15</v>
      </c>
      <c r="E141" t="s">
        <v>236</v>
      </c>
      <c r="F141" t="s">
        <v>239</v>
      </c>
      <c r="G141">
        <v>2014</v>
      </c>
      <c r="H141" t="s">
        <v>238</v>
      </c>
      <c r="I141" t="s">
        <v>23</v>
      </c>
      <c r="J141">
        <v>389</v>
      </c>
      <c r="K141">
        <v>2</v>
      </c>
      <c r="L141">
        <f>COUNTIF(Table1[Race],Table1[Race])</f>
        <v>2</v>
      </c>
      <c r="M141">
        <v>1</v>
      </c>
      <c r="N141">
        <v>1</v>
      </c>
      <c r="O141">
        <v>0</v>
      </c>
      <c r="P141">
        <v>0</v>
      </c>
      <c r="Q141" t="s">
        <v>20</v>
      </c>
      <c r="R141" t="s">
        <v>21</v>
      </c>
      <c r="S141" t="s">
        <v>15</v>
      </c>
      <c r="T141">
        <f>IFERROR(Table1[n_can_adj]/MID(Table1[district],FIND("(",Table1[district])+1,1),Table1[n_can_adj])</f>
        <v>2</v>
      </c>
      <c r="U141" t="e">
        <f>IF(Table1[level]="Local",VLOOKUP(Table1[parish]&amp;" Parish, Louisiana",[1]parish!$D$2:$E$65,2,FALSE),"")</f>
        <v>#N/A</v>
      </c>
    </row>
    <row r="142" spans="1:21" hidden="1" x14ac:dyDescent="0.25">
      <c r="A142">
        <v>141</v>
      </c>
      <c r="B142">
        <f>IF(COUNTIF(C$2:C141,C142)&gt;0,B141,B141+1)</f>
        <v>61</v>
      </c>
      <c r="C142" t="str">
        <f>Table1[[#This Row],[position]]&amp;IF(Table1[district]="NA","","-"&amp;Table1[district])&amp;IF(Table1[parish]="Multi-Parish Race","","-"&amp;Table1[parish])&amp;" ("&amp;Table1[year]&amp;")"</f>
        <v>Alderman-Seat B, Town of Ball-Rapides (2014)</v>
      </c>
      <c r="D142" t="s">
        <v>15</v>
      </c>
      <c r="E142" t="s">
        <v>240</v>
      </c>
      <c r="F142" t="s">
        <v>241</v>
      </c>
      <c r="G142">
        <v>2014</v>
      </c>
      <c r="H142" t="s">
        <v>238</v>
      </c>
      <c r="I142" t="s">
        <v>19</v>
      </c>
      <c r="J142">
        <v>272</v>
      </c>
      <c r="K142">
        <v>3</v>
      </c>
      <c r="L142">
        <f>COUNTIF(Table1[Race],Table1[Race])</f>
        <v>3</v>
      </c>
      <c r="M142">
        <v>1</v>
      </c>
      <c r="N142">
        <v>2</v>
      </c>
      <c r="O142">
        <v>0</v>
      </c>
      <c r="P142">
        <v>0</v>
      </c>
      <c r="Q142" t="s">
        <v>20</v>
      </c>
      <c r="R142" t="s">
        <v>21</v>
      </c>
      <c r="S142" t="s">
        <v>15</v>
      </c>
      <c r="T142">
        <f>IFERROR(Table1[n_can_adj]/MID(Table1[district],FIND("(",Table1[district])+1,1),Table1[n_can_adj])</f>
        <v>3</v>
      </c>
      <c r="U142" t="e">
        <f>IF(Table1[level]="Local",VLOOKUP(Table1[parish]&amp;" Parish, Louisiana",[1]parish!$D$2:$E$65,2,FALSE),"")</f>
        <v>#N/A</v>
      </c>
    </row>
    <row r="143" spans="1:21" hidden="1" x14ac:dyDescent="0.25">
      <c r="A143">
        <v>142</v>
      </c>
      <c r="B143">
        <f>IF(COUNTIF(C$2:C142,C143)&gt;0,B142,B142+1)</f>
        <v>61</v>
      </c>
      <c r="C143" t="str">
        <f>Table1[[#This Row],[position]]&amp;IF(Table1[district]="NA","","-"&amp;Table1[district])&amp;IF(Table1[parish]="Multi-Parish Race","","-"&amp;Table1[parish])&amp;" ("&amp;Table1[year]&amp;")"</f>
        <v>Alderman-Seat B, Town of Ball-Rapides (2014)</v>
      </c>
      <c r="D143" t="s">
        <v>15</v>
      </c>
      <c r="E143" t="s">
        <v>240</v>
      </c>
      <c r="F143" t="s">
        <v>242</v>
      </c>
      <c r="G143">
        <v>2014</v>
      </c>
      <c r="H143" t="s">
        <v>238</v>
      </c>
      <c r="I143" t="s">
        <v>19</v>
      </c>
      <c r="J143">
        <v>359</v>
      </c>
      <c r="K143">
        <v>3</v>
      </c>
      <c r="L143">
        <f>COUNTIF(Table1[Race],Table1[Race])</f>
        <v>3</v>
      </c>
      <c r="M143">
        <v>1</v>
      </c>
      <c r="N143">
        <v>2</v>
      </c>
      <c r="O143">
        <v>0</v>
      </c>
      <c r="P143">
        <v>0</v>
      </c>
      <c r="Q143" t="s">
        <v>20</v>
      </c>
      <c r="R143" t="s">
        <v>21</v>
      </c>
      <c r="S143" t="s">
        <v>15</v>
      </c>
      <c r="T143">
        <f>IFERROR(Table1[n_can_adj]/MID(Table1[district],FIND("(",Table1[district])+1,1),Table1[n_can_adj])</f>
        <v>3</v>
      </c>
      <c r="U143" t="e">
        <f>IF(Table1[level]="Local",VLOOKUP(Table1[parish]&amp;" Parish, Louisiana",[1]parish!$D$2:$E$65,2,FALSE),"")</f>
        <v>#N/A</v>
      </c>
    </row>
    <row r="144" spans="1:21" hidden="1" x14ac:dyDescent="0.25">
      <c r="A144">
        <v>143</v>
      </c>
      <c r="B144">
        <f>IF(COUNTIF(C$2:C143,C144)&gt;0,B143,B143+1)</f>
        <v>61</v>
      </c>
      <c r="C144" t="str">
        <f>Table1[[#This Row],[position]]&amp;IF(Table1[district]="NA","","-"&amp;Table1[district])&amp;IF(Table1[parish]="Multi-Parish Race","","-"&amp;Table1[parish])&amp;" ("&amp;Table1[year]&amp;")"</f>
        <v>Alderman-Seat B, Town of Ball-Rapides (2014)</v>
      </c>
      <c r="D144" t="s">
        <v>15</v>
      </c>
      <c r="E144" t="s">
        <v>240</v>
      </c>
      <c r="F144" t="s">
        <v>243</v>
      </c>
      <c r="G144">
        <v>2014</v>
      </c>
      <c r="H144" t="s">
        <v>238</v>
      </c>
      <c r="I144" t="s">
        <v>23</v>
      </c>
      <c r="J144">
        <v>822</v>
      </c>
      <c r="K144">
        <v>3</v>
      </c>
      <c r="L144">
        <f>COUNTIF(Table1[Race],Table1[Race])</f>
        <v>3</v>
      </c>
      <c r="M144">
        <v>1</v>
      </c>
      <c r="N144">
        <v>2</v>
      </c>
      <c r="O144">
        <v>0</v>
      </c>
      <c r="P144">
        <v>0</v>
      </c>
      <c r="Q144" t="s">
        <v>20</v>
      </c>
      <c r="R144" t="s">
        <v>21</v>
      </c>
      <c r="S144" t="s">
        <v>15</v>
      </c>
      <c r="T144">
        <f>IFERROR(Table1[n_can_adj]/MID(Table1[district],FIND("(",Table1[district])+1,1),Table1[n_can_adj])</f>
        <v>3</v>
      </c>
      <c r="U144" t="e">
        <f>IF(Table1[level]="Local",VLOOKUP(Table1[parish]&amp;" Parish, Louisiana",[1]parish!$D$2:$E$65,2,FALSE),"")</f>
        <v>#N/A</v>
      </c>
    </row>
    <row r="145" spans="1:21" hidden="1" x14ac:dyDescent="0.25">
      <c r="A145">
        <v>144</v>
      </c>
      <c r="B145">
        <f>IF(COUNTIF(C$2:C144,C145)&gt;0,B144,B144+1)</f>
        <v>62</v>
      </c>
      <c r="C145" t="str">
        <f>Table1[[#This Row],[position]]&amp;IF(Table1[district]="NA","","-"&amp;Table1[district])&amp;IF(Table1[parish]="Multi-Parish Race","","-"&amp;Table1[parish])&amp;" ("&amp;Table1[year]&amp;")"</f>
        <v>Alderman-Seat C, Town of Ball-Rapides (2014)</v>
      </c>
      <c r="D145" t="s">
        <v>15</v>
      </c>
      <c r="E145" t="s">
        <v>244</v>
      </c>
      <c r="F145" t="s">
        <v>245</v>
      </c>
      <c r="G145">
        <v>2014</v>
      </c>
      <c r="H145" t="s">
        <v>238</v>
      </c>
      <c r="I145" t="s">
        <v>19</v>
      </c>
      <c r="J145">
        <v>685</v>
      </c>
      <c r="K145">
        <v>3</v>
      </c>
      <c r="L145">
        <f>COUNTIF(Table1[Race],Table1[Race])</f>
        <v>3</v>
      </c>
      <c r="M145">
        <v>1</v>
      </c>
      <c r="N145">
        <v>1</v>
      </c>
      <c r="O145">
        <v>1</v>
      </c>
      <c r="P145">
        <v>0</v>
      </c>
      <c r="Q145" t="s">
        <v>20</v>
      </c>
      <c r="R145" t="s">
        <v>21</v>
      </c>
      <c r="S145" t="s">
        <v>15</v>
      </c>
      <c r="T145">
        <f>IFERROR(Table1[n_can_adj]/MID(Table1[district],FIND("(",Table1[district])+1,1),Table1[n_can_adj])</f>
        <v>3</v>
      </c>
      <c r="U145" t="e">
        <f>IF(Table1[level]="Local",VLOOKUP(Table1[parish]&amp;" Parish, Louisiana",[1]parish!$D$2:$E$65,2,FALSE),"")</f>
        <v>#N/A</v>
      </c>
    </row>
    <row r="146" spans="1:21" hidden="1" x14ac:dyDescent="0.25">
      <c r="A146">
        <v>145</v>
      </c>
      <c r="B146">
        <f>IF(COUNTIF(C$2:C145,C146)&gt;0,B145,B145+1)</f>
        <v>62</v>
      </c>
      <c r="C146" t="str">
        <f>Table1[[#This Row],[position]]&amp;IF(Table1[district]="NA","","-"&amp;Table1[district])&amp;IF(Table1[parish]="Multi-Parish Race","","-"&amp;Table1[parish])&amp;" ("&amp;Table1[year]&amp;")"</f>
        <v>Alderman-Seat C, Town of Ball-Rapides (2014)</v>
      </c>
      <c r="D146" t="s">
        <v>15</v>
      </c>
      <c r="E146" t="s">
        <v>244</v>
      </c>
      <c r="F146" t="s">
        <v>246</v>
      </c>
      <c r="G146">
        <v>2014</v>
      </c>
      <c r="H146" t="s">
        <v>238</v>
      </c>
      <c r="I146" t="s">
        <v>30</v>
      </c>
      <c r="J146">
        <v>423</v>
      </c>
      <c r="K146">
        <v>3</v>
      </c>
      <c r="L146">
        <f>COUNTIF(Table1[Race],Table1[Race])</f>
        <v>3</v>
      </c>
      <c r="M146">
        <v>1</v>
      </c>
      <c r="N146">
        <v>1</v>
      </c>
      <c r="O146">
        <v>1</v>
      </c>
      <c r="P146">
        <v>0</v>
      </c>
      <c r="Q146" t="s">
        <v>20</v>
      </c>
      <c r="R146" t="s">
        <v>21</v>
      </c>
      <c r="S146" t="s">
        <v>15</v>
      </c>
      <c r="T146">
        <f>IFERROR(Table1[n_can_adj]/MID(Table1[district],FIND("(",Table1[district])+1,1),Table1[n_can_adj])</f>
        <v>3</v>
      </c>
      <c r="U146" t="e">
        <f>IF(Table1[level]="Local",VLOOKUP(Table1[parish]&amp;" Parish, Louisiana",[1]parish!$D$2:$E$65,2,FALSE),"")</f>
        <v>#N/A</v>
      </c>
    </row>
    <row r="147" spans="1:21" hidden="1" x14ac:dyDescent="0.25">
      <c r="A147">
        <v>146</v>
      </c>
      <c r="B147">
        <f>IF(COUNTIF(C$2:C146,C147)&gt;0,B146,B146+1)</f>
        <v>62</v>
      </c>
      <c r="C147" t="str">
        <f>Table1[[#This Row],[position]]&amp;IF(Table1[district]="NA","","-"&amp;Table1[district])&amp;IF(Table1[parish]="Multi-Parish Race","","-"&amp;Table1[parish])&amp;" ("&amp;Table1[year]&amp;")"</f>
        <v>Alderman-Seat C, Town of Ball-Rapides (2014)</v>
      </c>
      <c r="D147" t="s">
        <v>15</v>
      </c>
      <c r="E147" t="s">
        <v>244</v>
      </c>
      <c r="F147" t="s">
        <v>247</v>
      </c>
      <c r="G147">
        <v>2014</v>
      </c>
      <c r="H147" t="s">
        <v>238</v>
      </c>
      <c r="I147" t="s">
        <v>23</v>
      </c>
      <c r="J147">
        <v>339</v>
      </c>
      <c r="K147">
        <v>3</v>
      </c>
      <c r="L147">
        <f>COUNTIF(Table1[Race],Table1[Race])</f>
        <v>3</v>
      </c>
      <c r="M147">
        <v>1</v>
      </c>
      <c r="N147">
        <v>1</v>
      </c>
      <c r="O147">
        <v>1</v>
      </c>
      <c r="P147">
        <v>0</v>
      </c>
      <c r="Q147" t="s">
        <v>20</v>
      </c>
      <c r="R147" t="s">
        <v>21</v>
      </c>
      <c r="S147" t="s">
        <v>15</v>
      </c>
      <c r="T147">
        <f>IFERROR(Table1[n_can_adj]/MID(Table1[district],FIND("(",Table1[district])+1,1),Table1[n_can_adj])</f>
        <v>3</v>
      </c>
      <c r="U147" t="e">
        <f>IF(Table1[level]="Local",VLOOKUP(Table1[parish]&amp;" Parish, Louisiana",[1]parish!$D$2:$E$65,2,FALSE),"")</f>
        <v>#N/A</v>
      </c>
    </row>
    <row r="148" spans="1:21" hidden="1" x14ac:dyDescent="0.25">
      <c r="A148">
        <v>147</v>
      </c>
      <c r="B148">
        <f>IF(COUNTIF(C$2:C147,C148)&gt;0,B147,B147+1)</f>
        <v>63</v>
      </c>
      <c r="C148" t="str">
        <f>Table1[[#This Row],[position]]&amp;IF(Table1[district]="NA","","-"&amp;Table1[district])&amp;IF(Table1[parish]="Multi-Parish Race","","-"&amp;Table1[parish])&amp;" ("&amp;Table1[year]&amp;")"</f>
        <v>Alderman-Seat D, Town of Ball-Rapides (2014)</v>
      </c>
      <c r="D148" t="s">
        <v>15</v>
      </c>
      <c r="E148" t="s">
        <v>248</v>
      </c>
      <c r="F148" t="s">
        <v>249</v>
      </c>
      <c r="G148">
        <v>2014</v>
      </c>
      <c r="H148" t="s">
        <v>238</v>
      </c>
      <c r="I148" t="s">
        <v>23</v>
      </c>
      <c r="J148">
        <v>260</v>
      </c>
      <c r="K148">
        <v>3</v>
      </c>
      <c r="L148">
        <f>COUNTIF(Table1[Race],Table1[Race])</f>
        <v>3</v>
      </c>
      <c r="M148">
        <v>2</v>
      </c>
      <c r="N148">
        <v>1</v>
      </c>
      <c r="O148">
        <v>0</v>
      </c>
      <c r="P148">
        <v>0</v>
      </c>
      <c r="Q148" t="s">
        <v>20</v>
      </c>
      <c r="R148" t="s">
        <v>21</v>
      </c>
      <c r="S148" t="s">
        <v>15</v>
      </c>
      <c r="T148">
        <f>IFERROR(Table1[n_can_adj]/MID(Table1[district],FIND("(",Table1[district])+1,1),Table1[n_can_adj])</f>
        <v>3</v>
      </c>
      <c r="U148" t="e">
        <f>IF(Table1[level]="Local",VLOOKUP(Table1[parish]&amp;" Parish, Louisiana",[1]parish!$D$2:$E$65,2,FALSE),"")</f>
        <v>#N/A</v>
      </c>
    </row>
    <row r="149" spans="1:21" hidden="1" x14ac:dyDescent="0.25">
      <c r="A149">
        <v>148</v>
      </c>
      <c r="B149">
        <f>IF(COUNTIF(C$2:C148,C149)&gt;0,B148,B148+1)</f>
        <v>63</v>
      </c>
      <c r="C149" t="str">
        <f>Table1[[#This Row],[position]]&amp;IF(Table1[district]="NA","","-"&amp;Table1[district])&amp;IF(Table1[parish]="Multi-Parish Race","","-"&amp;Table1[parish])&amp;" ("&amp;Table1[year]&amp;")"</f>
        <v>Alderman-Seat D, Town of Ball-Rapides (2014)</v>
      </c>
      <c r="D149" t="s">
        <v>15</v>
      </c>
      <c r="E149" t="s">
        <v>248</v>
      </c>
      <c r="F149" t="s">
        <v>250</v>
      </c>
      <c r="G149">
        <v>2014</v>
      </c>
      <c r="H149" t="s">
        <v>238</v>
      </c>
      <c r="I149" t="s">
        <v>19</v>
      </c>
      <c r="J149">
        <v>618</v>
      </c>
      <c r="K149">
        <v>3</v>
      </c>
      <c r="L149">
        <f>COUNTIF(Table1[Race],Table1[Race])</f>
        <v>3</v>
      </c>
      <c r="M149">
        <v>2</v>
      </c>
      <c r="N149">
        <v>1</v>
      </c>
      <c r="O149">
        <v>0</v>
      </c>
      <c r="P149">
        <v>0</v>
      </c>
      <c r="Q149" t="s">
        <v>20</v>
      </c>
      <c r="R149" t="s">
        <v>21</v>
      </c>
      <c r="S149" t="s">
        <v>15</v>
      </c>
      <c r="T149">
        <f>IFERROR(Table1[n_can_adj]/MID(Table1[district],FIND("(",Table1[district])+1,1),Table1[n_can_adj])</f>
        <v>3</v>
      </c>
      <c r="U149" t="e">
        <f>IF(Table1[level]="Local",VLOOKUP(Table1[parish]&amp;" Parish, Louisiana",[1]parish!$D$2:$E$65,2,FALSE),"")</f>
        <v>#N/A</v>
      </c>
    </row>
    <row r="150" spans="1:21" hidden="1" x14ac:dyDescent="0.25">
      <c r="A150">
        <v>149</v>
      </c>
      <c r="B150">
        <f>IF(COUNTIF(C$2:C149,C150)&gt;0,B149,B149+1)</f>
        <v>63</v>
      </c>
      <c r="C150" t="str">
        <f>Table1[[#This Row],[position]]&amp;IF(Table1[district]="NA","","-"&amp;Table1[district])&amp;IF(Table1[parish]="Multi-Parish Race","","-"&amp;Table1[parish])&amp;" ("&amp;Table1[year]&amp;")"</f>
        <v>Alderman-Seat D, Town of Ball-Rapides (2014)</v>
      </c>
      <c r="D150" t="s">
        <v>15</v>
      </c>
      <c r="E150" t="s">
        <v>248</v>
      </c>
      <c r="F150" t="s">
        <v>251</v>
      </c>
      <c r="G150">
        <v>2014</v>
      </c>
      <c r="H150" t="s">
        <v>238</v>
      </c>
      <c r="I150" t="s">
        <v>23</v>
      </c>
      <c r="J150">
        <v>575</v>
      </c>
      <c r="K150">
        <v>3</v>
      </c>
      <c r="L150">
        <f>COUNTIF(Table1[Race],Table1[Race])</f>
        <v>3</v>
      </c>
      <c r="M150">
        <v>2</v>
      </c>
      <c r="N150">
        <v>1</v>
      </c>
      <c r="O150">
        <v>0</v>
      </c>
      <c r="P150">
        <v>0</v>
      </c>
      <c r="Q150" t="s">
        <v>20</v>
      </c>
      <c r="R150" t="s">
        <v>21</v>
      </c>
      <c r="S150" t="s">
        <v>15</v>
      </c>
      <c r="T150">
        <f>IFERROR(Table1[n_can_adj]/MID(Table1[district],FIND("(",Table1[district])+1,1),Table1[n_can_adj])</f>
        <v>3</v>
      </c>
      <c r="U150" t="e">
        <f>IF(Table1[level]="Local",VLOOKUP(Table1[parish]&amp;" Parish, Louisiana",[1]parish!$D$2:$E$65,2,FALSE),"")</f>
        <v>#N/A</v>
      </c>
    </row>
    <row r="151" spans="1:21" hidden="1" x14ac:dyDescent="0.25">
      <c r="A151">
        <v>150</v>
      </c>
      <c r="B151">
        <f>IF(COUNTIF(C$2:C150,C151)&gt;0,B150,B150+1)</f>
        <v>64</v>
      </c>
      <c r="C151" t="str">
        <f>Table1[[#This Row],[position]]&amp;IF(Table1[district]="NA","","-"&amp;Table1[district])&amp;IF(Table1[parish]="Multi-Parish Race","","-"&amp;Table1[parish])&amp;" ("&amp;Table1[year]&amp;")"</f>
        <v>Alderman-Seat E, Town of Ball-Rapides (2014)</v>
      </c>
      <c r="D151" t="s">
        <v>15</v>
      </c>
      <c r="E151" t="s">
        <v>252</v>
      </c>
      <c r="F151" t="s">
        <v>253</v>
      </c>
      <c r="G151">
        <v>2014</v>
      </c>
      <c r="H151" t="s">
        <v>238</v>
      </c>
      <c r="I151" t="s">
        <v>23</v>
      </c>
      <c r="J151">
        <v>704</v>
      </c>
      <c r="K151">
        <v>2</v>
      </c>
      <c r="L151">
        <f>COUNTIF(Table1[Race],Table1[Race])</f>
        <v>2</v>
      </c>
      <c r="M151">
        <v>2</v>
      </c>
      <c r="N151">
        <v>0</v>
      </c>
      <c r="O151">
        <v>0</v>
      </c>
      <c r="P151">
        <v>0</v>
      </c>
      <c r="Q151" t="s">
        <v>20</v>
      </c>
      <c r="R151" t="s">
        <v>21</v>
      </c>
      <c r="S151" t="s">
        <v>15</v>
      </c>
      <c r="T151">
        <f>IFERROR(Table1[n_can_adj]/MID(Table1[district],FIND("(",Table1[district])+1,1),Table1[n_can_adj])</f>
        <v>2</v>
      </c>
      <c r="U151" t="e">
        <f>IF(Table1[level]="Local",VLOOKUP(Table1[parish]&amp;" Parish, Louisiana",[1]parish!$D$2:$E$65,2,FALSE),"")</f>
        <v>#N/A</v>
      </c>
    </row>
    <row r="152" spans="1:21" hidden="1" x14ac:dyDescent="0.25">
      <c r="A152">
        <v>151</v>
      </c>
      <c r="B152">
        <f>IF(COUNTIF(C$2:C151,C152)&gt;0,B151,B151+1)</f>
        <v>64</v>
      </c>
      <c r="C152" t="str">
        <f>Table1[[#This Row],[position]]&amp;IF(Table1[district]="NA","","-"&amp;Table1[district])&amp;IF(Table1[parish]="Multi-Parish Race","","-"&amp;Table1[parish])&amp;" ("&amp;Table1[year]&amp;")"</f>
        <v>Alderman-Seat E, Town of Ball-Rapides (2014)</v>
      </c>
      <c r="D152" t="s">
        <v>15</v>
      </c>
      <c r="E152" t="s">
        <v>252</v>
      </c>
      <c r="F152" t="s">
        <v>254</v>
      </c>
      <c r="G152">
        <v>2014</v>
      </c>
      <c r="H152" t="s">
        <v>238</v>
      </c>
      <c r="I152" t="s">
        <v>23</v>
      </c>
      <c r="J152">
        <v>703</v>
      </c>
      <c r="K152">
        <v>2</v>
      </c>
      <c r="L152">
        <f>COUNTIF(Table1[Race],Table1[Race])</f>
        <v>2</v>
      </c>
      <c r="M152">
        <v>2</v>
      </c>
      <c r="N152">
        <v>0</v>
      </c>
      <c r="O152">
        <v>0</v>
      </c>
      <c r="P152">
        <v>0</v>
      </c>
      <c r="Q152" t="s">
        <v>20</v>
      </c>
      <c r="R152" t="s">
        <v>21</v>
      </c>
      <c r="S152" t="s">
        <v>15</v>
      </c>
      <c r="T152">
        <f>IFERROR(Table1[n_can_adj]/MID(Table1[district],FIND("(",Table1[district])+1,1),Table1[n_can_adj])</f>
        <v>2</v>
      </c>
      <c r="U152" t="e">
        <f>IF(Table1[level]="Local",VLOOKUP(Table1[parish]&amp;" Parish, Louisiana",[1]parish!$D$2:$E$65,2,FALSE),"")</f>
        <v>#N/A</v>
      </c>
    </row>
    <row r="153" spans="1:21" hidden="1" x14ac:dyDescent="0.25">
      <c r="A153">
        <v>152</v>
      </c>
      <c r="B153">
        <f>IF(COUNTIF(C$2:C152,C153)&gt;0,B152,B152+1)</f>
        <v>65</v>
      </c>
      <c r="C153" t="str">
        <f>Table1[[#This Row],[position]]&amp;IF(Table1[district]="NA","","-"&amp;Table1[district])&amp;IF(Table1[parish]="Multi-Parish Race","","-"&amp;Table1[parish])&amp;" ("&amp;Table1[year]&amp;")"</f>
        <v>Alderman-Town of Erath-Vermilion (2016)</v>
      </c>
      <c r="D153" t="s">
        <v>15</v>
      </c>
      <c r="E153" t="s">
        <v>255</v>
      </c>
      <c r="F153" t="s">
        <v>256</v>
      </c>
      <c r="G153">
        <v>2016</v>
      </c>
      <c r="H153" t="s">
        <v>94</v>
      </c>
      <c r="I153" t="s">
        <v>23</v>
      </c>
      <c r="J153">
        <v>455</v>
      </c>
      <c r="K153">
        <v>2</v>
      </c>
      <c r="L153">
        <f>COUNTIF(Table1[Race],Table1[Race])</f>
        <v>2</v>
      </c>
      <c r="M153">
        <v>1</v>
      </c>
      <c r="N153">
        <v>1</v>
      </c>
      <c r="O153">
        <v>0</v>
      </c>
      <c r="P153">
        <v>0</v>
      </c>
      <c r="Q153" t="s">
        <v>20</v>
      </c>
      <c r="R153" t="s">
        <v>21</v>
      </c>
      <c r="S153" t="s">
        <v>15</v>
      </c>
      <c r="T153">
        <f>IFERROR(Table1[n_can_adj]/MID(Table1[district],FIND("(",Table1[district])+1,1),Table1[n_can_adj])</f>
        <v>2</v>
      </c>
      <c r="U153" t="e">
        <f>IF(Table1[level]="Local",VLOOKUP(Table1[parish]&amp;" Parish, Louisiana",[1]parish!$D$2:$E$65,2,FALSE),"")</f>
        <v>#N/A</v>
      </c>
    </row>
    <row r="154" spans="1:21" hidden="1" x14ac:dyDescent="0.25">
      <c r="A154">
        <v>153</v>
      </c>
      <c r="B154">
        <f>IF(COUNTIF(C$2:C153,C154)&gt;0,B153,B153+1)</f>
        <v>65</v>
      </c>
      <c r="C154" t="str">
        <f>Table1[[#This Row],[position]]&amp;IF(Table1[district]="NA","","-"&amp;Table1[district])&amp;IF(Table1[parish]="Multi-Parish Race","","-"&amp;Table1[parish])&amp;" ("&amp;Table1[year]&amp;")"</f>
        <v>Alderman-Town of Erath-Vermilion (2016)</v>
      </c>
      <c r="D154" t="s">
        <v>15</v>
      </c>
      <c r="E154" t="s">
        <v>255</v>
      </c>
      <c r="F154" t="s">
        <v>257</v>
      </c>
      <c r="G154">
        <v>2016</v>
      </c>
      <c r="H154" t="s">
        <v>94</v>
      </c>
      <c r="I154" t="s">
        <v>19</v>
      </c>
      <c r="J154">
        <v>491</v>
      </c>
      <c r="K154">
        <v>2</v>
      </c>
      <c r="L154">
        <f>COUNTIF(Table1[Race],Table1[Race])</f>
        <v>2</v>
      </c>
      <c r="M154">
        <v>1</v>
      </c>
      <c r="N154">
        <v>1</v>
      </c>
      <c r="O154">
        <v>0</v>
      </c>
      <c r="P154">
        <v>0</v>
      </c>
      <c r="Q154" t="s">
        <v>20</v>
      </c>
      <c r="R154" t="s">
        <v>21</v>
      </c>
      <c r="S154" t="s">
        <v>15</v>
      </c>
      <c r="T154">
        <f>IFERROR(Table1[n_can_adj]/MID(Table1[district],FIND("(",Table1[district])+1,1),Table1[n_can_adj])</f>
        <v>2</v>
      </c>
      <c r="U154" t="e">
        <f>IF(Table1[level]="Local",VLOOKUP(Table1[parish]&amp;" Parish, Louisiana",[1]parish!$D$2:$E$65,2,FALSE),"")</f>
        <v>#N/A</v>
      </c>
    </row>
    <row r="155" spans="1:21" hidden="1" x14ac:dyDescent="0.25">
      <c r="A155">
        <v>154</v>
      </c>
      <c r="B155">
        <f>IF(COUNTIF(C$2:C154,C155)&gt;0,B154,B154+1)</f>
        <v>66</v>
      </c>
      <c r="C155" t="str">
        <f>Table1[[#This Row],[position]]&amp;IF(Table1[district]="NA","","-"&amp;Table1[district])&amp;IF(Table1[parish]="Multi-Parish Race","","-"&amp;Table1[parish])&amp;" ("&amp;Table1[year]&amp;")"</f>
        <v>Alderman-Town of Port Barre-St. Landry (2016)</v>
      </c>
      <c r="D155" t="s">
        <v>15</v>
      </c>
      <c r="E155" t="s">
        <v>258</v>
      </c>
      <c r="F155" t="s">
        <v>259</v>
      </c>
      <c r="G155">
        <v>2016</v>
      </c>
      <c r="H155" t="s">
        <v>83</v>
      </c>
      <c r="I155" t="s">
        <v>23</v>
      </c>
      <c r="J155">
        <v>421</v>
      </c>
      <c r="K155">
        <v>2</v>
      </c>
      <c r="L155">
        <f>COUNTIF(Table1[Race],Table1[Race])</f>
        <v>2</v>
      </c>
      <c r="M155">
        <v>1</v>
      </c>
      <c r="N155">
        <v>1</v>
      </c>
      <c r="O155">
        <v>0</v>
      </c>
      <c r="P155">
        <v>0</v>
      </c>
      <c r="Q155" t="s">
        <v>20</v>
      </c>
      <c r="R155" t="s">
        <v>21</v>
      </c>
      <c r="S155" t="s">
        <v>15</v>
      </c>
      <c r="T155">
        <f>IFERROR(Table1[n_can_adj]/MID(Table1[district],FIND("(",Table1[district])+1,1),Table1[n_can_adj])</f>
        <v>2</v>
      </c>
      <c r="U155" t="e">
        <f>IF(Table1[level]="Local",VLOOKUP(Table1[parish]&amp;" Parish, Louisiana",[1]parish!$D$2:$E$65,2,FALSE),"")</f>
        <v>#N/A</v>
      </c>
    </row>
    <row r="156" spans="1:21" hidden="1" x14ac:dyDescent="0.25">
      <c r="A156">
        <v>155</v>
      </c>
      <c r="B156">
        <f>IF(COUNTIF(C$2:C155,C156)&gt;0,B155,B155+1)</f>
        <v>66</v>
      </c>
      <c r="C156" t="str">
        <f>Table1[[#This Row],[position]]&amp;IF(Table1[district]="NA","","-"&amp;Table1[district])&amp;IF(Table1[parish]="Multi-Parish Race","","-"&amp;Table1[parish])&amp;" ("&amp;Table1[year]&amp;")"</f>
        <v>Alderman-Town of Port Barre-St. Landry (2016)</v>
      </c>
      <c r="D156" t="s">
        <v>15</v>
      </c>
      <c r="E156" t="s">
        <v>258</v>
      </c>
      <c r="F156" t="s">
        <v>260</v>
      </c>
      <c r="G156">
        <v>2016</v>
      </c>
      <c r="H156" t="s">
        <v>83</v>
      </c>
      <c r="I156" t="s">
        <v>19</v>
      </c>
      <c r="J156">
        <v>368</v>
      </c>
      <c r="K156">
        <v>2</v>
      </c>
      <c r="L156">
        <f>COUNTIF(Table1[Race],Table1[Race])</f>
        <v>2</v>
      </c>
      <c r="M156">
        <v>1</v>
      </c>
      <c r="N156">
        <v>1</v>
      </c>
      <c r="O156">
        <v>0</v>
      </c>
      <c r="P156">
        <v>0</v>
      </c>
      <c r="Q156" t="s">
        <v>20</v>
      </c>
      <c r="R156" t="s">
        <v>21</v>
      </c>
      <c r="S156" t="s">
        <v>15</v>
      </c>
      <c r="T156">
        <f>IFERROR(Table1[n_can_adj]/MID(Table1[district],FIND("(",Table1[district])+1,1),Table1[n_can_adj])</f>
        <v>2</v>
      </c>
      <c r="U156" t="e">
        <f>IF(Table1[level]="Local",VLOOKUP(Table1[parish]&amp;" Parish, Louisiana",[1]parish!$D$2:$E$65,2,FALSE),"")</f>
        <v>#N/A</v>
      </c>
    </row>
    <row r="157" spans="1:21" hidden="1" x14ac:dyDescent="0.25">
      <c r="A157">
        <v>156</v>
      </c>
      <c r="B157">
        <f>IF(COUNTIF(C$2:C156,C157)&gt;0,B156,B156+1)</f>
        <v>67</v>
      </c>
      <c r="C157" t="str">
        <f>Table1[[#This Row],[position]]&amp;IF(Table1[district]="NA","","-"&amp;Table1[district])&amp;IF(Table1[parish]="Multi-Parish Race","","-"&amp;Table1[parish])&amp;" ("&amp;Table1[year]&amp;")"</f>
        <v>Alderman-Village of Clarence-Natchitoches (2016)</v>
      </c>
      <c r="D157" t="s">
        <v>15</v>
      </c>
      <c r="E157" t="s">
        <v>261</v>
      </c>
      <c r="F157" t="s">
        <v>262</v>
      </c>
      <c r="G157">
        <v>2016</v>
      </c>
      <c r="H157" t="s">
        <v>263</v>
      </c>
      <c r="I157" t="s">
        <v>23</v>
      </c>
      <c r="J157">
        <v>95</v>
      </c>
      <c r="K157">
        <v>2</v>
      </c>
      <c r="L157">
        <f>COUNTIF(Table1[Race],Table1[Race])</f>
        <v>2</v>
      </c>
      <c r="M157">
        <v>2</v>
      </c>
      <c r="N157">
        <v>0</v>
      </c>
      <c r="O157">
        <v>0</v>
      </c>
      <c r="P157">
        <v>0</v>
      </c>
      <c r="Q157" t="s">
        <v>20</v>
      </c>
      <c r="R157" t="s">
        <v>21</v>
      </c>
      <c r="S157" t="s">
        <v>15</v>
      </c>
      <c r="T157">
        <f>IFERROR(Table1[n_can_adj]/MID(Table1[district],FIND("(",Table1[district])+1,1),Table1[n_can_adj])</f>
        <v>2</v>
      </c>
      <c r="U157" t="e">
        <f>IF(Table1[level]="Local",VLOOKUP(Table1[parish]&amp;" Parish, Louisiana",[1]parish!$D$2:$E$65,2,FALSE),"")</f>
        <v>#N/A</v>
      </c>
    </row>
    <row r="158" spans="1:21" hidden="1" x14ac:dyDescent="0.25">
      <c r="A158">
        <v>157</v>
      </c>
      <c r="B158">
        <f>IF(COUNTIF(C$2:C157,C158)&gt;0,B157,B157+1)</f>
        <v>67</v>
      </c>
      <c r="C158" t="str">
        <f>Table1[[#This Row],[position]]&amp;IF(Table1[district]="NA","","-"&amp;Table1[district])&amp;IF(Table1[parish]="Multi-Parish Race","","-"&amp;Table1[parish])&amp;" ("&amp;Table1[year]&amp;")"</f>
        <v>Alderman-Village of Clarence-Natchitoches (2016)</v>
      </c>
      <c r="D158" t="s">
        <v>15</v>
      </c>
      <c r="E158" t="s">
        <v>261</v>
      </c>
      <c r="F158" t="s">
        <v>264</v>
      </c>
      <c r="G158">
        <v>2016</v>
      </c>
      <c r="H158" t="s">
        <v>263</v>
      </c>
      <c r="I158" t="s">
        <v>23</v>
      </c>
      <c r="J158">
        <v>117</v>
      </c>
      <c r="K158">
        <v>2</v>
      </c>
      <c r="L158">
        <f>COUNTIF(Table1[Race],Table1[Race])</f>
        <v>2</v>
      </c>
      <c r="M158">
        <v>2</v>
      </c>
      <c r="N158">
        <v>0</v>
      </c>
      <c r="O158">
        <v>0</v>
      </c>
      <c r="P158">
        <v>0</v>
      </c>
      <c r="Q158" t="s">
        <v>20</v>
      </c>
      <c r="R158" t="s">
        <v>21</v>
      </c>
      <c r="S158" t="s">
        <v>15</v>
      </c>
      <c r="T158">
        <f>IFERROR(Table1[n_can_adj]/MID(Table1[district],FIND("(",Table1[district])+1,1),Table1[n_can_adj])</f>
        <v>2</v>
      </c>
      <c r="U158" t="e">
        <f>IF(Table1[level]="Local",VLOOKUP(Table1[parish]&amp;" Parish, Louisiana",[1]parish!$D$2:$E$65,2,FALSE),"")</f>
        <v>#N/A</v>
      </c>
    </row>
    <row r="159" spans="1:21" hidden="1" x14ac:dyDescent="0.25">
      <c r="A159">
        <v>158</v>
      </c>
      <c r="B159">
        <f>IF(COUNTIF(C$2:C158,C159)&gt;0,B158,B158+1)</f>
        <v>68</v>
      </c>
      <c r="C159" t="str">
        <f>Table1[[#This Row],[position]]&amp;IF(Table1[district]="NA","","-"&amp;Table1[district])&amp;IF(Table1[parish]="Multi-Parish Race","","-"&amp;Table1[parish])&amp;" ("&amp;Table1[year]&amp;")"</f>
        <v>Alderman-Village of Dodson-Winn (2016)</v>
      </c>
      <c r="D159" t="s">
        <v>15</v>
      </c>
      <c r="E159" t="s">
        <v>265</v>
      </c>
      <c r="F159" t="s">
        <v>266</v>
      </c>
      <c r="G159">
        <v>2016</v>
      </c>
      <c r="H159" t="s">
        <v>267</v>
      </c>
      <c r="I159" t="s">
        <v>19</v>
      </c>
      <c r="J159">
        <v>65</v>
      </c>
      <c r="K159">
        <v>3</v>
      </c>
      <c r="L159">
        <f>COUNTIF(Table1[Race],Table1[Race])</f>
        <v>3</v>
      </c>
      <c r="M159">
        <v>2</v>
      </c>
      <c r="N159">
        <v>1</v>
      </c>
      <c r="O159">
        <v>0</v>
      </c>
      <c r="P159">
        <v>0</v>
      </c>
      <c r="Q159" t="s">
        <v>20</v>
      </c>
      <c r="R159" t="s">
        <v>21</v>
      </c>
      <c r="S159" t="s">
        <v>15</v>
      </c>
      <c r="T159">
        <f>IFERROR(Table1[n_can_adj]/MID(Table1[district],FIND("(",Table1[district])+1,1),Table1[n_can_adj])</f>
        <v>3</v>
      </c>
      <c r="U159" t="e">
        <f>IF(Table1[level]="Local",VLOOKUP(Table1[parish]&amp;" Parish, Louisiana",[1]parish!$D$2:$E$65,2,FALSE),"")</f>
        <v>#N/A</v>
      </c>
    </row>
    <row r="160" spans="1:21" hidden="1" x14ac:dyDescent="0.25">
      <c r="A160">
        <v>159</v>
      </c>
      <c r="B160">
        <f>IF(COUNTIF(C$2:C159,C160)&gt;0,B159,B159+1)</f>
        <v>68</v>
      </c>
      <c r="C160" t="str">
        <f>Table1[[#This Row],[position]]&amp;IF(Table1[district]="NA","","-"&amp;Table1[district])&amp;IF(Table1[parish]="Multi-Parish Race","","-"&amp;Table1[parish])&amp;" ("&amp;Table1[year]&amp;")"</f>
        <v>Alderman-Village of Dodson-Winn (2016)</v>
      </c>
      <c r="D160" t="s">
        <v>15</v>
      </c>
      <c r="E160" t="s">
        <v>265</v>
      </c>
      <c r="F160" t="s">
        <v>268</v>
      </c>
      <c r="G160">
        <v>2016</v>
      </c>
      <c r="H160" t="s">
        <v>267</v>
      </c>
      <c r="I160" t="s">
        <v>23</v>
      </c>
      <c r="J160">
        <v>60</v>
      </c>
      <c r="K160">
        <v>3</v>
      </c>
      <c r="L160">
        <f>COUNTIF(Table1[Race],Table1[Race])</f>
        <v>3</v>
      </c>
      <c r="M160">
        <v>2</v>
      </c>
      <c r="N160">
        <v>1</v>
      </c>
      <c r="O160">
        <v>0</v>
      </c>
      <c r="P160">
        <v>0</v>
      </c>
      <c r="Q160" t="s">
        <v>20</v>
      </c>
      <c r="R160" t="s">
        <v>21</v>
      </c>
      <c r="S160" t="s">
        <v>15</v>
      </c>
      <c r="T160">
        <f>IFERROR(Table1[n_can_adj]/MID(Table1[district],FIND("(",Table1[district])+1,1),Table1[n_can_adj])</f>
        <v>3</v>
      </c>
      <c r="U160" t="e">
        <f>IF(Table1[level]="Local",VLOOKUP(Table1[parish]&amp;" Parish, Louisiana",[1]parish!$D$2:$E$65,2,FALSE),"")</f>
        <v>#N/A</v>
      </c>
    </row>
    <row r="161" spans="1:21" hidden="1" x14ac:dyDescent="0.25">
      <c r="A161">
        <v>160</v>
      </c>
      <c r="B161">
        <f>IF(COUNTIF(C$2:C160,C161)&gt;0,B160,B160+1)</f>
        <v>68</v>
      </c>
      <c r="C161" t="str">
        <f>Table1[[#This Row],[position]]&amp;IF(Table1[district]="NA","","-"&amp;Table1[district])&amp;IF(Table1[parish]="Multi-Parish Race","","-"&amp;Table1[parish])&amp;" ("&amp;Table1[year]&amp;")"</f>
        <v>Alderman-Village of Dodson-Winn (2016)</v>
      </c>
      <c r="D161" t="s">
        <v>15</v>
      </c>
      <c r="E161" t="s">
        <v>265</v>
      </c>
      <c r="F161" t="s">
        <v>269</v>
      </c>
      <c r="G161">
        <v>2016</v>
      </c>
      <c r="H161" t="s">
        <v>267</v>
      </c>
      <c r="I161" t="s">
        <v>23</v>
      </c>
      <c r="J161">
        <v>56</v>
      </c>
      <c r="K161">
        <v>3</v>
      </c>
      <c r="L161">
        <f>COUNTIF(Table1[Race],Table1[Race])</f>
        <v>3</v>
      </c>
      <c r="M161">
        <v>2</v>
      </c>
      <c r="N161">
        <v>1</v>
      </c>
      <c r="O161">
        <v>0</v>
      </c>
      <c r="P161">
        <v>0</v>
      </c>
      <c r="Q161" t="s">
        <v>20</v>
      </c>
      <c r="R161" t="s">
        <v>21</v>
      </c>
      <c r="S161" t="s">
        <v>15</v>
      </c>
      <c r="T161">
        <f>IFERROR(Table1[n_can_adj]/MID(Table1[district],FIND("(",Table1[district])+1,1),Table1[n_can_adj])</f>
        <v>3</v>
      </c>
      <c r="U161" t="e">
        <f>IF(Table1[level]="Local",VLOOKUP(Table1[parish]&amp;" Parish, Louisiana",[1]parish!$D$2:$E$65,2,FALSE),"")</f>
        <v>#N/A</v>
      </c>
    </row>
    <row r="162" spans="1:21" hidden="1" x14ac:dyDescent="0.25">
      <c r="A162">
        <v>161</v>
      </c>
      <c r="B162">
        <f>IF(COUNTIF(C$2:C161,C162)&gt;0,B161,B161+1)</f>
        <v>69</v>
      </c>
      <c r="C162" t="str">
        <f>Table1[[#This Row],[position]]&amp;IF(Table1[district]="NA","","-"&amp;Table1[district])&amp;IF(Table1[parish]="Multi-Parish Race","","-"&amp;Table1[parish])&amp;" ("&amp;Table1[year]&amp;")"</f>
        <v>Alderman-Village of Dry Prong-Grant (2016)</v>
      </c>
      <c r="D162" t="s">
        <v>15</v>
      </c>
      <c r="E162" t="s">
        <v>270</v>
      </c>
      <c r="F162" t="s">
        <v>271</v>
      </c>
      <c r="G162">
        <v>2016</v>
      </c>
      <c r="H162" t="s">
        <v>272</v>
      </c>
      <c r="I162" t="s">
        <v>30</v>
      </c>
      <c r="J162">
        <v>66</v>
      </c>
      <c r="K162">
        <v>2</v>
      </c>
      <c r="L162">
        <f>COUNTIF(Table1[Race],Table1[Race])</f>
        <v>2</v>
      </c>
      <c r="M162">
        <v>0</v>
      </c>
      <c r="N162">
        <v>1</v>
      </c>
      <c r="O162">
        <v>1</v>
      </c>
      <c r="P162">
        <v>0</v>
      </c>
      <c r="Q162" t="s">
        <v>20</v>
      </c>
      <c r="R162" t="s">
        <v>21</v>
      </c>
      <c r="S162" t="s">
        <v>15</v>
      </c>
      <c r="T162">
        <f>IFERROR(Table1[n_can_adj]/MID(Table1[district],FIND("(",Table1[district])+1,1),Table1[n_can_adj])</f>
        <v>2</v>
      </c>
      <c r="U162" t="e">
        <f>IF(Table1[level]="Local",VLOOKUP(Table1[parish]&amp;" Parish, Louisiana",[1]parish!$D$2:$E$65,2,FALSE),"")</f>
        <v>#N/A</v>
      </c>
    </row>
    <row r="163" spans="1:21" hidden="1" x14ac:dyDescent="0.25">
      <c r="A163">
        <v>162</v>
      </c>
      <c r="B163">
        <f>IF(COUNTIF(C$2:C162,C163)&gt;0,B162,B162+1)</f>
        <v>69</v>
      </c>
      <c r="C163" t="str">
        <f>Table1[[#This Row],[position]]&amp;IF(Table1[district]="NA","","-"&amp;Table1[district])&amp;IF(Table1[parish]="Multi-Parish Race","","-"&amp;Table1[parish])&amp;" ("&amp;Table1[year]&amp;")"</f>
        <v>Alderman-Village of Dry Prong-Grant (2016)</v>
      </c>
      <c r="D163" t="s">
        <v>15</v>
      </c>
      <c r="E163" t="s">
        <v>270</v>
      </c>
      <c r="F163" t="s">
        <v>273</v>
      </c>
      <c r="G163">
        <v>2016</v>
      </c>
      <c r="H163" t="s">
        <v>272</v>
      </c>
      <c r="I163" t="s">
        <v>19</v>
      </c>
      <c r="J163">
        <v>137</v>
      </c>
      <c r="K163">
        <v>2</v>
      </c>
      <c r="L163">
        <f>COUNTIF(Table1[Race],Table1[Race])</f>
        <v>2</v>
      </c>
      <c r="M163">
        <v>0</v>
      </c>
      <c r="N163">
        <v>1</v>
      </c>
      <c r="O163">
        <v>1</v>
      </c>
      <c r="P163">
        <v>0</v>
      </c>
      <c r="Q163" t="s">
        <v>20</v>
      </c>
      <c r="R163" t="s">
        <v>21</v>
      </c>
      <c r="S163" t="s">
        <v>15</v>
      </c>
      <c r="T163">
        <f>IFERROR(Table1[n_can_adj]/MID(Table1[district],FIND("(",Table1[district])+1,1),Table1[n_can_adj])</f>
        <v>2</v>
      </c>
      <c r="U163" t="e">
        <f>IF(Table1[level]="Local",VLOOKUP(Table1[parish]&amp;" Parish, Louisiana",[1]parish!$D$2:$E$65,2,FALSE),"")</f>
        <v>#N/A</v>
      </c>
    </row>
    <row r="164" spans="1:21" hidden="1" x14ac:dyDescent="0.25">
      <c r="A164">
        <v>163</v>
      </c>
      <c r="B164">
        <f>IF(COUNTIF(C$2:C163,C164)&gt;0,B163,B163+1)</f>
        <v>70</v>
      </c>
      <c r="C164" t="str">
        <f>Table1[[#This Row],[position]]&amp;IF(Table1[district]="NA","","-"&amp;Table1[district])&amp;IF(Table1[parish]="Multi-Parish Race","","-"&amp;Table1[parish])&amp;" ("&amp;Table1[year]&amp;")"</f>
        <v>Alderman-Ward  1, City of Rayne-Acadia (2014)</v>
      </c>
      <c r="D164" t="s">
        <v>15</v>
      </c>
      <c r="E164" t="s">
        <v>274</v>
      </c>
      <c r="F164" t="s">
        <v>275</v>
      </c>
      <c r="G164">
        <v>2014</v>
      </c>
      <c r="H164" t="s">
        <v>276</v>
      </c>
      <c r="I164" t="s">
        <v>127</v>
      </c>
      <c r="J164">
        <v>22</v>
      </c>
      <c r="K164">
        <v>4</v>
      </c>
      <c r="L164">
        <f>COUNTIF(Table1[Race],Table1[Race])</f>
        <v>4</v>
      </c>
      <c r="M164">
        <v>2</v>
      </c>
      <c r="N164">
        <v>1</v>
      </c>
      <c r="O164">
        <v>0</v>
      </c>
      <c r="P164">
        <v>1</v>
      </c>
      <c r="Q164" t="s">
        <v>20</v>
      </c>
      <c r="R164" t="s">
        <v>21</v>
      </c>
      <c r="S164" t="s">
        <v>15</v>
      </c>
      <c r="T164">
        <f>IFERROR(Table1[n_can_adj]/MID(Table1[district],FIND("(",Table1[district])+1,1),Table1[n_can_adj])</f>
        <v>4</v>
      </c>
      <c r="U164" t="e">
        <f>IF(Table1[level]="Local",VLOOKUP(Table1[parish]&amp;" Parish, Louisiana",[1]parish!$D$2:$E$65,2,FALSE),"")</f>
        <v>#N/A</v>
      </c>
    </row>
    <row r="165" spans="1:21" hidden="1" x14ac:dyDescent="0.25">
      <c r="A165">
        <v>164</v>
      </c>
      <c r="B165">
        <f>IF(COUNTIF(C$2:C164,C165)&gt;0,B164,B164+1)</f>
        <v>70</v>
      </c>
      <c r="C165" t="str">
        <f>Table1[[#This Row],[position]]&amp;IF(Table1[district]="NA","","-"&amp;Table1[district])&amp;IF(Table1[parish]="Multi-Parish Race","","-"&amp;Table1[parish])&amp;" ("&amp;Table1[year]&amp;")"</f>
        <v>Alderman-Ward  1, City of Rayne-Acadia (2014)</v>
      </c>
      <c r="D165" t="s">
        <v>15</v>
      </c>
      <c r="E165" t="s">
        <v>274</v>
      </c>
      <c r="F165" t="s">
        <v>277</v>
      </c>
      <c r="G165">
        <v>2014</v>
      </c>
      <c r="H165" t="s">
        <v>276</v>
      </c>
      <c r="I165" t="s">
        <v>23</v>
      </c>
      <c r="J165">
        <v>351</v>
      </c>
      <c r="K165">
        <v>4</v>
      </c>
      <c r="L165">
        <f>COUNTIF(Table1[Race],Table1[Race])</f>
        <v>4</v>
      </c>
      <c r="M165">
        <v>2</v>
      </c>
      <c r="N165">
        <v>1</v>
      </c>
      <c r="O165">
        <v>0</v>
      </c>
      <c r="P165">
        <v>1</v>
      </c>
      <c r="Q165" t="s">
        <v>20</v>
      </c>
      <c r="R165" t="s">
        <v>21</v>
      </c>
      <c r="S165" t="s">
        <v>15</v>
      </c>
      <c r="T165">
        <f>IFERROR(Table1[n_can_adj]/MID(Table1[district],FIND("(",Table1[district])+1,1),Table1[n_can_adj])</f>
        <v>4</v>
      </c>
      <c r="U165" t="e">
        <f>IF(Table1[level]="Local",VLOOKUP(Table1[parish]&amp;" Parish, Louisiana",[1]parish!$D$2:$E$65,2,FALSE),"")</f>
        <v>#N/A</v>
      </c>
    </row>
    <row r="166" spans="1:21" hidden="1" x14ac:dyDescent="0.25">
      <c r="A166">
        <v>165</v>
      </c>
      <c r="B166">
        <f>IF(COUNTIF(C$2:C165,C166)&gt;0,B165,B165+1)</f>
        <v>70</v>
      </c>
      <c r="C166" t="str">
        <f>Table1[[#This Row],[position]]&amp;IF(Table1[district]="NA","","-"&amp;Table1[district])&amp;IF(Table1[parish]="Multi-Parish Race","","-"&amp;Table1[parish])&amp;" ("&amp;Table1[year]&amp;")"</f>
        <v>Alderman-Ward  1, City of Rayne-Acadia (2014)</v>
      </c>
      <c r="D166" t="s">
        <v>15</v>
      </c>
      <c r="E166" t="s">
        <v>274</v>
      </c>
      <c r="F166" t="s">
        <v>278</v>
      </c>
      <c r="G166">
        <v>2014</v>
      </c>
      <c r="H166" t="s">
        <v>276</v>
      </c>
      <c r="I166" t="s">
        <v>23</v>
      </c>
      <c r="J166">
        <v>343</v>
      </c>
      <c r="K166">
        <v>4</v>
      </c>
      <c r="L166">
        <f>COUNTIF(Table1[Race],Table1[Race])</f>
        <v>4</v>
      </c>
      <c r="M166">
        <v>2</v>
      </c>
      <c r="N166">
        <v>1</v>
      </c>
      <c r="O166">
        <v>0</v>
      </c>
      <c r="P166">
        <v>1</v>
      </c>
      <c r="Q166" t="s">
        <v>20</v>
      </c>
      <c r="R166" t="s">
        <v>21</v>
      </c>
      <c r="S166" t="s">
        <v>15</v>
      </c>
      <c r="T166">
        <f>IFERROR(Table1[n_can_adj]/MID(Table1[district],FIND("(",Table1[district])+1,1),Table1[n_can_adj])</f>
        <v>4</v>
      </c>
      <c r="U166" t="e">
        <f>IF(Table1[level]="Local",VLOOKUP(Table1[parish]&amp;" Parish, Louisiana",[1]parish!$D$2:$E$65,2,FALSE),"")</f>
        <v>#N/A</v>
      </c>
    </row>
    <row r="167" spans="1:21" hidden="1" x14ac:dyDescent="0.25">
      <c r="A167">
        <v>166</v>
      </c>
      <c r="B167">
        <f>IF(COUNTIF(C$2:C166,C167)&gt;0,B166,B166+1)</f>
        <v>70</v>
      </c>
      <c r="C167" t="str">
        <f>Table1[[#This Row],[position]]&amp;IF(Table1[district]="NA","","-"&amp;Table1[district])&amp;IF(Table1[parish]="Multi-Parish Race","","-"&amp;Table1[parish])&amp;" ("&amp;Table1[year]&amp;")"</f>
        <v>Alderman-Ward  1, City of Rayne-Acadia (2014)</v>
      </c>
      <c r="D167" t="s">
        <v>15</v>
      </c>
      <c r="E167" t="s">
        <v>274</v>
      </c>
      <c r="F167" t="s">
        <v>279</v>
      </c>
      <c r="G167">
        <v>2014</v>
      </c>
      <c r="H167" t="s">
        <v>276</v>
      </c>
      <c r="I167" t="s">
        <v>19</v>
      </c>
      <c r="J167">
        <v>90</v>
      </c>
      <c r="K167">
        <v>4</v>
      </c>
      <c r="L167">
        <f>COUNTIF(Table1[Race],Table1[Race])</f>
        <v>4</v>
      </c>
      <c r="M167">
        <v>2</v>
      </c>
      <c r="N167">
        <v>1</v>
      </c>
      <c r="O167">
        <v>0</v>
      </c>
      <c r="P167">
        <v>1</v>
      </c>
      <c r="Q167" t="s">
        <v>20</v>
      </c>
      <c r="R167" t="s">
        <v>21</v>
      </c>
      <c r="S167" t="s">
        <v>15</v>
      </c>
      <c r="T167">
        <f>IFERROR(Table1[n_can_adj]/MID(Table1[district],FIND("(",Table1[district])+1,1),Table1[n_can_adj])</f>
        <v>4</v>
      </c>
      <c r="U167" t="e">
        <f>IF(Table1[level]="Local",VLOOKUP(Table1[parish]&amp;" Parish, Louisiana",[1]parish!$D$2:$E$65,2,FALSE),"")</f>
        <v>#N/A</v>
      </c>
    </row>
    <row r="168" spans="1:21" hidden="1" x14ac:dyDescent="0.25">
      <c r="A168">
        <v>167</v>
      </c>
      <c r="B168">
        <f>IF(COUNTIF(C$2:C167,C168)&gt;0,B167,B167+1)</f>
        <v>71</v>
      </c>
      <c r="C168" t="str">
        <f>Table1[[#This Row],[position]]&amp;IF(Table1[district]="NA","","-"&amp;Table1[district])&amp;IF(Table1[parish]="Multi-Parish Race","","-"&amp;Table1[parish])&amp;" ("&amp;Table1[year]&amp;")"</f>
        <v>Alderman-Ward  1, Town of Church Point-Acadia (2014)</v>
      </c>
      <c r="D168" t="s">
        <v>15</v>
      </c>
      <c r="E168" t="s">
        <v>280</v>
      </c>
      <c r="F168" t="s">
        <v>281</v>
      </c>
      <c r="G168">
        <v>2014</v>
      </c>
      <c r="H168" t="s">
        <v>276</v>
      </c>
      <c r="I168" t="s">
        <v>23</v>
      </c>
      <c r="J168">
        <v>119</v>
      </c>
      <c r="K168">
        <v>3</v>
      </c>
      <c r="L168">
        <f>COUNTIF(Table1[Race],Table1[Race])</f>
        <v>3</v>
      </c>
      <c r="M168">
        <v>3</v>
      </c>
      <c r="N168">
        <v>0</v>
      </c>
      <c r="O168">
        <v>0</v>
      </c>
      <c r="P168">
        <v>0</v>
      </c>
      <c r="Q168" t="s">
        <v>20</v>
      </c>
      <c r="R168" t="s">
        <v>21</v>
      </c>
      <c r="S168" t="s">
        <v>15</v>
      </c>
      <c r="T168">
        <f>IFERROR(Table1[n_can_adj]/MID(Table1[district],FIND("(",Table1[district])+1,1),Table1[n_can_adj])</f>
        <v>3</v>
      </c>
      <c r="U168" t="e">
        <f>IF(Table1[level]="Local",VLOOKUP(Table1[parish]&amp;" Parish, Louisiana",[1]parish!$D$2:$E$65,2,FALSE),"")</f>
        <v>#N/A</v>
      </c>
    </row>
    <row r="169" spans="1:21" hidden="1" x14ac:dyDescent="0.25">
      <c r="A169">
        <v>168</v>
      </c>
      <c r="B169">
        <f>IF(COUNTIF(C$2:C168,C169)&gt;0,B168,B168+1)</f>
        <v>71</v>
      </c>
      <c r="C169" t="str">
        <f>Table1[[#This Row],[position]]&amp;IF(Table1[district]="NA","","-"&amp;Table1[district])&amp;IF(Table1[parish]="Multi-Parish Race","","-"&amp;Table1[parish])&amp;" ("&amp;Table1[year]&amp;")"</f>
        <v>Alderman-Ward  1, Town of Church Point-Acadia (2014)</v>
      </c>
      <c r="D169" t="s">
        <v>15</v>
      </c>
      <c r="E169" t="s">
        <v>280</v>
      </c>
      <c r="F169" t="s">
        <v>282</v>
      </c>
      <c r="G169">
        <v>2014</v>
      </c>
      <c r="H169" t="s">
        <v>276</v>
      </c>
      <c r="I169" t="s">
        <v>23</v>
      </c>
      <c r="J169">
        <v>84</v>
      </c>
      <c r="K169">
        <v>3</v>
      </c>
      <c r="L169">
        <f>COUNTIF(Table1[Race],Table1[Race])</f>
        <v>3</v>
      </c>
      <c r="M169">
        <v>3</v>
      </c>
      <c r="N169">
        <v>0</v>
      </c>
      <c r="O169">
        <v>0</v>
      </c>
      <c r="P169">
        <v>0</v>
      </c>
      <c r="Q169" t="s">
        <v>20</v>
      </c>
      <c r="R169" t="s">
        <v>21</v>
      </c>
      <c r="S169" t="s">
        <v>15</v>
      </c>
      <c r="T169">
        <f>IFERROR(Table1[n_can_adj]/MID(Table1[district],FIND("(",Table1[district])+1,1),Table1[n_can_adj])</f>
        <v>3</v>
      </c>
      <c r="U169" t="e">
        <f>IF(Table1[level]="Local",VLOOKUP(Table1[parish]&amp;" Parish, Louisiana",[1]parish!$D$2:$E$65,2,FALSE),"")</f>
        <v>#N/A</v>
      </c>
    </row>
    <row r="170" spans="1:21" hidden="1" x14ac:dyDescent="0.25">
      <c r="A170">
        <v>169</v>
      </c>
      <c r="B170">
        <f>IF(COUNTIF(C$2:C169,C170)&gt;0,B169,B169+1)</f>
        <v>71</v>
      </c>
      <c r="C170" t="str">
        <f>Table1[[#This Row],[position]]&amp;IF(Table1[district]="NA","","-"&amp;Table1[district])&amp;IF(Table1[parish]="Multi-Parish Race","","-"&amp;Table1[parish])&amp;" ("&amp;Table1[year]&amp;")"</f>
        <v>Alderman-Ward  1, Town of Church Point-Acadia (2014)</v>
      </c>
      <c r="D170" t="s">
        <v>15</v>
      </c>
      <c r="E170" t="s">
        <v>280</v>
      </c>
      <c r="F170" t="s">
        <v>283</v>
      </c>
      <c r="G170">
        <v>2014</v>
      </c>
      <c r="H170" t="s">
        <v>276</v>
      </c>
      <c r="I170" t="s">
        <v>23</v>
      </c>
      <c r="J170">
        <v>251</v>
      </c>
      <c r="K170">
        <v>3</v>
      </c>
      <c r="L170">
        <f>COUNTIF(Table1[Race],Table1[Race])</f>
        <v>3</v>
      </c>
      <c r="M170">
        <v>3</v>
      </c>
      <c r="N170">
        <v>0</v>
      </c>
      <c r="O170">
        <v>0</v>
      </c>
      <c r="P170">
        <v>0</v>
      </c>
      <c r="Q170" t="s">
        <v>20</v>
      </c>
      <c r="R170" t="s">
        <v>21</v>
      </c>
      <c r="S170" t="s">
        <v>15</v>
      </c>
      <c r="T170">
        <f>IFERROR(Table1[n_can_adj]/MID(Table1[district],FIND("(",Table1[district])+1,1),Table1[n_can_adj])</f>
        <v>3</v>
      </c>
      <c r="U170" t="e">
        <f>IF(Table1[level]="Local",VLOOKUP(Table1[parish]&amp;" Parish, Louisiana",[1]parish!$D$2:$E$65,2,FALSE),"")</f>
        <v>#N/A</v>
      </c>
    </row>
    <row r="171" spans="1:21" hidden="1" x14ac:dyDescent="0.25">
      <c r="A171">
        <v>170</v>
      </c>
      <c r="B171">
        <f>IF(COUNTIF(C$2:C170,C171)&gt;0,B170,B170+1)</f>
        <v>72</v>
      </c>
      <c r="C171" t="str">
        <f>Table1[[#This Row],[position]]&amp;IF(Table1[district]="NA","","-"&amp;Table1[district])&amp;IF(Table1[parish]="Multi-Parish Race","","-"&amp;Table1[parish])&amp;" ("&amp;Table1[year]&amp;")"</f>
        <v>Alderman-Ward  1, Town of Vivian-Caddo (2014)</v>
      </c>
      <c r="D171" t="s">
        <v>15</v>
      </c>
      <c r="E171" t="s">
        <v>284</v>
      </c>
      <c r="F171" t="s">
        <v>285</v>
      </c>
      <c r="G171">
        <v>2014</v>
      </c>
      <c r="H171" t="s">
        <v>51</v>
      </c>
      <c r="I171" t="s">
        <v>30</v>
      </c>
      <c r="J171">
        <v>103</v>
      </c>
      <c r="K171">
        <v>2</v>
      </c>
      <c r="L171">
        <f>COUNTIF(Table1[Race],Table1[Race])</f>
        <v>2</v>
      </c>
      <c r="M171">
        <v>0</v>
      </c>
      <c r="N171">
        <v>0</v>
      </c>
      <c r="O171">
        <v>2</v>
      </c>
      <c r="P171">
        <v>0</v>
      </c>
      <c r="Q171" t="s">
        <v>20</v>
      </c>
      <c r="R171" t="s">
        <v>21</v>
      </c>
      <c r="S171" t="s">
        <v>15</v>
      </c>
      <c r="T171">
        <f>IFERROR(Table1[n_can_adj]/MID(Table1[district],FIND("(",Table1[district])+1,1),Table1[n_can_adj])</f>
        <v>2</v>
      </c>
      <c r="U171" t="e">
        <f>IF(Table1[level]="Local",VLOOKUP(Table1[parish]&amp;" Parish, Louisiana",[1]parish!$D$2:$E$65,2,FALSE),"")</f>
        <v>#N/A</v>
      </c>
    </row>
    <row r="172" spans="1:21" hidden="1" x14ac:dyDescent="0.25">
      <c r="A172">
        <v>171</v>
      </c>
      <c r="B172">
        <f>IF(COUNTIF(C$2:C171,C172)&gt;0,B171,B171+1)</f>
        <v>72</v>
      </c>
      <c r="C172" t="str">
        <f>Table1[[#This Row],[position]]&amp;IF(Table1[district]="NA","","-"&amp;Table1[district])&amp;IF(Table1[parish]="Multi-Parish Race","","-"&amp;Table1[parish])&amp;" ("&amp;Table1[year]&amp;")"</f>
        <v>Alderman-Ward  1, Town of Vivian-Caddo (2014)</v>
      </c>
      <c r="D172" t="s">
        <v>15</v>
      </c>
      <c r="E172" t="s">
        <v>284</v>
      </c>
      <c r="F172" t="s">
        <v>286</v>
      </c>
      <c r="G172">
        <v>2014</v>
      </c>
      <c r="H172" t="s">
        <v>51</v>
      </c>
      <c r="I172" t="s">
        <v>30</v>
      </c>
      <c r="J172">
        <v>78</v>
      </c>
      <c r="K172">
        <v>2</v>
      </c>
      <c r="L172">
        <f>COUNTIF(Table1[Race],Table1[Race])</f>
        <v>2</v>
      </c>
      <c r="M172">
        <v>0</v>
      </c>
      <c r="N172">
        <v>0</v>
      </c>
      <c r="O172">
        <v>2</v>
      </c>
      <c r="P172">
        <v>0</v>
      </c>
      <c r="Q172" t="s">
        <v>20</v>
      </c>
      <c r="R172" t="s">
        <v>21</v>
      </c>
      <c r="S172" t="s">
        <v>15</v>
      </c>
      <c r="T172">
        <f>IFERROR(Table1[n_can_adj]/MID(Table1[district],FIND("(",Table1[district])+1,1),Table1[n_can_adj])</f>
        <v>2</v>
      </c>
      <c r="U172" t="e">
        <f>IF(Table1[level]="Local",VLOOKUP(Table1[parish]&amp;" Parish, Louisiana",[1]parish!$D$2:$E$65,2,FALSE),"")</f>
        <v>#N/A</v>
      </c>
    </row>
    <row r="173" spans="1:21" hidden="1" x14ac:dyDescent="0.25">
      <c r="A173">
        <v>172</v>
      </c>
      <c r="B173">
        <f>IF(COUNTIF(C$2:C172,C173)&gt;0,B172,B172+1)</f>
        <v>73</v>
      </c>
      <c r="C173" t="str">
        <f>Table1[[#This Row],[position]]&amp;IF(Table1[district]="NA","","-"&amp;Table1[district])&amp;IF(Table1[parish]="Multi-Parish Race","","-"&amp;Table1[parish])&amp;" ("&amp;Table1[year]&amp;")"</f>
        <v>Alderman-Ward  2, City of Rayne-Acadia (2014)</v>
      </c>
      <c r="D173" t="s">
        <v>15</v>
      </c>
      <c r="E173" t="s">
        <v>287</v>
      </c>
      <c r="F173" t="s">
        <v>288</v>
      </c>
      <c r="G173">
        <v>2014</v>
      </c>
      <c r="H173" t="s">
        <v>276</v>
      </c>
      <c r="I173" t="s">
        <v>30</v>
      </c>
      <c r="J173">
        <v>197</v>
      </c>
      <c r="K173">
        <v>3</v>
      </c>
      <c r="L173">
        <f>COUNTIF(Table1[Race],Table1[Race])</f>
        <v>3</v>
      </c>
      <c r="M173">
        <v>1</v>
      </c>
      <c r="N173">
        <v>0</v>
      </c>
      <c r="O173">
        <v>1</v>
      </c>
      <c r="P173">
        <v>1</v>
      </c>
      <c r="Q173" t="s">
        <v>20</v>
      </c>
      <c r="R173" t="s">
        <v>21</v>
      </c>
      <c r="S173" t="s">
        <v>15</v>
      </c>
      <c r="T173">
        <f>IFERROR(Table1[n_can_adj]/MID(Table1[district],FIND("(",Table1[district])+1,1),Table1[n_can_adj])</f>
        <v>3</v>
      </c>
      <c r="U173" t="e">
        <f>IF(Table1[level]="Local",VLOOKUP(Table1[parish]&amp;" Parish, Louisiana",[1]parish!$D$2:$E$65,2,FALSE),"")</f>
        <v>#N/A</v>
      </c>
    </row>
    <row r="174" spans="1:21" hidden="1" x14ac:dyDescent="0.25">
      <c r="A174">
        <v>173</v>
      </c>
      <c r="B174">
        <f>IF(COUNTIF(C$2:C173,C174)&gt;0,B173,B173+1)</f>
        <v>73</v>
      </c>
      <c r="C174" t="str">
        <f>Table1[[#This Row],[position]]&amp;IF(Table1[district]="NA","","-"&amp;Table1[district])&amp;IF(Table1[parish]="Multi-Parish Race","","-"&amp;Table1[parish])&amp;" ("&amp;Table1[year]&amp;")"</f>
        <v>Alderman-Ward  2, City of Rayne-Acadia (2014)</v>
      </c>
      <c r="D174" t="s">
        <v>15</v>
      </c>
      <c r="E174" t="s">
        <v>287</v>
      </c>
      <c r="F174" t="s">
        <v>289</v>
      </c>
      <c r="G174">
        <v>2014</v>
      </c>
      <c r="H174" t="s">
        <v>276</v>
      </c>
      <c r="I174" t="s">
        <v>127</v>
      </c>
      <c r="J174">
        <v>285</v>
      </c>
      <c r="K174">
        <v>3</v>
      </c>
      <c r="L174">
        <f>COUNTIF(Table1[Race],Table1[Race])</f>
        <v>3</v>
      </c>
      <c r="M174">
        <v>1</v>
      </c>
      <c r="N174">
        <v>0</v>
      </c>
      <c r="O174">
        <v>1</v>
      </c>
      <c r="P174">
        <v>1</v>
      </c>
      <c r="Q174" t="s">
        <v>20</v>
      </c>
      <c r="R174" t="s">
        <v>21</v>
      </c>
      <c r="S174" t="s">
        <v>15</v>
      </c>
      <c r="T174">
        <f>IFERROR(Table1[n_can_adj]/MID(Table1[district],FIND("(",Table1[district])+1,1),Table1[n_can_adj])</f>
        <v>3</v>
      </c>
      <c r="U174" t="e">
        <f>IF(Table1[level]="Local",VLOOKUP(Table1[parish]&amp;" Parish, Louisiana",[1]parish!$D$2:$E$65,2,FALSE),"")</f>
        <v>#N/A</v>
      </c>
    </row>
    <row r="175" spans="1:21" hidden="1" x14ac:dyDescent="0.25">
      <c r="A175">
        <v>174</v>
      </c>
      <c r="B175">
        <f>IF(COUNTIF(C$2:C174,C175)&gt;0,B174,B174+1)</f>
        <v>73</v>
      </c>
      <c r="C175" t="str">
        <f>Table1[[#This Row],[position]]&amp;IF(Table1[district]="NA","","-"&amp;Table1[district])&amp;IF(Table1[parish]="Multi-Parish Race","","-"&amp;Table1[parish])&amp;" ("&amp;Table1[year]&amp;")"</f>
        <v>Alderman-Ward  2, City of Rayne-Acadia (2014)</v>
      </c>
      <c r="D175" t="s">
        <v>15</v>
      </c>
      <c r="E175" t="s">
        <v>287</v>
      </c>
      <c r="F175" t="s">
        <v>290</v>
      </c>
      <c r="G175">
        <v>2014</v>
      </c>
      <c r="H175" t="s">
        <v>276</v>
      </c>
      <c r="I175" t="s">
        <v>23</v>
      </c>
      <c r="J175">
        <v>266</v>
      </c>
      <c r="K175">
        <v>3</v>
      </c>
      <c r="L175">
        <f>COUNTIF(Table1[Race],Table1[Race])</f>
        <v>3</v>
      </c>
      <c r="M175">
        <v>1</v>
      </c>
      <c r="N175">
        <v>0</v>
      </c>
      <c r="O175">
        <v>1</v>
      </c>
      <c r="P175">
        <v>1</v>
      </c>
      <c r="Q175" t="s">
        <v>20</v>
      </c>
      <c r="R175" t="s">
        <v>21</v>
      </c>
      <c r="S175" t="s">
        <v>15</v>
      </c>
      <c r="T175">
        <f>IFERROR(Table1[n_can_adj]/MID(Table1[district],FIND("(",Table1[district])+1,1),Table1[n_can_adj])</f>
        <v>3</v>
      </c>
      <c r="U175" t="e">
        <f>IF(Table1[level]="Local",VLOOKUP(Table1[parish]&amp;" Parish, Louisiana",[1]parish!$D$2:$E$65,2,FALSE),"")</f>
        <v>#N/A</v>
      </c>
    </row>
    <row r="176" spans="1:21" hidden="1" x14ac:dyDescent="0.25">
      <c r="A176">
        <v>175</v>
      </c>
      <c r="B176">
        <f>IF(COUNTIF(C$2:C175,C176)&gt;0,B175,B175+1)</f>
        <v>74</v>
      </c>
      <c r="C176" t="str">
        <f>Table1[[#This Row],[position]]&amp;IF(Table1[district]="NA","","-"&amp;Table1[district])&amp;IF(Table1[parish]="Multi-Parish Race","","-"&amp;Table1[parish])&amp;" ("&amp;Table1[year]&amp;")"</f>
        <v>Alderman-Ward  2, Town of Vivian-Caddo (2014)</v>
      </c>
      <c r="D176" t="s">
        <v>15</v>
      </c>
      <c r="E176" t="s">
        <v>291</v>
      </c>
      <c r="F176" t="s">
        <v>292</v>
      </c>
      <c r="G176">
        <v>2014</v>
      </c>
      <c r="H176" t="s">
        <v>51</v>
      </c>
      <c r="I176" t="s">
        <v>30</v>
      </c>
      <c r="J176">
        <v>159</v>
      </c>
      <c r="K176">
        <v>2</v>
      </c>
      <c r="L176">
        <f>COUNTIF(Table1[Race],Table1[Race])</f>
        <v>2</v>
      </c>
      <c r="M176">
        <v>0</v>
      </c>
      <c r="N176">
        <v>1</v>
      </c>
      <c r="O176">
        <v>1</v>
      </c>
      <c r="P176">
        <v>0</v>
      </c>
      <c r="Q176" t="s">
        <v>20</v>
      </c>
      <c r="R176" t="s">
        <v>21</v>
      </c>
      <c r="S176" t="s">
        <v>15</v>
      </c>
      <c r="T176">
        <f>IFERROR(Table1[n_can_adj]/MID(Table1[district],FIND("(",Table1[district])+1,1),Table1[n_can_adj])</f>
        <v>2</v>
      </c>
      <c r="U176" t="e">
        <f>IF(Table1[level]="Local",VLOOKUP(Table1[parish]&amp;" Parish, Louisiana",[1]parish!$D$2:$E$65,2,FALSE),"")</f>
        <v>#N/A</v>
      </c>
    </row>
    <row r="177" spans="1:21" hidden="1" x14ac:dyDescent="0.25">
      <c r="A177">
        <v>176</v>
      </c>
      <c r="B177">
        <f>IF(COUNTIF(C$2:C176,C177)&gt;0,B176,B176+1)</f>
        <v>74</v>
      </c>
      <c r="C177" t="str">
        <f>Table1[[#This Row],[position]]&amp;IF(Table1[district]="NA","","-"&amp;Table1[district])&amp;IF(Table1[parish]="Multi-Parish Race","","-"&amp;Table1[parish])&amp;" ("&amp;Table1[year]&amp;")"</f>
        <v>Alderman-Ward  2, Town of Vivian-Caddo (2014)</v>
      </c>
      <c r="D177" t="s">
        <v>15</v>
      </c>
      <c r="E177" t="s">
        <v>291</v>
      </c>
      <c r="F177" t="s">
        <v>293</v>
      </c>
      <c r="G177">
        <v>2014</v>
      </c>
      <c r="H177" t="s">
        <v>51</v>
      </c>
      <c r="I177" t="s">
        <v>19</v>
      </c>
      <c r="J177">
        <v>108</v>
      </c>
      <c r="K177">
        <v>2</v>
      </c>
      <c r="L177">
        <f>COUNTIF(Table1[Race],Table1[Race])</f>
        <v>2</v>
      </c>
      <c r="M177">
        <v>0</v>
      </c>
      <c r="N177">
        <v>1</v>
      </c>
      <c r="O177">
        <v>1</v>
      </c>
      <c r="P177">
        <v>0</v>
      </c>
      <c r="Q177" t="s">
        <v>20</v>
      </c>
      <c r="R177" t="s">
        <v>21</v>
      </c>
      <c r="S177" t="s">
        <v>15</v>
      </c>
      <c r="T177">
        <f>IFERROR(Table1[n_can_adj]/MID(Table1[district],FIND("(",Table1[district])+1,1),Table1[n_can_adj])</f>
        <v>2</v>
      </c>
      <c r="U177" t="e">
        <f>IF(Table1[level]="Local",VLOOKUP(Table1[parish]&amp;" Parish, Louisiana",[1]parish!$D$2:$E$65,2,FALSE),"")</f>
        <v>#N/A</v>
      </c>
    </row>
    <row r="178" spans="1:21" hidden="1" x14ac:dyDescent="0.25">
      <c r="A178">
        <v>177</v>
      </c>
      <c r="B178">
        <f>IF(COUNTIF(C$2:C177,C178)&gt;0,B177,B177+1)</f>
        <v>75</v>
      </c>
      <c r="C178" t="str">
        <f>Table1[[#This Row],[position]]&amp;IF(Table1[district]="NA","","-"&amp;Table1[district])&amp;IF(Table1[parish]="Multi-Parish Race","","-"&amp;Table1[parish])&amp;" ("&amp;Table1[year]&amp;")"</f>
        <v>Alderman-Ward  3, City of Rayne-Acadia (2014)</v>
      </c>
      <c r="D178" t="s">
        <v>15</v>
      </c>
      <c r="E178" t="s">
        <v>294</v>
      </c>
      <c r="F178" t="s">
        <v>295</v>
      </c>
      <c r="G178">
        <v>2014</v>
      </c>
      <c r="H178" t="s">
        <v>276</v>
      </c>
      <c r="I178" t="s">
        <v>23</v>
      </c>
      <c r="J178">
        <v>446</v>
      </c>
      <c r="K178">
        <v>2</v>
      </c>
      <c r="L178">
        <f>COUNTIF(Table1[Race],Table1[Race])</f>
        <v>2</v>
      </c>
      <c r="M178">
        <v>2</v>
      </c>
      <c r="N178">
        <v>0</v>
      </c>
      <c r="O178">
        <v>0</v>
      </c>
      <c r="P178">
        <v>0</v>
      </c>
      <c r="Q178" t="s">
        <v>20</v>
      </c>
      <c r="R178" t="s">
        <v>21</v>
      </c>
      <c r="S178" t="s">
        <v>15</v>
      </c>
      <c r="T178">
        <f>IFERROR(Table1[n_can_adj]/MID(Table1[district],FIND("(",Table1[district])+1,1),Table1[n_can_adj])</f>
        <v>2</v>
      </c>
      <c r="U178" t="e">
        <f>IF(Table1[level]="Local",VLOOKUP(Table1[parish]&amp;" Parish, Louisiana",[1]parish!$D$2:$E$65,2,FALSE),"")</f>
        <v>#N/A</v>
      </c>
    </row>
    <row r="179" spans="1:21" hidden="1" x14ac:dyDescent="0.25">
      <c r="A179">
        <v>178</v>
      </c>
      <c r="B179">
        <f>IF(COUNTIF(C$2:C178,C179)&gt;0,B178,B178+1)</f>
        <v>75</v>
      </c>
      <c r="C179" t="str">
        <f>Table1[[#This Row],[position]]&amp;IF(Table1[district]="NA","","-"&amp;Table1[district])&amp;IF(Table1[parish]="Multi-Parish Race","","-"&amp;Table1[parish])&amp;" ("&amp;Table1[year]&amp;")"</f>
        <v>Alderman-Ward  3, City of Rayne-Acadia (2014)</v>
      </c>
      <c r="D179" t="s">
        <v>15</v>
      </c>
      <c r="E179" t="s">
        <v>294</v>
      </c>
      <c r="F179" t="s">
        <v>296</v>
      </c>
      <c r="G179">
        <v>2014</v>
      </c>
      <c r="H179" t="s">
        <v>276</v>
      </c>
      <c r="I179" t="s">
        <v>23</v>
      </c>
      <c r="J179">
        <v>409</v>
      </c>
      <c r="K179">
        <v>2</v>
      </c>
      <c r="L179">
        <f>COUNTIF(Table1[Race],Table1[Race])</f>
        <v>2</v>
      </c>
      <c r="M179">
        <v>2</v>
      </c>
      <c r="N179">
        <v>0</v>
      </c>
      <c r="O179">
        <v>0</v>
      </c>
      <c r="P179">
        <v>0</v>
      </c>
      <c r="Q179" t="s">
        <v>20</v>
      </c>
      <c r="R179" t="s">
        <v>21</v>
      </c>
      <c r="S179" t="s">
        <v>15</v>
      </c>
      <c r="T179">
        <f>IFERROR(Table1[n_can_adj]/MID(Table1[district],FIND("(",Table1[district])+1,1),Table1[n_can_adj])</f>
        <v>2</v>
      </c>
      <c r="U179" t="e">
        <f>IF(Table1[level]="Local",VLOOKUP(Table1[parish]&amp;" Parish, Louisiana",[1]parish!$D$2:$E$65,2,FALSE),"")</f>
        <v>#N/A</v>
      </c>
    </row>
    <row r="180" spans="1:21" hidden="1" x14ac:dyDescent="0.25">
      <c r="A180">
        <v>179</v>
      </c>
      <c r="B180">
        <f>IF(COUNTIF(C$2:C179,C180)&gt;0,B179,B179+1)</f>
        <v>76</v>
      </c>
      <c r="C180" t="str">
        <f>Table1[[#This Row],[position]]&amp;IF(Table1[district]="NA","","-"&amp;Table1[district])&amp;IF(Table1[parish]="Multi-Parish Race","","-"&amp;Table1[parish])&amp;" ("&amp;Table1[year]&amp;")"</f>
        <v>Alderman-Ward  3, Division B, City of Crowley-Acadia (2014)</v>
      </c>
      <c r="D180" t="s">
        <v>15</v>
      </c>
      <c r="E180" t="s">
        <v>297</v>
      </c>
      <c r="F180" t="s">
        <v>298</v>
      </c>
      <c r="G180">
        <v>2014</v>
      </c>
      <c r="H180" t="s">
        <v>276</v>
      </c>
      <c r="I180" t="s">
        <v>23</v>
      </c>
      <c r="J180">
        <v>747</v>
      </c>
      <c r="K180">
        <v>2</v>
      </c>
      <c r="L180">
        <f>COUNTIF(Table1[Race],Table1[Race])</f>
        <v>2</v>
      </c>
      <c r="M180">
        <v>2</v>
      </c>
      <c r="N180">
        <v>0</v>
      </c>
      <c r="O180">
        <v>0</v>
      </c>
      <c r="P180">
        <v>0</v>
      </c>
      <c r="Q180" t="s">
        <v>20</v>
      </c>
      <c r="R180" t="s">
        <v>21</v>
      </c>
      <c r="S180" t="s">
        <v>15</v>
      </c>
      <c r="T180">
        <f>IFERROR(Table1[n_can_adj]/MID(Table1[district],FIND("(",Table1[district])+1,1),Table1[n_can_adj])</f>
        <v>2</v>
      </c>
      <c r="U180" t="e">
        <f>IF(Table1[level]="Local",VLOOKUP(Table1[parish]&amp;" Parish, Louisiana",[1]parish!$D$2:$E$65,2,FALSE),"")</f>
        <v>#N/A</v>
      </c>
    </row>
    <row r="181" spans="1:21" hidden="1" x14ac:dyDescent="0.25">
      <c r="A181">
        <v>180</v>
      </c>
      <c r="B181">
        <f>IF(COUNTIF(C$2:C180,C181)&gt;0,B180,B180+1)</f>
        <v>76</v>
      </c>
      <c r="C181" t="str">
        <f>Table1[[#This Row],[position]]&amp;IF(Table1[district]="NA","","-"&amp;Table1[district])&amp;IF(Table1[parish]="Multi-Parish Race","","-"&amp;Table1[parish])&amp;" ("&amp;Table1[year]&amp;")"</f>
        <v>Alderman-Ward  3, Division B, City of Crowley-Acadia (2014)</v>
      </c>
      <c r="D181" t="s">
        <v>15</v>
      </c>
      <c r="E181" t="s">
        <v>297</v>
      </c>
      <c r="F181" t="s">
        <v>299</v>
      </c>
      <c r="G181">
        <v>2014</v>
      </c>
      <c r="H181" t="s">
        <v>276</v>
      </c>
      <c r="I181" t="s">
        <v>23</v>
      </c>
      <c r="J181">
        <v>228</v>
      </c>
      <c r="K181">
        <v>2</v>
      </c>
      <c r="L181">
        <f>COUNTIF(Table1[Race],Table1[Race])</f>
        <v>2</v>
      </c>
      <c r="M181">
        <v>2</v>
      </c>
      <c r="N181">
        <v>0</v>
      </c>
      <c r="O181">
        <v>0</v>
      </c>
      <c r="P181">
        <v>0</v>
      </c>
      <c r="Q181" t="s">
        <v>20</v>
      </c>
      <c r="R181" t="s">
        <v>21</v>
      </c>
      <c r="S181" t="s">
        <v>15</v>
      </c>
      <c r="T181">
        <f>IFERROR(Table1[n_can_adj]/MID(Table1[district],FIND("(",Table1[district])+1,1),Table1[n_can_adj])</f>
        <v>2</v>
      </c>
      <c r="U181" t="e">
        <f>IF(Table1[level]="Local",VLOOKUP(Table1[parish]&amp;" Parish, Louisiana",[1]parish!$D$2:$E$65,2,FALSE),"")</f>
        <v>#N/A</v>
      </c>
    </row>
    <row r="182" spans="1:21" hidden="1" x14ac:dyDescent="0.25">
      <c r="A182">
        <v>181</v>
      </c>
      <c r="B182">
        <f>IF(COUNTIF(C$2:C181,C182)&gt;0,B181,B181+1)</f>
        <v>77</v>
      </c>
      <c r="C182" t="str">
        <f>Table1[[#This Row],[position]]&amp;IF(Table1[district]="NA","","-"&amp;Table1[district])&amp;IF(Table1[parish]="Multi-Parish Race","","-"&amp;Table1[parish])&amp;" ("&amp;Table1[year]&amp;")"</f>
        <v>Alderman-Ward  3, Town of Church Point-Acadia (2014)</v>
      </c>
      <c r="D182" t="s">
        <v>15</v>
      </c>
      <c r="E182" t="s">
        <v>300</v>
      </c>
      <c r="F182" t="s">
        <v>301</v>
      </c>
      <c r="G182">
        <v>2014</v>
      </c>
      <c r="H182" t="s">
        <v>276</v>
      </c>
      <c r="I182" t="s">
        <v>19</v>
      </c>
      <c r="J182">
        <v>108</v>
      </c>
      <c r="K182">
        <v>2</v>
      </c>
      <c r="L182">
        <f>COUNTIF(Table1[Race],Table1[Race])</f>
        <v>2</v>
      </c>
      <c r="M182">
        <v>0</v>
      </c>
      <c r="N182">
        <v>2</v>
      </c>
      <c r="O182">
        <v>0</v>
      </c>
      <c r="P182">
        <v>0</v>
      </c>
      <c r="Q182" t="s">
        <v>20</v>
      </c>
      <c r="R182" t="s">
        <v>21</v>
      </c>
      <c r="S182" t="s">
        <v>15</v>
      </c>
      <c r="T182">
        <f>IFERROR(Table1[n_can_adj]/MID(Table1[district],FIND("(",Table1[district])+1,1),Table1[n_can_adj])</f>
        <v>2</v>
      </c>
      <c r="U182" t="e">
        <f>IF(Table1[level]="Local",VLOOKUP(Table1[parish]&amp;" Parish, Louisiana",[1]parish!$D$2:$E$65,2,FALSE),"")</f>
        <v>#N/A</v>
      </c>
    </row>
    <row r="183" spans="1:21" hidden="1" x14ac:dyDescent="0.25">
      <c r="A183">
        <v>182</v>
      </c>
      <c r="B183">
        <f>IF(COUNTIF(C$2:C182,C183)&gt;0,B182,B182+1)</f>
        <v>77</v>
      </c>
      <c r="C183" t="str">
        <f>Table1[[#This Row],[position]]&amp;IF(Table1[district]="NA","","-"&amp;Table1[district])&amp;IF(Table1[parish]="Multi-Parish Race","","-"&amp;Table1[parish])&amp;" ("&amp;Table1[year]&amp;")"</f>
        <v>Alderman-Ward  3, Town of Church Point-Acadia (2014)</v>
      </c>
      <c r="D183" t="s">
        <v>15</v>
      </c>
      <c r="E183" t="s">
        <v>300</v>
      </c>
      <c r="F183" t="s">
        <v>302</v>
      </c>
      <c r="G183">
        <v>2014</v>
      </c>
      <c r="H183" t="s">
        <v>276</v>
      </c>
      <c r="I183" t="s">
        <v>19</v>
      </c>
      <c r="J183">
        <v>217</v>
      </c>
      <c r="K183">
        <v>2</v>
      </c>
      <c r="L183">
        <f>COUNTIF(Table1[Race],Table1[Race])</f>
        <v>2</v>
      </c>
      <c r="M183">
        <v>0</v>
      </c>
      <c r="N183">
        <v>2</v>
      </c>
      <c r="O183">
        <v>0</v>
      </c>
      <c r="P183">
        <v>0</v>
      </c>
      <c r="Q183" t="s">
        <v>20</v>
      </c>
      <c r="R183" t="s">
        <v>21</v>
      </c>
      <c r="S183" t="s">
        <v>15</v>
      </c>
      <c r="T183">
        <f>IFERROR(Table1[n_can_adj]/MID(Table1[district],FIND("(",Table1[district])+1,1),Table1[n_can_adj])</f>
        <v>2</v>
      </c>
      <c r="U183" t="e">
        <f>IF(Table1[level]="Local",VLOOKUP(Table1[parish]&amp;" Parish, Louisiana",[1]parish!$D$2:$E$65,2,FALSE),"")</f>
        <v>#N/A</v>
      </c>
    </row>
    <row r="184" spans="1:21" hidden="1" x14ac:dyDescent="0.25">
      <c r="A184">
        <v>183</v>
      </c>
      <c r="B184">
        <f>IF(COUNTIF(C$2:C183,C184)&gt;0,B183,B183+1)</f>
        <v>78</v>
      </c>
      <c r="C184" t="str">
        <f>Table1[[#This Row],[position]]&amp;IF(Table1[district]="NA","","-"&amp;Table1[district])&amp;IF(Table1[parish]="Multi-Parish Race","","-"&amp;Table1[parish])&amp;" ("&amp;Table1[year]&amp;")"</f>
        <v>Alderman-Ward  3, Town of Vivian-Caddo (2014)</v>
      </c>
      <c r="D184" t="s">
        <v>15</v>
      </c>
      <c r="E184" t="s">
        <v>303</v>
      </c>
      <c r="F184" t="s">
        <v>304</v>
      </c>
      <c r="G184">
        <v>2014</v>
      </c>
      <c r="H184" t="s">
        <v>51</v>
      </c>
      <c r="I184" t="s">
        <v>23</v>
      </c>
      <c r="J184">
        <v>20</v>
      </c>
      <c r="K184">
        <v>3</v>
      </c>
      <c r="L184">
        <f>COUNTIF(Table1[Race],Table1[Race])</f>
        <v>3</v>
      </c>
      <c r="M184">
        <v>2</v>
      </c>
      <c r="N184">
        <v>1</v>
      </c>
      <c r="O184">
        <v>0</v>
      </c>
      <c r="P184">
        <v>0</v>
      </c>
      <c r="Q184" t="s">
        <v>20</v>
      </c>
      <c r="R184" t="s">
        <v>21</v>
      </c>
      <c r="S184" t="s">
        <v>15</v>
      </c>
      <c r="T184">
        <f>IFERROR(Table1[n_can_adj]/MID(Table1[district],FIND("(",Table1[district])+1,1),Table1[n_can_adj])</f>
        <v>3</v>
      </c>
      <c r="U184" t="e">
        <f>IF(Table1[level]="Local",VLOOKUP(Table1[parish]&amp;" Parish, Louisiana",[1]parish!$D$2:$E$65,2,FALSE),"")</f>
        <v>#N/A</v>
      </c>
    </row>
    <row r="185" spans="1:21" hidden="1" x14ac:dyDescent="0.25">
      <c r="A185">
        <v>184</v>
      </c>
      <c r="B185">
        <f>IF(COUNTIF(C$2:C184,C185)&gt;0,B184,B184+1)</f>
        <v>78</v>
      </c>
      <c r="C185" t="str">
        <f>Table1[[#This Row],[position]]&amp;IF(Table1[district]="NA","","-"&amp;Table1[district])&amp;IF(Table1[parish]="Multi-Parish Race","","-"&amp;Table1[parish])&amp;" ("&amp;Table1[year]&amp;")"</f>
        <v>Alderman-Ward  3, Town of Vivian-Caddo (2014)</v>
      </c>
      <c r="D185" t="s">
        <v>15</v>
      </c>
      <c r="E185" t="s">
        <v>303</v>
      </c>
      <c r="F185" t="s">
        <v>305</v>
      </c>
      <c r="G185">
        <v>2014</v>
      </c>
      <c r="H185" t="s">
        <v>51</v>
      </c>
      <c r="I185" t="s">
        <v>19</v>
      </c>
      <c r="J185">
        <v>214</v>
      </c>
      <c r="K185">
        <v>3</v>
      </c>
      <c r="L185">
        <f>COUNTIF(Table1[Race],Table1[Race])</f>
        <v>3</v>
      </c>
      <c r="M185">
        <v>2</v>
      </c>
      <c r="N185">
        <v>1</v>
      </c>
      <c r="O185">
        <v>0</v>
      </c>
      <c r="P185">
        <v>0</v>
      </c>
      <c r="Q185" t="s">
        <v>20</v>
      </c>
      <c r="R185" t="s">
        <v>21</v>
      </c>
      <c r="S185" t="s">
        <v>15</v>
      </c>
      <c r="T185">
        <f>IFERROR(Table1[n_can_adj]/MID(Table1[district],FIND("(",Table1[district])+1,1),Table1[n_can_adj])</f>
        <v>3</v>
      </c>
      <c r="U185" t="e">
        <f>IF(Table1[level]="Local",VLOOKUP(Table1[parish]&amp;" Parish, Louisiana",[1]parish!$D$2:$E$65,2,FALSE),"")</f>
        <v>#N/A</v>
      </c>
    </row>
    <row r="186" spans="1:21" hidden="1" x14ac:dyDescent="0.25">
      <c r="A186">
        <v>185</v>
      </c>
      <c r="B186">
        <f>IF(COUNTIF(C$2:C185,C186)&gt;0,B185,B185+1)</f>
        <v>78</v>
      </c>
      <c r="C186" t="str">
        <f>Table1[[#This Row],[position]]&amp;IF(Table1[district]="NA","","-"&amp;Table1[district])&amp;IF(Table1[parish]="Multi-Parish Race","","-"&amp;Table1[parish])&amp;" ("&amp;Table1[year]&amp;")"</f>
        <v>Alderman-Ward  3, Town of Vivian-Caddo (2014)</v>
      </c>
      <c r="D186" t="s">
        <v>15</v>
      </c>
      <c r="E186" t="s">
        <v>303</v>
      </c>
      <c r="F186" t="s">
        <v>306</v>
      </c>
      <c r="G186">
        <v>2014</v>
      </c>
      <c r="H186" t="s">
        <v>51</v>
      </c>
      <c r="I186" t="s">
        <v>23</v>
      </c>
      <c r="J186">
        <v>52</v>
      </c>
      <c r="K186">
        <v>3</v>
      </c>
      <c r="L186">
        <f>COUNTIF(Table1[Race],Table1[Race])</f>
        <v>3</v>
      </c>
      <c r="M186">
        <v>2</v>
      </c>
      <c r="N186">
        <v>1</v>
      </c>
      <c r="O186">
        <v>0</v>
      </c>
      <c r="P186">
        <v>0</v>
      </c>
      <c r="Q186" t="s">
        <v>20</v>
      </c>
      <c r="R186" t="s">
        <v>21</v>
      </c>
      <c r="S186" t="s">
        <v>15</v>
      </c>
      <c r="T186">
        <f>IFERROR(Table1[n_can_adj]/MID(Table1[district],FIND("(",Table1[district])+1,1),Table1[n_can_adj])</f>
        <v>3</v>
      </c>
      <c r="U186" t="e">
        <f>IF(Table1[level]="Local",VLOOKUP(Table1[parish]&amp;" Parish, Louisiana",[1]parish!$D$2:$E$65,2,FALSE),"")</f>
        <v>#N/A</v>
      </c>
    </row>
    <row r="187" spans="1:21" hidden="1" x14ac:dyDescent="0.25">
      <c r="A187">
        <v>186</v>
      </c>
      <c r="B187">
        <f>IF(COUNTIF(C$2:C186,C187)&gt;0,B186,B186+1)</f>
        <v>79</v>
      </c>
      <c r="C187" t="str">
        <f>Table1[[#This Row],[position]]&amp;IF(Table1[district]="NA","","-"&amp;Table1[district])&amp;IF(Table1[parish]="Multi-Parish Race","","-"&amp;Table1[parish])&amp;" ("&amp;Table1[year]&amp;")"</f>
        <v>Alderman-Ward  4, City of Rayne-Acadia (2014)</v>
      </c>
      <c r="D187" t="s">
        <v>15</v>
      </c>
      <c r="E187" t="s">
        <v>307</v>
      </c>
      <c r="F187" t="s">
        <v>308</v>
      </c>
      <c r="G187">
        <v>2014</v>
      </c>
      <c r="H187" t="s">
        <v>276</v>
      </c>
      <c r="I187" t="s">
        <v>23</v>
      </c>
      <c r="J187">
        <v>190</v>
      </c>
      <c r="K187">
        <v>3</v>
      </c>
      <c r="L187">
        <f>COUNTIF(Table1[Race],Table1[Race])</f>
        <v>3</v>
      </c>
      <c r="M187">
        <v>3</v>
      </c>
      <c r="N187">
        <v>0</v>
      </c>
      <c r="O187">
        <v>0</v>
      </c>
      <c r="P187">
        <v>0</v>
      </c>
      <c r="Q187" t="s">
        <v>20</v>
      </c>
      <c r="R187" t="s">
        <v>21</v>
      </c>
      <c r="S187" t="s">
        <v>15</v>
      </c>
      <c r="T187">
        <f>IFERROR(Table1[n_can_adj]/MID(Table1[district],FIND("(",Table1[district])+1,1),Table1[n_can_adj])</f>
        <v>3</v>
      </c>
      <c r="U187" t="e">
        <f>IF(Table1[level]="Local",VLOOKUP(Table1[parish]&amp;" Parish, Louisiana",[1]parish!$D$2:$E$65,2,FALSE),"")</f>
        <v>#N/A</v>
      </c>
    </row>
    <row r="188" spans="1:21" hidden="1" x14ac:dyDescent="0.25">
      <c r="A188">
        <v>187</v>
      </c>
      <c r="B188">
        <f>IF(COUNTIF(C$2:C187,C188)&gt;0,B187,B187+1)</f>
        <v>79</v>
      </c>
      <c r="C188" t="str">
        <f>Table1[[#This Row],[position]]&amp;IF(Table1[district]="NA","","-"&amp;Table1[district])&amp;IF(Table1[parish]="Multi-Parish Race","","-"&amp;Table1[parish])&amp;" ("&amp;Table1[year]&amp;")"</f>
        <v>Alderman-Ward  4, City of Rayne-Acadia (2014)</v>
      </c>
      <c r="D188" t="s">
        <v>15</v>
      </c>
      <c r="E188" t="s">
        <v>307</v>
      </c>
      <c r="F188" t="s">
        <v>309</v>
      </c>
      <c r="G188">
        <v>2014</v>
      </c>
      <c r="H188" t="s">
        <v>276</v>
      </c>
      <c r="I188" t="s">
        <v>23</v>
      </c>
      <c r="J188">
        <v>311</v>
      </c>
      <c r="K188">
        <v>3</v>
      </c>
      <c r="L188">
        <f>COUNTIF(Table1[Race],Table1[Race])</f>
        <v>3</v>
      </c>
      <c r="M188">
        <v>3</v>
      </c>
      <c r="N188">
        <v>0</v>
      </c>
      <c r="O188">
        <v>0</v>
      </c>
      <c r="P188">
        <v>0</v>
      </c>
      <c r="Q188" t="s">
        <v>20</v>
      </c>
      <c r="R188" t="s">
        <v>21</v>
      </c>
      <c r="S188" t="s">
        <v>15</v>
      </c>
      <c r="T188">
        <f>IFERROR(Table1[n_can_adj]/MID(Table1[district],FIND("(",Table1[district])+1,1),Table1[n_can_adj])</f>
        <v>3</v>
      </c>
      <c r="U188" t="e">
        <f>IF(Table1[level]="Local",VLOOKUP(Table1[parish]&amp;" Parish, Louisiana",[1]parish!$D$2:$E$65,2,FALSE),"")</f>
        <v>#N/A</v>
      </c>
    </row>
    <row r="189" spans="1:21" hidden="1" x14ac:dyDescent="0.25">
      <c r="A189">
        <v>188</v>
      </c>
      <c r="B189">
        <f>IF(COUNTIF(C$2:C188,C189)&gt;0,B188,B188+1)</f>
        <v>79</v>
      </c>
      <c r="C189" t="str">
        <f>Table1[[#This Row],[position]]&amp;IF(Table1[district]="NA","","-"&amp;Table1[district])&amp;IF(Table1[parish]="Multi-Parish Race","","-"&amp;Table1[parish])&amp;" ("&amp;Table1[year]&amp;")"</f>
        <v>Alderman-Ward  4, City of Rayne-Acadia (2014)</v>
      </c>
      <c r="D189" t="s">
        <v>15</v>
      </c>
      <c r="E189" t="s">
        <v>307</v>
      </c>
      <c r="F189" t="s">
        <v>310</v>
      </c>
      <c r="G189">
        <v>2014</v>
      </c>
      <c r="H189" t="s">
        <v>276</v>
      </c>
      <c r="I189" t="s">
        <v>23</v>
      </c>
      <c r="J189">
        <v>430</v>
      </c>
      <c r="K189">
        <v>3</v>
      </c>
      <c r="L189">
        <f>COUNTIF(Table1[Race],Table1[Race])</f>
        <v>3</v>
      </c>
      <c r="M189">
        <v>3</v>
      </c>
      <c r="N189">
        <v>0</v>
      </c>
      <c r="O189">
        <v>0</v>
      </c>
      <c r="P189">
        <v>0</v>
      </c>
      <c r="Q189" t="s">
        <v>20</v>
      </c>
      <c r="R189" t="s">
        <v>21</v>
      </c>
      <c r="S189" t="s">
        <v>15</v>
      </c>
      <c r="T189">
        <f>IFERROR(Table1[n_can_adj]/MID(Table1[district],FIND("(",Table1[district])+1,1),Table1[n_can_adj])</f>
        <v>3</v>
      </c>
      <c r="U189" t="e">
        <f>IF(Table1[level]="Local",VLOOKUP(Table1[parish]&amp;" Parish, Louisiana",[1]parish!$D$2:$E$65,2,FALSE),"")</f>
        <v>#N/A</v>
      </c>
    </row>
    <row r="190" spans="1:21" hidden="1" x14ac:dyDescent="0.25">
      <c r="A190">
        <v>189</v>
      </c>
      <c r="B190">
        <f>IF(COUNTIF(C$2:C189,C190)&gt;0,B189,B189+1)</f>
        <v>80</v>
      </c>
      <c r="C190" t="str">
        <f>Table1[[#This Row],[position]]&amp;IF(Table1[district]="NA","","-"&amp;Table1[district])&amp;IF(Table1[parish]="Multi-Parish Race","","-"&amp;Table1[parish])&amp;" ("&amp;Table1[year]&amp;")"</f>
        <v>Alderman-Ward  4, Division B, City of Crowley-Acadia (2014)</v>
      </c>
      <c r="D190" t="s">
        <v>15</v>
      </c>
      <c r="E190" t="s">
        <v>311</v>
      </c>
      <c r="F190" t="s">
        <v>312</v>
      </c>
      <c r="G190">
        <v>2014</v>
      </c>
      <c r="H190" t="s">
        <v>276</v>
      </c>
      <c r="I190" t="s">
        <v>23</v>
      </c>
      <c r="J190">
        <v>87</v>
      </c>
      <c r="K190">
        <v>3</v>
      </c>
      <c r="L190">
        <f>COUNTIF(Table1[Race],Table1[Race])</f>
        <v>3</v>
      </c>
      <c r="M190">
        <v>2</v>
      </c>
      <c r="N190">
        <v>1</v>
      </c>
      <c r="O190">
        <v>0</v>
      </c>
      <c r="P190">
        <v>0</v>
      </c>
      <c r="Q190" t="s">
        <v>20</v>
      </c>
      <c r="R190" t="s">
        <v>21</v>
      </c>
      <c r="S190" t="s">
        <v>15</v>
      </c>
      <c r="T190">
        <f>IFERROR(Table1[n_can_adj]/MID(Table1[district],FIND("(",Table1[district])+1,1),Table1[n_can_adj])</f>
        <v>3</v>
      </c>
      <c r="U190" t="e">
        <f>IF(Table1[level]="Local",VLOOKUP(Table1[parish]&amp;" Parish, Louisiana",[1]parish!$D$2:$E$65,2,FALSE),"")</f>
        <v>#N/A</v>
      </c>
    </row>
    <row r="191" spans="1:21" hidden="1" x14ac:dyDescent="0.25">
      <c r="A191">
        <v>190</v>
      </c>
      <c r="B191">
        <f>IF(COUNTIF(C$2:C190,C191)&gt;0,B190,B190+1)</f>
        <v>80</v>
      </c>
      <c r="C191" t="str">
        <f>Table1[[#This Row],[position]]&amp;IF(Table1[district]="NA","","-"&amp;Table1[district])&amp;IF(Table1[parish]="Multi-Parish Race","","-"&amp;Table1[parish])&amp;" ("&amp;Table1[year]&amp;")"</f>
        <v>Alderman-Ward  4, Division B, City of Crowley-Acadia (2014)</v>
      </c>
      <c r="D191" t="s">
        <v>15</v>
      </c>
      <c r="E191" t="s">
        <v>311</v>
      </c>
      <c r="F191" t="s">
        <v>313</v>
      </c>
      <c r="G191">
        <v>2014</v>
      </c>
      <c r="H191" t="s">
        <v>276</v>
      </c>
      <c r="I191" t="s">
        <v>23</v>
      </c>
      <c r="J191">
        <v>516</v>
      </c>
      <c r="K191">
        <v>3</v>
      </c>
      <c r="L191">
        <f>COUNTIF(Table1[Race],Table1[Race])</f>
        <v>3</v>
      </c>
      <c r="M191">
        <v>2</v>
      </c>
      <c r="N191">
        <v>1</v>
      </c>
      <c r="O191">
        <v>0</v>
      </c>
      <c r="P191">
        <v>0</v>
      </c>
      <c r="Q191" t="s">
        <v>20</v>
      </c>
      <c r="R191" t="s">
        <v>21</v>
      </c>
      <c r="S191" t="s">
        <v>15</v>
      </c>
      <c r="T191">
        <f>IFERROR(Table1[n_can_adj]/MID(Table1[district],FIND("(",Table1[district])+1,1),Table1[n_can_adj])</f>
        <v>3</v>
      </c>
      <c r="U191" t="e">
        <f>IF(Table1[level]="Local",VLOOKUP(Table1[parish]&amp;" Parish, Louisiana",[1]parish!$D$2:$E$65,2,FALSE),"")</f>
        <v>#N/A</v>
      </c>
    </row>
    <row r="192" spans="1:21" hidden="1" x14ac:dyDescent="0.25">
      <c r="A192">
        <v>191</v>
      </c>
      <c r="B192">
        <f>IF(COUNTIF(C$2:C191,C192)&gt;0,B191,B191+1)</f>
        <v>80</v>
      </c>
      <c r="C192" t="str">
        <f>Table1[[#This Row],[position]]&amp;IF(Table1[district]="NA","","-"&amp;Table1[district])&amp;IF(Table1[parish]="Multi-Parish Race","","-"&amp;Table1[parish])&amp;" ("&amp;Table1[year]&amp;")"</f>
        <v>Alderman-Ward  4, Division B, City of Crowley-Acadia (2014)</v>
      </c>
      <c r="D192" t="s">
        <v>15</v>
      </c>
      <c r="E192" t="s">
        <v>311</v>
      </c>
      <c r="F192" t="s">
        <v>314</v>
      </c>
      <c r="G192">
        <v>2014</v>
      </c>
      <c r="H192" t="s">
        <v>276</v>
      </c>
      <c r="I192" t="s">
        <v>19</v>
      </c>
      <c r="J192">
        <v>293</v>
      </c>
      <c r="K192">
        <v>3</v>
      </c>
      <c r="L192">
        <f>COUNTIF(Table1[Race],Table1[Race])</f>
        <v>3</v>
      </c>
      <c r="M192">
        <v>2</v>
      </c>
      <c r="N192">
        <v>1</v>
      </c>
      <c r="O192">
        <v>0</v>
      </c>
      <c r="P192">
        <v>0</v>
      </c>
      <c r="Q192" t="s">
        <v>20</v>
      </c>
      <c r="R192" t="s">
        <v>21</v>
      </c>
      <c r="S192" t="s">
        <v>15</v>
      </c>
      <c r="T192">
        <f>IFERROR(Table1[n_can_adj]/MID(Table1[district],FIND("(",Table1[district])+1,1),Table1[n_can_adj])</f>
        <v>3</v>
      </c>
      <c r="U192" t="e">
        <f>IF(Table1[level]="Local",VLOOKUP(Table1[parish]&amp;" Parish, Louisiana",[1]parish!$D$2:$E$65,2,FALSE),"")</f>
        <v>#N/A</v>
      </c>
    </row>
    <row r="193" spans="1:21" hidden="1" x14ac:dyDescent="0.25">
      <c r="A193">
        <v>192</v>
      </c>
      <c r="B193">
        <f>IF(COUNTIF(C$2:C192,C193)&gt;0,B192,B192+1)</f>
        <v>81</v>
      </c>
      <c r="C193" t="str">
        <f>Table1[[#This Row],[position]]&amp;IF(Table1[district]="NA","","-"&amp;Table1[district])&amp;IF(Table1[parish]="Multi-Parish Race","","-"&amp;Table1[parish])&amp;" ("&amp;Table1[year]&amp;")"</f>
        <v>Alderman-Ward  4, Town of Church Point-Acadia (2014)</v>
      </c>
      <c r="D193" t="s">
        <v>15</v>
      </c>
      <c r="E193" t="s">
        <v>315</v>
      </c>
      <c r="F193" t="s">
        <v>316</v>
      </c>
      <c r="G193">
        <v>2014</v>
      </c>
      <c r="H193" t="s">
        <v>276</v>
      </c>
      <c r="I193" t="s">
        <v>23</v>
      </c>
      <c r="J193">
        <v>61</v>
      </c>
      <c r="K193">
        <v>3</v>
      </c>
      <c r="L193">
        <f>COUNTIF(Table1[Race],Table1[Race])</f>
        <v>3</v>
      </c>
      <c r="M193">
        <v>2</v>
      </c>
      <c r="N193">
        <v>1</v>
      </c>
      <c r="O193">
        <v>0</v>
      </c>
      <c r="P193">
        <v>0</v>
      </c>
      <c r="Q193" t="s">
        <v>20</v>
      </c>
      <c r="R193" t="s">
        <v>21</v>
      </c>
      <c r="S193" t="s">
        <v>15</v>
      </c>
      <c r="T193">
        <f>IFERROR(Table1[n_can_adj]/MID(Table1[district],FIND("(",Table1[district])+1,1),Table1[n_can_adj])</f>
        <v>3</v>
      </c>
      <c r="U193" t="e">
        <f>IF(Table1[level]="Local",VLOOKUP(Table1[parish]&amp;" Parish, Louisiana",[1]parish!$D$2:$E$65,2,FALSE),"")</f>
        <v>#N/A</v>
      </c>
    </row>
    <row r="194" spans="1:21" hidden="1" x14ac:dyDescent="0.25">
      <c r="A194">
        <v>193</v>
      </c>
      <c r="B194">
        <f>IF(COUNTIF(C$2:C193,C194)&gt;0,B193,B193+1)</f>
        <v>81</v>
      </c>
      <c r="C194" t="str">
        <f>Table1[[#This Row],[position]]&amp;IF(Table1[district]="NA","","-"&amp;Table1[district])&amp;IF(Table1[parish]="Multi-Parish Race","","-"&amp;Table1[parish])&amp;" ("&amp;Table1[year]&amp;")"</f>
        <v>Alderman-Ward  4, Town of Church Point-Acadia (2014)</v>
      </c>
      <c r="D194" t="s">
        <v>15</v>
      </c>
      <c r="E194" t="s">
        <v>315</v>
      </c>
      <c r="F194" t="s">
        <v>317</v>
      </c>
      <c r="G194">
        <v>2014</v>
      </c>
      <c r="H194" t="s">
        <v>276</v>
      </c>
      <c r="I194" t="s">
        <v>19</v>
      </c>
      <c r="J194">
        <v>120</v>
      </c>
      <c r="K194">
        <v>3</v>
      </c>
      <c r="L194">
        <f>COUNTIF(Table1[Race],Table1[Race])</f>
        <v>3</v>
      </c>
      <c r="M194">
        <v>2</v>
      </c>
      <c r="N194">
        <v>1</v>
      </c>
      <c r="O194">
        <v>0</v>
      </c>
      <c r="P194">
        <v>0</v>
      </c>
      <c r="Q194" t="s">
        <v>20</v>
      </c>
      <c r="R194" t="s">
        <v>21</v>
      </c>
      <c r="S194" t="s">
        <v>15</v>
      </c>
      <c r="T194">
        <f>IFERROR(Table1[n_can_adj]/MID(Table1[district],FIND("(",Table1[district])+1,1),Table1[n_can_adj])</f>
        <v>3</v>
      </c>
      <c r="U194" t="e">
        <f>IF(Table1[level]="Local",VLOOKUP(Table1[parish]&amp;" Parish, Louisiana",[1]parish!$D$2:$E$65,2,FALSE),"")</f>
        <v>#N/A</v>
      </c>
    </row>
    <row r="195" spans="1:21" hidden="1" x14ac:dyDescent="0.25">
      <c r="A195">
        <v>194</v>
      </c>
      <c r="B195">
        <f>IF(COUNTIF(C$2:C194,C195)&gt;0,B194,B194+1)</f>
        <v>81</v>
      </c>
      <c r="C195" t="str">
        <f>Table1[[#This Row],[position]]&amp;IF(Table1[district]="NA","","-"&amp;Table1[district])&amp;IF(Table1[parish]="Multi-Parish Race","","-"&amp;Table1[parish])&amp;" ("&amp;Table1[year]&amp;")"</f>
        <v>Alderman-Ward  4, Town of Church Point-Acadia (2014)</v>
      </c>
      <c r="D195" t="s">
        <v>15</v>
      </c>
      <c r="E195" t="s">
        <v>315</v>
      </c>
      <c r="F195" t="s">
        <v>318</v>
      </c>
      <c r="G195">
        <v>2014</v>
      </c>
      <c r="H195" t="s">
        <v>276</v>
      </c>
      <c r="I195" t="s">
        <v>23</v>
      </c>
      <c r="J195">
        <v>187</v>
      </c>
      <c r="K195">
        <v>3</v>
      </c>
      <c r="L195">
        <f>COUNTIF(Table1[Race],Table1[Race])</f>
        <v>3</v>
      </c>
      <c r="M195">
        <v>2</v>
      </c>
      <c r="N195">
        <v>1</v>
      </c>
      <c r="O195">
        <v>0</v>
      </c>
      <c r="P195">
        <v>0</v>
      </c>
      <c r="Q195" t="s">
        <v>20</v>
      </c>
      <c r="R195" t="s">
        <v>21</v>
      </c>
      <c r="S195" t="s">
        <v>15</v>
      </c>
      <c r="T195">
        <f>IFERROR(Table1[n_can_adj]/MID(Table1[district],FIND("(",Table1[district])+1,1),Table1[n_can_adj])</f>
        <v>3</v>
      </c>
      <c r="U195" t="e">
        <f>IF(Table1[level]="Local",VLOOKUP(Table1[parish]&amp;" Parish, Louisiana",[1]parish!$D$2:$E$65,2,FALSE),"")</f>
        <v>#N/A</v>
      </c>
    </row>
    <row r="196" spans="1:21" hidden="1" x14ac:dyDescent="0.25">
      <c r="A196">
        <v>195</v>
      </c>
      <c r="B196">
        <f>IF(COUNTIF(C$2:C195,C196)&gt;0,B195,B195+1)</f>
        <v>82</v>
      </c>
      <c r="C196" t="str">
        <f>Table1[[#This Row],[position]]&amp;IF(Table1[district]="NA","","-"&amp;Table1[district])&amp;IF(Table1[parish]="Multi-Parish Race","","-"&amp;Table1[parish])&amp;" ("&amp;Table1[year]&amp;")"</f>
        <v>Alderman-Ward  4, Town of Vivian-Caddo (2014)</v>
      </c>
      <c r="D196" t="s">
        <v>15</v>
      </c>
      <c r="E196" t="s">
        <v>319</v>
      </c>
      <c r="F196" t="s">
        <v>320</v>
      </c>
      <c r="G196">
        <v>2014</v>
      </c>
      <c r="H196" t="s">
        <v>51</v>
      </c>
      <c r="I196" t="s">
        <v>30</v>
      </c>
      <c r="J196">
        <v>36</v>
      </c>
      <c r="K196">
        <v>3</v>
      </c>
      <c r="L196">
        <f>COUNTIF(Table1[Race],Table1[Race])</f>
        <v>3</v>
      </c>
      <c r="M196">
        <v>2</v>
      </c>
      <c r="N196">
        <v>0</v>
      </c>
      <c r="O196">
        <v>1</v>
      </c>
      <c r="P196">
        <v>0</v>
      </c>
      <c r="Q196" t="s">
        <v>20</v>
      </c>
      <c r="R196" t="s">
        <v>21</v>
      </c>
      <c r="S196" t="s">
        <v>15</v>
      </c>
      <c r="T196">
        <f>IFERROR(Table1[n_can_adj]/MID(Table1[district],FIND("(",Table1[district])+1,1),Table1[n_can_adj])</f>
        <v>3</v>
      </c>
      <c r="U196" t="e">
        <f>IF(Table1[level]="Local",VLOOKUP(Table1[parish]&amp;" Parish, Louisiana",[1]parish!$D$2:$E$65,2,FALSE),"")</f>
        <v>#N/A</v>
      </c>
    </row>
    <row r="197" spans="1:21" hidden="1" x14ac:dyDescent="0.25">
      <c r="A197">
        <v>196</v>
      </c>
      <c r="B197">
        <f>IF(COUNTIF(C$2:C196,C197)&gt;0,B196,B196+1)</f>
        <v>82</v>
      </c>
      <c r="C197" t="str">
        <f>Table1[[#This Row],[position]]&amp;IF(Table1[district]="NA","","-"&amp;Table1[district])&amp;IF(Table1[parish]="Multi-Parish Race","","-"&amp;Table1[parish])&amp;" ("&amp;Table1[year]&amp;")"</f>
        <v>Alderman-Ward  4, Town of Vivian-Caddo (2014)</v>
      </c>
      <c r="D197" t="s">
        <v>15</v>
      </c>
      <c r="E197" t="s">
        <v>319</v>
      </c>
      <c r="F197" t="s">
        <v>321</v>
      </c>
      <c r="G197">
        <v>2014</v>
      </c>
      <c r="H197" t="s">
        <v>51</v>
      </c>
      <c r="I197" t="s">
        <v>23</v>
      </c>
      <c r="J197">
        <v>64</v>
      </c>
      <c r="K197">
        <v>3</v>
      </c>
      <c r="L197">
        <f>COUNTIF(Table1[Race],Table1[Race])</f>
        <v>3</v>
      </c>
      <c r="M197">
        <v>2</v>
      </c>
      <c r="N197">
        <v>0</v>
      </c>
      <c r="O197">
        <v>1</v>
      </c>
      <c r="P197">
        <v>0</v>
      </c>
      <c r="Q197" t="s">
        <v>20</v>
      </c>
      <c r="R197" t="s">
        <v>21</v>
      </c>
      <c r="S197" t="s">
        <v>15</v>
      </c>
      <c r="T197">
        <f>IFERROR(Table1[n_can_adj]/MID(Table1[district],FIND("(",Table1[district])+1,1),Table1[n_can_adj])</f>
        <v>3</v>
      </c>
      <c r="U197" t="e">
        <f>IF(Table1[level]="Local",VLOOKUP(Table1[parish]&amp;" Parish, Louisiana",[1]parish!$D$2:$E$65,2,FALSE),"")</f>
        <v>#N/A</v>
      </c>
    </row>
    <row r="198" spans="1:21" hidden="1" x14ac:dyDescent="0.25">
      <c r="A198">
        <v>197</v>
      </c>
      <c r="B198">
        <f>IF(COUNTIF(C$2:C197,C198)&gt;0,B197,B197+1)</f>
        <v>82</v>
      </c>
      <c r="C198" t="str">
        <f>Table1[[#This Row],[position]]&amp;IF(Table1[district]="NA","","-"&amp;Table1[district])&amp;IF(Table1[parish]="Multi-Parish Race","","-"&amp;Table1[parish])&amp;" ("&amp;Table1[year]&amp;")"</f>
        <v>Alderman-Ward  4, Town of Vivian-Caddo (2014)</v>
      </c>
      <c r="D198" t="s">
        <v>15</v>
      </c>
      <c r="E198" t="s">
        <v>319</v>
      </c>
      <c r="F198" t="s">
        <v>322</v>
      </c>
      <c r="G198">
        <v>2014</v>
      </c>
      <c r="H198" t="s">
        <v>51</v>
      </c>
      <c r="I198" t="s">
        <v>23</v>
      </c>
      <c r="J198">
        <v>107</v>
      </c>
      <c r="K198">
        <v>3</v>
      </c>
      <c r="L198">
        <f>COUNTIF(Table1[Race],Table1[Race])</f>
        <v>3</v>
      </c>
      <c r="M198">
        <v>2</v>
      </c>
      <c r="N198">
        <v>0</v>
      </c>
      <c r="O198">
        <v>1</v>
      </c>
      <c r="P198">
        <v>0</v>
      </c>
      <c r="Q198" t="s">
        <v>20</v>
      </c>
      <c r="R198" t="s">
        <v>21</v>
      </c>
      <c r="S198" t="s">
        <v>15</v>
      </c>
      <c r="T198">
        <f>IFERROR(Table1[n_can_adj]/MID(Table1[district],FIND("(",Table1[district])+1,1),Table1[n_can_adj])</f>
        <v>3</v>
      </c>
      <c r="U198" t="e">
        <f>IF(Table1[level]="Local",VLOOKUP(Table1[parish]&amp;" Parish, Louisiana",[1]parish!$D$2:$E$65,2,FALSE),"")</f>
        <v>#N/A</v>
      </c>
    </row>
    <row r="199" spans="1:21" hidden="1" x14ac:dyDescent="0.25">
      <c r="A199">
        <v>198</v>
      </c>
      <c r="B199">
        <f>IF(COUNTIF(C$2:C198,C199)&gt;0,B198,B198+1)</f>
        <v>83</v>
      </c>
      <c r="C199" t="str">
        <f>Table1[[#This Row],[position]]&amp;IF(Table1[district]="NA","","-"&amp;Table1[district])&amp;IF(Table1[parish]="Multi-Parish Race","","-"&amp;Table1[parish])&amp;" ("&amp;Table1[year]&amp;")"</f>
        <v>Alderman-Ward  5, Town of Church Point-Acadia (2014)</v>
      </c>
      <c r="D199" t="s">
        <v>15</v>
      </c>
      <c r="E199" t="s">
        <v>323</v>
      </c>
      <c r="F199" t="s">
        <v>324</v>
      </c>
      <c r="G199">
        <v>2014</v>
      </c>
      <c r="H199" t="s">
        <v>276</v>
      </c>
      <c r="I199" t="s">
        <v>23</v>
      </c>
      <c r="J199">
        <v>92</v>
      </c>
      <c r="K199">
        <v>2</v>
      </c>
      <c r="L199">
        <f>COUNTIF(Table1[Race],Table1[Race])</f>
        <v>2</v>
      </c>
      <c r="M199">
        <v>2</v>
      </c>
      <c r="N199">
        <v>0</v>
      </c>
      <c r="O199">
        <v>0</v>
      </c>
      <c r="P199">
        <v>0</v>
      </c>
      <c r="Q199" t="s">
        <v>20</v>
      </c>
      <c r="R199" t="s">
        <v>21</v>
      </c>
      <c r="S199" t="s">
        <v>15</v>
      </c>
      <c r="T199">
        <f>IFERROR(Table1[n_can_adj]/MID(Table1[district],FIND("(",Table1[district])+1,1),Table1[n_can_adj])</f>
        <v>2</v>
      </c>
      <c r="U199" t="e">
        <f>IF(Table1[level]="Local",VLOOKUP(Table1[parish]&amp;" Parish, Louisiana",[1]parish!$D$2:$E$65,2,FALSE),"")</f>
        <v>#N/A</v>
      </c>
    </row>
    <row r="200" spans="1:21" hidden="1" x14ac:dyDescent="0.25">
      <c r="A200">
        <v>199</v>
      </c>
      <c r="B200">
        <f>IF(COUNTIF(C$2:C199,C200)&gt;0,B199,B199+1)</f>
        <v>83</v>
      </c>
      <c r="C200" t="str">
        <f>Table1[[#This Row],[position]]&amp;IF(Table1[district]="NA","","-"&amp;Table1[district])&amp;IF(Table1[parish]="Multi-Parish Race","","-"&amp;Table1[parish])&amp;" ("&amp;Table1[year]&amp;")"</f>
        <v>Alderman-Ward  5, Town of Church Point-Acadia (2014)</v>
      </c>
      <c r="D200" t="s">
        <v>15</v>
      </c>
      <c r="E200" t="s">
        <v>323</v>
      </c>
      <c r="F200" t="s">
        <v>325</v>
      </c>
      <c r="G200">
        <v>2014</v>
      </c>
      <c r="H200" t="s">
        <v>276</v>
      </c>
      <c r="I200" t="s">
        <v>23</v>
      </c>
      <c r="J200">
        <v>171</v>
      </c>
      <c r="K200">
        <v>2</v>
      </c>
      <c r="L200">
        <f>COUNTIF(Table1[Race],Table1[Race])</f>
        <v>2</v>
      </c>
      <c r="M200">
        <v>2</v>
      </c>
      <c r="N200">
        <v>0</v>
      </c>
      <c r="O200">
        <v>0</v>
      </c>
      <c r="P200">
        <v>0</v>
      </c>
      <c r="Q200" t="s">
        <v>20</v>
      </c>
      <c r="R200" t="s">
        <v>21</v>
      </c>
      <c r="S200" t="s">
        <v>15</v>
      </c>
      <c r="T200">
        <f>IFERROR(Table1[n_can_adj]/MID(Table1[district],FIND("(",Table1[district])+1,1),Table1[n_can_adj])</f>
        <v>2</v>
      </c>
      <c r="U200" t="e">
        <f>IF(Table1[level]="Local",VLOOKUP(Table1[parish]&amp;" Parish, Louisiana",[1]parish!$D$2:$E$65,2,FALSE),"")</f>
        <v>#N/A</v>
      </c>
    </row>
    <row r="201" spans="1:21" hidden="1" x14ac:dyDescent="0.25">
      <c r="A201">
        <v>200</v>
      </c>
      <c r="B201">
        <f>IF(COUNTIF(C$2:C200,C201)&gt;0,B200,B200+1)</f>
        <v>84</v>
      </c>
      <c r="C201" t="str">
        <f>Table1[[#This Row],[position]]&amp;IF(Table1[district]="NA","","-"&amp;Table1[district])&amp;IF(Table1[parish]="Multi-Parish Race","","-"&amp;Table1[parish])&amp;" ("&amp;Table1[year]&amp;")"</f>
        <v>Alderman-Ward 1, City of Eunice-St. Landry (2014)</v>
      </c>
      <c r="D201" t="s">
        <v>15</v>
      </c>
      <c r="E201" t="s">
        <v>326</v>
      </c>
      <c r="F201" t="s">
        <v>327</v>
      </c>
      <c r="G201">
        <v>2014</v>
      </c>
      <c r="H201" t="s">
        <v>83</v>
      </c>
      <c r="I201" t="s">
        <v>23</v>
      </c>
      <c r="J201">
        <v>300</v>
      </c>
      <c r="K201">
        <v>3</v>
      </c>
      <c r="L201">
        <f>COUNTIF(Table1[Race],Table1[Race])</f>
        <v>3</v>
      </c>
      <c r="M201">
        <v>2</v>
      </c>
      <c r="N201">
        <v>1</v>
      </c>
      <c r="O201">
        <v>0</v>
      </c>
      <c r="P201">
        <v>0</v>
      </c>
      <c r="Q201" t="s">
        <v>20</v>
      </c>
      <c r="R201" t="s">
        <v>21</v>
      </c>
      <c r="S201" t="s">
        <v>15</v>
      </c>
      <c r="T201">
        <f>IFERROR(Table1[n_can_adj]/MID(Table1[district],FIND("(",Table1[district])+1,1),Table1[n_can_adj])</f>
        <v>3</v>
      </c>
      <c r="U201" t="e">
        <f>IF(Table1[level]="Local",VLOOKUP(Table1[parish]&amp;" Parish, Louisiana",[1]parish!$D$2:$E$65,2,FALSE),"")</f>
        <v>#N/A</v>
      </c>
    </row>
    <row r="202" spans="1:21" hidden="1" x14ac:dyDescent="0.25">
      <c r="A202">
        <v>201</v>
      </c>
      <c r="B202">
        <f>IF(COUNTIF(C$2:C201,C202)&gt;0,B201,B201+1)</f>
        <v>84</v>
      </c>
      <c r="C202" t="str">
        <f>Table1[[#This Row],[position]]&amp;IF(Table1[district]="NA","","-"&amp;Table1[district])&amp;IF(Table1[parish]="Multi-Parish Race","","-"&amp;Table1[parish])&amp;" ("&amp;Table1[year]&amp;")"</f>
        <v>Alderman-Ward 1, City of Eunice-St. Landry (2014)</v>
      </c>
      <c r="D202" t="s">
        <v>15</v>
      </c>
      <c r="E202" t="s">
        <v>326</v>
      </c>
      <c r="F202" t="s">
        <v>328</v>
      </c>
      <c r="G202">
        <v>2014</v>
      </c>
      <c r="H202" t="s">
        <v>83</v>
      </c>
      <c r="I202" t="s">
        <v>19</v>
      </c>
      <c r="J202">
        <v>186</v>
      </c>
      <c r="K202">
        <v>3</v>
      </c>
      <c r="L202">
        <f>COUNTIF(Table1[Race],Table1[Race])</f>
        <v>3</v>
      </c>
      <c r="M202">
        <v>2</v>
      </c>
      <c r="N202">
        <v>1</v>
      </c>
      <c r="O202">
        <v>0</v>
      </c>
      <c r="P202">
        <v>0</v>
      </c>
      <c r="Q202" t="s">
        <v>20</v>
      </c>
      <c r="R202" t="s">
        <v>21</v>
      </c>
      <c r="S202" t="s">
        <v>15</v>
      </c>
      <c r="T202">
        <f>IFERROR(Table1[n_can_adj]/MID(Table1[district],FIND("(",Table1[district])+1,1),Table1[n_can_adj])</f>
        <v>3</v>
      </c>
      <c r="U202" t="e">
        <f>IF(Table1[level]="Local",VLOOKUP(Table1[parish]&amp;" Parish, Louisiana",[1]parish!$D$2:$E$65,2,FALSE),"")</f>
        <v>#N/A</v>
      </c>
    </row>
    <row r="203" spans="1:21" hidden="1" x14ac:dyDescent="0.25">
      <c r="A203">
        <v>202</v>
      </c>
      <c r="B203">
        <f>IF(COUNTIF(C$2:C202,C203)&gt;0,B202,B202+1)</f>
        <v>84</v>
      </c>
      <c r="C203" t="str">
        <f>Table1[[#This Row],[position]]&amp;IF(Table1[district]="NA","","-"&amp;Table1[district])&amp;IF(Table1[parish]="Multi-Parish Race","","-"&amp;Table1[parish])&amp;" ("&amp;Table1[year]&amp;")"</f>
        <v>Alderman-Ward 1, City of Eunice-St. Landry (2014)</v>
      </c>
      <c r="D203" t="s">
        <v>15</v>
      </c>
      <c r="E203" t="s">
        <v>326</v>
      </c>
      <c r="F203" t="s">
        <v>329</v>
      </c>
      <c r="G203">
        <v>2014</v>
      </c>
      <c r="H203" t="s">
        <v>83</v>
      </c>
      <c r="I203" t="s">
        <v>23</v>
      </c>
      <c r="J203">
        <v>291</v>
      </c>
      <c r="K203">
        <v>3</v>
      </c>
      <c r="L203">
        <f>COUNTIF(Table1[Race],Table1[Race])</f>
        <v>3</v>
      </c>
      <c r="M203">
        <v>2</v>
      </c>
      <c r="N203">
        <v>1</v>
      </c>
      <c r="O203">
        <v>0</v>
      </c>
      <c r="P203">
        <v>0</v>
      </c>
      <c r="Q203" t="s">
        <v>20</v>
      </c>
      <c r="R203" t="s">
        <v>21</v>
      </c>
      <c r="S203" t="s">
        <v>15</v>
      </c>
      <c r="T203">
        <f>IFERROR(Table1[n_can_adj]/MID(Table1[district],FIND("(",Table1[district])+1,1),Table1[n_can_adj])</f>
        <v>3</v>
      </c>
      <c r="U203" t="e">
        <f>IF(Table1[level]="Local",VLOOKUP(Table1[parish]&amp;" Parish, Louisiana",[1]parish!$D$2:$E$65,2,FALSE),"")</f>
        <v>#N/A</v>
      </c>
    </row>
    <row r="204" spans="1:21" hidden="1" x14ac:dyDescent="0.25">
      <c r="A204">
        <v>203</v>
      </c>
      <c r="B204">
        <f>IF(COUNTIF(C$2:C203,C204)&gt;0,B203,B203+1)</f>
        <v>85</v>
      </c>
      <c r="C204" t="str">
        <f>Table1[[#This Row],[position]]&amp;IF(Table1[district]="NA","","-"&amp;Table1[district])&amp;IF(Table1[parish]="Multi-Parish Race","","-"&amp;Table1[parish])&amp;" ("&amp;Table1[year]&amp;")"</f>
        <v>Alderman-Ward 1, City of Ruston-Lincoln (2014)</v>
      </c>
      <c r="D204" t="s">
        <v>15</v>
      </c>
      <c r="E204" t="s">
        <v>330</v>
      </c>
      <c r="F204" t="s">
        <v>331</v>
      </c>
      <c r="G204">
        <v>2014</v>
      </c>
      <c r="H204" t="s">
        <v>332</v>
      </c>
      <c r="I204" t="s">
        <v>23</v>
      </c>
      <c r="J204">
        <v>342</v>
      </c>
      <c r="K204">
        <v>3</v>
      </c>
      <c r="L204">
        <f>COUNTIF(Table1[Race],Table1[Race])</f>
        <v>3</v>
      </c>
      <c r="M204">
        <v>3</v>
      </c>
      <c r="N204">
        <v>0</v>
      </c>
      <c r="O204">
        <v>0</v>
      </c>
      <c r="P204">
        <v>0</v>
      </c>
      <c r="Q204" t="s">
        <v>20</v>
      </c>
      <c r="R204" t="s">
        <v>21</v>
      </c>
      <c r="S204" t="s">
        <v>15</v>
      </c>
      <c r="T204">
        <f>IFERROR(Table1[n_can_adj]/MID(Table1[district],FIND("(",Table1[district])+1,1),Table1[n_can_adj])</f>
        <v>3</v>
      </c>
      <c r="U204" t="e">
        <f>IF(Table1[level]="Local",VLOOKUP(Table1[parish]&amp;" Parish, Louisiana",[1]parish!$D$2:$E$65,2,FALSE),"")</f>
        <v>#N/A</v>
      </c>
    </row>
    <row r="205" spans="1:21" hidden="1" x14ac:dyDescent="0.25">
      <c r="A205">
        <v>204</v>
      </c>
      <c r="B205">
        <f>IF(COUNTIF(C$2:C204,C205)&gt;0,B204,B204+1)</f>
        <v>85</v>
      </c>
      <c r="C205" t="str">
        <f>Table1[[#This Row],[position]]&amp;IF(Table1[district]="NA","","-"&amp;Table1[district])&amp;IF(Table1[parish]="Multi-Parish Race","","-"&amp;Table1[parish])&amp;" ("&amp;Table1[year]&amp;")"</f>
        <v>Alderman-Ward 1, City of Ruston-Lincoln (2014)</v>
      </c>
      <c r="D205" t="s">
        <v>15</v>
      </c>
      <c r="E205" t="s">
        <v>330</v>
      </c>
      <c r="F205" t="s">
        <v>333</v>
      </c>
      <c r="G205">
        <v>2014</v>
      </c>
      <c r="H205" t="s">
        <v>332</v>
      </c>
      <c r="I205" t="s">
        <v>23</v>
      </c>
      <c r="J205">
        <v>297</v>
      </c>
      <c r="K205">
        <v>3</v>
      </c>
      <c r="L205">
        <f>COUNTIF(Table1[Race],Table1[Race])</f>
        <v>3</v>
      </c>
      <c r="M205">
        <v>3</v>
      </c>
      <c r="N205">
        <v>0</v>
      </c>
      <c r="O205">
        <v>0</v>
      </c>
      <c r="P205">
        <v>0</v>
      </c>
      <c r="Q205" t="s">
        <v>20</v>
      </c>
      <c r="R205" t="s">
        <v>21</v>
      </c>
      <c r="S205" t="s">
        <v>15</v>
      </c>
      <c r="T205">
        <f>IFERROR(Table1[n_can_adj]/MID(Table1[district],FIND("(",Table1[district])+1,1),Table1[n_can_adj])</f>
        <v>3</v>
      </c>
      <c r="U205" t="e">
        <f>IF(Table1[level]="Local",VLOOKUP(Table1[parish]&amp;" Parish, Louisiana",[1]parish!$D$2:$E$65,2,FALSE),"")</f>
        <v>#N/A</v>
      </c>
    </row>
    <row r="206" spans="1:21" hidden="1" x14ac:dyDescent="0.25">
      <c r="A206">
        <v>205</v>
      </c>
      <c r="B206">
        <f>IF(COUNTIF(C$2:C205,C206)&gt;0,B205,B205+1)</f>
        <v>85</v>
      </c>
      <c r="C206" t="str">
        <f>Table1[[#This Row],[position]]&amp;IF(Table1[district]="NA","","-"&amp;Table1[district])&amp;IF(Table1[parish]="Multi-Parish Race","","-"&amp;Table1[parish])&amp;" ("&amp;Table1[year]&amp;")"</f>
        <v>Alderman-Ward 1, City of Ruston-Lincoln (2014)</v>
      </c>
      <c r="D206" t="s">
        <v>15</v>
      </c>
      <c r="E206" t="s">
        <v>330</v>
      </c>
      <c r="F206" t="s">
        <v>334</v>
      </c>
      <c r="G206">
        <v>2014</v>
      </c>
      <c r="H206" t="s">
        <v>332</v>
      </c>
      <c r="I206" t="s">
        <v>23</v>
      </c>
      <c r="J206">
        <v>171</v>
      </c>
      <c r="K206">
        <v>3</v>
      </c>
      <c r="L206">
        <f>COUNTIF(Table1[Race],Table1[Race])</f>
        <v>3</v>
      </c>
      <c r="M206">
        <v>3</v>
      </c>
      <c r="N206">
        <v>0</v>
      </c>
      <c r="O206">
        <v>0</v>
      </c>
      <c r="P206">
        <v>0</v>
      </c>
      <c r="Q206" t="s">
        <v>20</v>
      </c>
      <c r="R206" t="s">
        <v>21</v>
      </c>
      <c r="S206" t="s">
        <v>15</v>
      </c>
      <c r="T206">
        <f>IFERROR(Table1[n_can_adj]/MID(Table1[district],FIND("(",Table1[district])+1,1),Table1[n_can_adj])</f>
        <v>3</v>
      </c>
      <c r="U206" t="e">
        <f>IF(Table1[level]="Local",VLOOKUP(Table1[parish]&amp;" Parish, Louisiana",[1]parish!$D$2:$E$65,2,FALSE),"")</f>
        <v>#N/A</v>
      </c>
    </row>
    <row r="207" spans="1:21" hidden="1" x14ac:dyDescent="0.25">
      <c r="A207">
        <v>206</v>
      </c>
      <c r="B207">
        <f>IF(COUNTIF(C$2:C206,C207)&gt;0,B206,B206+1)</f>
        <v>86</v>
      </c>
      <c r="C207" t="str">
        <f>Table1[[#This Row],[position]]&amp;IF(Table1[district]="NA","","-"&amp;Table1[district])&amp;IF(Table1[parish]="Multi-Parish Race","","-"&amp;Table1[parish])&amp;" ("&amp;Table1[year]&amp;")"</f>
        <v>Alderman-Ward 2, City of Ruston-Lincoln (2014)</v>
      </c>
      <c r="D207" t="s">
        <v>15</v>
      </c>
      <c r="E207" t="s">
        <v>335</v>
      </c>
      <c r="F207" t="s">
        <v>336</v>
      </c>
      <c r="G207">
        <v>2014</v>
      </c>
      <c r="H207" t="s">
        <v>332</v>
      </c>
      <c r="I207" t="s">
        <v>23</v>
      </c>
      <c r="J207">
        <v>469</v>
      </c>
      <c r="K207">
        <v>3</v>
      </c>
      <c r="L207">
        <f>COUNTIF(Table1[Race],Table1[Race])</f>
        <v>3</v>
      </c>
      <c r="M207">
        <v>3</v>
      </c>
      <c r="N207">
        <v>0</v>
      </c>
      <c r="O207">
        <v>0</v>
      </c>
      <c r="P207">
        <v>0</v>
      </c>
      <c r="Q207" t="s">
        <v>20</v>
      </c>
      <c r="R207" t="s">
        <v>21</v>
      </c>
      <c r="S207" t="s">
        <v>15</v>
      </c>
      <c r="T207">
        <f>IFERROR(Table1[n_can_adj]/MID(Table1[district],FIND("(",Table1[district])+1,1),Table1[n_can_adj])</f>
        <v>3</v>
      </c>
      <c r="U207" t="e">
        <f>IF(Table1[level]="Local",VLOOKUP(Table1[parish]&amp;" Parish, Louisiana",[1]parish!$D$2:$E$65,2,FALSE),"")</f>
        <v>#N/A</v>
      </c>
    </row>
    <row r="208" spans="1:21" hidden="1" x14ac:dyDescent="0.25">
      <c r="A208">
        <v>207</v>
      </c>
      <c r="B208">
        <f>IF(COUNTIF(C$2:C207,C208)&gt;0,B207,B207+1)</f>
        <v>86</v>
      </c>
      <c r="C208" t="str">
        <f>Table1[[#This Row],[position]]&amp;IF(Table1[district]="NA","","-"&amp;Table1[district])&amp;IF(Table1[parish]="Multi-Parish Race","","-"&amp;Table1[parish])&amp;" ("&amp;Table1[year]&amp;")"</f>
        <v>Alderman-Ward 2, City of Ruston-Lincoln (2014)</v>
      </c>
      <c r="D208" t="s">
        <v>15</v>
      </c>
      <c r="E208" t="s">
        <v>335</v>
      </c>
      <c r="F208" t="s">
        <v>337</v>
      </c>
      <c r="G208">
        <v>2014</v>
      </c>
      <c r="H208" t="s">
        <v>332</v>
      </c>
      <c r="I208" t="s">
        <v>23</v>
      </c>
      <c r="J208">
        <v>168</v>
      </c>
      <c r="K208">
        <v>3</v>
      </c>
      <c r="L208">
        <f>COUNTIF(Table1[Race],Table1[Race])</f>
        <v>3</v>
      </c>
      <c r="M208">
        <v>3</v>
      </c>
      <c r="N208">
        <v>0</v>
      </c>
      <c r="O208">
        <v>0</v>
      </c>
      <c r="P208">
        <v>0</v>
      </c>
      <c r="Q208" t="s">
        <v>20</v>
      </c>
      <c r="R208" t="s">
        <v>21</v>
      </c>
      <c r="S208" t="s">
        <v>15</v>
      </c>
      <c r="T208">
        <f>IFERROR(Table1[n_can_adj]/MID(Table1[district],FIND("(",Table1[district])+1,1),Table1[n_can_adj])</f>
        <v>3</v>
      </c>
      <c r="U208" t="e">
        <f>IF(Table1[level]="Local",VLOOKUP(Table1[parish]&amp;" Parish, Louisiana",[1]parish!$D$2:$E$65,2,FALSE),"")</f>
        <v>#N/A</v>
      </c>
    </row>
    <row r="209" spans="1:21" hidden="1" x14ac:dyDescent="0.25">
      <c r="A209">
        <v>208</v>
      </c>
      <c r="B209">
        <f>IF(COUNTIF(C$2:C208,C209)&gt;0,B208,B208+1)</f>
        <v>86</v>
      </c>
      <c r="C209" t="str">
        <f>Table1[[#This Row],[position]]&amp;IF(Table1[district]="NA","","-"&amp;Table1[district])&amp;IF(Table1[parish]="Multi-Parish Race","","-"&amp;Table1[parish])&amp;" ("&amp;Table1[year]&amp;")"</f>
        <v>Alderman-Ward 2, City of Ruston-Lincoln (2014)</v>
      </c>
      <c r="D209" t="s">
        <v>15</v>
      </c>
      <c r="E209" t="s">
        <v>335</v>
      </c>
      <c r="F209" t="s">
        <v>338</v>
      </c>
      <c r="G209">
        <v>2014</v>
      </c>
      <c r="H209" t="s">
        <v>332</v>
      </c>
      <c r="I209" t="s">
        <v>23</v>
      </c>
      <c r="J209">
        <v>432</v>
      </c>
      <c r="K209">
        <v>3</v>
      </c>
      <c r="L209">
        <f>COUNTIF(Table1[Race],Table1[Race])</f>
        <v>3</v>
      </c>
      <c r="M209">
        <v>3</v>
      </c>
      <c r="N209">
        <v>0</v>
      </c>
      <c r="O209">
        <v>0</v>
      </c>
      <c r="P209">
        <v>0</v>
      </c>
      <c r="Q209" t="s">
        <v>20</v>
      </c>
      <c r="R209" t="s">
        <v>21</v>
      </c>
      <c r="S209" t="s">
        <v>15</v>
      </c>
      <c r="T209">
        <f>IFERROR(Table1[n_can_adj]/MID(Table1[district],FIND("(",Table1[district])+1,1),Table1[n_can_adj])</f>
        <v>3</v>
      </c>
      <c r="U209" t="e">
        <f>IF(Table1[level]="Local",VLOOKUP(Table1[parish]&amp;" Parish, Louisiana",[1]parish!$D$2:$E$65,2,FALSE),"")</f>
        <v>#N/A</v>
      </c>
    </row>
    <row r="210" spans="1:21" hidden="1" x14ac:dyDescent="0.25">
      <c r="A210">
        <v>209</v>
      </c>
      <c r="B210">
        <f>IF(COUNTIF(C$2:C209,C210)&gt;0,B209,B209+1)</f>
        <v>87</v>
      </c>
      <c r="C210" t="str">
        <f>Table1[[#This Row],[position]]&amp;IF(Table1[district]="NA","","-"&amp;Table1[district])&amp;IF(Table1[parish]="Multi-Parish Race","","-"&amp;Table1[parish])&amp;" ("&amp;Table1[year]&amp;")"</f>
        <v>Alderman-Ward 3, City of Eunice (2014)</v>
      </c>
      <c r="D210" t="s">
        <v>15</v>
      </c>
      <c r="E210" t="s">
        <v>339</v>
      </c>
      <c r="F210" t="s">
        <v>340</v>
      </c>
      <c r="G210">
        <v>2014</v>
      </c>
      <c r="H210" t="s">
        <v>73</v>
      </c>
      <c r="I210" t="s">
        <v>19</v>
      </c>
      <c r="J210">
        <v>418</v>
      </c>
      <c r="K210">
        <v>2</v>
      </c>
      <c r="L210">
        <f>COUNTIF(Table1[Race],Table1[Race])</f>
        <v>2</v>
      </c>
      <c r="M210">
        <v>1</v>
      </c>
      <c r="N210">
        <v>1</v>
      </c>
      <c r="O210">
        <v>0</v>
      </c>
      <c r="P210">
        <v>0</v>
      </c>
      <c r="Q210" t="s">
        <v>20</v>
      </c>
      <c r="R210" t="s">
        <v>21</v>
      </c>
      <c r="S210" t="s">
        <v>15</v>
      </c>
      <c r="T210">
        <f>IFERROR(Table1[n_can_adj]/MID(Table1[district],FIND("(",Table1[district])+1,1),Table1[n_can_adj])</f>
        <v>2</v>
      </c>
      <c r="U210" t="e">
        <f>IF(Table1[level]="Local",VLOOKUP(Table1[parish]&amp;" Parish, Louisiana",[1]parish!$D$2:$E$65,2,FALSE),"")</f>
        <v>#N/A</v>
      </c>
    </row>
    <row r="211" spans="1:21" hidden="1" x14ac:dyDescent="0.25">
      <c r="A211">
        <v>210</v>
      </c>
      <c r="B211">
        <f>IF(COUNTIF(C$2:C210,C211)&gt;0,B210,B210+1)</f>
        <v>87</v>
      </c>
      <c r="C211" t="str">
        <f>Table1[[#This Row],[position]]&amp;IF(Table1[district]="NA","","-"&amp;Table1[district])&amp;IF(Table1[parish]="Multi-Parish Race","","-"&amp;Table1[parish])&amp;" ("&amp;Table1[year]&amp;")"</f>
        <v>Alderman-Ward 3, City of Eunice (2014)</v>
      </c>
      <c r="D211" t="s">
        <v>15</v>
      </c>
      <c r="E211" t="s">
        <v>339</v>
      </c>
      <c r="F211" t="s">
        <v>341</v>
      </c>
      <c r="G211">
        <v>2014</v>
      </c>
      <c r="H211" t="s">
        <v>73</v>
      </c>
      <c r="I211" t="s">
        <v>23</v>
      </c>
      <c r="J211">
        <v>540</v>
      </c>
      <c r="K211">
        <v>2</v>
      </c>
      <c r="L211">
        <f>COUNTIF(Table1[Race],Table1[Race])</f>
        <v>2</v>
      </c>
      <c r="M211">
        <v>1</v>
      </c>
      <c r="N211">
        <v>1</v>
      </c>
      <c r="O211">
        <v>0</v>
      </c>
      <c r="P211">
        <v>0</v>
      </c>
      <c r="Q211" t="s">
        <v>20</v>
      </c>
      <c r="R211" t="s">
        <v>21</v>
      </c>
      <c r="S211" t="s">
        <v>15</v>
      </c>
      <c r="T211">
        <f>IFERROR(Table1[n_can_adj]/MID(Table1[district],FIND("(",Table1[district])+1,1),Table1[n_can_adj])</f>
        <v>2</v>
      </c>
      <c r="U211" t="e">
        <f>IF(Table1[level]="Local",VLOOKUP(Table1[parish]&amp;" Parish, Louisiana",[1]parish!$D$2:$E$65,2,FALSE),"")</f>
        <v>#N/A</v>
      </c>
    </row>
    <row r="212" spans="1:21" hidden="1" x14ac:dyDescent="0.25">
      <c r="A212">
        <v>211</v>
      </c>
      <c r="B212">
        <f>IF(COUNTIF(C$2:C211,C212)&gt;0,B211,B211+1)</f>
        <v>88</v>
      </c>
      <c r="C212" t="str">
        <f>Table1[[#This Row],[position]]&amp;IF(Table1[district]="NA","","-"&amp;Table1[district])&amp;IF(Table1[parish]="Multi-Parish Race","","-"&amp;Table1[parish])&amp;" ("&amp;Table1[year]&amp;")"</f>
        <v>Alderman-Ward 4, City of Ruston-Lincoln (2014)</v>
      </c>
      <c r="D212" t="s">
        <v>15</v>
      </c>
      <c r="E212" t="s">
        <v>342</v>
      </c>
      <c r="F212" t="s">
        <v>343</v>
      </c>
      <c r="G212">
        <v>2014</v>
      </c>
      <c r="H212" t="s">
        <v>332</v>
      </c>
      <c r="I212" t="s">
        <v>19</v>
      </c>
      <c r="J212">
        <v>544</v>
      </c>
      <c r="K212">
        <v>2</v>
      </c>
      <c r="L212">
        <f>COUNTIF(Table1[Race],Table1[Race])</f>
        <v>2</v>
      </c>
      <c r="M212">
        <v>0</v>
      </c>
      <c r="N212">
        <v>2</v>
      </c>
      <c r="O212">
        <v>0</v>
      </c>
      <c r="P212">
        <v>0</v>
      </c>
      <c r="Q212" t="s">
        <v>20</v>
      </c>
      <c r="R212" t="s">
        <v>21</v>
      </c>
      <c r="S212" t="s">
        <v>15</v>
      </c>
      <c r="T212">
        <f>IFERROR(Table1[n_can_adj]/MID(Table1[district],FIND("(",Table1[district])+1,1),Table1[n_can_adj])</f>
        <v>2</v>
      </c>
      <c r="U212" t="e">
        <f>IF(Table1[level]="Local",VLOOKUP(Table1[parish]&amp;" Parish, Louisiana",[1]parish!$D$2:$E$65,2,FALSE),"")</f>
        <v>#N/A</v>
      </c>
    </row>
    <row r="213" spans="1:21" hidden="1" x14ac:dyDescent="0.25">
      <c r="A213">
        <v>212</v>
      </c>
      <c r="B213">
        <f>IF(COUNTIF(C$2:C212,C213)&gt;0,B212,B212+1)</f>
        <v>88</v>
      </c>
      <c r="C213" t="str">
        <f>Table1[[#This Row],[position]]&amp;IF(Table1[district]="NA","","-"&amp;Table1[district])&amp;IF(Table1[parish]="Multi-Parish Race","","-"&amp;Table1[parish])&amp;" ("&amp;Table1[year]&amp;")"</f>
        <v>Alderman-Ward 4, City of Ruston-Lincoln (2014)</v>
      </c>
      <c r="D213" t="s">
        <v>15</v>
      </c>
      <c r="E213" t="s">
        <v>342</v>
      </c>
      <c r="F213" t="s">
        <v>344</v>
      </c>
      <c r="G213">
        <v>2014</v>
      </c>
      <c r="H213" t="s">
        <v>332</v>
      </c>
      <c r="I213" t="s">
        <v>19</v>
      </c>
      <c r="J213">
        <v>588</v>
      </c>
      <c r="K213">
        <v>2</v>
      </c>
      <c r="L213">
        <f>COUNTIF(Table1[Race],Table1[Race])</f>
        <v>2</v>
      </c>
      <c r="M213">
        <v>0</v>
      </c>
      <c r="N213">
        <v>2</v>
      </c>
      <c r="O213">
        <v>0</v>
      </c>
      <c r="P213">
        <v>0</v>
      </c>
      <c r="Q213" t="s">
        <v>20</v>
      </c>
      <c r="R213" t="s">
        <v>21</v>
      </c>
      <c r="S213" t="s">
        <v>15</v>
      </c>
      <c r="T213">
        <f>IFERROR(Table1[n_can_adj]/MID(Table1[district],FIND("(",Table1[district])+1,1),Table1[n_can_adj])</f>
        <v>2</v>
      </c>
      <c r="U213" t="e">
        <f>IF(Table1[level]="Local",VLOOKUP(Table1[parish]&amp;" Parish, Louisiana",[1]parish!$D$2:$E$65,2,FALSE),"")</f>
        <v>#N/A</v>
      </c>
    </row>
    <row r="214" spans="1:21" hidden="1" x14ac:dyDescent="0.25">
      <c r="A214">
        <v>213</v>
      </c>
      <c r="B214">
        <f>IF(COUNTIF(C$2:C213,C214)&gt;0,B213,B213+1)</f>
        <v>89</v>
      </c>
      <c r="C214" t="str">
        <f>Table1[[#This Row],[position]]&amp;IF(Table1[district]="NA","","-"&amp;Table1[district])&amp;IF(Table1[parish]="Multi-Parish Race","","-"&amp;Table1[parish])&amp;" ("&amp;Table1[year]&amp;")"</f>
        <v>Alderman-Ward 5, City of Ruston-Lincoln (2014)</v>
      </c>
      <c r="D214" t="s">
        <v>15</v>
      </c>
      <c r="E214" t="s">
        <v>345</v>
      </c>
      <c r="F214" t="s">
        <v>346</v>
      </c>
      <c r="G214">
        <v>2014</v>
      </c>
      <c r="H214" t="s">
        <v>332</v>
      </c>
      <c r="I214" t="s">
        <v>127</v>
      </c>
      <c r="J214">
        <v>329</v>
      </c>
      <c r="K214">
        <v>3</v>
      </c>
      <c r="L214">
        <f>COUNTIF(Table1[Race],Table1[Race])</f>
        <v>3</v>
      </c>
      <c r="M214">
        <v>2</v>
      </c>
      <c r="N214">
        <v>0</v>
      </c>
      <c r="O214">
        <v>0</v>
      </c>
      <c r="P214">
        <v>1</v>
      </c>
      <c r="Q214" t="s">
        <v>20</v>
      </c>
      <c r="R214" t="s">
        <v>21</v>
      </c>
      <c r="S214" t="s">
        <v>15</v>
      </c>
      <c r="T214">
        <f>IFERROR(Table1[n_can_adj]/MID(Table1[district],FIND("(",Table1[district])+1,1),Table1[n_can_adj])</f>
        <v>3</v>
      </c>
      <c r="U214" t="e">
        <f>IF(Table1[level]="Local",VLOOKUP(Table1[parish]&amp;" Parish, Louisiana",[1]parish!$D$2:$E$65,2,FALSE),"")</f>
        <v>#N/A</v>
      </c>
    </row>
    <row r="215" spans="1:21" hidden="1" x14ac:dyDescent="0.25">
      <c r="A215">
        <v>214</v>
      </c>
      <c r="B215">
        <f>IF(COUNTIF(C$2:C214,C215)&gt;0,B214,B214+1)</f>
        <v>89</v>
      </c>
      <c r="C215" t="str">
        <f>Table1[[#This Row],[position]]&amp;IF(Table1[district]="NA","","-"&amp;Table1[district])&amp;IF(Table1[parish]="Multi-Parish Race","","-"&amp;Table1[parish])&amp;" ("&amp;Table1[year]&amp;")"</f>
        <v>Alderman-Ward 5, City of Ruston-Lincoln (2014)</v>
      </c>
      <c r="D215" t="s">
        <v>15</v>
      </c>
      <c r="E215" t="s">
        <v>345</v>
      </c>
      <c r="F215" t="s">
        <v>347</v>
      </c>
      <c r="G215">
        <v>2014</v>
      </c>
      <c r="H215" t="s">
        <v>332</v>
      </c>
      <c r="I215" t="s">
        <v>23</v>
      </c>
      <c r="J215">
        <v>264</v>
      </c>
      <c r="K215">
        <v>3</v>
      </c>
      <c r="L215">
        <f>COUNTIF(Table1[Race],Table1[Race])</f>
        <v>3</v>
      </c>
      <c r="M215">
        <v>2</v>
      </c>
      <c r="N215">
        <v>0</v>
      </c>
      <c r="O215">
        <v>0</v>
      </c>
      <c r="P215">
        <v>1</v>
      </c>
      <c r="Q215" t="s">
        <v>20</v>
      </c>
      <c r="R215" t="s">
        <v>21</v>
      </c>
      <c r="S215" t="s">
        <v>15</v>
      </c>
      <c r="T215">
        <f>IFERROR(Table1[n_can_adj]/MID(Table1[district],FIND("(",Table1[district])+1,1),Table1[n_can_adj])</f>
        <v>3</v>
      </c>
      <c r="U215" t="e">
        <f>IF(Table1[level]="Local",VLOOKUP(Table1[parish]&amp;" Parish, Louisiana",[1]parish!$D$2:$E$65,2,FALSE),"")</f>
        <v>#N/A</v>
      </c>
    </row>
    <row r="216" spans="1:21" hidden="1" x14ac:dyDescent="0.25">
      <c r="A216">
        <v>215</v>
      </c>
      <c r="B216">
        <f>IF(COUNTIF(C$2:C215,C216)&gt;0,B215,B215+1)</f>
        <v>89</v>
      </c>
      <c r="C216" t="str">
        <f>Table1[[#This Row],[position]]&amp;IF(Table1[district]="NA","","-"&amp;Table1[district])&amp;IF(Table1[parish]="Multi-Parish Race","","-"&amp;Table1[parish])&amp;" ("&amp;Table1[year]&amp;")"</f>
        <v>Alderman-Ward 5, City of Ruston-Lincoln (2014)</v>
      </c>
      <c r="D216" t="s">
        <v>15</v>
      </c>
      <c r="E216" t="s">
        <v>345</v>
      </c>
      <c r="F216" t="s">
        <v>348</v>
      </c>
      <c r="G216">
        <v>2014</v>
      </c>
      <c r="H216" t="s">
        <v>332</v>
      </c>
      <c r="I216" t="s">
        <v>23</v>
      </c>
      <c r="J216">
        <v>158</v>
      </c>
      <c r="K216">
        <v>3</v>
      </c>
      <c r="L216">
        <f>COUNTIF(Table1[Race],Table1[Race])</f>
        <v>3</v>
      </c>
      <c r="M216">
        <v>2</v>
      </c>
      <c r="N216">
        <v>0</v>
      </c>
      <c r="O216">
        <v>0</v>
      </c>
      <c r="P216">
        <v>1</v>
      </c>
      <c r="Q216" t="s">
        <v>20</v>
      </c>
      <c r="R216" t="s">
        <v>21</v>
      </c>
      <c r="S216" t="s">
        <v>15</v>
      </c>
      <c r="T216">
        <f>IFERROR(Table1[n_can_adj]/MID(Table1[district],FIND("(",Table1[district])+1,1),Table1[n_can_adj])</f>
        <v>3</v>
      </c>
      <c r="U216" t="e">
        <f>IF(Table1[level]="Local",VLOOKUP(Table1[parish]&amp;" Parish, Louisiana",[1]parish!$D$2:$E$65,2,FALSE),"")</f>
        <v>#N/A</v>
      </c>
    </row>
    <row r="217" spans="1:21" hidden="1" x14ac:dyDescent="0.25">
      <c r="A217">
        <v>216</v>
      </c>
      <c r="B217">
        <f>IF(COUNTIF(C$2:C216,C217)&gt;0,B216,B216+1)</f>
        <v>90</v>
      </c>
      <c r="C217" t="str">
        <f>Table1[[#This Row],[position]]&amp;IF(Table1[district]="NA","","-"&amp;Table1[district])&amp;IF(Table1[parish]="Multi-Parish Race","","-"&amp;Table1[parish])&amp;" ("&amp;Table1[year]&amp;")"</f>
        <v>Alderman at Large-City of Eunice (2014)</v>
      </c>
      <c r="D217" t="s">
        <v>349</v>
      </c>
      <c r="E217" t="s">
        <v>350</v>
      </c>
      <c r="F217" t="s">
        <v>351</v>
      </c>
      <c r="G217">
        <v>2014</v>
      </c>
      <c r="H217" t="s">
        <v>73</v>
      </c>
      <c r="I217" t="s">
        <v>19</v>
      </c>
      <c r="J217">
        <v>1265</v>
      </c>
      <c r="K217">
        <v>2</v>
      </c>
      <c r="L217">
        <f>COUNTIF(Table1[Race],Table1[Race])</f>
        <v>2</v>
      </c>
      <c r="M217">
        <v>1</v>
      </c>
      <c r="N217">
        <v>1</v>
      </c>
      <c r="O217">
        <v>0</v>
      </c>
      <c r="P217">
        <v>0</v>
      </c>
      <c r="Q217" t="s">
        <v>20</v>
      </c>
      <c r="R217" t="s">
        <v>21</v>
      </c>
      <c r="S217" t="s">
        <v>15</v>
      </c>
      <c r="T217">
        <f>IFERROR(Table1[n_can_adj]/MID(Table1[district],FIND("(",Table1[district])+1,1),Table1[n_can_adj])</f>
        <v>2</v>
      </c>
      <c r="U217" t="e">
        <f>IF(Table1[level]="Local",VLOOKUP(Table1[parish]&amp;" Parish, Louisiana",[1]parish!$D$2:$E$65,2,FALSE),"")</f>
        <v>#N/A</v>
      </c>
    </row>
    <row r="218" spans="1:21" hidden="1" x14ac:dyDescent="0.25">
      <c r="A218">
        <v>217</v>
      </c>
      <c r="B218">
        <f>IF(COUNTIF(C$2:C217,C218)&gt;0,B217,B217+1)</f>
        <v>90</v>
      </c>
      <c r="C218" t="str">
        <f>Table1[[#This Row],[position]]&amp;IF(Table1[district]="NA","","-"&amp;Table1[district])&amp;IF(Table1[parish]="Multi-Parish Race","","-"&amp;Table1[parish])&amp;" ("&amp;Table1[year]&amp;")"</f>
        <v>Alderman at Large-City of Eunice (2014)</v>
      </c>
      <c r="D218" t="s">
        <v>349</v>
      </c>
      <c r="E218" t="s">
        <v>350</v>
      </c>
      <c r="F218" t="s">
        <v>352</v>
      </c>
      <c r="G218">
        <v>2014</v>
      </c>
      <c r="H218" t="s">
        <v>73</v>
      </c>
      <c r="I218" t="s">
        <v>23</v>
      </c>
      <c r="J218">
        <v>2018</v>
      </c>
      <c r="K218">
        <v>2</v>
      </c>
      <c r="L218">
        <f>COUNTIF(Table1[Race],Table1[Race])</f>
        <v>2</v>
      </c>
      <c r="M218">
        <v>1</v>
      </c>
      <c r="N218">
        <v>1</v>
      </c>
      <c r="O218">
        <v>0</v>
      </c>
      <c r="P218">
        <v>0</v>
      </c>
      <c r="Q218" t="s">
        <v>20</v>
      </c>
      <c r="R218" t="s">
        <v>21</v>
      </c>
      <c r="S218" t="s">
        <v>15</v>
      </c>
      <c r="T218">
        <f>IFERROR(Table1[n_can_adj]/MID(Table1[district],FIND("(",Table1[district])+1,1),Table1[n_can_adj])</f>
        <v>2</v>
      </c>
      <c r="U218" t="e">
        <f>IF(Table1[level]="Local",VLOOKUP(Table1[parish]&amp;" Parish, Louisiana",[1]parish!$D$2:$E$65,2,FALSE),"")</f>
        <v>#N/A</v>
      </c>
    </row>
    <row r="219" spans="1:21" hidden="1" x14ac:dyDescent="0.25">
      <c r="A219">
        <v>218</v>
      </c>
      <c r="B219">
        <f>IF(COUNTIF(C$2:C218,C219)&gt;0,B218,B218+1)</f>
        <v>91</v>
      </c>
      <c r="C219" t="str">
        <f>Table1[[#This Row],[position]]&amp;IF(Table1[district]="NA","","-"&amp;Table1[district])&amp;IF(Table1[parish]="Multi-Parish Race","","-"&amp;Table1[parish])&amp;" ("&amp;Table1[year]&amp;")"</f>
        <v>Alderman at Large-City of Opelousas-St. Landry (2014)</v>
      </c>
      <c r="D219" t="s">
        <v>349</v>
      </c>
      <c r="E219" t="s">
        <v>353</v>
      </c>
      <c r="F219" t="s">
        <v>354</v>
      </c>
      <c r="G219">
        <v>2014</v>
      </c>
      <c r="H219" t="s">
        <v>83</v>
      </c>
      <c r="I219" t="s">
        <v>23</v>
      </c>
      <c r="J219">
        <v>1819</v>
      </c>
      <c r="K219">
        <v>5</v>
      </c>
      <c r="L219">
        <f>COUNTIF(Table1[Race],Table1[Race])</f>
        <v>5</v>
      </c>
      <c r="M219">
        <v>3</v>
      </c>
      <c r="N219">
        <v>1</v>
      </c>
      <c r="O219">
        <v>0</v>
      </c>
      <c r="P219">
        <v>1</v>
      </c>
      <c r="Q219" t="s">
        <v>20</v>
      </c>
      <c r="R219" t="s">
        <v>21</v>
      </c>
      <c r="S219" t="s">
        <v>15</v>
      </c>
      <c r="T219">
        <f>IFERROR(Table1[n_can_adj]/MID(Table1[district],FIND("(",Table1[district])+1,1),Table1[n_can_adj])</f>
        <v>5</v>
      </c>
      <c r="U219" t="e">
        <f>IF(Table1[level]="Local",VLOOKUP(Table1[parish]&amp;" Parish, Louisiana",[1]parish!$D$2:$E$65,2,FALSE),"")</f>
        <v>#N/A</v>
      </c>
    </row>
    <row r="220" spans="1:21" hidden="1" x14ac:dyDescent="0.25">
      <c r="A220">
        <v>219</v>
      </c>
      <c r="B220">
        <f>IF(COUNTIF(C$2:C219,C220)&gt;0,B219,B219+1)</f>
        <v>91</v>
      </c>
      <c r="C220" t="str">
        <f>Table1[[#This Row],[position]]&amp;IF(Table1[district]="NA","","-"&amp;Table1[district])&amp;IF(Table1[parish]="Multi-Parish Race","","-"&amp;Table1[parish])&amp;" ("&amp;Table1[year]&amp;")"</f>
        <v>Alderman at Large-City of Opelousas-St. Landry (2014)</v>
      </c>
      <c r="D220" t="s">
        <v>349</v>
      </c>
      <c r="E220" t="s">
        <v>353</v>
      </c>
      <c r="F220" t="s">
        <v>355</v>
      </c>
      <c r="G220">
        <v>2014</v>
      </c>
      <c r="H220" t="s">
        <v>83</v>
      </c>
      <c r="I220" t="s">
        <v>23</v>
      </c>
      <c r="J220">
        <v>1355</v>
      </c>
      <c r="K220">
        <v>5</v>
      </c>
      <c r="L220">
        <f>COUNTIF(Table1[Race],Table1[Race])</f>
        <v>5</v>
      </c>
      <c r="M220">
        <v>3</v>
      </c>
      <c r="N220">
        <v>1</v>
      </c>
      <c r="O220">
        <v>0</v>
      </c>
      <c r="P220">
        <v>1</v>
      </c>
      <c r="Q220" t="s">
        <v>20</v>
      </c>
      <c r="R220" t="s">
        <v>21</v>
      </c>
      <c r="S220" t="s">
        <v>15</v>
      </c>
      <c r="T220">
        <f>IFERROR(Table1[n_can_adj]/MID(Table1[district],FIND("(",Table1[district])+1,1),Table1[n_can_adj])</f>
        <v>5</v>
      </c>
      <c r="U220" t="e">
        <f>IF(Table1[level]="Local",VLOOKUP(Table1[parish]&amp;" Parish, Louisiana",[1]parish!$D$2:$E$65,2,FALSE),"")</f>
        <v>#N/A</v>
      </c>
    </row>
    <row r="221" spans="1:21" hidden="1" x14ac:dyDescent="0.25">
      <c r="A221">
        <v>220</v>
      </c>
      <c r="B221">
        <f>IF(COUNTIF(C$2:C220,C221)&gt;0,B220,B220+1)</f>
        <v>91</v>
      </c>
      <c r="C221" t="str">
        <f>Table1[[#This Row],[position]]&amp;IF(Table1[district]="NA","","-"&amp;Table1[district])&amp;IF(Table1[parish]="Multi-Parish Race","","-"&amp;Table1[parish])&amp;" ("&amp;Table1[year]&amp;")"</f>
        <v>Alderman at Large-City of Opelousas-St. Landry (2014)</v>
      </c>
      <c r="D221" t="s">
        <v>349</v>
      </c>
      <c r="E221" t="s">
        <v>353</v>
      </c>
      <c r="F221" t="s">
        <v>356</v>
      </c>
      <c r="G221">
        <v>2014</v>
      </c>
      <c r="H221" t="s">
        <v>83</v>
      </c>
      <c r="I221" t="s">
        <v>19</v>
      </c>
      <c r="J221">
        <v>803</v>
      </c>
      <c r="K221">
        <v>5</v>
      </c>
      <c r="L221">
        <f>COUNTIF(Table1[Race],Table1[Race])</f>
        <v>5</v>
      </c>
      <c r="M221">
        <v>3</v>
      </c>
      <c r="N221">
        <v>1</v>
      </c>
      <c r="O221">
        <v>0</v>
      </c>
      <c r="P221">
        <v>1</v>
      </c>
      <c r="Q221" t="s">
        <v>20</v>
      </c>
      <c r="R221" t="s">
        <v>21</v>
      </c>
      <c r="S221" t="s">
        <v>15</v>
      </c>
      <c r="T221">
        <f>IFERROR(Table1[n_can_adj]/MID(Table1[district],FIND("(",Table1[district])+1,1),Table1[n_can_adj])</f>
        <v>5</v>
      </c>
      <c r="U221" t="e">
        <f>IF(Table1[level]="Local",VLOOKUP(Table1[parish]&amp;" Parish, Louisiana",[1]parish!$D$2:$E$65,2,FALSE),"")</f>
        <v>#N/A</v>
      </c>
    </row>
    <row r="222" spans="1:21" hidden="1" x14ac:dyDescent="0.25">
      <c r="A222">
        <v>221</v>
      </c>
      <c r="B222">
        <f>IF(COUNTIF(C$2:C221,C222)&gt;0,B221,B221+1)</f>
        <v>91</v>
      </c>
      <c r="C222" t="str">
        <f>Table1[[#This Row],[position]]&amp;IF(Table1[district]="NA","","-"&amp;Table1[district])&amp;IF(Table1[parish]="Multi-Parish Race","","-"&amp;Table1[parish])&amp;" ("&amp;Table1[year]&amp;")"</f>
        <v>Alderman at Large-City of Opelousas-St. Landry (2014)</v>
      </c>
      <c r="D222" t="s">
        <v>349</v>
      </c>
      <c r="E222" t="s">
        <v>353</v>
      </c>
      <c r="F222" t="s">
        <v>357</v>
      </c>
      <c r="G222">
        <v>2014</v>
      </c>
      <c r="H222" t="s">
        <v>83</v>
      </c>
      <c r="I222" t="s">
        <v>23</v>
      </c>
      <c r="J222">
        <v>1369</v>
      </c>
      <c r="K222">
        <v>5</v>
      </c>
      <c r="L222">
        <f>COUNTIF(Table1[Race],Table1[Race])</f>
        <v>5</v>
      </c>
      <c r="M222">
        <v>3</v>
      </c>
      <c r="N222">
        <v>1</v>
      </c>
      <c r="O222">
        <v>0</v>
      </c>
      <c r="P222">
        <v>1</v>
      </c>
      <c r="Q222" t="s">
        <v>20</v>
      </c>
      <c r="R222" t="s">
        <v>21</v>
      </c>
      <c r="S222" t="s">
        <v>15</v>
      </c>
      <c r="T222">
        <f>IFERROR(Table1[n_can_adj]/MID(Table1[district],FIND("(",Table1[district])+1,1),Table1[n_can_adj])</f>
        <v>5</v>
      </c>
      <c r="U222" t="e">
        <f>IF(Table1[level]="Local",VLOOKUP(Table1[parish]&amp;" Parish, Louisiana",[1]parish!$D$2:$E$65,2,FALSE),"")</f>
        <v>#N/A</v>
      </c>
    </row>
    <row r="223" spans="1:21" hidden="1" x14ac:dyDescent="0.25">
      <c r="A223">
        <v>222</v>
      </c>
      <c r="B223">
        <f>IF(COUNTIF(C$2:C222,C223)&gt;0,B222,B222+1)</f>
        <v>91</v>
      </c>
      <c r="C223" t="str">
        <f>Table1[[#This Row],[position]]&amp;IF(Table1[district]="NA","","-"&amp;Table1[district])&amp;IF(Table1[parish]="Multi-Parish Race","","-"&amp;Table1[parish])&amp;" ("&amp;Table1[year]&amp;")"</f>
        <v>Alderman at Large-City of Opelousas-St. Landry (2014)</v>
      </c>
      <c r="D223" t="s">
        <v>349</v>
      </c>
      <c r="E223" t="s">
        <v>353</v>
      </c>
      <c r="F223" t="s">
        <v>358</v>
      </c>
      <c r="G223">
        <v>2014</v>
      </c>
      <c r="H223" t="s">
        <v>83</v>
      </c>
      <c r="I223" t="s">
        <v>127</v>
      </c>
      <c r="J223">
        <v>410</v>
      </c>
      <c r="K223">
        <v>5</v>
      </c>
      <c r="L223">
        <f>COUNTIF(Table1[Race],Table1[Race])</f>
        <v>5</v>
      </c>
      <c r="M223">
        <v>3</v>
      </c>
      <c r="N223">
        <v>1</v>
      </c>
      <c r="O223">
        <v>0</v>
      </c>
      <c r="P223">
        <v>1</v>
      </c>
      <c r="Q223" t="s">
        <v>20</v>
      </c>
      <c r="R223" t="s">
        <v>21</v>
      </c>
      <c r="S223" t="s">
        <v>15</v>
      </c>
      <c r="T223">
        <f>IFERROR(Table1[n_can_adj]/MID(Table1[district],FIND("(",Table1[district])+1,1),Table1[n_can_adj])</f>
        <v>5</v>
      </c>
      <c r="U223" t="e">
        <f>IF(Table1[level]="Local",VLOOKUP(Table1[parish]&amp;" Parish, Louisiana",[1]parish!$D$2:$E$65,2,FALSE),"")</f>
        <v>#N/A</v>
      </c>
    </row>
    <row r="224" spans="1:21" hidden="1" x14ac:dyDescent="0.25">
      <c r="A224">
        <v>223</v>
      </c>
      <c r="B224">
        <f>IF(COUNTIF(C$2:C223,C224)&gt;0,B223,B223+1)</f>
        <v>92</v>
      </c>
      <c r="C224" t="str">
        <f>Table1[[#This Row],[position]]&amp;IF(Table1[district]="NA","","-"&amp;Table1[district])&amp;IF(Table1[parish]="Multi-Parish Race","","-"&amp;Table1[parish])&amp;" ("&amp;Table1[year]&amp;")"</f>
        <v>Alderman at Large-City of Rayne-Acadia (2014)</v>
      </c>
      <c r="D224" t="s">
        <v>349</v>
      </c>
      <c r="E224" t="s">
        <v>359</v>
      </c>
      <c r="F224" t="s">
        <v>360</v>
      </c>
      <c r="G224">
        <v>2014</v>
      </c>
      <c r="H224" t="s">
        <v>276</v>
      </c>
      <c r="I224" t="s">
        <v>23</v>
      </c>
      <c r="J224">
        <v>1327</v>
      </c>
      <c r="K224">
        <v>3</v>
      </c>
      <c r="L224">
        <f>COUNTIF(Table1[Race],Table1[Race])</f>
        <v>3</v>
      </c>
      <c r="M224">
        <v>3</v>
      </c>
      <c r="N224">
        <v>0</v>
      </c>
      <c r="O224">
        <v>0</v>
      </c>
      <c r="P224">
        <v>0</v>
      </c>
      <c r="Q224" t="s">
        <v>20</v>
      </c>
      <c r="R224" t="s">
        <v>21</v>
      </c>
      <c r="S224" t="s">
        <v>15</v>
      </c>
      <c r="T224">
        <f>IFERROR(Table1[n_can_adj]/MID(Table1[district],FIND("(",Table1[district])+1,1),Table1[n_can_adj])</f>
        <v>3</v>
      </c>
      <c r="U224" t="e">
        <f>IF(Table1[level]="Local",VLOOKUP(Table1[parish]&amp;" Parish, Louisiana",[1]parish!$D$2:$E$65,2,FALSE),"")</f>
        <v>#N/A</v>
      </c>
    </row>
    <row r="225" spans="1:21" hidden="1" x14ac:dyDescent="0.25">
      <c r="A225">
        <v>224</v>
      </c>
      <c r="B225">
        <f>IF(COUNTIF(C$2:C224,C225)&gt;0,B224,B224+1)</f>
        <v>92</v>
      </c>
      <c r="C225" t="str">
        <f>Table1[[#This Row],[position]]&amp;IF(Table1[district]="NA","","-"&amp;Table1[district])&amp;IF(Table1[parish]="Multi-Parish Race","","-"&amp;Table1[parish])&amp;" ("&amp;Table1[year]&amp;")"</f>
        <v>Alderman at Large-City of Rayne-Acadia (2014)</v>
      </c>
      <c r="D225" t="s">
        <v>349</v>
      </c>
      <c r="E225" t="s">
        <v>359</v>
      </c>
      <c r="F225" t="s">
        <v>361</v>
      </c>
      <c r="G225">
        <v>2014</v>
      </c>
      <c r="H225" t="s">
        <v>276</v>
      </c>
      <c r="I225" t="s">
        <v>23</v>
      </c>
      <c r="J225">
        <v>1739</v>
      </c>
      <c r="K225">
        <v>3</v>
      </c>
      <c r="L225">
        <f>COUNTIF(Table1[Race],Table1[Race])</f>
        <v>3</v>
      </c>
      <c r="M225">
        <v>3</v>
      </c>
      <c r="N225">
        <v>0</v>
      </c>
      <c r="O225">
        <v>0</v>
      </c>
      <c r="P225">
        <v>0</v>
      </c>
      <c r="Q225" t="s">
        <v>20</v>
      </c>
      <c r="R225" t="s">
        <v>21</v>
      </c>
      <c r="S225" t="s">
        <v>15</v>
      </c>
      <c r="T225">
        <f>IFERROR(Table1[n_can_adj]/MID(Table1[district],FIND("(",Table1[district])+1,1),Table1[n_can_adj])</f>
        <v>3</v>
      </c>
      <c r="U225" t="e">
        <f>IF(Table1[level]="Local",VLOOKUP(Table1[parish]&amp;" Parish, Louisiana",[1]parish!$D$2:$E$65,2,FALSE),"")</f>
        <v>#N/A</v>
      </c>
    </row>
    <row r="226" spans="1:21" hidden="1" x14ac:dyDescent="0.25">
      <c r="A226">
        <v>225</v>
      </c>
      <c r="B226">
        <f>IF(COUNTIF(C$2:C225,C226)&gt;0,B225,B225+1)</f>
        <v>92</v>
      </c>
      <c r="C226" t="str">
        <f>Table1[[#This Row],[position]]&amp;IF(Table1[district]="NA","","-"&amp;Table1[district])&amp;IF(Table1[parish]="Multi-Parish Race","","-"&amp;Table1[parish])&amp;" ("&amp;Table1[year]&amp;")"</f>
        <v>Alderman at Large-City of Rayne-Acadia (2014)</v>
      </c>
      <c r="D226" t="s">
        <v>349</v>
      </c>
      <c r="E226" t="s">
        <v>359</v>
      </c>
      <c r="F226" t="s">
        <v>362</v>
      </c>
      <c r="G226">
        <v>2014</v>
      </c>
      <c r="H226" t="s">
        <v>276</v>
      </c>
      <c r="I226" t="s">
        <v>23</v>
      </c>
      <c r="J226">
        <v>281</v>
      </c>
      <c r="K226">
        <v>3</v>
      </c>
      <c r="L226">
        <f>COUNTIF(Table1[Race],Table1[Race])</f>
        <v>3</v>
      </c>
      <c r="M226">
        <v>3</v>
      </c>
      <c r="N226">
        <v>0</v>
      </c>
      <c r="O226">
        <v>0</v>
      </c>
      <c r="P226">
        <v>0</v>
      </c>
      <c r="Q226" t="s">
        <v>20</v>
      </c>
      <c r="R226" t="s">
        <v>21</v>
      </c>
      <c r="S226" t="s">
        <v>15</v>
      </c>
      <c r="T226">
        <f>IFERROR(Table1[n_can_adj]/MID(Table1[district],FIND("(",Table1[district])+1,1),Table1[n_can_adj])</f>
        <v>3</v>
      </c>
      <c r="U226" t="e">
        <f>IF(Table1[level]="Local",VLOOKUP(Table1[parish]&amp;" Parish, Louisiana",[1]parish!$D$2:$E$65,2,FALSE),"")</f>
        <v>#N/A</v>
      </c>
    </row>
    <row r="227" spans="1:21" hidden="1" x14ac:dyDescent="0.25">
      <c r="A227">
        <v>226</v>
      </c>
      <c r="B227">
        <f>IF(COUNTIF(C$2:C226,C227)&gt;0,B226,B226+1)</f>
        <v>93</v>
      </c>
      <c r="C227" t="str">
        <f>Table1[[#This Row],[position]]&amp;IF(Table1[district]="NA","","-"&amp;Table1[district])&amp;IF(Table1[parish]="Multi-Parish Race","","-"&amp;Table1[parish])&amp;" ("&amp;Table1[year]&amp;")"</f>
        <v>Alderman at Large-Seat One, Town of Lutcher-St. James (2014)</v>
      </c>
      <c r="D227" t="s">
        <v>349</v>
      </c>
      <c r="E227" t="s">
        <v>363</v>
      </c>
      <c r="F227" t="s">
        <v>364</v>
      </c>
      <c r="G227">
        <v>2014</v>
      </c>
      <c r="H227" t="s">
        <v>98</v>
      </c>
      <c r="I227" t="s">
        <v>23</v>
      </c>
      <c r="J227">
        <v>1023</v>
      </c>
      <c r="K227">
        <v>2</v>
      </c>
      <c r="L227">
        <f>COUNTIF(Table1[Race],Table1[Race])</f>
        <v>2</v>
      </c>
      <c r="M227">
        <v>2</v>
      </c>
      <c r="N227">
        <v>0</v>
      </c>
      <c r="O227">
        <v>0</v>
      </c>
      <c r="P227">
        <v>0</v>
      </c>
      <c r="Q227" t="s">
        <v>20</v>
      </c>
      <c r="R227" t="s">
        <v>21</v>
      </c>
      <c r="S227" t="s">
        <v>15</v>
      </c>
      <c r="T227">
        <f>IFERROR(Table1[n_can_adj]/MID(Table1[district],FIND("(",Table1[district])+1,1),Table1[n_can_adj])</f>
        <v>2</v>
      </c>
      <c r="U227" t="e">
        <f>IF(Table1[level]="Local",VLOOKUP(Table1[parish]&amp;" Parish, Louisiana",[1]parish!$D$2:$E$65,2,FALSE),"")</f>
        <v>#N/A</v>
      </c>
    </row>
    <row r="228" spans="1:21" hidden="1" x14ac:dyDescent="0.25">
      <c r="A228">
        <v>227</v>
      </c>
      <c r="B228">
        <f>IF(COUNTIF(C$2:C227,C228)&gt;0,B227,B227+1)</f>
        <v>93</v>
      </c>
      <c r="C228" t="str">
        <f>Table1[[#This Row],[position]]&amp;IF(Table1[district]="NA","","-"&amp;Table1[district])&amp;IF(Table1[parish]="Multi-Parish Race","","-"&amp;Table1[parish])&amp;" ("&amp;Table1[year]&amp;")"</f>
        <v>Alderman at Large-Seat One, Town of Lutcher-St. James (2014)</v>
      </c>
      <c r="D228" t="s">
        <v>349</v>
      </c>
      <c r="E228" t="s">
        <v>363</v>
      </c>
      <c r="F228" t="s">
        <v>365</v>
      </c>
      <c r="G228">
        <v>2014</v>
      </c>
      <c r="H228" t="s">
        <v>98</v>
      </c>
      <c r="I228" t="s">
        <v>23</v>
      </c>
      <c r="J228">
        <v>573</v>
      </c>
      <c r="K228">
        <v>2</v>
      </c>
      <c r="L228">
        <f>COUNTIF(Table1[Race],Table1[Race])</f>
        <v>2</v>
      </c>
      <c r="M228">
        <v>2</v>
      </c>
      <c r="N228">
        <v>0</v>
      </c>
      <c r="O228">
        <v>0</v>
      </c>
      <c r="P228">
        <v>0</v>
      </c>
      <c r="Q228" t="s">
        <v>20</v>
      </c>
      <c r="R228" t="s">
        <v>21</v>
      </c>
      <c r="S228" t="s">
        <v>15</v>
      </c>
      <c r="T228">
        <f>IFERROR(Table1[n_can_adj]/MID(Table1[district],FIND("(",Table1[district])+1,1),Table1[n_can_adj])</f>
        <v>2</v>
      </c>
      <c r="U228" t="e">
        <f>IF(Table1[level]="Local",VLOOKUP(Table1[parish]&amp;" Parish, Louisiana",[1]parish!$D$2:$E$65,2,FALSE),"")</f>
        <v>#N/A</v>
      </c>
    </row>
    <row r="229" spans="1:21" hidden="1" x14ac:dyDescent="0.25">
      <c r="A229">
        <v>228</v>
      </c>
      <c r="B229">
        <f>IF(COUNTIF(C$2:C228,C229)&gt;0,B228,B228+1)</f>
        <v>94</v>
      </c>
      <c r="C229" t="str">
        <f>Table1[[#This Row],[position]]&amp;IF(Table1[district]="NA","","-"&amp;Table1[district])&amp;IF(Table1[parish]="Multi-Parish Race","","-"&amp;Table1[parish])&amp;" ("&amp;Table1[year]&amp;")"</f>
        <v>Alderman at Large-Town of Jonesboro-Jackson (2014)</v>
      </c>
      <c r="D229" t="s">
        <v>349</v>
      </c>
      <c r="E229" t="s">
        <v>366</v>
      </c>
      <c r="F229" t="s">
        <v>367</v>
      </c>
      <c r="G229">
        <v>2014</v>
      </c>
      <c r="H229" t="s">
        <v>161</v>
      </c>
      <c r="I229" t="s">
        <v>30</v>
      </c>
      <c r="J229">
        <v>264</v>
      </c>
      <c r="K229">
        <v>4</v>
      </c>
      <c r="L229">
        <f>COUNTIF(Table1[Race],Table1[Race])</f>
        <v>4</v>
      </c>
      <c r="M229">
        <v>1</v>
      </c>
      <c r="N229">
        <v>1</v>
      </c>
      <c r="O229">
        <v>2</v>
      </c>
      <c r="P229">
        <v>0</v>
      </c>
      <c r="Q229" t="s">
        <v>20</v>
      </c>
      <c r="R229" t="s">
        <v>21</v>
      </c>
      <c r="S229" t="s">
        <v>15</v>
      </c>
      <c r="T229">
        <f>IFERROR(Table1[n_can_adj]/MID(Table1[district],FIND("(",Table1[district])+1,1),Table1[n_can_adj])</f>
        <v>4</v>
      </c>
      <c r="U229" t="e">
        <f>IF(Table1[level]="Local",VLOOKUP(Table1[parish]&amp;" Parish, Louisiana",[1]parish!$D$2:$E$65,2,FALSE),"")</f>
        <v>#N/A</v>
      </c>
    </row>
    <row r="230" spans="1:21" hidden="1" x14ac:dyDescent="0.25">
      <c r="A230">
        <v>229</v>
      </c>
      <c r="B230">
        <f>IF(COUNTIF(C$2:C229,C230)&gt;0,B229,B229+1)</f>
        <v>94</v>
      </c>
      <c r="C230" t="str">
        <f>Table1[[#This Row],[position]]&amp;IF(Table1[district]="NA","","-"&amp;Table1[district])&amp;IF(Table1[parish]="Multi-Parish Race","","-"&amp;Table1[parish])&amp;" ("&amp;Table1[year]&amp;")"</f>
        <v>Alderman at Large-Town of Jonesboro-Jackson (2014)</v>
      </c>
      <c r="D230" t="s">
        <v>349</v>
      </c>
      <c r="E230" t="s">
        <v>366</v>
      </c>
      <c r="F230" t="s">
        <v>368</v>
      </c>
      <c r="G230">
        <v>2014</v>
      </c>
      <c r="H230" t="s">
        <v>161</v>
      </c>
      <c r="I230" t="s">
        <v>19</v>
      </c>
      <c r="J230">
        <v>311</v>
      </c>
      <c r="K230">
        <v>4</v>
      </c>
      <c r="L230">
        <f>COUNTIF(Table1[Race],Table1[Race])</f>
        <v>4</v>
      </c>
      <c r="M230">
        <v>1</v>
      </c>
      <c r="N230">
        <v>1</v>
      </c>
      <c r="O230">
        <v>2</v>
      </c>
      <c r="P230">
        <v>0</v>
      </c>
      <c r="Q230" t="s">
        <v>20</v>
      </c>
      <c r="R230" t="s">
        <v>21</v>
      </c>
      <c r="S230" t="s">
        <v>15</v>
      </c>
      <c r="T230">
        <f>IFERROR(Table1[n_can_adj]/MID(Table1[district],FIND("(",Table1[district])+1,1),Table1[n_can_adj])</f>
        <v>4</v>
      </c>
      <c r="U230" t="e">
        <f>IF(Table1[level]="Local",VLOOKUP(Table1[parish]&amp;" Parish, Louisiana",[1]parish!$D$2:$E$65,2,FALSE),"")</f>
        <v>#N/A</v>
      </c>
    </row>
    <row r="231" spans="1:21" hidden="1" x14ac:dyDescent="0.25">
      <c r="A231">
        <v>230</v>
      </c>
      <c r="B231">
        <f>IF(COUNTIF(C$2:C230,C231)&gt;0,B230,B230+1)</f>
        <v>94</v>
      </c>
      <c r="C231" t="str">
        <f>Table1[[#This Row],[position]]&amp;IF(Table1[district]="NA","","-"&amp;Table1[district])&amp;IF(Table1[parish]="Multi-Parish Race","","-"&amp;Table1[parish])&amp;" ("&amp;Table1[year]&amp;")"</f>
        <v>Alderman at Large-Town of Jonesboro-Jackson (2014)</v>
      </c>
      <c r="D231" t="s">
        <v>349</v>
      </c>
      <c r="E231" t="s">
        <v>366</v>
      </c>
      <c r="F231" t="s">
        <v>369</v>
      </c>
      <c r="G231">
        <v>2014</v>
      </c>
      <c r="H231" t="s">
        <v>161</v>
      </c>
      <c r="I231" t="s">
        <v>23</v>
      </c>
      <c r="J231">
        <v>701</v>
      </c>
      <c r="K231">
        <v>4</v>
      </c>
      <c r="L231">
        <f>COUNTIF(Table1[Race],Table1[Race])</f>
        <v>4</v>
      </c>
      <c r="M231">
        <v>1</v>
      </c>
      <c r="N231">
        <v>1</v>
      </c>
      <c r="O231">
        <v>2</v>
      </c>
      <c r="P231">
        <v>0</v>
      </c>
      <c r="Q231" t="s">
        <v>20</v>
      </c>
      <c r="R231" t="s">
        <v>21</v>
      </c>
      <c r="S231" t="s">
        <v>15</v>
      </c>
      <c r="T231">
        <f>IFERROR(Table1[n_can_adj]/MID(Table1[district],FIND("(",Table1[district])+1,1),Table1[n_can_adj])</f>
        <v>4</v>
      </c>
      <c r="U231" t="e">
        <f>IF(Table1[level]="Local",VLOOKUP(Table1[parish]&amp;" Parish, Louisiana",[1]parish!$D$2:$E$65,2,FALSE),"")</f>
        <v>#N/A</v>
      </c>
    </row>
    <row r="232" spans="1:21" hidden="1" x14ac:dyDescent="0.25">
      <c r="A232">
        <v>231</v>
      </c>
      <c r="B232">
        <f>IF(COUNTIF(C$2:C231,C232)&gt;0,B231,B231+1)</f>
        <v>94</v>
      </c>
      <c r="C232" t="str">
        <f>Table1[[#This Row],[position]]&amp;IF(Table1[district]="NA","","-"&amp;Table1[district])&amp;IF(Table1[parish]="Multi-Parish Race","","-"&amp;Table1[parish])&amp;" ("&amp;Table1[year]&amp;")"</f>
        <v>Alderman at Large-Town of Jonesboro-Jackson (2014)</v>
      </c>
      <c r="D232" t="s">
        <v>349</v>
      </c>
      <c r="E232" t="s">
        <v>366</v>
      </c>
      <c r="F232" t="s">
        <v>370</v>
      </c>
      <c r="G232">
        <v>2014</v>
      </c>
      <c r="H232" t="s">
        <v>161</v>
      </c>
      <c r="I232" t="s">
        <v>30</v>
      </c>
      <c r="J232">
        <v>109</v>
      </c>
      <c r="K232">
        <v>4</v>
      </c>
      <c r="L232">
        <f>COUNTIF(Table1[Race],Table1[Race])</f>
        <v>4</v>
      </c>
      <c r="M232">
        <v>1</v>
      </c>
      <c r="N232">
        <v>1</v>
      </c>
      <c r="O232">
        <v>2</v>
      </c>
      <c r="P232">
        <v>0</v>
      </c>
      <c r="Q232" t="s">
        <v>20</v>
      </c>
      <c r="R232" t="s">
        <v>21</v>
      </c>
      <c r="S232" t="s">
        <v>15</v>
      </c>
      <c r="T232">
        <f>IFERROR(Table1[n_can_adj]/MID(Table1[district],FIND("(",Table1[district])+1,1),Table1[n_can_adj])</f>
        <v>4</v>
      </c>
      <c r="U232" t="e">
        <f>IF(Table1[level]="Local",VLOOKUP(Table1[parish]&amp;" Parish, Louisiana",[1]parish!$D$2:$E$65,2,FALSE),"")</f>
        <v>#N/A</v>
      </c>
    </row>
    <row r="233" spans="1:21" hidden="1" x14ac:dyDescent="0.25">
      <c r="A233">
        <v>232</v>
      </c>
      <c r="B233">
        <f>IF(COUNTIF(C$2:C232,C233)&gt;0,B232,B232+1)</f>
        <v>95</v>
      </c>
      <c r="C233" t="str">
        <f>Table1[[#This Row],[position]]&amp;IF(Table1[district]="NA","","-"&amp;Table1[district])&amp;IF(Table1[parish]="Multi-Parish Race","","-"&amp;Table1[parish])&amp;" ("&amp;Table1[year]&amp;")"</f>
        <v>Alderman at Large-Town of Oberlin-Allen (2014)</v>
      </c>
      <c r="D233" t="s">
        <v>349</v>
      </c>
      <c r="E233" t="s">
        <v>371</v>
      </c>
      <c r="F233" t="s">
        <v>372</v>
      </c>
      <c r="G233">
        <v>2014</v>
      </c>
      <c r="H233" t="s">
        <v>18</v>
      </c>
      <c r="I233" t="s">
        <v>30</v>
      </c>
      <c r="J233">
        <v>251</v>
      </c>
      <c r="K233">
        <v>2</v>
      </c>
      <c r="L233">
        <f>COUNTIF(Table1[Race],Table1[Race])</f>
        <v>2</v>
      </c>
      <c r="M233">
        <v>0</v>
      </c>
      <c r="N233">
        <v>0</v>
      </c>
      <c r="O233">
        <v>2</v>
      </c>
      <c r="P233">
        <v>0</v>
      </c>
      <c r="Q233" t="s">
        <v>20</v>
      </c>
      <c r="R233" t="s">
        <v>21</v>
      </c>
      <c r="S233" t="s">
        <v>15</v>
      </c>
      <c r="T233">
        <f>IFERROR(Table1[n_can_adj]/MID(Table1[district],FIND("(",Table1[district])+1,1),Table1[n_can_adj])</f>
        <v>2</v>
      </c>
      <c r="U233" t="e">
        <f>IF(Table1[level]="Local",VLOOKUP(Table1[parish]&amp;" Parish, Louisiana",[1]parish!$D$2:$E$65,2,FALSE),"")</f>
        <v>#N/A</v>
      </c>
    </row>
    <row r="234" spans="1:21" hidden="1" x14ac:dyDescent="0.25">
      <c r="A234">
        <v>233</v>
      </c>
      <c r="B234">
        <f>IF(COUNTIF(C$2:C233,C234)&gt;0,B233,B233+1)</f>
        <v>95</v>
      </c>
      <c r="C234" t="str">
        <f>Table1[[#This Row],[position]]&amp;IF(Table1[district]="NA","","-"&amp;Table1[district])&amp;IF(Table1[parish]="Multi-Parish Race","","-"&amp;Table1[parish])&amp;" ("&amp;Table1[year]&amp;")"</f>
        <v>Alderman at Large-Town of Oberlin-Allen (2014)</v>
      </c>
      <c r="D234" t="s">
        <v>349</v>
      </c>
      <c r="E234" t="s">
        <v>371</v>
      </c>
      <c r="F234" t="s">
        <v>373</v>
      </c>
      <c r="G234">
        <v>2014</v>
      </c>
      <c r="H234" t="s">
        <v>18</v>
      </c>
      <c r="I234" t="s">
        <v>30</v>
      </c>
      <c r="J234">
        <v>494</v>
      </c>
      <c r="K234">
        <v>2</v>
      </c>
      <c r="L234">
        <f>COUNTIF(Table1[Race],Table1[Race])</f>
        <v>2</v>
      </c>
      <c r="M234">
        <v>0</v>
      </c>
      <c r="N234">
        <v>0</v>
      </c>
      <c r="O234">
        <v>2</v>
      </c>
      <c r="P234">
        <v>0</v>
      </c>
      <c r="Q234" t="s">
        <v>20</v>
      </c>
      <c r="R234" t="s">
        <v>21</v>
      </c>
      <c r="S234" t="s">
        <v>15</v>
      </c>
      <c r="T234">
        <f>IFERROR(Table1[n_can_adj]/MID(Table1[district],FIND("(",Table1[district])+1,1),Table1[n_can_adj])</f>
        <v>2</v>
      </c>
      <c r="U234" t="e">
        <f>IF(Table1[level]="Local",VLOOKUP(Table1[parish]&amp;" Parish, Louisiana",[1]parish!$D$2:$E$65,2,FALSE),"")</f>
        <v>#N/A</v>
      </c>
    </row>
    <row r="235" spans="1:21" hidden="1" x14ac:dyDescent="0.25">
      <c r="A235">
        <v>234</v>
      </c>
      <c r="B235">
        <f>IF(COUNTIF(C$2:C234,C235)&gt;0,B234,B234+1)</f>
        <v>96</v>
      </c>
      <c r="C235" t="str">
        <f>Table1[[#This Row],[position]]&amp;IF(Table1[district]="NA","","-"&amp;Table1[district])&amp;IF(Table1[parish]="Multi-Parish Race","","-"&amp;Table1[parish])&amp;" ("&amp;Table1[year]&amp;")"</f>
        <v>Alderman at Large-Town of Sunset-St. Landry (2014)</v>
      </c>
      <c r="D235" t="s">
        <v>349</v>
      </c>
      <c r="E235" t="s">
        <v>374</v>
      </c>
      <c r="F235" t="s">
        <v>375</v>
      </c>
      <c r="G235">
        <v>2014</v>
      </c>
      <c r="H235" t="s">
        <v>83</v>
      </c>
      <c r="I235" t="s">
        <v>23</v>
      </c>
      <c r="J235">
        <v>667</v>
      </c>
      <c r="K235">
        <v>2</v>
      </c>
      <c r="L235">
        <f>COUNTIF(Table1[Race],Table1[Race])</f>
        <v>2</v>
      </c>
      <c r="M235">
        <v>2</v>
      </c>
      <c r="N235">
        <v>0</v>
      </c>
      <c r="O235">
        <v>0</v>
      </c>
      <c r="P235">
        <v>0</v>
      </c>
      <c r="Q235" t="s">
        <v>20</v>
      </c>
      <c r="R235" t="s">
        <v>21</v>
      </c>
      <c r="S235" t="s">
        <v>15</v>
      </c>
      <c r="T235">
        <f>IFERROR(Table1[n_can_adj]/MID(Table1[district],FIND("(",Table1[district])+1,1),Table1[n_can_adj])</f>
        <v>2</v>
      </c>
      <c r="U235" t="e">
        <f>IF(Table1[level]="Local",VLOOKUP(Table1[parish]&amp;" Parish, Louisiana",[1]parish!$D$2:$E$65,2,FALSE),"")</f>
        <v>#N/A</v>
      </c>
    </row>
    <row r="236" spans="1:21" hidden="1" x14ac:dyDescent="0.25">
      <c r="A236">
        <v>235</v>
      </c>
      <c r="B236">
        <f>IF(COUNTIF(C$2:C235,C236)&gt;0,B235,B235+1)</f>
        <v>96</v>
      </c>
      <c r="C236" t="str">
        <f>Table1[[#This Row],[position]]&amp;IF(Table1[district]="NA","","-"&amp;Table1[district])&amp;IF(Table1[parish]="Multi-Parish Race","","-"&amp;Table1[parish])&amp;" ("&amp;Table1[year]&amp;")"</f>
        <v>Alderman at Large-Town of Sunset-St. Landry (2014)</v>
      </c>
      <c r="D236" t="s">
        <v>349</v>
      </c>
      <c r="E236" t="s">
        <v>374</v>
      </c>
      <c r="F236" t="s">
        <v>376</v>
      </c>
      <c r="G236">
        <v>2014</v>
      </c>
      <c r="H236" t="s">
        <v>83</v>
      </c>
      <c r="I236" t="s">
        <v>23</v>
      </c>
      <c r="J236">
        <v>505</v>
      </c>
      <c r="K236">
        <v>2</v>
      </c>
      <c r="L236">
        <f>COUNTIF(Table1[Race],Table1[Race])</f>
        <v>2</v>
      </c>
      <c r="M236">
        <v>2</v>
      </c>
      <c r="N236">
        <v>0</v>
      </c>
      <c r="O236">
        <v>0</v>
      </c>
      <c r="P236">
        <v>0</v>
      </c>
      <c r="Q236" t="s">
        <v>20</v>
      </c>
      <c r="R236" t="s">
        <v>21</v>
      </c>
      <c r="S236" t="s">
        <v>15</v>
      </c>
      <c r="T236">
        <f>IFERROR(Table1[n_can_adj]/MID(Table1[district],FIND("(",Table1[district])+1,1),Table1[n_can_adj])</f>
        <v>2</v>
      </c>
      <c r="U236" t="e">
        <f>IF(Table1[level]="Local",VLOOKUP(Table1[parish]&amp;" Parish, Louisiana",[1]parish!$D$2:$E$65,2,FALSE),"")</f>
        <v>#N/A</v>
      </c>
    </row>
    <row r="237" spans="1:21" hidden="1" x14ac:dyDescent="0.25">
      <c r="A237">
        <v>236</v>
      </c>
      <c r="B237">
        <f>IF(COUNTIF(C$2:C236,C237)&gt;0,B236,B236+1)</f>
        <v>97</v>
      </c>
      <c r="C237" t="str">
        <f>Table1[[#This Row],[position]]&amp;IF(Table1[district]="NA","","-"&amp;Table1[district])&amp;IF(Table1[parish]="Multi-Parish Race","","-"&amp;Table1[parish])&amp;" ("&amp;Table1[year]&amp;")"</f>
        <v>Alderman at Large-Town of Vivian-Caddo (2014)</v>
      </c>
      <c r="D237" t="s">
        <v>349</v>
      </c>
      <c r="E237" t="s">
        <v>377</v>
      </c>
      <c r="F237" t="s">
        <v>378</v>
      </c>
      <c r="G237">
        <v>2014</v>
      </c>
      <c r="H237" t="s">
        <v>51</v>
      </c>
      <c r="I237" t="s">
        <v>23</v>
      </c>
      <c r="J237">
        <v>583</v>
      </c>
      <c r="K237">
        <v>2</v>
      </c>
      <c r="L237">
        <f>COUNTIF(Table1[Race],Table1[Race])</f>
        <v>2</v>
      </c>
      <c r="M237">
        <v>2</v>
      </c>
      <c r="N237">
        <v>0</v>
      </c>
      <c r="O237">
        <v>0</v>
      </c>
      <c r="P237">
        <v>0</v>
      </c>
      <c r="Q237" t="s">
        <v>20</v>
      </c>
      <c r="R237" t="s">
        <v>21</v>
      </c>
      <c r="S237" t="s">
        <v>15</v>
      </c>
      <c r="T237">
        <f>IFERROR(Table1[n_can_adj]/MID(Table1[district],FIND("(",Table1[district])+1,1),Table1[n_can_adj])</f>
        <v>2</v>
      </c>
      <c r="U237" t="e">
        <f>IF(Table1[level]="Local",VLOOKUP(Table1[parish]&amp;" Parish, Louisiana",[1]parish!$D$2:$E$65,2,FALSE),"")</f>
        <v>#N/A</v>
      </c>
    </row>
    <row r="238" spans="1:21" hidden="1" x14ac:dyDescent="0.25">
      <c r="A238">
        <v>237</v>
      </c>
      <c r="B238">
        <f>IF(COUNTIF(C$2:C237,C238)&gt;0,B237,B237+1)</f>
        <v>97</v>
      </c>
      <c r="C238" t="str">
        <f>Table1[[#This Row],[position]]&amp;IF(Table1[district]="NA","","-"&amp;Table1[district])&amp;IF(Table1[parish]="Multi-Parish Race","","-"&amp;Table1[parish])&amp;" ("&amp;Table1[year]&amp;")"</f>
        <v>Alderman at Large-Town of Vivian-Caddo (2014)</v>
      </c>
      <c r="D238" t="s">
        <v>349</v>
      </c>
      <c r="E238" t="s">
        <v>377</v>
      </c>
      <c r="F238" t="s">
        <v>379</v>
      </c>
      <c r="G238">
        <v>2014</v>
      </c>
      <c r="H238" t="s">
        <v>51</v>
      </c>
      <c r="I238" t="s">
        <v>23</v>
      </c>
      <c r="J238">
        <v>317</v>
      </c>
      <c r="K238">
        <v>2</v>
      </c>
      <c r="L238">
        <f>COUNTIF(Table1[Race],Table1[Race])</f>
        <v>2</v>
      </c>
      <c r="M238">
        <v>2</v>
      </c>
      <c r="N238">
        <v>0</v>
      </c>
      <c r="O238">
        <v>0</v>
      </c>
      <c r="P238">
        <v>0</v>
      </c>
      <c r="Q238" t="s">
        <v>20</v>
      </c>
      <c r="R238" t="s">
        <v>21</v>
      </c>
      <c r="S238" t="s">
        <v>15</v>
      </c>
      <c r="T238">
        <f>IFERROR(Table1[n_can_adj]/MID(Table1[district],FIND("(",Table1[district])+1,1),Table1[n_can_adj])</f>
        <v>2</v>
      </c>
      <c r="U238" t="e">
        <f>IF(Table1[level]="Local",VLOOKUP(Table1[parish]&amp;" Parish, Louisiana",[1]parish!$D$2:$E$65,2,FALSE),"")</f>
        <v>#N/A</v>
      </c>
    </row>
    <row r="239" spans="1:21" x14ac:dyDescent="0.25">
      <c r="A239">
        <v>238</v>
      </c>
      <c r="B239">
        <f>IF(COUNTIF(C$2:C238,C239)&gt;0,B238,B238+1)</f>
        <v>98</v>
      </c>
      <c r="C239" t="str">
        <f>Table1[[#This Row],[position]]&amp;IF(Table1[district]="NA","","-"&amp;Table1[district])&amp;IF(Table1[parish]="Multi-Parish Race","","-"&amp;Table1[parish])&amp;" ("&amp;Table1[year]&amp;")"</f>
        <v>Aldermen-District 1, Town of Plain Dealing (2 to be elected)-Bossier (2014)</v>
      </c>
      <c r="D239" t="s">
        <v>380</v>
      </c>
      <c r="E239" t="s">
        <v>381</v>
      </c>
      <c r="F239" t="s">
        <v>382</v>
      </c>
      <c r="G239">
        <v>2014</v>
      </c>
      <c r="H239" t="s">
        <v>29</v>
      </c>
      <c r="I239" t="s">
        <v>19</v>
      </c>
      <c r="J239">
        <v>157</v>
      </c>
      <c r="K239">
        <v>4</v>
      </c>
      <c r="L239">
        <f>COUNTIF(Table1[Race],Table1[Race])</f>
        <v>4</v>
      </c>
      <c r="M239">
        <v>2</v>
      </c>
      <c r="N239">
        <v>1</v>
      </c>
      <c r="O239">
        <v>1</v>
      </c>
      <c r="P239">
        <v>0</v>
      </c>
      <c r="Q239" t="s">
        <v>20</v>
      </c>
      <c r="R239" t="s">
        <v>21</v>
      </c>
      <c r="S239" t="s">
        <v>15</v>
      </c>
      <c r="T239">
        <f>IFERROR(Table1[n_can_adj]/MID(Table1[district],FIND("(",Table1[district])+1,1),Table1[n_can_adj])</f>
        <v>2</v>
      </c>
      <c r="U239" t="e">
        <f>IF(Table1[level]="Local",VLOOKUP(Table1[parish]&amp;" Parish, Louisiana",[1]parish!$D$2:$E$65,2,FALSE),"")</f>
        <v>#N/A</v>
      </c>
    </row>
    <row r="240" spans="1:21" x14ac:dyDescent="0.25">
      <c r="A240">
        <v>239</v>
      </c>
      <c r="B240">
        <f>IF(COUNTIF(C$2:C239,C240)&gt;0,B239,B239+1)</f>
        <v>98</v>
      </c>
      <c r="C240" t="str">
        <f>Table1[[#This Row],[position]]&amp;IF(Table1[district]="NA","","-"&amp;Table1[district])&amp;IF(Table1[parish]="Multi-Parish Race","","-"&amp;Table1[parish])&amp;" ("&amp;Table1[year]&amp;")"</f>
        <v>Aldermen-District 1, Town of Plain Dealing (2 to be elected)-Bossier (2014)</v>
      </c>
      <c r="D240" t="s">
        <v>380</v>
      </c>
      <c r="E240" t="s">
        <v>381</v>
      </c>
      <c r="F240" t="s">
        <v>383</v>
      </c>
      <c r="G240">
        <v>2014</v>
      </c>
      <c r="H240" t="s">
        <v>29</v>
      </c>
      <c r="I240" t="s">
        <v>23</v>
      </c>
      <c r="J240">
        <v>117</v>
      </c>
      <c r="K240">
        <v>4</v>
      </c>
      <c r="L240">
        <f>COUNTIF(Table1[Race],Table1[Race])</f>
        <v>4</v>
      </c>
      <c r="M240">
        <v>2</v>
      </c>
      <c r="N240">
        <v>1</v>
      </c>
      <c r="O240">
        <v>1</v>
      </c>
      <c r="P240">
        <v>0</v>
      </c>
      <c r="Q240" t="s">
        <v>20</v>
      </c>
      <c r="R240" t="s">
        <v>21</v>
      </c>
      <c r="S240" t="s">
        <v>15</v>
      </c>
      <c r="T240">
        <f>IFERROR(Table1[n_can_adj]/MID(Table1[district],FIND("(",Table1[district])+1,1),Table1[n_can_adj])</f>
        <v>2</v>
      </c>
      <c r="U240" t="e">
        <f>IF(Table1[level]="Local",VLOOKUP(Table1[parish]&amp;" Parish, Louisiana",[1]parish!$D$2:$E$65,2,FALSE),"")</f>
        <v>#N/A</v>
      </c>
    </row>
    <row r="241" spans="1:21" x14ac:dyDescent="0.25">
      <c r="A241">
        <v>240</v>
      </c>
      <c r="B241">
        <f>IF(COUNTIF(C$2:C240,C241)&gt;0,B240,B240+1)</f>
        <v>98</v>
      </c>
      <c r="C241" t="str">
        <f>Table1[[#This Row],[position]]&amp;IF(Table1[district]="NA","","-"&amp;Table1[district])&amp;IF(Table1[parish]="Multi-Parish Race","","-"&amp;Table1[parish])&amp;" ("&amp;Table1[year]&amp;")"</f>
        <v>Aldermen-District 1, Town of Plain Dealing (2 to be elected)-Bossier (2014)</v>
      </c>
      <c r="D241" t="s">
        <v>380</v>
      </c>
      <c r="E241" t="s">
        <v>381</v>
      </c>
      <c r="F241" t="s">
        <v>384</v>
      </c>
      <c r="G241">
        <v>2014</v>
      </c>
      <c r="H241" t="s">
        <v>29</v>
      </c>
      <c r="I241" t="s">
        <v>23</v>
      </c>
      <c r="J241">
        <v>134</v>
      </c>
      <c r="K241">
        <v>4</v>
      </c>
      <c r="L241">
        <f>COUNTIF(Table1[Race],Table1[Race])</f>
        <v>4</v>
      </c>
      <c r="M241">
        <v>2</v>
      </c>
      <c r="N241">
        <v>1</v>
      </c>
      <c r="O241">
        <v>1</v>
      </c>
      <c r="P241">
        <v>0</v>
      </c>
      <c r="Q241" t="s">
        <v>20</v>
      </c>
      <c r="R241" t="s">
        <v>21</v>
      </c>
      <c r="S241" t="s">
        <v>15</v>
      </c>
      <c r="T241">
        <f>IFERROR(Table1[n_can_adj]/MID(Table1[district],FIND("(",Table1[district])+1,1),Table1[n_can_adj])</f>
        <v>2</v>
      </c>
      <c r="U241" t="e">
        <f>IF(Table1[level]="Local",VLOOKUP(Table1[parish]&amp;" Parish, Louisiana",[1]parish!$D$2:$E$65,2,FALSE),"")</f>
        <v>#N/A</v>
      </c>
    </row>
    <row r="242" spans="1:21" x14ac:dyDescent="0.25">
      <c r="A242">
        <v>241</v>
      </c>
      <c r="B242">
        <f>IF(COUNTIF(C$2:C241,C242)&gt;0,B241,B241+1)</f>
        <v>98</v>
      </c>
      <c r="C242" t="str">
        <f>Table1[[#This Row],[position]]&amp;IF(Table1[district]="NA","","-"&amp;Table1[district])&amp;IF(Table1[parish]="Multi-Parish Race","","-"&amp;Table1[parish])&amp;" ("&amp;Table1[year]&amp;")"</f>
        <v>Aldermen-District 1, Town of Plain Dealing (2 to be elected)-Bossier (2014)</v>
      </c>
      <c r="D242" t="s">
        <v>380</v>
      </c>
      <c r="E242" t="s">
        <v>381</v>
      </c>
      <c r="F242" t="s">
        <v>385</v>
      </c>
      <c r="G242">
        <v>2014</v>
      </c>
      <c r="H242" t="s">
        <v>29</v>
      </c>
      <c r="I242" t="s">
        <v>30</v>
      </c>
      <c r="J242">
        <v>200</v>
      </c>
      <c r="K242">
        <v>4</v>
      </c>
      <c r="L242">
        <f>COUNTIF(Table1[Race],Table1[Race])</f>
        <v>4</v>
      </c>
      <c r="M242">
        <v>2</v>
      </c>
      <c r="N242">
        <v>1</v>
      </c>
      <c r="O242">
        <v>1</v>
      </c>
      <c r="P242">
        <v>0</v>
      </c>
      <c r="Q242" t="s">
        <v>20</v>
      </c>
      <c r="R242" t="s">
        <v>21</v>
      </c>
      <c r="S242" t="s">
        <v>15</v>
      </c>
      <c r="T242">
        <f>IFERROR(Table1[n_can_adj]/MID(Table1[district],FIND("(",Table1[district])+1,1),Table1[n_can_adj])</f>
        <v>2</v>
      </c>
      <c r="U242" t="e">
        <f>IF(Table1[level]="Local",VLOOKUP(Table1[parish]&amp;" Parish, Louisiana",[1]parish!$D$2:$E$65,2,FALSE),"")</f>
        <v>#N/A</v>
      </c>
    </row>
    <row r="243" spans="1:21" x14ac:dyDescent="0.25">
      <c r="A243">
        <v>242</v>
      </c>
      <c r="B243">
        <f>IF(COUNTIF(C$2:C242,C243)&gt;0,B242,B242+1)</f>
        <v>99</v>
      </c>
      <c r="C243" t="str">
        <f>Table1[[#This Row],[position]]&amp;IF(Table1[district]="NA","","-"&amp;Table1[district])&amp;IF(Table1[parish]="Multi-Parish Race","","-"&amp;Table1[parish])&amp;" ("&amp;Table1[year]&amp;")"</f>
        <v>Aldermen-District 2, Town of Basile (3 to be elected) (2014)</v>
      </c>
      <c r="D243" t="s">
        <v>380</v>
      </c>
      <c r="E243" t="s">
        <v>386</v>
      </c>
      <c r="F243" t="s">
        <v>387</v>
      </c>
      <c r="G243">
        <v>2014</v>
      </c>
      <c r="H243" t="s">
        <v>73</v>
      </c>
      <c r="I243" t="s">
        <v>19</v>
      </c>
      <c r="J243">
        <v>187</v>
      </c>
      <c r="K243">
        <v>5</v>
      </c>
      <c r="L243">
        <f>COUNTIF(Table1[Race],Table1[Race])</f>
        <v>5</v>
      </c>
      <c r="M243">
        <v>2</v>
      </c>
      <c r="N243">
        <v>2</v>
      </c>
      <c r="O243">
        <v>1</v>
      </c>
      <c r="P243">
        <v>0</v>
      </c>
      <c r="Q243" t="s">
        <v>20</v>
      </c>
      <c r="R243" t="s">
        <v>21</v>
      </c>
      <c r="S243" t="s">
        <v>15</v>
      </c>
      <c r="T243">
        <f>IFERROR(Table1[n_can_adj]/MID(Table1[district],FIND("(",Table1[district])+1,1),Table1[n_can_adj])</f>
        <v>1.6666666666666667</v>
      </c>
      <c r="U243" t="e">
        <f>IF(Table1[level]="Local",VLOOKUP(Table1[parish]&amp;" Parish, Louisiana",[1]parish!$D$2:$E$65,2,FALSE),"")</f>
        <v>#N/A</v>
      </c>
    </row>
    <row r="244" spans="1:21" x14ac:dyDescent="0.25">
      <c r="A244">
        <v>243</v>
      </c>
      <c r="B244">
        <f>IF(COUNTIF(C$2:C243,C244)&gt;0,B243,B243+1)</f>
        <v>99</v>
      </c>
      <c r="C244" t="str">
        <f>Table1[[#This Row],[position]]&amp;IF(Table1[district]="NA","","-"&amp;Table1[district])&amp;IF(Table1[parish]="Multi-Parish Race","","-"&amp;Table1[parish])&amp;" ("&amp;Table1[year]&amp;")"</f>
        <v>Aldermen-District 2, Town of Basile (3 to be elected) (2014)</v>
      </c>
      <c r="D244" t="s">
        <v>380</v>
      </c>
      <c r="E244" t="s">
        <v>386</v>
      </c>
      <c r="F244" t="s">
        <v>388</v>
      </c>
      <c r="G244">
        <v>2014</v>
      </c>
      <c r="H244" t="s">
        <v>73</v>
      </c>
      <c r="I244" t="s">
        <v>30</v>
      </c>
      <c r="J244">
        <v>168</v>
      </c>
      <c r="K244">
        <v>5</v>
      </c>
      <c r="L244">
        <f>COUNTIF(Table1[Race],Table1[Race])</f>
        <v>5</v>
      </c>
      <c r="M244">
        <v>2</v>
      </c>
      <c r="N244">
        <v>2</v>
      </c>
      <c r="O244">
        <v>1</v>
      </c>
      <c r="P244">
        <v>0</v>
      </c>
      <c r="Q244" t="s">
        <v>20</v>
      </c>
      <c r="R244" t="s">
        <v>21</v>
      </c>
      <c r="S244" t="s">
        <v>15</v>
      </c>
      <c r="T244">
        <f>IFERROR(Table1[n_can_adj]/MID(Table1[district],FIND("(",Table1[district])+1,1),Table1[n_can_adj])</f>
        <v>1.6666666666666667</v>
      </c>
      <c r="U244" t="e">
        <f>IF(Table1[level]="Local",VLOOKUP(Table1[parish]&amp;" Parish, Louisiana",[1]parish!$D$2:$E$65,2,FALSE),"")</f>
        <v>#N/A</v>
      </c>
    </row>
    <row r="245" spans="1:21" x14ac:dyDescent="0.25">
      <c r="A245">
        <v>244</v>
      </c>
      <c r="B245">
        <f>IF(COUNTIF(C$2:C244,C245)&gt;0,B244,B244+1)</f>
        <v>99</v>
      </c>
      <c r="C245" t="str">
        <f>Table1[[#This Row],[position]]&amp;IF(Table1[district]="NA","","-"&amp;Table1[district])&amp;IF(Table1[parish]="Multi-Parish Race","","-"&amp;Table1[parish])&amp;" ("&amp;Table1[year]&amp;")"</f>
        <v>Aldermen-District 2, Town of Basile (3 to be elected) (2014)</v>
      </c>
      <c r="D245" t="s">
        <v>380</v>
      </c>
      <c r="E245" t="s">
        <v>386</v>
      </c>
      <c r="F245" t="s">
        <v>389</v>
      </c>
      <c r="G245">
        <v>2014</v>
      </c>
      <c r="H245" t="s">
        <v>73</v>
      </c>
      <c r="I245" t="s">
        <v>19</v>
      </c>
      <c r="J245">
        <v>224</v>
      </c>
      <c r="K245">
        <v>5</v>
      </c>
      <c r="L245">
        <f>COUNTIF(Table1[Race],Table1[Race])</f>
        <v>5</v>
      </c>
      <c r="M245">
        <v>2</v>
      </c>
      <c r="N245">
        <v>2</v>
      </c>
      <c r="O245">
        <v>1</v>
      </c>
      <c r="P245">
        <v>0</v>
      </c>
      <c r="Q245" t="s">
        <v>20</v>
      </c>
      <c r="R245" t="s">
        <v>21</v>
      </c>
      <c r="S245" t="s">
        <v>15</v>
      </c>
      <c r="T245">
        <f>IFERROR(Table1[n_can_adj]/MID(Table1[district],FIND("(",Table1[district])+1,1),Table1[n_can_adj])</f>
        <v>1.6666666666666667</v>
      </c>
      <c r="U245" t="e">
        <f>IF(Table1[level]="Local",VLOOKUP(Table1[parish]&amp;" Parish, Louisiana",[1]parish!$D$2:$E$65,2,FALSE),"")</f>
        <v>#N/A</v>
      </c>
    </row>
    <row r="246" spans="1:21" x14ac:dyDescent="0.25">
      <c r="A246">
        <v>245</v>
      </c>
      <c r="B246">
        <f>IF(COUNTIF(C$2:C245,C246)&gt;0,B245,B245+1)</f>
        <v>99</v>
      </c>
      <c r="C246" t="str">
        <f>Table1[[#This Row],[position]]&amp;IF(Table1[district]="NA","","-"&amp;Table1[district])&amp;IF(Table1[parish]="Multi-Parish Race","","-"&amp;Table1[parish])&amp;" ("&amp;Table1[year]&amp;")"</f>
        <v>Aldermen-District 2, Town of Basile (3 to be elected) (2014)</v>
      </c>
      <c r="D246" t="s">
        <v>380</v>
      </c>
      <c r="E246" t="s">
        <v>386</v>
      </c>
      <c r="F246" t="s">
        <v>390</v>
      </c>
      <c r="G246">
        <v>2014</v>
      </c>
      <c r="H246" t="s">
        <v>73</v>
      </c>
      <c r="I246" t="s">
        <v>23</v>
      </c>
      <c r="J246">
        <v>129</v>
      </c>
      <c r="K246">
        <v>5</v>
      </c>
      <c r="L246">
        <f>COUNTIF(Table1[Race],Table1[Race])</f>
        <v>5</v>
      </c>
      <c r="M246">
        <v>2</v>
      </c>
      <c r="N246">
        <v>2</v>
      </c>
      <c r="O246">
        <v>1</v>
      </c>
      <c r="P246">
        <v>0</v>
      </c>
      <c r="Q246" t="s">
        <v>20</v>
      </c>
      <c r="R246" t="s">
        <v>21</v>
      </c>
      <c r="S246" t="s">
        <v>15</v>
      </c>
      <c r="T246">
        <f>IFERROR(Table1[n_can_adj]/MID(Table1[district],FIND("(",Table1[district])+1,1),Table1[n_can_adj])</f>
        <v>1.6666666666666667</v>
      </c>
      <c r="U246" t="e">
        <f>IF(Table1[level]="Local",VLOOKUP(Table1[parish]&amp;" Parish, Louisiana",[1]parish!$D$2:$E$65,2,FALSE),"")</f>
        <v>#N/A</v>
      </c>
    </row>
    <row r="247" spans="1:21" x14ac:dyDescent="0.25">
      <c r="A247">
        <v>246</v>
      </c>
      <c r="B247">
        <f>IF(COUNTIF(C$2:C246,C247)&gt;0,B246,B246+1)</f>
        <v>99</v>
      </c>
      <c r="C247" t="str">
        <f>Table1[[#This Row],[position]]&amp;IF(Table1[district]="NA","","-"&amp;Table1[district])&amp;IF(Table1[parish]="Multi-Parish Race","","-"&amp;Table1[parish])&amp;" ("&amp;Table1[year]&amp;")"</f>
        <v>Aldermen-District 2, Town of Basile (3 to be elected) (2014)</v>
      </c>
      <c r="D247" t="s">
        <v>380</v>
      </c>
      <c r="E247" t="s">
        <v>386</v>
      </c>
      <c r="F247" t="s">
        <v>391</v>
      </c>
      <c r="G247">
        <v>2014</v>
      </c>
      <c r="H247" t="s">
        <v>73</v>
      </c>
      <c r="I247" t="s">
        <v>23</v>
      </c>
      <c r="J247">
        <v>119</v>
      </c>
      <c r="K247">
        <v>5</v>
      </c>
      <c r="L247">
        <f>COUNTIF(Table1[Race],Table1[Race])</f>
        <v>5</v>
      </c>
      <c r="M247">
        <v>2</v>
      </c>
      <c r="N247">
        <v>2</v>
      </c>
      <c r="O247">
        <v>1</v>
      </c>
      <c r="P247">
        <v>0</v>
      </c>
      <c r="Q247" t="s">
        <v>20</v>
      </c>
      <c r="R247" t="s">
        <v>21</v>
      </c>
      <c r="S247" t="s">
        <v>15</v>
      </c>
      <c r="T247">
        <f>IFERROR(Table1[n_can_adj]/MID(Table1[district],FIND("(",Table1[district])+1,1),Table1[n_can_adj])</f>
        <v>1.6666666666666667</v>
      </c>
      <c r="U247" t="e">
        <f>IF(Table1[level]="Local",VLOOKUP(Table1[parish]&amp;" Parish, Louisiana",[1]parish!$D$2:$E$65,2,FALSE),"")</f>
        <v>#N/A</v>
      </c>
    </row>
    <row r="248" spans="1:21" x14ac:dyDescent="0.25">
      <c r="A248">
        <v>247</v>
      </c>
      <c r="B248">
        <f>IF(COUNTIF(C$2:C247,C248)&gt;0,B247,B247+1)</f>
        <v>100</v>
      </c>
      <c r="C248" t="str">
        <f>Table1[[#This Row],[position]]&amp;IF(Table1[district]="NA","","-"&amp;Table1[district])&amp;IF(Table1[parish]="Multi-Parish Race","","-"&amp;Table1[parish])&amp;" ("&amp;Table1[year]&amp;")"</f>
        <v>Aldermen-Election Section 2, Town of St. Francisville (4 to be elected)-West Feliciana (2016)</v>
      </c>
      <c r="D248" t="s">
        <v>380</v>
      </c>
      <c r="E248" t="s">
        <v>392</v>
      </c>
      <c r="F248" t="s">
        <v>393</v>
      </c>
      <c r="G248">
        <v>2016</v>
      </c>
      <c r="H248" t="s">
        <v>394</v>
      </c>
      <c r="I248" t="s">
        <v>30</v>
      </c>
      <c r="J248">
        <v>412</v>
      </c>
      <c r="K248">
        <v>9</v>
      </c>
      <c r="L248">
        <f>COUNTIF(Table1[Race],Table1[Race])</f>
        <v>9</v>
      </c>
      <c r="M248">
        <v>2</v>
      </c>
      <c r="N248">
        <v>3</v>
      </c>
      <c r="O248">
        <v>3</v>
      </c>
      <c r="P248">
        <v>1</v>
      </c>
      <c r="Q248" t="s">
        <v>20</v>
      </c>
      <c r="R248" t="s">
        <v>21</v>
      </c>
      <c r="S248" t="s">
        <v>15</v>
      </c>
      <c r="T248">
        <f>IFERROR(Table1[n_can_adj]/MID(Table1[district],FIND("(",Table1[district])+1,1),Table1[n_can_adj])</f>
        <v>2.25</v>
      </c>
      <c r="U248" t="e">
        <f>IF(Table1[level]="Local",VLOOKUP(Table1[parish]&amp;" Parish, Louisiana",[1]parish!$D$2:$E$65,2,FALSE),"")</f>
        <v>#N/A</v>
      </c>
    </row>
    <row r="249" spans="1:21" x14ac:dyDescent="0.25">
      <c r="A249">
        <v>248</v>
      </c>
      <c r="B249">
        <f>IF(COUNTIF(C$2:C248,C249)&gt;0,B248,B248+1)</f>
        <v>100</v>
      </c>
      <c r="C249" t="str">
        <f>Table1[[#This Row],[position]]&amp;IF(Table1[district]="NA","","-"&amp;Table1[district])&amp;IF(Table1[parish]="Multi-Parish Race","","-"&amp;Table1[parish])&amp;" ("&amp;Table1[year]&amp;")"</f>
        <v>Aldermen-Election Section 2, Town of St. Francisville (4 to be elected)-West Feliciana (2016)</v>
      </c>
      <c r="D249" t="s">
        <v>380</v>
      </c>
      <c r="E249" t="s">
        <v>392</v>
      </c>
      <c r="F249" t="s">
        <v>395</v>
      </c>
      <c r="G249">
        <v>2016</v>
      </c>
      <c r="H249" t="s">
        <v>394</v>
      </c>
      <c r="I249" t="s">
        <v>30</v>
      </c>
      <c r="J249">
        <v>140</v>
      </c>
      <c r="K249">
        <v>9</v>
      </c>
      <c r="L249">
        <f>COUNTIF(Table1[Race],Table1[Race])</f>
        <v>9</v>
      </c>
      <c r="M249">
        <v>2</v>
      </c>
      <c r="N249">
        <v>3</v>
      </c>
      <c r="O249">
        <v>3</v>
      </c>
      <c r="P249">
        <v>1</v>
      </c>
      <c r="Q249" t="s">
        <v>20</v>
      </c>
      <c r="R249" t="s">
        <v>21</v>
      </c>
      <c r="S249" t="s">
        <v>15</v>
      </c>
      <c r="T249">
        <f>IFERROR(Table1[n_can_adj]/MID(Table1[district],FIND("(",Table1[district])+1,1),Table1[n_can_adj])</f>
        <v>2.25</v>
      </c>
      <c r="U249" t="e">
        <f>IF(Table1[level]="Local",VLOOKUP(Table1[parish]&amp;" Parish, Louisiana",[1]parish!$D$2:$E$65,2,FALSE),"")</f>
        <v>#N/A</v>
      </c>
    </row>
    <row r="250" spans="1:21" x14ac:dyDescent="0.25">
      <c r="A250">
        <v>249</v>
      </c>
      <c r="B250">
        <f>IF(COUNTIF(C$2:C249,C250)&gt;0,B249,B249+1)</f>
        <v>100</v>
      </c>
      <c r="C250" t="str">
        <f>Table1[[#This Row],[position]]&amp;IF(Table1[district]="NA","","-"&amp;Table1[district])&amp;IF(Table1[parish]="Multi-Parish Race","","-"&amp;Table1[parish])&amp;" ("&amp;Table1[year]&amp;")"</f>
        <v>Aldermen-Election Section 2, Town of St. Francisville (4 to be elected)-West Feliciana (2016)</v>
      </c>
      <c r="D250" t="s">
        <v>380</v>
      </c>
      <c r="E250" t="s">
        <v>392</v>
      </c>
      <c r="F250" t="s">
        <v>396</v>
      </c>
      <c r="G250">
        <v>2016</v>
      </c>
      <c r="H250" t="s">
        <v>394</v>
      </c>
      <c r="I250" t="s">
        <v>23</v>
      </c>
      <c r="J250">
        <v>198</v>
      </c>
      <c r="K250">
        <v>9</v>
      </c>
      <c r="L250">
        <f>COUNTIF(Table1[Race],Table1[Race])</f>
        <v>9</v>
      </c>
      <c r="M250">
        <v>2</v>
      </c>
      <c r="N250">
        <v>3</v>
      </c>
      <c r="O250">
        <v>3</v>
      </c>
      <c r="P250">
        <v>1</v>
      </c>
      <c r="Q250" t="s">
        <v>20</v>
      </c>
      <c r="R250" t="s">
        <v>21</v>
      </c>
      <c r="S250" t="s">
        <v>15</v>
      </c>
      <c r="T250">
        <f>IFERROR(Table1[n_can_adj]/MID(Table1[district],FIND("(",Table1[district])+1,1),Table1[n_can_adj])</f>
        <v>2.25</v>
      </c>
      <c r="U250" t="e">
        <f>IF(Table1[level]="Local",VLOOKUP(Table1[parish]&amp;" Parish, Louisiana",[1]parish!$D$2:$E$65,2,FALSE),"")</f>
        <v>#N/A</v>
      </c>
    </row>
    <row r="251" spans="1:21" x14ac:dyDescent="0.25">
      <c r="A251">
        <v>250</v>
      </c>
      <c r="B251">
        <f>IF(COUNTIF(C$2:C250,C251)&gt;0,B250,B250+1)</f>
        <v>100</v>
      </c>
      <c r="C251" t="str">
        <f>Table1[[#This Row],[position]]&amp;IF(Table1[district]="NA","","-"&amp;Table1[district])&amp;IF(Table1[parish]="Multi-Parish Race","","-"&amp;Table1[parish])&amp;" ("&amp;Table1[year]&amp;")"</f>
        <v>Aldermen-Election Section 2, Town of St. Francisville (4 to be elected)-West Feliciana (2016)</v>
      </c>
      <c r="D251" t="s">
        <v>380</v>
      </c>
      <c r="E251" t="s">
        <v>392</v>
      </c>
      <c r="F251" t="s">
        <v>397</v>
      </c>
      <c r="G251">
        <v>2016</v>
      </c>
      <c r="H251" t="s">
        <v>394</v>
      </c>
      <c r="I251" t="s">
        <v>19</v>
      </c>
      <c r="J251">
        <v>285</v>
      </c>
      <c r="K251">
        <v>9</v>
      </c>
      <c r="L251">
        <f>COUNTIF(Table1[Race],Table1[Race])</f>
        <v>9</v>
      </c>
      <c r="M251">
        <v>2</v>
      </c>
      <c r="N251">
        <v>3</v>
      </c>
      <c r="O251">
        <v>3</v>
      </c>
      <c r="P251">
        <v>1</v>
      </c>
      <c r="Q251" t="s">
        <v>20</v>
      </c>
      <c r="R251" t="s">
        <v>21</v>
      </c>
      <c r="S251" t="s">
        <v>15</v>
      </c>
      <c r="T251">
        <f>IFERROR(Table1[n_can_adj]/MID(Table1[district],FIND("(",Table1[district])+1,1),Table1[n_can_adj])</f>
        <v>2.25</v>
      </c>
      <c r="U251" t="e">
        <f>IF(Table1[level]="Local",VLOOKUP(Table1[parish]&amp;" Parish, Louisiana",[1]parish!$D$2:$E$65,2,FALSE),"")</f>
        <v>#N/A</v>
      </c>
    </row>
    <row r="252" spans="1:21" x14ac:dyDescent="0.25">
      <c r="A252">
        <v>251</v>
      </c>
      <c r="B252">
        <f>IF(COUNTIF(C$2:C251,C252)&gt;0,B251,B251+1)</f>
        <v>100</v>
      </c>
      <c r="C252" t="str">
        <f>Table1[[#This Row],[position]]&amp;IF(Table1[district]="NA","","-"&amp;Table1[district])&amp;IF(Table1[parish]="Multi-Parish Race","","-"&amp;Table1[parish])&amp;" ("&amp;Table1[year]&amp;")"</f>
        <v>Aldermen-Election Section 2, Town of St. Francisville (4 to be elected)-West Feliciana (2016)</v>
      </c>
      <c r="D252" t="s">
        <v>380</v>
      </c>
      <c r="E252" t="s">
        <v>392</v>
      </c>
      <c r="F252" t="s">
        <v>398</v>
      </c>
      <c r="G252">
        <v>2016</v>
      </c>
      <c r="H252" t="s">
        <v>394</v>
      </c>
      <c r="I252" t="s">
        <v>23</v>
      </c>
      <c r="J252">
        <v>123</v>
      </c>
      <c r="K252">
        <v>9</v>
      </c>
      <c r="L252">
        <f>COUNTIF(Table1[Race],Table1[Race])</f>
        <v>9</v>
      </c>
      <c r="M252">
        <v>2</v>
      </c>
      <c r="N252">
        <v>3</v>
      </c>
      <c r="O252">
        <v>3</v>
      </c>
      <c r="P252">
        <v>1</v>
      </c>
      <c r="Q252" t="s">
        <v>20</v>
      </c>
      <c r="R252" t="s">
        <v>21</v>
      </c>
      <c r="S252" t="s">
        <v>15</v>
      </c>
      <c r="T252">
        <f>IFERROR(Table1[n_can_adj]/MID(Table1[district],FIND("(",Table1[district])+1,1),Table1[n_can_adj])</f>
        <v>2.25</v>
      </c>
      <c r="U252" t="e">
        <f>IF(Table1[level]="Local",VLOOKUP(Table1[parish]&amp;" Parish, Louisiana",[1]parish!$D$2:$E$65,2,FALSE),"")</f>
        <v>#N/A</v>
      </c>
    </row>
    <row r="253" spans="1:21" x14ac:dyDescent="0.25">
      <c r="A253">
        <v>252</v>
      </c>
      <c r="B253">
        <f>IF(COUNTIF(C$2:C252,C253)&gt;0,B252,B252+1)</f>
        <v>100</v>
      </c>
      <c r="C253" t="str">
        <f>Table1[[#This Row],[position]]&amp;IF(Table1[district]="NA","","-"&amp;Table1[district])&amp;IF(Table1[parish]="Multi-Parish Race","","-"&amp;Table1[parish])&amp;" ("&amp;Table1[year]&amp;")"</f>
        <v>Aldermen-Election Section 2, Town of St. Francisville (4 to be elected)-West Feliciana (2016)</v>
      </c>
      <c r="D253" t="s">
        <v>380</v>
      </c>
      <c r="E253" t="s">
        <v>392</v>
      </c>
      <c r="F253" t="s">
        <v>399</v>
      </c>
      <c r="G253">
        <v>2016</v>
      </c>
      <c r="H253" t="s">
        <v>394</v>
      </c>
      <c r="I253" t="s">
        <v>30</v>
      </c>
      <c r="J253">
        <v>131</v>
      </c>
      <c r="K253">
        <v>9</v>
      </c>
      <c r="L253">
        <f>COUNTIF(Table1[Race],Table1[Race])</f>
        <v>9</v>
      </c>
      <c r="M253">
        <v>2</v>
      </c>
      <c r="N253">
        <v>3</v>
      </c>
      <c r="O253">
        <v>3</v>
      </c>
      <c r="P253">
        <v>1</v>
      </c>
      <c r="Q253" t="s">
        <v>20</v>
      </c>
      <c r="R253" t="s">
        <v>21</v>
      </c>
      <c r="S253" t="s">
        <v>15</v>
      </c>
      <c r="T253">
        <f>IFERROR(Table1[n_can_adj]/MID(Table1[district],FIND("(",Table1[district])+1,1),Table1[n_can_adj])</f>
        <v>2.25</v>
      </c>
      <c r="U253" t="e">
        <f>IF(Table1[level]="Local",VLOOKUP(Table1[parish]&amp;" Parish, Louisiana",[1]parish!$D$2:$E$65,2,FALSE),"")</f>
        <v>#N/A</v>
      </c>
    </row>
    <row r="254" spans="1:21" x14ac:dyDescent="0.25">
      <c r="A254">
        <v>253</v>
      </c>
      <c r="B254">
        <f>IF(COUNTIF(C$2:C253,C254)&gt;0,B253,B253+1)</f>
        <v>100</v>
      </c>
      <c r="C254" t="str">
        <f>Table1[[#This Row],[position]]&amp;IF(Table1[district]="NA","","-"&amp;Table1[district])&amp;IF(Table1[parish]="Multi-Parish Race","","-"&amp;Table1[parish])&amp;" ("&amp;Table1[year]&amp;")"</f>
        <v>Aldermen-Election Section 2, Town of St. Francisville (4 to be elected)-West Feliciana (2016)</v>
      </c>
      <c r="D254" t="s">
        <v>380</v>
      </c>
      <c r="E254" t="s">
        <v>392</v>
      </c>
      <c r="F254" t="s">
        <v>400</v>
      </c>
      <c r="G254">
        <v>2016</v>
      </c>
      <c r="H254" t="s">
        <v>394</v>
      </c>
      <c r="I254" t="s">
        <v>19</v>
      </c>
      <c r="J254">
        <v>218</v>
      </c>
      <c r="K254">
        <v>9</v>
      </c>
      <c r="L254">
        <f>COUNTIF(Table1[Race],Table1[Race])</f>
        <v>9</v>
      </c>
      <c r="M254">
        <v>2</v>
      </c>
      <c r="N254">
        <v>3</v>
      </c>
      <c r="O254">
        <v>3</v>
      </c>
      <c r="P254">
        <v>1</v>
      </c>
      <c r="Q254" t="s">
        <v>20</v>
      </c>
      <c r="R254" t="s">
        <v>21</v>
      </c>
      <c r="S254" t="s">
        <v>15</v>
      </c>
      <c r="T254">
        <f>IFERROR(Table1[n_can_adj]/MID(Table1[district],FIND("(",Table1[district])+1,1),Table1[n_can_adj])</f>
        <v>2.25</v>
      </c>
      <c r="U254" t="e">
        <f>IF(Table1[level]="Local",VLOOKUP(Table1[parish]&amp;" Parish, Louisiana",[1]parish!$D$2:$E$65,2,FALSE),"")</f>
        <v>#N/A</v>
      </c>
    </row>
    <row r="255" spans="1:21" x14ac:dyDescent="0.25">
      <c r="A255">
        <v>254</v>
      </c>
      <c r="B255">
        <f>IF(COUNTIF(C$2:C254,C255)&gt;0,B254,B254+1)</f>
        <v>100</v>
      </c>
      <c r="C255" t="str">
        <f>Table1[[#This Row],[position]]&amp;IF(Table1[district]="NA","","-"&amp;Table1[district])&amp;IF(Table1[parish]="Multi-Parish Race","","-"&amp;Table1[parish])&amp;" ("&amp;Table1[year]&amp;")"</f>
        <v>Aldermen-Election Section 2, Town of St. Francisville (4 to be elected)-West Feliciana (2016)</v>
      </c>
      <c r="D255" t="s">
        <v>380</v>
      </c>
      <c r="E255" t="s">
        <v>392</v>
      </c>
      <c r="F255" t="s">
        <v>401</v>
      </c>
      <c r="G255">
        <v>2016</v>
      </c>
      <c r="H255" t="s">
        <v>394</v>
      </c>
      <c r="I255" t="s">
        <v>19</v>
      </c>
      <c r="J255">
        <v>302</v>
      </c>
      <c r="K255">
        <v>9</v>
      </c>
      <c r="L255">
        <f>COUNTIF(Table1[Race],Table1[Race])</f>
        <v>9</v>
      </c>
      <c r="M255">
        <v>2</v>
      </c>
      <c r="N255">
        <v>3</v>
      </c>
      <c r="O255">
        <v>3</v>
      </c>
      <c r="P255">
        <v>1</v>
      </c>
      <c r="Q255" t="s">
        <v>20</v>
      </c>
      <c r="R255" t="s">
        <v>21</v>
      </c>
      <c r="S255" t="s">
        <v>15</v>
      </c>
      <c r="T255">
        <f>IFERROR(Table1[n_can_adj]/MID(Table1[district],FIND("(",Table1[district])+1,1),Table1[n_can_adj])</f>
        <v>2.25</v>
      </c>
      <c r="U255" t="e">
        <f>IF(Table1[level]="Local",VLOOKUP(Table1[parish]&amp;" Parish, Louisiana",[1]parish!$D$2:$E$65,2,FALSE),"")</f>
        <v>#N/A</v>
      </c>
    </row>
    <row r="256" spans="1:21" x14ac:dyDescent="0.25">
      <c r="A256">
        <v>255</v>
      </c>
      <c r="B256">
        <f>IF(COUNTIF(C$2:C255,C256)&gt;0,B255,B255+1)</f>
        <v>100</v>
      </c>
      <c r="C256" t="str">
        <f>Table1[[#This Row],[position]]&amp;IF(Table1[district]="NA","","-"&amp;Table1[district])&amp;IF(Table1[parish]="Multi-Parish Race","","-"&amp;Table1[parish])&amp;" ("&amp;Table1[year]&amp;")"</f>
        <v>Aldermen-Election Section 2, Town of St. Francisville (4 to be elected)-West Feliciana (2016)</v>
      </c>
      <c r="D256" t="s">
        <v>380</v>
      </c>
      <c r="E256" t="s">
        <v>392</v>
      </c>
      <c r="F256" t="s">
        <v>402</v>
      </c>
      <c r="G256">
        <v>2016</v>
      </c>
      <c r="H256" t="s">
        <v>394</v>
      </c>
      <c r="I256" t="s">
        <v>127</v>
      </c>
      <c r="J256">
        <v>255</v>
      </c>
      <c r="K256">
        <v>9</v>
      </c>
      <c r="L256">
        <f>COUNTIF(Table1[Race],Table1[Race])</f>
        <v>9</v>
      </c>
      <c r="M256">
        <v>2</v>
      </c>
      <c r="N256">
        <v>3</v>
      </c>
      <c r="O256">
        <v>3</v>
      </c>
      <c r="P256">
        <v>1</v>
      </c>
      <c r="Q256" t="s">
        <v>20</v>
      </c>
      <c r="R256" t="s">
        <v>21</v>
      </c>
      <c r="S256" t="s">
        <v>15</v>
      </c>
      <c r="T256">
        <f>IFERROR(Table1[n_can_adj]/MID(Table1[district],FIND("(",Table1[district])+1,1),Table1[n_can_adj])</f>
        <v>2.25</v>
      </c>
      <c r="U256" t="e">
        <f>IF(Table1[level]="Local",VLOOKUP(Table1[parish]&amp;" Parish, Louisiana",[1]parish!$D$2:$E$65,2,FALSE),"")</f>
        <v>#N/A</v>
      </c>
    </row>
    <row r="257" spans="1:21" x14ac:dyDescent="0.25">
      <c r="A257">
        <v>256</v>
      </c>
      <c r="B257">
        <f>IF(COUNTIF(C$2:C256,C257)&gt;0,B256,B256+1)</f>
        <v>101</v>
      </c>
      <c r="C257" t="str">
        <f>Table1[[#This Row],[position]]&amp;IF(Table1[district]="NA","","-"&amp;Table1[district])&amp;IF(Table1[parish]="Multi-Parish Race","","-"&amp;Table1[parish])&amp;" ("&amp;Table1[year]&amp;")"</f>
        <v>Aldermen-Town of Abita Springs (5 to be elected)-St. Tammany (2014)</v>
      </c>
      <c r="D257" t="s">
        <v>380</v>
      </c>
      <c r="E257" t="s">
        <v>403</v>
      </c>
      <c r="F257" t="s">
        <v>404</v>
      </c>
      <c r="G257">
        <v>2014</v>
      </c>
      <c r="H257" t="s">
        <v>405</v>
      </c>
      <c r="I257" t="s">
        <v>19</v>
      </c>
      <c r="J257">
        <v>519</v>
      </c>
      <c r="K257">
        <v>6</v>
      </c>
      <c r="L257">
        <f>COUNTIF(Table1[Race],Table1[Race])</f>
        <v>6</v>
      </c>
      <c r="M257">
        <v>0</v>
      </c>
      <c r="N257">
        <v>6</v>
      </c>
      <c r="O257">
        <v>0</v>
      </c>
      <c r="P257">
        <v>0</v>
      </c>
      <c r="Q257" t="s">
        <v>20</v>
      </c>
      <c r="R257" t="s">
        <v>21</v>
      </c>
      <c r="S257" t="s">
        <v>15</v>
      </c>
      <c r="T257">
        <f>IFERROR(Table1[n_can_adj]/MID(Table1[district],FIND("(",Table1[district])+1,1),Table1[n_can_adj])</f>
        <v>1.2</v>
      </c>
      <c r="U257" t="e">
        <f>IF(Table1[level]="Local",VLOOKUP(Table1[parish]&amp;" Parish, Louisiana",[1]parish!$D$2:$E$65,2,FALSE),"")</f>
        <v>#N/A</v>
      </c>
    </row>
    <row r="258" spans="1:21" x14ac:dyDescent="0.25">
      <c r="A258">
        <v>257</v>
      </c>
      <c r="B258">
        <f>IF(COUNTIF(C$2:C257,C258)&gt;0,B257,B257+1)</f>
        <v>101</v>
      </c>
      <c r="C258" t="str">
        <f>Table1[[#This Row],[position]]&amp;IF(Table1[district]="NA","","-"&amp;Table1[district])&amp;IF(Table1[parish]="Multi-Parish Race","","-"&amp;Table1[parish])&amp;" ("&amp;Table1[year]&amp;")"</f>
        <v>Aldermen-Town of Abita Springs (5 to be elected)-St. Tammany (2014)</v>
      </c>
      <c r="D258" t="s">
        <v>380</v>
      </c>
      <c r="E258" t="s">
        <v>403</v>
      </c>
      <c r="F258" t="s">
        <v>406</v>
      </c>
      <c r="G258">
        <v>2014</v>
      </c>
      <c r="H258" t="s">
        <v>405</v>
      </c>
      <c r="I258" t="s">
        <v>19</v>
      </c>
      <c r="J258">
        <v>699</v>
      </c>
      <c r="K258">
        <v>6</v>
      </c>
      <c r="L258">
        <f>COUNTIF(Table1[Race],Table1[Race])</f>
        <v>6</v>
      </c>
      <c r="M258">
        <v>0</v>
      </c>
      <c r="N258">
        <v>6</v>
      </c>
      <c r="O258">
        <v>0</v>
      </c>
      <c r="P258">
        <v>0</v>
      </c>
      <c r="Q258" t="s">
        <v>20</v>
      </c>
      <c r="R258" t="s">
        <v>21</v>
      </c>
      <c r="S258" t="s">
        <v>15</v>
      </c>
      <c r="T258">
        <f>IFERROR(Table1[n_can_adj]/MID(Table1[district],FIND("(",Table1[district])+1,1),Table1[n_can_adj])</f>
        <v>1.2</v>
      </c>
      <c r="U258" t="e">
        <f>IF(Table1[level]="Local",VLOOKUP(Table1[parish]&amp;" Parish, Louisiana",[1]parish!$D$2:$E$65,2,FALSE),"")</f>
        <v>#N/A</v>
      </c>
    </row>
    <row r="259" spans="1:21" x14ac:dyDescent="0.25">
      <c r="A259">
        <v>258</v>
      </c>
      <c r="B259">
        <f>IF(COUNTIF(C$2:C258,C259)&gt;0,B258,B258+1)</f>
        <v>101</v>
      </c>
      <c r="C259" t="str">
        <f>Table1[[#This Row],[position]]&amp;IF(Table1[district]="NA","","-"&amp;Table1[district])&amp;IF(Table1[parish]="Multi-Parish Race","","-"&amp;Table1[parish])&amp;" ("&amp;Table1[year]&amp;")"</f>
        <v>Aldermen-Town of Abita Springs (5 to be elected)-St. Tammany (2014)</v>
      </c>
      <c r="D259" t="s">
        <v>380</v>
      </c>
      <c r="E259" t="s">
        <v>403</v>
      </c>
      <c r="F259" t="s">
        <v>407</v>
      </c>
      <c r="G259">
        <v>2014</v>
      </c>
      <c r="H259" t="s">
        <v>405</v>
      </c>
      <c r="I259" t="s">
        <v>19</v>
      </c>
      <c r="J259">
        <v>580</v>
      </c>
      <c r="K259">
        <v>6</v>
      </c>
      <c r="L259">
        <f>COUNTIF(Table1[Race],Table1[Race])</f>
        <v>6</v>
      </c>
      <c r="M259">
        <v>0</v>
      </c>
      <c r="N259">
        <v>6</v>
      </c>
      <c r="O259">
        <v>0</v>
      </c>
      <c r="P259">
        <v>0</v>
      </c>
      <c r="Q259" t="s">
        <v>20</v>
      </c>
      <c r="R259" t="s">
        <v>21</v>
      </c>
      <c r="S259" t="s">
        <v>15</v>
      </c>
      <c r="T259">
        <f>IFERROR(Table1[n_can_adj]/MID(Table1[district],FIND("(",Table1[district])+1,1),Table1[n_can_adj])</f>
        <v>1.2</v>
      </c>
      <c r="U259" t="e">
        <f>IF(Table1[level]="Local",VLOOKUP(Table1[parish]&amp;" Parish, Louisiana",[1]parish!$D$2:$E$65,2,FALSE),"")</f>
        <v>#N/A</v>
      </c>
    </row>
    <row r="260" spans="1:21" x14ac:dyDescent="0.25">
      <c r="A260">
        <v>259</v>
      </c>
      <c r="B260">
        <f>IF(COUNTIF(C$2:C259,C260)&gt;0,B259,B259+1)</f>
        <v>101</v>
      </c>
      <c r="C260" t="str">
        <f>Table1[[#This Row],[position]]&amp;IF(Table1[district]="NA","","-"&amp;Table1[district])&amp;IF(Table1[parish]="Multi-Parish Race","","-"&amp;Table1[parish])&amp;" ("&amp;Table1[year]&amp;")"</f>
        <v>Aldermen-Town of Abita Springs (5 to be elected)-St. Tammany (2014)</v>
      </c>
      <c r="D260" t="s">
        <v>380</v>
      </c>
      <c r="E260" t="s">
        <v>403</v>
      </c>
      <c r="F260" t="s">
        <v>408</v>
      </c>
      <c r="G260">
        <v>2014</v>
      </c>
      <c r="H260" t="s">
        <v>405</v>
      </c>
      <c r="I260" t="s">
        <v>19</v>
      </c>
      <c r="J260">
        <v>609</v>
      </c>
      <c r="K260">
        <v>6</v>
      </c>
      <c r="L260">
        <f>COUNTIF(Table1[Race],Table1[Race])</f>
        <v>6</v>
      </c>
      <c r="M260">
        <v>0</v>
      </c>
      <c r="N260">
        <v>6</v>
      </c>
      <c r="O260">
        <v>0</v>
      </c>
      <c r="P260">
        <v>0</v>
      </c>
      <c r="Q260" t="s">
        <v>20</v>
      </c>
      <c r="R260" t="s">
        <v>21</v>
      </c>
      <c r="S260" t="s">
        <v>15</v>
      </c>
      <c r="T260">
        <f>IFERROR(Table1[n_can_adj]/MID(Table1[district],FIND("(",Table1[district])+1,1),Table1[n_can_adj])</f>
        <v>1.2</v>
      </c>
      <c r="U260" t="e">
        <f>IF(Table1[level]="Local",VLOOKUP(Table1[parish]&amp;" Parish, Louisiana",[1]parish!$D$2:$E$65,2,FALSE),"")</f>
        <v>#N/A</v>
      </c>
    </row>
    <row r="261" spans="1:21" x14ac:dyDescent="0.25">
      <c r="A261">
        <v>260</v>
      </c>
      <c r="B261">
        <f>IF(COUNTIF(C$2:C260,C261)&gt;0,B260,B260+1)</f>
        <v>101</v>
      </c>
      <c r="C261" t="str">
        <f>Table1[[#This Row],[position]]&amp;IF(Table1[district]="NA","","-"&amp;Table1[district])&amp;IF(Table1[parish]="Multi-Parish Race","","-"&amp;Table1[parish])&amp;" ("&amp;Table1[year]&amp;")"</f>
        <v>Aldermen-Town of Abita Springs (5 to be elected)-St. Tammany (2014)</v>
      </c>
      <c r="D261" t="s">
        <v>380</v>
      </c>
      <c r="E261" t="s">
        <v>403</v>
      </c>
      <c r="F261" t="s">
        <v>409</v>
      </c>
      <c r="G261">
        <v>2014</v>
      </c>
      <c r="H261" t="s">
        <v>405</v>
      </c>
      <c r="I261" t="s">
        <v>19</v>
      </c>
      <c r="J261">
        <v>610</v>
      </c>
      <c r="K261">
        <v>6</v>
      </c>
      <c r="L261">
        <f>COUNTIF(Table1[Race],Table1[Race])</f>
        <v>6</v>
      </c>
      <c r="M261">
        <v>0</v>
      </c>
      <c r="N261">
        <v>6</v>
      </c>
      <c r="O261">
        <v>0</v>
      </c>
      <c r="P261">
        <v>0</v>
      </c>
      <c r="Q261" t="s">
        <v>20</v>
      </c>
      <c r="R261" t="s">
        <v>21</v>
      </c>
      <c r="S261" t="s">
        <v>15</v>
      </c>
      <c r="T261">
        <f>IFERROR(Table1[n_can_adj]/MID(Table1[district],FIND("(",Table1[district])+1,1),Table1[n_can_adj])</f>
        <v>1.2</v>
      </c>
      <c r="U261" t="e">
        <f>IF(Table1[level]="Local",VLOOKUP(Table1[parish]&amp;" Parish, Louisiana",[1]parish!$D$2:$E$65,2,FALSE),"")</f>
        <v>#N/A</v>
      </c>
    </row>
    <row r="262" spans="1:21" x14ac:dyDescent="0.25">
      <c r="A262">
        <v>261</v>
      </c>
      <c r="B262">
        <f>IF(COUNTIF(C$2:C261,C262)&gt;0,B261,B261+1)</f>
        <v>101</v>
      </c>
      <c r="C262" t="str">
        <f>Table1[[#This Row],[position]]&amp;IF(Table1[district]="NA","","-"&amp;Table1[district])&amp;IF(Table1[parish]="Multi-Parish Race","","-"&amp;Table1[parish])&amp;" ("&amp;Table1[year]&amp;")"</f>
        <v>Aldermen-Town of Abita Springs (5 to be elected)-St. Tammany (2014)</v>
      </c>
      <c r="D262" t="s">
        <v>380</v>
      </c>
      <c r="E262" t="s">
        <v>403</v>
      </c>
      <c r="F262" t="s">
        <v>410</v>
      </c>
      <c r="G262">
        <v>2014</v>
      </c>
      <c r="H262" t="s">
        <v>405</v>
      </c>
      <c r="I262" t="s">
        <v>19</v>
      </c>
      <c r="J262">
        <v>518</v>
      </c>
      <c r="K262">
        <v>6</v>
      </c>
      <c r="L262">
        <f>COUNTIF(Table1[Race],Table1[Race])</f>
        <v>6</v>
      </c>
      <c r="M262">
        <v>0</v>
      </c>
      <c r="N262">
        <v>6</v>
      </c>
      <c r="O262">
        <v>0</v>
      </c>
      <c r="P262">
        <v>0</v>
      </c>
      <c r="Q262" t="s">
        <v>20</v>
      </c>
      <c r="R262" t="s">
        <v>21</v>
      </c>
      <c r="S262" t="s">
        <v>15</v>
      </c>
      <c r="T262">
        <f>IFERROR(Table1[n_can_adj]/MID(Table1[district],FIND("(",Table1[district])+1,1),Table1[n_can_adj])</f>
        <v>1.2</v>
      </c>
      <c r="U262" t="e">
        <f>IF(Table1[level]="Local",VLOOKUP(Table1[parish]&amp;" Parish, Louisiana",[1]parish!$D$2:$E$65,2,FALSE),"")</f>
        <v>#N/A</v>
      </c>
    </row>
    <row r="263" spans="1:21" x14ac:dyDescent="0.25">
      <c r="A263">
        <v>262</v>
      </c>
      <c r="B263">
        <f>IF(COUNTIF(C$2:C262,C263)&gt;0,B262,B262+1)</f>
        <v>102</v>
      </c>
      <c r="C263" t="str">
        <f>Table1[[#This Row],[position]]&amp;IF(Table1[district]="NA","","-"&amp;Table1[district])&amp;IF(Table1[parish]="Multi-Parish Race","","-"&amp;Table1[parish])&amp;" ("&amp;Table1[year]&amp;")"</f>
        <v>Aldermen-Town of Arnaudville (5 to be elected) (2014)</v>
      </c>
      <c r="D263" t="s">
        <v>380</v>
      </c>
      <c r="E263" t="s">
        <v>411</v>
      </c>
      <c r="F263" t="s">
        <v>412</v>
      </c>
      <c r="G263">
        <v>2014</v>
      </c>
      <c r="H263" t="s">
        <v>73</v>
      </c>
      <c r="I263" t="s">
        <v>23</v>
      </c>
      <c r="J263">
        <v>226</v>
      </c>
      <c r="K263">
        <v>8</v>
      </c>
      <c r="L263">
        <f>COUNTIF(Table1[Race],Table1[Race])</f>
        <v>8</v>
      </c>
      <c r="M263">
        <v>5</v>
      </c>
      <c r="N263">
        <v>2</v>
      </c>
      <c r="O263">
        <v>0</v>
      </c>
      <c r="P263">
        <v>1</v>
      </c>
      <c r="Q263" t="s">
        <v>20</v>
      </c>
      <c r="R263" t="s">
        <v>21</v>
      </c>
      <c r="S263" t="s">
        <v>15</v>
      </c>
      <c r="T263">
        <f>IFERROR(Table1[n_can_adj]/MID(Table1[district],FIND("(",Table1[district])+1,1),Table1[n_can_adj])</f>
        <v>1.6</v>
      </c>
      <c r="U263" t="e">
        <f>IF(Table1[level]="Local",VLOOKUP(Table1[parish]&amp;" Parish, Louisiana",[1]parish!$D$2:$E$65,2,FALSE),"")</f>
        <v>#N/A</v>
      </c>
    </row>
    <row r="264" spans="1:21" x14ac:dyDescent="0.25">
      <c r="A264">
        <v>263</v>
      </c>
      <c r="B264">
        <f>IF(COUNTIF(C$2:C263,C264)&gt;0,B263,B263+1)</f>
        <v>102</v>
      </c>
      <c r="C264" t="str">
        <f>Table1[[#This Row],[position]]&amp;IF(Table1[district]="NA","","-"&amp;Table1[district])&amp;IF(Table1[parish]="Multi-Parish Race","","-"&amp;Table1[parish])&amp;" ("&amp;Table1[year]&amp;")"</f>
        <v>Aldermen-Town of Arnaudville (5 to be elected) (2014)</v>
      </c>
      <c r="D264" t="s">
        <v>380</v>
      </c>
      <c r="E264" t="s">
        <v>411</v>
      </c>
      <c r="F264" t="s">
        <v>413</v>
      </c>
      <c r="G264">
        <v>2014</v>
      </c>
      <c r="H264" t="s">
        <v>73</v>
      </c>
      <c r="I264" t="s">
        <v>23</v>
      </c>
      <c r="J264">
        <v>256</v>
      </c>
      <c r="K264">
        <v>8</v>
      </c>
      <c r="L264">
        <f>COUNTIF(Table1[Race],Table1[Race])</f>
        <v>8</v>
      </c>
      <c r="M264">
        <v>5</v>
      </c>
      <c r="N264">
        <v>2</v>
      </c>
      <c r="O264">
        <v>0</v>
      </c>
      <c r="P264">
        <v>1</v>
      </c>
      <c r="Q264" t="s">
        <v>20</v>
      </c>
      <c r="R264" t="s">
        <v>21</v>
      </c>
      <c r="S264" t="s">
        <v>15</v>
      </c>
      <c r="T264">
        <f>IFERROR(Table1[n_can_adj]/MID(Table1[district],FIND("(",Table1[district])+1,1),Table1[n_can_adj])</f>
        <v>1.6</v>
      </c>
      <c r="U264" t="e">
        <f>IF(Table1[level]="Local",VLOOKUP(Table1[parish]&amp;" Parish, Louisiana",[1]parish!$D$2:$E$65,2,FALSE),"")</f>
        <v>#N/A</v>
      </c>
    </row>
    <row r="265" spans="1:21" x14ac:dyDescent="0.25">
      <c r="A265">
        <v>264</v>
      </c>
      <c r="B265">
        <f>IF(COUNTIF(C$2:C264,C265)&gt;0,B264,B264+1)</f>
        <v>102</v>
      </c>
      <c r="C265" t="str">
        <f>Table1[[#This Row],[position]]&amp;IF(Table1[district]="NA","","-"&amp;Table1[district])&amp;IF(Table1[parish]="Multi-Parish Race","","-"&amp;Table1[parish])&amp;" ("&amp;Table1[year]&amp;")"</f>
        <v>Aldermen-Town of Arnaudville (5 to be elected) (2014)</v>
      </c>
      <c r="D265" t="s">
        <v>380</v>
      </c>
      <c r="E265" t="s">
        <v>411</v>
      </c>
      <c r="F265" t="s">
        <v>414</v>
      </c>
      <c r="G265">
        <v>2014</v>
      </c>
      <c r="H265" t="s">
        <v>73</v>
      </c>
      <c r="I265" t="s">
        <v>127</v>
      </c>
      <c r="J265">
        <v>221</v>
      </c>
      <c r="K265">
        <v>8</v>
      </c>
      <c r="L265">
        <f>COUNTIF(Table1[Race],Table1[Race])</f>
        <v>8</v>
      </c>
      <c r="M265">
        <v>5</v>
      </c>
      <c r="N265">
        <v>2</v>
      </c>
      <c r="O265">
        <v>0</v>
      </c>
      <c r="P265">
        <v>1</v>
      </c>
      <c r="Q265" t="s">
        <v>20</v>
      </c>
      <c r="R265" t="s">
        <v>21</v>
      </c>
      <c r="S265" t="s">
        <v>15</v>
      </c>
      <c r="T265">
        <f>IFERROR(Table1[n_can_adj]/MID(Table1[district],FIND("(",Table1[district])+1,1),Table1[n_can_adj])</f>
        <v>1.6</v>
      </c>
      <c r="U265" t="e">
        <f>IF(Table1[level]="Local",VLOOKUP(Table1[parish]&amp;" Parish, Louisiana",[1]parish!$D$2:$E$65,2,FALSE),"")</f>
        <v>#N/A</v>
      </c>
    </row>
    <row r="266" spans="1:21" x14ac:dyDescent="0.25">
      <c r="A266">
        <v>265</v>
      </c>
      <c r="B266">
        <f>IF(COUNTIF(C$2:C265,C266)&gt;0,B265,B265+1)</f>
        <v>102</v>
      </c>
      <c r="C266" t="str">
        <f>Table1[[#This Row],[position]]&amp;IF(Table1[district]="NA","","-"&amp;Table1[district])&amp;IF(Table1[parish]="Multi-Parish Race","","-"&amp;Table1[parish])&amp;" ("&amp;Table1[year]&amp;")"</f>
        <v>Aldermen-Town of Arnaudville (5 to be elected) (2014)</v>
      </c>
      <c r="D266" t="s">
        <v>380</v>
      </c>
      <c r="E266" t="s">
        <v>411</v>
      </c>
      <c r="F266" t="s">
        <v>415</v>
      </c>
      <c r="G266">
        <v>2014</v>
      </c>
      <c r="H266" t="s">
        <v>73</v>
      </c>
      <c r="I266" t="s">
        <v>19</v>
      </c>
      <c r="J266">
        <v>247</v>
      </c>
      <c r="K266">
        <v>8</v>
      </c>
      <c r="L266">
        <f>COUNTIF(Table1[Race],Table1[Race])</f>
        <v>8</v>
      </c>
      <c r="M266">
        <v>5</v>
      </c>
      <c r="N266">
        <v>2</v>
      </c>
      <c r="O266">
        <v>0</v>
      </c>
      <c r="P266">
        <v>1</v>
      </c>
      <c r="Q266" t="s">
        <v>20</v>
      </c>
      <c r="R266" t="s">
        <v>21</v>
      </c>
      <c r="S266" t="s">
        <v>15</v>
      </c>
      <c r="T266">
        <f>IFERROR(Table1[n_can_adj]/MID(Table1[district],FIND("(",Table1[district])+1,1),Table1[n_can_adj])</f>
        <v>1.6</v>
      </c>
      <c r="U266" t="e">
        <f>IF(Table1[level]="Local",VLOOKUP(Table1[parish]&amp;" Parish, Louisiana",[1]parish!$D$2:$E$65,2,FALSE),"")</f>
        <v>#N/A</v>
      </c>
    </row>
    <row r="267" spans="1:21" x14ac:dyDescent="0.25">
      <c r="A267">
        <v>266</v>
      </c>
      <c r="B267">
        <f>IF(COUNTIF(C$2:C266,C267)&gt;0,B266,B266+1)</f>
        <v>102</v>
      </c>
      <c r="C267" t="str">
        <f>Table1[[#This Row],[position]]&amp;IF(Table1[district]="NA","","-"&amp;Table1[district])&amp;IF(Table1[parish]="Multi-Parish Race","","-"&amp;Table1[parish])&amp;" ("&amp;Table1[year]&amp;")"</f>
        <v>Aldermen-Town of Arnaudville (5 to be elected) (2014)</v>
      </c>
      <c r="D267" t="s">
        <v>380</v>
      </c>
      <c r="E267" t="s">
        <v>411</v>
      </c>
      <c r="F267" t="s">
        <v>416</v>
      </c>
      <c r="G267">
        <v>2014</v>
      </c>
      <c r="H267" t="s">
        <v>73</v>
      </c>
      <c r="I267" t="s">
        <v>23</v>
      </c>
      <c r="J267">
        <v>186</v>
      </c>
      <c r="K267">
        <v>8</v>
      </c>
      <c r="L267">
        <f>COUNTIF(Table1[Race],Table1[Race])</f>
        <v>8</v>
      </c>
      <c r="M267">
        <v>5</v>
      </c>
      <c r="N267">
        <v>2</v>
      </c>
      <c r="O267">
        <v>0</v>
      </c>
      <c r="P267">
        <v>1</v>
      </c>
      <c r="Q267" t="s">
        <v>20</v>
      </c>
      <c r="R267" t="s">
        <v>21</v>
      </c>
      <c r="S267" t="s">
        <v>15</v>
      </c>
      <c r="T267">
        <f>IFERROR(Table1[n_can_adj]/MID(Table1[district],FIND("(",Table1[district])+1,1),Table1[n_can_adj])</f>
        <v>1.6</v>
      </c>
      <c r="U267" t="e">
        <f>IF(Table1[level]="Local",VLOOKUP(Table1[parish]&amp;" Parish, Louisiana",[1]parish!$D$2:$E$65,2,FALSE),"")</f>
        <v>#N/A</v>
      </c>
    </row>
    <row r="268" spans="1:21" x14ac:dyDescent="0.25">
      <c r="A268">
        <v>267</v>
      </c>
      <c r="B268">
        <f>IF(COUNTIF(C$2:C267,C268)&gt;0,B267,B267+1)</f>
        <v>102</v>
      </c>
      <c r="C268" t="str">
        <f>Table1[[#This Row],[position]]&amp;IF(Table1[district]="NA","","-"&amp;Table1[district])&amp;IF(Table1[parish]="Multi-Parish Race","","-"&amp;Table1[parish])&amp;" ("&amp;Table1[year]&amp;")"</f>
        <v>Aldermen-Town of Arnaudville (5 to be elected) (2014)</v>
      </c>
      <c r="D268" t="s">
        <v>380</v>
      </c>
      <c r="E268" t="s">
        <v>411</v>
      </c>
      <c r="F268" t="s">
        <v>417</v>
      </c>
      <c r="G268">
        <v>2014</v>
      </c>
      <c r="H268" t="s">
        <v>73</v>
      </c>
      <c r="I268" t="s">
        <v>23</v>
      </c>
      <c r="J268">
        <v>273</v>
      </c>
      <c r="K268">
        <v>8</v>
      </c>
      <c r="L268">
        <f>COUNTIF(Table1[Race],Table1[Race])</f>
        <v>8</v>
      </c>
      <c r="M268">
        <v>5</v>
      </c>
      <c r="N268">
        <v>2</v>
      </c>
      <c r="O268">
        <v>0</v>
      </c>
      <c r="P268">
        <v>1</v>
      </c>
      <c r="Q268" t="s">
        <v>20</v>
      </c>
      <c r="R268" t="s">
        <v>21</v>
      </c>
      <c r="S268" t="s">
        <v>15</v>
      </c>
      <c r="T268">
        <f>IFERROR(Table1[n_can_adj]/MID(Table1[district],FIND("(",Table1[district])+1,1),Table1[n_can_adj])</f>
        <v>1.6</v>
      </c>
      <c r="U268" t="e">
        <f>IF(Table1[level]="Local",VLOOKUP(Table1[parish]&amp;" Parish, Louisiana",[1]parish!$D$2:$E$65,2,FALSE),"")</f>
        <v>#N/A</v>
      </c>
    </row>
    <row r="269" spans="1:21" x14ac:dyDescent="0.25">
      <c r="A269">
        <v>268</v>
      </c>
      <c r="B269">
        <f>IF(COUNTIF(C$2:C268,C269)&gt;0,B268,B268+1)</f>
        <v>102</v>
      </c>
      <c r="C269" t="str">
        <f>Table1[[#This Row],[position]]&amp;IF(Table1[district]="NA","","-"&amp;Table1[district])&amp;IF(Table1[parish]="Multi-Parish Race","","-"&amp;Table1[parish])&amp;" ("&amp;Table1[year]&amp;")"</f>
        <v>Aldermen-Town of Arnaudville (5 to be elected) (2014)</v>
      </c>
      <c r="D269" t="s">
        <v>380</v>
      </c>
      <c r="E269" t="s">
        <v>411</v>
      </c>
      <c r="F269" t="s">
        <v>418</v>
      </c>
      <c r="G269">
        <v>2014</v>
      </c>
      <c r="H269" t="s">
        <v>73</v>
      </c>
      <c r="I269" t="s">
        <v>23</v>
      </c>
      <c r="J269">
        <v>353</v>
      </c>
      <c r="K269">
        <v>8</v>
      </c>
      <c r="L269">
        <f>COUNTIF(Table1[Race],Table1[Race])</f>
        <v>8</v>
      </c>
      <c r="M269">
        <v>5</v>
      </c>
      <c r="N269">
        <v>2</v>
      </c>
      <c r="O269">
        <v>0</v>
      </c>
      <c r="P269">
        <v>1</v>
      </c>
      <c r="Q269" t="s">
        <v>20</v>
      </c>
      <c r="R269" t="s">
        <v>21</v>
      </c>
      <c r="S269" t="s">
        <v>15</v>
      </c>
      <c r="T269">
        <f>IFERROR(Table1[n_can_adj]/MID(Table1[district],FIND("(",Table1[district])+1,1),Table1[n_can_adj])</f>
        <v>1.6</v>
      </c>
      <c r="U269" t="e">
        <f>IF(Table1[level]="Local",VLOOKUP(Table1[parish]&amp;" Parish, Louisiana",[1]parish!$D$2:$E$65,2,FALSE),"")</f>
        <v>#N/A</v>
      </c>
    </row>
    <row r="270" spans="1:21" x14ac:dyDescent="0.25">
      <c r="A270">
        <v>269</v>
      </c>
      <c r="B270">
        <f>IF(COUNTIF(C$2:C269,C270)&gt;0,B269,B269+1)</f>
        <v>102</v>
      </c>
      <c r="C270" t="str">
        <f>Table1[[#This Row],[position]]&amp;IF(Table1[district]="NA","","-"&amp;Table1[district])&amp;IF(Table1[parish]="Multi-Parish Race","","-"&amp;Table1[parish])&amp;" ("&amp;Table1[year]&amp;")"</f>
        <v>Aldermen-Town of Arnaudville (5 to be elected) (2014)</v>
      </c>
      <c r="D270" t="s">
        <v>380</v>
      </c>
      <c r="E270" t="s">
        <v>411</v>
      </c>
      <c r="F270" t="s">
        <v>419</v>
      </c>
      <c r="G270">
        <v>2014</v>
      </c>
      <c r="H270" t="s">
        <v>73</v>
      </c>
      <c r="I270" t="s">
        <v>19</v>
      </c>
      <c r="J270">
        <v>314</v>
      </c>
      <c r="K270">
        <v>8</v>
      </c>
      <c r="L270">
        <f>COUNTIF(Table1[Race],Table1[Race])</f>
        <v>8</v>
      </c>
      <c r="M270">
        <v>5</v>
      </c>
      <c r="N270">
        <v>2</v>
      </c>
      <c r="O270">
        <v>0</v>
      </c>
      <c r="P270">
        <v>1</v>
      </c>
      <c r="Q270" t="s">
        <v>20</v>
      </c>
      <c r="R270" t="s">
        <v>21</v>
      </c>
      <c r="S270" t="s">
        <v>15</v>
      </c>
      <c r="T270">
        <f>IFERROR(Table1[n_can_adj]/MID(Table1[district],FIND("(",Table1[district])+1,1),Table1[n_can_adj])</f>
        <v>1.6</v>
      </c>
      <c r="U270" t="e">
        <f>IF(Table1[level]="Local",VLOOKUP(Table1[parish]&amp;" Parish, Louisiana",[1]parish!$D$2:$E$65,2,FALSE),"")</f>
        <v>#N/A</v>
      </c>
    </row>
    <row r="271" spans="1:21" x14ac:dyDescent="0.25">
      <c r="A271">
        <v>270</v>
      </c>
      <c r="B271">
        <f>IF(COUNTIF(C$2:C270,C271)&gt;0,B270,B270+1)</f>
        <v>103</v>
      </c>
      <c r="C271" t="str">
        <f>Table1[[#This Row],[position]]&amp;IF(Table1[district]="NA","","-"&amp;Table1[district])&amp;IF(Table1[parish]="Multi-Parish Race","","-"&amp;Table1[parish])&amp;" ("&amp;Table1[year]&amp;")"</f>
        <v>Aldermen-Town of Baldwin (5 to be elected)-St. Mary (2014)</v>
      </c>
      <c r="D271" t="s">
        <v>380</v>
      </c>
      <c r="E271" t="s">
        <v>420</v>
      </c>
      <c r="F271" t="s">
        <v>421</v>
      </c>
      <c r="G271">
        <v>2014</v>
      </c>
      <c r="H271" t="s">
        <v>422</v>
      </c>
      <c r="I271" t="s">
        <v>23</v>
      </c>
      <c r="J271">
        <v>623</v>
      </c>
      <c r="K271">
        <v>7</v>
      </c>
      <c r="L271">
        <f>COUNTIF(Table1[Race],Table1[Race])</f>
        <v>7</v>
      </c>
      <c r="M271">
        <v>6</v>
      </c>
      <c r="N271">
        <v>0</v>
      </c>
      <c r="O271">
        <v>1</v>
      </c>
      <c r="P271">
        <v>0</v>
      </c>
      <c r="Q271" t="s">
        <v>20</v>
      </c>
      <c r="R271" t="s">
        <v>21</v>
      </c>
      <c r="S271" t="s">
        <v>15</v>
      </c>
      <c r="T271">
        <f>IFERROR(Table1[n_can_adj]/MID(Table1[district],FIND("(",Table1[district])+1,1),Table1[n_can_adj])</f>
        <v>1.4</v>
      </c>
      <c r="U271" t="e">
        <f>IF(Table1[level]="Local",VLOOKUP(Table1[parish]&amp;" Parish, Louisiana",[1]parish!$D$2:$E$65,2,FALSE),"")</f>
        <v>#N/A</v>
      </c>
    </row>
    <row r="272" spans="1:21" x14ac:dyDescent="0.25">
      <c r="A272">
        <v>271</v>
      </c>
      <c r="B272">
        <f>IF(COUNTIF(C$2:C271,C272)&gt;0,B271,B271+1)</f>
        <v>103</v>
      </c>
      <c r="C272" t="str">
        <f>Table1[[#This Row],[position]]&amp;IF(Table1[district]="NA","","-"&amp;Table1[district])&amp;IF(Table1[parish]="Multi-Parish Race","","-"&amp;Table1[parish])&amp;" ("&amp;Table1[year]&amp;")"</f>
        <v>Aldermen-Town of Baldwin (5 to be elected)-St. Mary (2014)</v>
      </c>
      <c r="D272" t="s">
        <v>380</v>
      </c>
      <c r="E272" t="s">
        <v>420</v>
      </c>
      <c r="F272" t="s">
        <v>423</v>
      </c>
      <c r="G272">
        <v>2014</v>
      </c>
      <c r="H272" t="s">
        <v>422</v>
      </c>
      <c r="I272" t="s">
        <v>23</v>
      </c>
      <c r="J272">
        <v>512</v>
      </c>
      <c r="K272">
        <v>7</v>
      </c>
      <c r="L272">
        <f>COUNTIF(Table1[Race],Table1[Race])</f>
        <v>7</v>
      </c>
      <c r="M272">
        <v>6</v>
      </c>
      <c r="N272">
        <v>0</v>
      </c>
      <c r="O272">
        <v>1</v>
      </c>
      <c r="P272">
        <v>0</v>
      </c>
      <c r="Q272" t="s">
        <v>20</v>
      </c>
      <c r="R272" t="s">
        <v>21</v>
      </c>
      <c r="S272" t="s">
        <v>15</v>
      </c>
      <c r="T272">
        <f>IFERROR(Table1[n_can_adj]/MID(Table1[district],FIND("(",Table1[district])+1,1),Table1[n_can_adj])</f>
        <v>1.4</v>
      </c>
      <c r="U272" t="e">
        <f>IF(Table1[level]="Local",VLOOKUP(Table1[parish]&amp;" Parish, Louisiana",[1]parish!$D$2:$E$65,2,FALSE),"")</f>
        <v>#N/A</v>
      </c>
    </row>
    <row r="273" spans="1:21" x14ac:dyDescent="0.25">
      <c r="A273">
        <v>272</v>
      </c>
      <c r="B273">
        <f>IF(COUNTIF(C$2:C272,C273)&gt;0,B272,B272+1)</f>
        <v>103</v>
      </c>
      <c r="C273" t="str">
        <f>Table1[[#This Row],[position]]&amp;IF(Table1[district]="NA","","-"&amp;Table1[district])&amp;IF(Table1[parish]="Multi-Parish Race","","-"&amp;Table1[parish])&amp;" ("&amp;Table1[year]&amp;")"</f>
        <v>Aldermen-Town of Baldwin (5 to be elected)-St. Mary (2014)</v>
      </c>
      <c r="D273" t="s">
        <v>380</v>
      </c>
      <c r="E273" t="s">
        <v>420</v>
      </c>
      <c r="F273" t="s">
        <v>424</v>
      </c>
      <c r="G273">
        <v>2014</v>
      </c>
      <c r="H273" t="s">
        <v>422</v>
      </c>
      <c r="I273" t="s">
        <v>23</v>
      </c>
      <c r="J273">
        <v>615</v>
      </c>
      <c r="K273">
        <v>7</v>
      </c>
      <c r="L273">
        <f>COUNTIF(Table1[Race],Table1[Race])</f>
        <v>7</v>
      </c>
      <c r="M273">
        <v>6</v>
      </c>
      <c r="N273">
        <v>0</v>
      </c>
      <c r="O273">
        <v>1</v>
      </c>
      <c r="P273">
        <v>0</v>
      </c>
      <c r="Q273" t="s">
        <v>20</v>
      </c>
      <c r="R273" t="s">
        <v>21</v>
      </c>
      <c r="S273" t="s">
        <v>15</v>
      </c>
      <c r="T273">
        <f>IFERROR(Table1[n_can_adj]/MID(Table1[district],FIND("(",Table1[district])+1,1),Table1[n_can_adj])</f>
        <v>1.4</v>
      </c>
      <c r="U273" t="e">
        <f>IF(Table1[level]="Local",VLOOKUP(Table1[parish]&amp;" Parish, Louisiana",[1]parish!$D$2:$E$65,2,FALSE),"")</f>
        <v>#N/A</v>
      </c>
    </row>
    <row r="274" spans="1:21" x14ac:dyDescent="0.25">
      <c r="A274">
        <v>273</v>
      </c>
      <c r="B274">
        <f>IF(COUNTIF(C$2:C273,C274)&gt;0,B273,B273+1)</f>
        <v>103</v>
      </c>
      <c r="C274" t="str">
        <f>Table1[[#This Row],[position]]&amp;IF(Table1[district]="NA","","-"&amp;Table1[district])&amp;IF(Table1[parish]="Multi-Parish Race","","-"&amp;Table1[parish])&amp;" ("&amp;Table1[year]&amp;")"</f>
        <v>Aldermen-Town of Baldwin (5 to be elected)-St. Mary (2014)</v>
      </c>
      <c r="D274" t="s">
        <v>380</v>
      </c>
      <c r="E274" t="s">
        <v>420</v>
      </c>
      <c r="F274" t="s">
        <v>425</v>
      </c>
      <c r="G274">
        <v>2014</v>
      </c>
      <c r="H274" t="s">
        <v>422</v>
      </c>
      <c r="I274" t="s">
        <v>23</v>
      </c>
      <c r="J274">
        <v>666</v>
      </c>
      <c r="K274">
        <v>7</v>
      </c>
      <c r="L274">
        <f>COUNTIF(Table1[Race],Table1[Race])</f>
        <v>7</v>
      </c>
      <c r="M274">
        <v>6</v>
      </c>
      <c r="N274">
        <v>0</v>
      </c>
      <c r="O274">
        <v>1</v>
      </c>
      <c r="P274">
        <v>0</v>
      </c>
      <c r="Q274" t="s">
        <v>20</v>
      </c>
      <c r="R274" t="s">
        <v>21</v>
      </c>
      <c r="S274" t="s">
        <v>15</v>
      </c>
      <c r="T274">
        <f>IFERROR(Table1[n_can_adj]/MID(Table1[district],FIND("(",Table1[district])+1,1),Table1[n_can_adj])</f>
        <v>1.4</v>
      </c>
      <c r="U274" t="e">
        <f>IF(Table1[level]="Local",VLOOKUP(Table1[parish]&amp;" Parish, Louisiana",[1]parish!$D$2:$E$65,2,FALSE),"")</f>
        <v>#N/A</v>
      </c>
    </row>
    <row r="275" spans="1:21" x14ac:dyDescent="0.25">
      <c r="A275">
        <v>274</v>
      </c>
      <c r="B275">
        <f>IF(COUNTIF(C$2:C274,C275)&gt;0,B274,B274+1)</f>
        <v>103</v>
      </c>
      <c r="C275" t="str">
        <f>Table1[[#This Row],[position]]&amp;IF(Table1[district]="NA","","-"&amp;Table1[district])&amp;IF(Table1[parish]="Multi-Parish Race","","-"&amp;Table1[parish])&amp;" ("&amp;Table1[year]&amp;")"</f>
        <v>Aldermen-Town of Baldwin (5 to be elected)-St. Mary (2014)</v>
      </c>
      <c r="D275" t="s">
        <v>380</v>
      </c>
      <c r="E275" t="s">
        <v>420</v>
      </c>
      <c r="F275" t="s">
        <v>426</v>
      </c>
      <c r="G275">
        <v>2014</v>
      </c>
      <c r="H275" t="s">
        <v>422</v>
      </c>
      <c r="I275" t="s">
        <v>23</v>
      </c>
      <c r="J275">
        <v>553</v>
      </c>
      <c r="K275">
        <v>7</v>
      </c>
      <c r="L275">
        <f>COUNTIF(Table1[Race],Table1[Race])</f>
        <v>7</v>
      </c>
      <c r="M275">
        <v>6</v>
      </c>
      <c r="N275">
        <v>0</v>
      </c>
      <c r="O275">
        <v>1</v>
      </c>
      <c r="P275">
        <v>0</v>
      </c>
      <c r="Q275" t="s">
        <v>20</v>
      </c>
      <c r="R275" t="s">
        <v>21</v>
      </c>
      <c r="S275" t="s">
        <v>15</v>
      </c>
      <c r="T275">
        <f>IFERROR(Table1[n_can_adj]/MID(Table1[district],FIND("(",Table1[district])+1,1),Table1[n_can_adj])</f>
        <v>1.4</v>
      </c>
      <c r="U275" t="e">
        <f>IF(Table1[level]="Local",VLOOKUP(Table1[parish]&amp;" Parish, Louisiana",[1]parish!$D$2:$E$65,2,FALSE),"")</f>
        <v>#N/A</v>
      </c>
    </row>
    <row r="276" spans="1:21" x14ac:dyDescent="0.25">
      <c r="A276">
        <v>275</v>
      </c>
      <c r="B276">
        <f>IF(COUNTIF(C$2:C275,C276)&gt;0,B275,B275+1)</f>
        <v>103</v>
      </c>
      <c r="C276" t="str">
        <f>Table1[[#This Row],[position]]&amp;IF(Table1[district]="NA","","-"&amp;Table1[district])&amp;IF(Table1[parish]="Multi-Parish Race","","-"&amp;Table1[parish])&amp;" ("&amp;Table1[year]&amp;")"</f>
        <v>Aldermen-Town of Baldwin (5 to be elected)-St. Mary (2014)</v>
      </c>
      <c r="D276" t="s">
        <v>380</v>
      </c>
      <c r="E276" t="s">
        <v>420</v>
      </c>
      <c r="F276" t="s">
        <v>427</v>
      </c>
      <c r="G276">
        <v>2014</v>
      </c>
      <c r="H276" t="s">
        <v>422</v>
      </c>
      <c r="I276" t="s">
        <v>23</v>
      </c>
      <c r="J276">
        <v>677</v>
      </c>
      <c r="K276">
        <v>7</v>
      </c>
      <c r="L276">
        <f>COUNTIF(Table1[Race],Table1[Race])</f>
        <v>7</v>
      </c>
      <c r="M276">
        <v>6</v>
      </c>
      <c r="N276">
        <v>0</v>
      </c>
      <c r="O276">
        <v>1</v>
      </c>
      <c r="P276">
        <v>0</v>
      </c>
      <c r="Q276" t="s">
        <v>20</v>
      </c>
      <c r="R276" t="s">
        <v>21</v>
      </c>
      <c r="S276" t="s">
        <v>15</v>
      </c>
      <c r="T276">
        <f>IFERROR(Table1[n_can_adj]/MID(Table1[district],FIND("(",Table1[district])+1,1),Table1[n_can_adj])</f>
        <v>1.4</v>
      </c>
      <c r="U276" t="e">
        <f>IF(Table1[level]="Local",VLOOKUP(Table1[parish]&amp;" Parish, Louisiana",[1]parish!$D$2:$E$65,2,FALSE),"")</f>
        <v>#N/A</v>
      </c>
    </row>
    <row r="277" spans="1:21" x14ac:dyDescent="0.25">
      <c r="A277">
        <v>276</v>
      </c>
      <c r="B277">
        <f>IF(COUNTIF(C$2:C276,C277)&gt;0,B276,B276+1)</f>
        <v>103</v>
      </c>
      <c r="C277" t="str">
        <f>Table1[[#This Row],[position]]&amp;IF(Table1[district]="NA","","-"&amp;Table1[district])&amp;IF(Table1[parish]="Multi-Parish Race","","-"&amp;Table1[parish])&amp;" ("&amp;Table1[year]&amp;")"</f>
        <v>Aldermen-Town of Baldwin (5 to be elected)-St. Mary (2014)</v>
      </c>
      <c r="D277" t="s">
        <v>380</v>
      </c>
      <c r="E277" t="s">
        <v>420</v>
      </c>
      <c r="F277" t="s">
        <v>428</v>
      </c>
      <c r="G277">
        <v>2014</v>
      </c>
      <c r="H277" t="s">
        <v>422</v>
      </c>
      <c r="I277" t="s">
        <v>30</v>
      </c>
      <c r="J277">
        <v>284</v>
      </c>
      <c r="K277">
        <v>7</v>
      </c>
      <c r="L277">
        <f>COUNTIF(Table1[Race],Table1[Race])</f>
        <v>7</v>
      </c>
      <c r="M277">
        <v>6</v>
      </c>
      <c r="N277">
        <v>0</v>
      </c>
      <c r="O277">
        <v>1</v>
      </c>
      <c r="P277">
        <v>0</v>
      </c>
      <c r="Q277" t="s">
        <v>20</v>
      </c>
      <c r="R277" t="s">
        <v>21</v>
      </c>
      <c r="S277" t="s">
        <v>15</v>
      </c>
      <c r="T277">
        <f>IFERROR(Table1[n_can_adj]/MID(Table1[district],FIND("(",Table1[district])+1,1),Table1[n_can_adj])</f>
        <v>1.4</v>
      </c>
      <c r="U277" t="e">
        <f>IF(Table1[level]="Local",VLOOKUP(Table1[parish]&amp;" Parish, Louisiana",[1]parish!$D$2:$E$65,2,FALSE),"")</f>
        <v>#N/A</v>
      </c>
    </row>
    <row r="278" spans="1:21" x14ac:dyDescent="0.25">
      <c r="A278">
        <v>277</v>
      </c>
      <c r="B278">
        <f>IF(COUNTIF(C$2:C277,C278)&gt;0,B277,B277+1)</f>
        <v>104</v>
      </c>
      <c r="C278" t="str">
        <f>Table1[[#This Row],[position]]&amp;IF(Table1[district]="NA","","-"&amp;Table1[district])&amp;IF(Table1[parish]="Multi-Parish Race","","-"&amp;Table1[parish])&amp;" ("&amp;Table1[year]&amp;")"</f>
        <v>Aldermen-Town of Blanchard (5 to be elected)-Caddo (2014)</v>
      </c>
      <c r="D278" t="s">
        <v>380</v>
      </c>
      <c r="E278" t="s">
        <v>429</v>
      </c>
      <c r="F278" t="s">
        <v>430</v>
      </c>
      <c r="G278">
        <v>2014</v>
      </c>
      <c r="H278" t="s">
        <v>51</v>
      </c>
      <c r="I278" t="s">
        <v>19</v>
      </c>
      <c r="J278">
        <v>586</v>
      </c>
      <c r="K278">
        <v>7</v>
      </c>
      <c r="L278">
        <f>COUNTIF(Table1[Race],Table1[Race])</f>
        <v>7</v>
      </c>
      <c r="M278">
        <v>1</v>
      </c>
      <c r="N278">
        <v>5</v>
      </c>
      <c r="O278">
        <v>1</v>
      </c>
      <c r="P278">
        <v>0</v>
      </c>
      <c r="Q278" t="s">
        <v>20</v>
      </c>
      <c r="R278" t="s">
        <v>21</v>
      </c>
      <c r="S278" t="s">
        <v>15</v>
      </c>
      <c r="T278">
        <f>IFERROR(Table1[n_can_adj]/MID(Table1[district],FIND("(",Table1[district])+1,1),Table1[n_can_adj])</f>
        <v>1.4</v>
      </c>
      <c r="U278" t="e">
        <f>IF(Table1[level]="Local",VLOOKUP(Table1[parish]&amp;" Parish, Louisiana",[1]parish!$D$2:$E$65,2,FALSE),"")</f>
        <v>#N/A</v>
      </c>
    </row>
    <row r="279" spans="1:21" x14ac:dyDescent="0.25">
      <c r="A279">
        <v>278</v>
      </c>
      <c r="B279">
        <f>IF(COUNTIF(C$2:C278,C279)&gt;0,B278,B278+1)</f>
        <v>104</v>
      </c>
      <c r="C279" t="str">
        <f>Table1[[#This Row],[position]]&amp;IF(Table1[district]="NA","","-"&amp;Table1[district])&amp;IF(Table1[parish]="Multi-Parish Race","","-"&amp;Table1[parish])&amp;" ("&amp;Table1[year]&amp;")"</f>
        <v>Aldermen-Town of Blanchard (5 to be elected)-Caddo (2014)</v>
      </c>
      <c r="D279" t="s">
        <v>380</v>
      </c>
      <c r="E279" t="s">
        <v>429</v>
      </c>
      <c r="F279" t="s">
        <v>431</v>
      </c>
      <c r="G279">
        <v>2014</v>
      </c>
      <c r="H279" t="s">
        <v>51</v>
      </c>
      <c r="I279" t="s">
        <v>19</v>
      </c>
      <c r="J279">
        <v>582</v>
      </c>
      <c r="K279">
        <v>7</v>
      </c>
      <c r="L279">
        <f>COUNTIF(Table1[Race],Table1[Race])</f>
        <v>7</v>
      </c>
      <c r="M279">
        <v>1</v>
      </c>
      <c r="N279">
        <v>5</v>
      </c>
      <c r="O279">
        <v>1</v>
      </c>
      <c r="P279">
        <v>0</v>
      </c>
      <c r="Q279" t="s">
        <v>20</v>
      </c>
      <c r="R279" t="s">
        <v>21</v>
      </c>
      <c r="S279" t="s">
        <v>15</v>
      </c>
      <c r="T279">
        <f>IFERROR(Table1[n_can_adj]/MID(Table1[district],FIND("(",Table1[district])+1,1),Table1[n_can_adj])</f>
        <v>1.4</v>
      </c>
      <c r="U279" t="e">
        <f>IF(Table1[level]="Local",VLOOKUP(Table1[parish]&amp;" Parish, Louisiana",[1]parish!$D$2:$E$65,2,FALSE),"")</f>
        <v>#N/A</v>
      </c>
    </row>
    <row r="280" spans="1:21" x14ac:dyDescent="0.25">
      <c r="A280">
        <v>279</v>
      </c>
      <c r="B280">
        <f>IF(COUNTIF(C$2:C279,C280)&gt;0,B279,B279+1)</f>
        <v>104</v>
      </c>
      <c r="C280" t="str">
        <f>Table1[[#This Row],[position]]&amp;IF(Table1[district]="NA","","-"&amp;Table1[district])&amp;IF(Table1[parish]="Multi-Parish Race","","-"&amp;Table1[parish])&amp;" ("&amp;Table1[year]&amp;")"</f>
        <v>Aldermen-Town of Blanchard (5 to be elected)-Caddo (2014)</v>
      </c>
      <c r="D280" t="s">
        <v>380</v>
      </c>
      <c r="E280" t="s">
        <v>429</v>
      </c>
      <c r="F280" t="s">
        <v>432</v>
      </c>
      <c r="G280">
        <v>2014</v>
      </c>
      <c r="H280" t="s">
        <v>51</v>
      </c>
      <c r="I280" t="s">
        <v>23</v>
      </c>
      <c r="J280">
        <v>384</v>
      </c>
      <c r="K280">
        <v>7</v>
      </c>
      <c r="L280">
        <f>COUNTIF(Table1[Race],Table1[Race])</f>
        <v>7</v>
      </c>
      <c r="M280">
        <v>1</v>
      </c>
      <c r="N280">
        <v>5</v>
      </c>
      <c r="O280">
        <v>1</v>
      </c>
      <c r="P280">
        <v>0</v>
      </c>
      <c r="Q280" t="s">
        <v>20</v>
      </c>
      <c r="R280" t="s">
        <v>21</v>
      </c>
      <c r="S280" t="s">
        <v>15</v>
      </c>
      <c r="T280">
        <f>IFERROR(Table1[n_can_adj]/MID(Table1[district],FIND("(",Table1[district])+1,1),Table1[n_can_adj])</f>
        <v>1.4</v>
      </c>
      <c r="U280" t="e">
        <f>IF(Table1[level]="Local",VLOOKUP(Table1[parish]&amp;" Parish, Louisiana",[1]parish!$D$2:$E$65,2,FALSE),"")</f>
        <v>#N/A</v>
      </c>
    </row>
    <row r="281" spans="1:21" x14ac:dyDescent="0.25">
      <c r="A281">
        <v>280</v>
      </c>
      <c r="B281">
        <f>IF(COUNTIF(C$2:C280,C281)&gt;0,B280,B280+1)</f>
        <v>104</v>
      </c>
      <c r="C281" t="str">
        <f>Table1[[#This Row],[position]]&amp;IF(Table1[district]="NA","","-"&amp;Table1[district])&amp;IF(Table1[parish]="Multi-Parish Race","","-"&amp;Table1[parish])&amp;" ("&amp;Table1[year]&amp;")"</f>
        <v>Aldermen-Town of Blanchard (5 to be elected)-Caddo (2014)</v>
      </c>
      <c r="D281" t="s">
        <v>380</v>
      </c>
      <c r="E281" t="s">
        <v>429</v>
      </c>
      <c r="F281" t="s">
        <v>433</v>
      </c>
      <c r="G281">
        <v>2014</v>
      </c>
      <c r="H281" t="s">
        <v>51</v>
      </c>
      <c r="I281" t="s">
        <v>19</v>
      </c>
      <c r="J281">
        <v>579</v>
      </c>
      <c r="K281">
        <v>7</v>
      </c>
      <c r="L281">
        <f>COUNTIF(Table1[Race],Table1[Race])</f>
        <v>7</v>
      </c>
      <c r="M281">
        <v>1</v>
      </c>
      <c r="N281">
        <v>5</v>
      </c>
      <c r="O281">
        <v>1</v>
      </c>
      <c r="P281">
        <v>0</v>
      </c>
      <c r="Q281" t="s">
        <v>20</v>
      </c>
      <c r="R281" t="s">
        <v>21</v>
      </c>
      <c r="S281" t="s">
        <v>15</v>
      </c>
      <c r="T281">
        <f>IFERROR(Table1[n_can_adj]/MID(Table1[district],FIND("(",Table1[district])+1,1),Table1[n_can_adj])</f>
        <v>1.4</v>
      </c>
      <c r="U281" t="e">
        <f>IF(Table1[level]="Local",VLOOKUP(Table1[parish]&amp;" Parish, Louisiana",[1]parish!$D$2:$E$65,2,FALSE),"")</f>
        <v>#N/A</v>
      </c>
    </row>
    <row r="282" spans="1:21" x14ac:dyDescent="0.25">
      <c r="A282">
        <v>281</v>
      </c>
      <c r="B282">
        <f>IF(COUNTIF(C$2:C281,C282)&gt;0,B281,B281+1)</f>
        <v>104</v>
      </c>
      <c r="C282" t="str">
        <f>Table1[[#This Row],[position]]&amp;IF(Table1[district]="NA","","-"&amp;Table1[district])&amp;IF(Table1[parish]="Multi-Parish Race","","-"&amp;Table1[parish])&amp;" ("&amp;Table1[year]&amp;")"</f>
        <v>Aldermen-Town of Blanchard (5 to be elected)-Caddo (2014)</v>
      </c>
      <c r="D282" t="s">
        <v>380</v>
      </c>
      <c r="E282" t="s">
        <v>429</v>
      </c>
      <c r="F282" t="s">
        <v>434</v>
      </c>
      <c r="G282">
        <v>2014</v>
      </c>
      <c r="H282" t="s">
        <v>51</v>
      </c>
      <c r="I282" t="s">
        <v>30</v>
      </c>
      <c r="J282">
        <v>444</v>
      </c>
      <c r="K282">
        <v>7</v>
      </c>
      <c r="L282">
        <f>COUNTIF(Table1[Race],Table1[Race])</f>
        <v>7</v>
      </c>
      <c r="M282">
        <v>1</v>
      </c>
      <c r="N282">
        <v>5</v>
      </c>
      <c r="O282">
        <v>1</v>
      </c>
      <c r="P282">
        <v>0</v>
      </c>
      <c r="Q282" t="s">
        <v>20</v>
      </c>
      <c r="R282" t="s">
        <v>21</v>
      </c>
      <c r="S282" t="s">
        <v>15</v>
      </c>
      <c r="T282">
        <f>IFERROR(Table1[n_can_adj]/MID(Table1[district],FIND("(",Table1[district])+1,1),Table1[n_can_adj])</f>
        <v>1.4</v>
      </c>
      <c r="U282" t="e">
        <f>IF(Table1[level]="Local",VLOOKUP(Table1[parish]&amp;" Parish, Louisiana",[1]parish!$D$2:$E$65,2,FALSE),"")</f>
        <v>#N/A</v>
      </c>
    </row>
    <row r="283" spans="1:21" x14ac:dyDescent="0.25">
      <c r="A283">
        <v>282</v>
      </c>
      <c r="B283">
        <f>IF(COUNTIF(C$2:C282,C283)&gt;0,B282,B282+1)</f>
        <v>104</v>
      </c>
      <c r="C283" t="str">
        <f>Table1[[#This Row],[position]]&amp;IF(Table1[district]="NA","","-"&amp;Table1[district])&amp;IF(Table1[parish]="Multi-Parish Race","","-"&amp;Table1[parish])&amp;" ("&amp;Table1[year]&amp;")"</f>
        <v>Aldermen-Town of Blanchard (5 to be elected)-Caddo (2014)</v>
      </c>
      <c r="D283" t="s">
        <v>380</v>
      </c>
      <c r="E283" t="s">
        <v>429</v>
      </c>
      <c r="F283" t="s">
        <v>435</v>
      </c>
      <c r="G283">
        <v>2014</v>
      </c>
      <c r="H283" t="s">
        <v>51</v>
      </c>
      <c r="I283" t="s">
        <v>19</v>
      </c>
      <c r="J283">
        <v>541</v>
      </c>
      <c r="K283">
        <v>7</v>
      </c>
      <c r="L283">
        <f>COUNTIF(Table1[Race],Table1[Race])</f>
        <v>7</v>
      </c>
      <c r="M283">
        <v>1</v>
      </c>
      <c r="N283">
        <v>5</v>
      </c>
      <c r="O283">
        <v>1</v>
      </c>
      <c r="P283">
        <v>0</v>
      </c>
      <c r="Q283" t="s">
        <v>20</v>
      </c>
      <c r="R283" t="s">
        <v>21</v>
      </c>
      <c r="S283" t="s">
        <v>15</v>
      </c>
      <c r="T283">
        <f>IFERROR(Table1[n_can_adj]/MID(Table1[district],FIND("(",Table1[district])+1,1),Table1[n_can_adj])</f>
        <v>1.4</v>
      </c>
      <c r="U283" t="e">
        <f>IF(Table1[level]="Local",VLOOKUP(Table1[parish]&amp;" Parish, Louisiana",[1]parish!$D$2:$E$65,2,FALSE),"")</f>
        <v>#N/A</v>
      </c>
    </row>
    <row r="284" spans="1:21" x14ac:dyDescent="0.25">
      <c r="A284">
        <v>283</v>
      </c>
      <c r="B284">
        <f>IF(COUNTIF(C$2:C283,C284)&gt;0,B283,B283+1)</f>
        <v>104</v>
      </c>
      <c r="C284" t="str">
        <f>Table1[[#This Row],[position]]&amp;IF(Table1[district]="NA","","-"&amp;Table1[district])&amp;IF(Table1[parish]="Multi-Parish Race","","-"&amp;Table1[parish])&amp;" ("&amp;Table1[year]&amp;")"</f>
        <v>Aldermen-Town of Blanchard (5 to be elected)-Caddo (2014)</v>
      </c>
      <c r="D284" t="s">
        <v>380</v>
      </c>
      <c r="E284" t="s">
        <v>429</v>
      </c>
      <c r="F284" t="s">
        <v>436</v>
      </c>
      <c r="G284">
        <v>2014</v>
      </c>
      <c r="H284" t="s">
        <v>51</v>
      </c>
      <c r="I284" t="s">
        <v>19</v>
      </c>
      <c r="J284">
        <v>553</v>
      </c>
      <c r="K284">
        <v>7</v>
      </c>
      <c r="L284">
        <f>COUNTIF(Table1[Race],Table1[Race])</f>
        <v>7</v>
      </c>
      <c r="M284">
        <v>1</v>
      </c>
      <c r="N284">
        <v>5</v>
      </c>
      <c r="O284">
        <v>1</v>
      </c>
      <c r="P284">
        <v>0</v>
      </c>
      <c r="Q284" t="s">
        <v>20</v>
      </c>
      <c r="R284" t="s">
        <v>21</v>
      </c>
      <c r="S284" t="s">
        <v>15</v>
      </c>
      <c r="T284">
        <f>IFERROR(Table1[n_can_adj]/MID(Table1[district],FIND("(",Table1[district])+1,1),Table1[n_can_adj])</f>
        <v>1.4</v>
      </c>
      <c r="U284" t="e">
        <f>IF(Table1[level]="Local",VLOOKUP(Table1[parish]&amp;" Parish, Louisiana",[1]parish!$D$2:$E$65,2,FALSE),"")</f>
        <v>#N/A</v>
      </c>
    </row>
    <row r="285" spans="1:21" x14ac:dyDescent="0.25">
      <c r="A285">
        <v>284</v>
      </c>
      <c r="B285">
        <f>IF(COUNTIF(C$2:C284,C285)&gt;0,B284,B284+1)</f>
        <v>105</v>
      </c>
      <c r="C285" t="str">
        <f>Table1[[#This Row],[position]]&amp;IF(Table1[district]="NA","","-"&amp;Table1[district])&amp;IF(Table1[parish]="Multi-Parish Race","","-"&amp;Table1[parish])&amp;" ("&amp;Table1[year]&amp;")"</f>
        <v>Aldermen-Town of Boyce (5 to be elected)-Rapides (2014)</v>
      </c>
      <c r="D285" t="s">
        <v>380</v>
      </c>
      <c r="E285" t="s">
        <v>437</v>
      </c>
      <c r="F285" t="s">
        <v>438</v>
      </c>
      <c r="G285">
        <v>2014</v>
      </c>
      <c r="H285" t="s">
        <v>238</v>
      </c>
      <c r="I285" t="s">
        <v>19</v>
      </c>
      <c r="J285">
        <v>134</v>
      </c>
      <c r="K285">
        <v>9</v>
      </c>
      <c r="L285">
        <f>COUNTIF(Table1[Race],Table1[Race])</f>
        <v>9</v>
      </c>
      <c r="M285">
        <v>8</v>
      </c>
      <c r="N285">
        <v>1</v>
      </c>
      <c r="O285">
        <v>0</v>
      </c>
      <c r="P285">
        <v>0</v>
      </c>
      <c r="Q285" t="s">
        <v>20</v>
      </c>
      <c r="R285" t="s">
        <v>21</v>
      </c>
      <c r="S285" t="s">
        <v>15</v>
      </c>
      <c r="T285">
        <f>IFERROR(Table1[n_can_adj]/MID(Table1[district],FIND("(",Table1[district])+1,1),Table1[n_can_adj])</f>
        <v>1.8</v>
      </c>
      <c r="U285" t="e">
        <f>IF(Table1[level]="Local",VLOOKUP(Table1[parish]&amp;" Parish, Louisiana",[1]parish!$D$2:$E$65,2,FALSE),"")</f>
        <v>#N/A</v>
      </c>
    </row>
    <row r="286" spans="1:21" x14ac:dyDescent="0.25">
      <c r="A286">
        <v>285</v>
      </c>
      <c r="B286">
        <f>IF(COUNTIF(C$2:C285,C286)&gt;0,B285,B285+1)</f>
        <v>105</v>
      </c>
      <c r="C286" t="str">
        <f>Table1[[#This Row],[position]]&amp;IF(Table1[district]="NA","","-"&amp;Table1[district])&amp;IF(Table1[parish]="Multi-Parish Race","","-"&amp;Table1[parish])&amp;" ("&amp;Table1[year]&amp;")"</f>
        <v>Aldermen-Town of Boyce (5 to be elected)-Rapides (2014)</v>
      </c>
      <c r="D286" t="s">
        <v>380</v>
      </c>
      <c r="E286" t="s">
        <v>437</v>
      </c>
      <c r="F286" t="s">
        <v>439</v>
      </c>
      <c r="G286">
        <v>2014</v>
      </c>
      <c r="H286" t="s">
        <v>238</v>
      </c>
      <c r="I286" t="s">
        <v>23</v>
      </c>
      <c r="J286">
        <v>279</v>
      </c>
      <c r="K286">
        <v>9</v>
      </c>
      <c r="L286">
        <f>COUNTIF(Table1[Race],Table1[Race])</f>
        <v>9</v>
      </c>
      <c r="M286">
        <v>8</v>
      </c>
      <c r="N286">
        <v>1</v>
      </c>
      <c r="O286">
        <v>0</v>
      </c>
      <c r="P286">
        <v>0</v>
      </c>
      <c r="Q286" t="s">
        <v>20</v>
      </c>
      <c r="R286" t="s">
        <v>21</v>
      </c>
      <c r="S286" t="s">
        <v>15</v>
      </c>
      <c r="T286">
        <f>IFERROR(Table1[n_can_adj]/MID(Table1[district],FIND("(",Table1[district])+1,1),Table1[n_can_adj])</f>
        <v>1.8</v>
      </c>
      <c r="U286" t="e">
        <f>IF(Table1[level]="Local",VLOOKUP(Table1[parish]&amp;" Parish, Louisiana",[1]parish!$D$2:$E$65,2,FALSE),"")</f>
        <v>#N/A</v>
      </c>
    </row>
    <row r="287" spans="1:21" x14ac:dyDescent="0.25">
      <c r="A287">
        <v>286</v>
      </c>
      <c r="B287">
        <f>IF(COUNTIF(C$2:C286,C287)&gt;0,B286,B286+1)</f>
        <v>105</v>
      </c>
      <c r="C287" t="str">
        <f>Table1[[#This Row],[position]]&amp;IF(Table1[district]="NA","","-"&amp;Table1[district])&amp;IF(Table1[parish]="Multi-Parish Race","","-"&amp;Table1[parish])&amp;" ("&amp;Table1[year]&amp;")"</f>
        <v>Aldermen-Town of Boyce (5 to be elected)-Rapides (2014)</v>
      </c>
      <c r="D287" t="s">
        <v>380</v>
      </c>
      <c r="E287" t="s">
        <v>437</v>
      </c>
      <c r="F287" t="s">
        <v>440</v>
      </c>
      <c r="G287">
        <v>2014</v>
      </c>
      <c r="H287" t="s">
        <v>238</v>
      </c>
      <c r="I287" t="s">
        <v>23</v>
      </c>
      <c r="J287">
        <v>209</v>
      </c>
      <c r="K287">
        <v>9</v>
      </c>
      <c r="L287">
        <f>COUNTIF(Table1[Race],Table1[Race])</f>
        <v>9</v>
      </c>
      <c r="M287">
        <v>8</v>
      </c>
      <c r="N287">
        <v>1</v>
      </c>
      <c r="O287">
        <v>0</v>
      </c>
      <c r="P287">
        <v>0</v>
      </c>
      <c r="Q287" t="s">
        <v>20</v>
      </c>
      <c r="R287" t="s">
        <v>21</v>
      </c>
      <c r="S287" t="s">
        <v>15</v>
      </c>
      <c r="T287">
        <f>IFERROR(Table1[n_can_adj]/MID(Table1[district],FIND("(",Table1[district])+1,1),Table1[n_can_adj])</f>
        <v>1.8</v>
      </c>
      <c r="U287" t="e">
        <f>IF(Table1[level]="Local",VLOOKUP(Table1[parish]&amp;" Parish, Louisiana",[1]parish!$D$2:$E$65,2,FALSE),"")</f>
        <v>#N/A</v>
      </c>
    </row>
    <row r="288" spans="1:21" x14ac:dyDescent="0.25">
      <c r="A288">
        <v>287</v>
      </c>
      <c r="B288">
        <f>IF(COUNTIF(C$2:C287,C288)&gt;0,B287,B287+1)</f>
        <v>105</v>
      </c>
      <c r="C288" t="str">
        <f>Table1[[#This Row],[position]]&amp;IF(Table1[district]="NA","","-"&amp;Table1[district])&amp;IF(Table1[parish]="Multi-Parish Race","","-"&amp;Table1[parish])&amp;" ("&amp;Table1[year]&amp;")"</f>
        <v>Aldermen-Town of Boyce (5 to be elected)-Rapides (2014)</v>
      </c>
      <c r="D288" t="s">
        <v>380</v>
      </c>
      <c r="E288" t="s">
        <v>437</v>
      </c>
      <c r="F288" t="s">
        <v>441</v>
      </c>
      <c r="G288">
        <v>2014</v>
      </c>
      <c r="H288" t="s">
        <v>238</v>
      </c>
      <c r="I288" t="s">
        <v>23</v>
      </c>
      <c r="J288">
        <v>241</v>
      </c>
      <c r="K288">
        <v>9</v>
      </c>
      <c r="L288">
        <f>COUNTIF(Table1[Race],Table1[Race])</f>
        <v>9</v>
      </c>
      <c r="M288">
        <v>8</v>
      </c>
      <c r="N288">
        <v>1</v>
      </c>
      <c r="O288">
        <v>0</v>
      </c>
      <c r="P288">
        <v>0</v>
      </c>
      <c r="Q288" t="s">
        <v>20</v>
      </c>
      <c r="R288" t="s">
        <v>21</v>
      </c>
      <c r="S288" t="s">
        <v>15</v>
      </c>
      <c r="T288">
        <f>IFERROR(Table1[n_can_adj]/MID(Table1[district],FIND("(",Table1[district])+1,1),Table1[n_can_adj])</f>
        <v>1.8</v>
      </c>
      <c r="U288" t="e">
        <f>IF(Table1[level]="Local",VLOOKUP(Table1[parish]&amp;" Parish, Louisiana",[1]parish!$D$2:$E$65,2,FALSE),"")</f>
        <v>#N/A</v>
      </c>
    </row>
    <row r="289" spans="1:21" x14ac:dyDescent="0.25">
      <c r="A289">
        <v>288</v>
      </c>
      <c r="B289">
        <f>IF(COUNTIF(C$2:C288,C289)&gt;0,B288,B288+1)</f>
        <v>105</v>
      </c>
      <c r="C289" t="str">
        <f>Table1[[#This Row],[position]]&amp;IF(Table1[district]="NA","","-"&amp;Table1[district])&amp;IF(Table1[parish]="Multi-Parish Race","","-"&amp;Table1[parish])&amp;" ("&amp;Table1[year]&amp;")"</f>
        <v>Aldermen-Town of Boyce (5 to be elected)-Rapides (2014)</v>
      </c>
      <c r="D289" t="s">
        <v>380</v>
      </c>
      <c r="E289" t="s">
        <v>437</v>
      </c>
      <c r="F289" t="s">
        <v>442</v>
      </c>
      <c r="G289">
        <v>2014</v>
      </c>
      <c r="H289" t="s">
        <v>238</v>
      </c>
      <c r="I289" t="s">
        <v>23</v>
      </c>
      <c r="J289">
        <v>152</v>
      </c>
      <c r="K289">
        <v>9</v>
      </c>
      <c r="L289">
        <f>COUNTIF(Table1[Race],Table1[Race])</f>
        <v>9</v>
      </c>
      <c r="M289">
        <v>8</v>
      </c>
      <c r="N289">
        <v>1</v>
      </c>
      <c r="O289">
        <v>0</v>
      </c>
      <c r="P289">
        <v>0</v>
      </c>
      <c r="Q289" t="s">
        <v>20</v>
      </c>
      <c r="R289" t="s">
        <v>21</v>
      </c>
      <c r="S289" t="s">
        <v>15</v>
      </c>
      <c r="T289">
        <f>IFERROR(Table1[n_can_adj]/MID(Table1[district],FIND("(",Table1[district])+1,1),Table1[n_can_adj])</f>
        <v>1.8</v>
      </c>
      <c r="U289" t="e">
        <f>IF(Table1[level]="Local",VLOOKUP(Table1[parish]&amp;" Parish, Louisiana",[1]parish!$D$2:$E$65,2,FALSE),"")</f>
        <v>#N/A</v>
      </c>
    </row>
    <row r="290" spans="1:21" x14ac:dyDescent="0.25">
      <c r="A290">
        <v>289</v>
      </c>
      <c r="B290">
        <f>IF(COUNTIF(C$2:C289,C290)&gt;0,B289,B289+1)</f>
        <v>105</v>
      </c>
      <c r="C290" t="str">
        <f>Table1[[#This Row],[position]]&amp;IF(Table1[district]="NA","","-"&amp;Table1[district])&amp;IF(Table1[parish]="Multi-Parish Race","","-"&amp;Table1[parish])&amp;" ("&amp;Table1[year]&amp;")"</f>
        <v>Aldermen-Town of Boyce (5 to be elected)-Rapides (2014)</v>
      </c>
      <c r="D290" t="s">
        <v>380</v>
      </c>
      <c r="E290" t="s">
        <v>437</v>
      </c>
      <c r="F290" t="s">
        <v>443</v>
      </c>
      <c r="G290">
        <v>2014</v>
      </c>
      <c r="H290" t="s">
        <v>238</v>
      </c>
      <c r="I290" t="s">
        <v>23</v>
      </c>
      <c r="J290">
        <v>215</v>
      </c>
      <c r="K290">
        <v>9</v>
      </c>
      <c r="L290">
        <f>COUNTIF(Table1[Race],Table1[Race])</f>
        <v>9</v>
      </c>
      <c r="M290">
        <v>8</v>
      </c>
      <c r="N290">
        <v>1</v>
      </c>
      <c r="O290">
        <v>0</v>
      </c>
      <c r="P290">
        <v>0</v>
      </c>
      <c r="Q290" t="s">
        <v>20</v>
      </c>
      <c r="R290" t="s">
        <v>21</v>
      </c>
      <c r="S290" t="s">
        <v>15</v>
      </c>
      <c r="T290">
        <f>IFERROR(Table1[n_can_adj]/MID(Table1[district],FIND("(",Table1[district])+1,1),Table1[n_can_adj])</f>
        <v>1.8</v>
      </c>
      <c r="U290" t="e">
        <f>IF(Table1[level]="Local",VLOOKUP(Table1[parish]&amp;" Parish, Louisiana",[1]parish!$D$2:$E$65,2,FALSE),"")</f>
        <v>#N/A</v>
      </c>
    </row>
    <row r="291" spans="1:21" x14ac:dyDescent="0.25">
      <c r="A291">
        <v>290</v>
      </c>
      <c r="B291">
        <f>IF(COUNTIF(C$2:C290,C291)&gt;0,B290,B290+1)</f>
        <v>105</v>
      </c>
      <c r="C291" t="str">
        <f>Table1[[#This Row],[position]]&amp;IF(Table1[district]="NA","","-"&amp;Table1[district])&amp;IF(Table1[parish]="Multi-Parish Race","","-"&amp;Table1[parish])&amp;" ("&amp;Table1[year]&amp;")"</f>
        <v>Aldermen-Town of Boyce (5 to be elected)-Rapides (2014)</v>
      </c>
      <c r="D291" t="s">
        <v>380</v>
      </c>
      <c r="E291" t="s">
        <v>437</v>
      </c>
      <c r="F291" t="s">
        <v>444</v>
      </c>
      <c r="G291">
        <v>2014</v>
      </c>
      <c r="H291" t="s">
        <v>238</v>
      </c>
      <c r="I291" t="s">
        <v>23</v>
      </c>
      <c r="J291">
        <v>280</v>
      </c>
      <c r="K291">
        <v>9</v>
      </c>
      <c r="L291">
        <f>COUNTIF(Table1[Race],Table1[Race])</f>
        <v>9</v>
      </c>
      <c r="M291">
        <v>8</v>
      </c>
      <c r="N291">
        <v>1</v>
      </c>
      <c r="O291">
        <v>0</v>
      </c>
      <c r="P291">
        <v>0</v>
      </c>
      <c r="Q291" t="s">
        <v>20</v>
      </c>
      <c r="R291" t="s">
        <v>21</v>
      </c>
      <c r="S291" t="s">
        <v>15</v>
      </c>
      <c r="T291">
        <f>IFERROR(Table1[n_can_adj]/MID(Table1[district],FIND("(",Table1[district])+1,1),Table1[n_can_adj])</f>
        <v>1.8</v>
      </c>
      <c r="U291" t="e">
        <f>IF(Table1[level]="Local",VLOOKUP(Table1[parish]&amp;" Parish, Louisiana",[1]parish!$D$2:$E$65,2,FALSE),"")</f>
        <v>#N/A</v>
      </c>
    </row>
    <row r="292" spans="1:21" x14ac:dyDescent="0.25">
      <c r="A292">
        <v>291</v>
      </c>
      <c r="B292">
        <f>IF(COUNTIF(C$2:C291,C292)&gt;0,B291,B291+1)</f>
        <v>105</v>
      </c>
      <c r="C292" t="str">
        <f>Table1[[#This Row],[position]]&amp;IF(Table1[district]="NA","","-"&amp;Table1[district])&amp;IF(Table1[parish]="Multi-Parish Race","","-"&amp;Table1[parish])&amp;" ("&amp;Table1[year]&amp;")"</f>
        <v>Aldermen-Town of Boyce (5 to be elected)-Rapides (2014)</v>
      </c>
      <c r="D292" t="s">
        <v>380</v>
      </c>
      <c r="E292" t="s">
        <v>437</v>
      </c>
      <c r="F292" t="s">
        <v>445</v>
      </c>
      <c r="G292">
        <v>2014</v>
      </c>
      <c r="H292" t="s">
        <v>238</v>
      </c>
      <c r="I292" t="s">
        <v>23</v>
      </c>
      <c r="J292">
        <v>283</v>
      </c>
      <c r="K292">
        <v>9</v>
      </c>
      <c r="L292">
        <f>COUNTIF(Table1[Race],Table1[Race])</f>
        <v>9</v>
      </c>
      <c r="M292">
        <v>8</v>
      </c>
      <c r="N292">
        <v>1</v>
      </c>
      <c r="O292">
        <v>0</v>
      </c>
      <c r="P292">
        <v>0</v>
      </c>
      <c r="Q292" t="s">
        <v>20</v>
      </c>
      <c r="R292" t="s">
        <v>21</v>
      </c>
      <c r="S292" t="s">
        <v>15</v>
      </c>
      <c r="T292">
        <f>IFERROR(Table1[n_can_adj]/MID(Table1[district],FIND("(",Table1[district])+1,1),Table1[n_can_adj])</f>
        <v>1.8</v>
      </c>
      <c r="U292" t="e">
        <f>IF(Table1[level]="Local",VLOOKUP(Table1[parish]&amp;" Parish, Louisiana",[1]parish!$D$2:$E$65,2,FALSE),"")</f>
        <v>#N/A</v>
      </c>
    </row>
    <row r="293" spans="1:21" x14ac:dyDescent="0.25">
      <c r="A293">
        <v>292</v>
      </c>
      <c r="B293">
        <f>IF(COUNTIF(C$2:C292,C293)&gt;0,B292,B292+1)</f>
        <v>105</v>
      </c>
      <c r="C293" t="str">
        <f>Table1[[#This Row],[position]]&amp;IF(Table1[district]="NA","","-"&amp;Table1[district])&amp;IF(Table1[parish]="Multi-Parish Race","","-"&amp;Table1[parish])&amp;" ("&amp;Table1[year]&amp;")"</f>
        <v>Aldermen-Town of Boyce (5 to be elected)-Rapides (2014)</v>
      </c>
      <c r="D293" t="s">
        <v>380</v>
      </c>
      <c r="E293" t="s">
        <v>437</v>
      </c>
      <c r="F293" t="s">
        <v>446</v>
      </c>
      <c r="G293">
        <v>2014</v>
      </c>
      <c r="H293" t="s">
        <v>238</v>
      </c>
      <c r="I293" t="s">
        <v>23</v>
      </c>
      <c r="J293">
        <v>161</v>
      </c>
      <c r="K293">
        <v>9</v>
      </c>
      <c r="L293">
        <f>COUNTIF(Table1[Race],Table1[Race])</f>
        <v>9</v>
      </c>
      <c r="M293">
        <v>8</v>
      </c>
      <c r="N293">
        <v>1</v>
      </c>
      <c r="O293">
        <v>0</v>
      </c>
      <c r="P293">
        <v>0</v>
      </c>
      <c r="Q293" t="s">
        <v>20</v>
      </c>
      <c r="R293" t="s">
        <v>21</v>
      </c>
      <c r="S293" t="s">
        <v>15</v>
      </c>
      <c r="T293">
        <f>IFERROR(Table1[n_can_adj]/MID(Table1[district],FIND("(",Table1[district])+1,1),Table1[n_can_adj])</f>
        <v>1.8</v>
      </c>
      <c r="U293" t="e">
        <f>IF(Table1[level]="Local",VLOOKUP(Table1[parish]&amp;" Parish, Louisiana",[1]parish!$D$2:$E$65,2,FALSE),"")</f>
        <v>#N/A</v>
      </c>
    </row>
    <row r="294" spans="1:21" x14ac:dyDescent="0.25">
      <c r="A294">
        <v>293</v>
      </c>
      <c r="B294">
        <f>IF(COUNTIF(C$2:C293,C294)&gt;0,B293,B293+1)</f>
        <v>106</v>
      </c>
      <c r="C294" t="str">
        <f>Table1[[#This Row],[position]]&amp;IF(Table1[district]="NA","","-"&amp;Table1[district])&amp;IF(Table1[parish]="Multi-Parish Race","","-"&amp;Table1[parish])&amp;" ("&amp;Table1[year]&amp;")"</f>
        <v>Aldermen-Town of Clarks (5 to be elected)-Caldwell (2014)</v>
      </c>
      <c r="D294" t="s">
        <v>380</v>
      </c>
      <c r="E294" t="s">
        <v>447</v>
      </c>
      <c r="F294" t="s">
        <v>448</v>
      </c>
      <c r="G294">
        <v>2014</v>
      </c>
      <c r="H294" t="s">
        <v>449</v>
      </c>
      <c r="I294" t="s">
        <v>30</v>
      </c>
      <c r="J294">
        <v>90</v>
      </c>
      <c r="K294">
        <v>6</v>
      </c>
      <c r="L294">
        <f>COUNTIF(Table1[Race],Table1[Race])</f>
        <v>6</v>
      </c>
      <c r="M294">
        <v>0</v>
      </c>
      <c r="N294">
        <v>0</v>
      </c>
      <c r="O294">
        <v>6</v>
      </c>
      <c r="P294">
        <v>0</v>
      </c>
      <c r="Q294" t="s">
        <v>20</v>
      </c>
      <c r="R294" t="s">
        <v>21</v>
      </c>
      <c r="S294" t="s">
        <v>15</v>
      </c>
      <c r="T294">
        <f>IFERROR(Table1[n_can_adj]/MID(Table1[district],FIND("(",Table1[district])+1,1),Table1[n_can_adj])</f>
        <v>1.2</v>
      </c>
      <c r="U294" t="e">
        <f>IF(Table1[level]="Local",VLOOKUP(Table1[parish]&amp;" Parish, Louisiana",[1]parish!$D$2:$E$65,2,FALSE),"")</f>
        <v>#N/A</v>
      </c>
    </row>
    <row r="295" spans="1:21" x14ac:dyDescent="0.25">
      <c r="A295">
        <v>294</v>
      </c>
      <c r="B295">
        <f>IF(COUNTIF(C$2:C294,C295)&gt;0,B294,B294+1)</f>
        <v>106</v>
      </c>
      <c r="C295" t="str">
        <f>Table1[[#This Row],[position]]&amp;IF(Table1[district]="NA","","-"&amp;Table1[district])&amp;IF(Table1[parish]="Multi-Parish Race","","-"&amp;Table1[parish])&amp;" ("&amp;Table1[year]&amp;")"</f>
        <v>Aldermen-Town of Clarks (5 to be elected)-Caldwell (2014)</v>
      </c>
      <c r="D295" t="s">
        <v>380</v>
      </c>
      <c r="E295" t="s">
        <v>447</v>
      </c>
      <c r="F295" t="s">
        <v>450</v>
      </c>
      <c r="G295">
        <v>2014</v>
      </c>
      <c r="H295" t="s">
        <v>449</v>
      </c>
      <c r="I295" t="s">
        <v>30</v>
      </c>
      <c r="J295">
        <v>84</v>
      </c>
      <c r="K295">
        <v>6</v>
      </c>
      <c r="L295">
        <f>COUNTIF(Table1[Race],Table1[Race])</f>
        <v>6</v>
      </c>
      <c r="M295">
        <v>0</v>
      </c>
      <c r="N295">
        <v>0</v>
      </c>
      <c r="O295">
        <v>6</v>
      </c>
      <c r="P295">
        <v>0</v>
      </c>
      <c r="Q295" t="s">
        <v>20</v>
      </c>
      <c r="R295" t="s">
        <v>21</v>
      </c>
      <c r="S295" t="s">
        <v>15</v>
      </c>
      <c r="T295">
        <f>IFERROR(Table1[n_can_adj]/MID(Table1[district],FIND("(",Table1[district])+1,1),Table1[n_can_adj])</f>
        <v>1.2</v>
      </c>
      <c r="U295" t="e">
        <f>IF(Table1[level]="Local",VLOOKUP(Table1[parish]&amp;" Parish, Louisiana",[1]parish!$D$2:$E$65,2,FALSE),"")</f>
        <v>#N/A</v>
      </c>
    </row>
    <row r="296" spans="1:21" x14ac:dyDescent="0.25">
      <c r="A296">
        <v>295</v>
      </c>
      <c r="B296">
        <f>IF(COUNTIF(C$2:C295,C296)&gt;0,B295,B295+1)</f>
        <v>106</v>
      </c>
      <c r="C296" t="str">
        <f>Table1[[#This Row],[position]]&amp;IF(Table1[district]="NA","","-"&amp;Table1[district])&amp;IF(Table1[parish]="Multi-Parish Race","","-"&amp;Table1[parish])&amp;" ("&amp;Table1[year]&amp;")"</f>
        <v>Aldermen-Town of Clarks (5 to be elected)-Caldwell (2014)</v>
      </c>
      <c r="D296" t="s">
        <v>380</v>
      </c>
      <c r="E296" t="s">
        <v>447</v>
      </c>
      <c r="F296" t="s">
        <v>451</v>
      </c>
      <c r="G296">
        <v>2014</v>
      </c>
      <c r="H296" t="s">
        <v>449</v>
      </c>
      <c r="I296" t="s">
        <v>30</v>
      </c>
      <c r="J296">
        <v>97</v>
      </c>
      <c r="K296">
        <v>6</v>
      </c>
      <c r="L296">
        <f>COUNTIF(Table1[Race],Table1[Race])</f>
        <v>6</v>
      </c>
      <c r="M296">
        <v>0</v>
      </c>
      <c r="N296">
        <v>0</v>
      </c>
      <c r="O296">
        <v>6</v>
      </c>
      <c r="P296">
        <v>0</v>
      </c>
      <c r="Q296" t="s">
        <v>20</v>
      </c>
      <c r="R296" t="s">
        <v>21</v>
      </c>
      <c r="S296" t="s">
        <v>15</v>
      </c>
      <c r="T296">
        <f>IFERROR(Table1[n_can_adj]/MID(Table1[district],FIND("(",Table1[district])+1,1),Table1[n_can_adj])</f>
        <v>1.2</v>
      </c>
      <c r="U296" t="e">
        <f>IF(Table1[level]="Local",VLOOKUP(Table1[parish]&amp;" Parish, Louisiana",[1]parish!$D$2:$E$65,2,FALSE),"")</f>
        <v>#N/A</v>
      </c>
    </row>
    <row r="297" spans="1:21" x14ac:dyDescent="0.25">
      <c r="A297">
        <v>296</v>
      </c>
      <c r="B297">
        <f>IF(COUNTIF(C$2:C296,C297)&gt;0,B296,B296+1)</f>
        <v>106</v>
      </c>
      <c r="C297" t="str">
        <f>Table1[[#This Row],[position]]&amp;IF(Table1[district]="NA","","-"&amp;Table1[district])&amp;IF(Table1[parish]="Multi-Parish Race","","-"&amp;Table1[parish])&amp;" ("&amp;Table1[year]&amp;")"</f>
        <v>Aldermen-Town of Clarks (5 to be elected)-Caldwell (2014)</v>
      </c>
      <c r="D297" t="s">
        <v>380</v>
      </c>
      <c r="E297" t="s">
        <v>447</v>
      </c>
      <c r="F297" t="s">
        <v>452</v>
      </c>
      <c r="G297">
        <v>2014</v>
      </c>
      <c r="H297" t="s">
        <v>449</v>
      </c>
      <c r="I297" t="s">
        <v>30</v>
      </c>
      <c r="J297">
        <v>124</v>
      </c>
      <c r="K297">
        <v>6</v>
      </c>
      <c r="L297">
        <f>COUNTIF(Table1[Race],Table1[Race])</f>
        <v>6</v>
      </c>
      <c r="M297">
        <v>0</v>
      </c>
      <c r="N297">
        <v>0</v>
      </c>
      <c r="O297">
        <v>6</v>
      </c>
      <c r="P297">
        <v>0</v>
      </c>
      <c r="Q297" t="s">
        <v>20</v>
      </c>
      <c r="R297" t="s">
        <v>21</v>
      </c>
      <c r="S297" t="s">
        <v>15</v>
      </c>
      <c r="T297">
        <f>IFERROR(Table1[n_can_adj]/MID(Table1[district],FIND("(",Table1[district])+1,1),Table1[n_can_adj])</f>
        <v>1.2</v>
      </c>
      <c r="U297" t="e">
        <f>IF(Table1[level]="Local",VLOOKUP(Table1[parish]&amp;" Parish, Louisiana",[1]parish!$D$2:$E$65,2,FALSE),"")</f>
        <v>#N/A</v>
      </c>
    </row>
    <row r="298" spans="1:21" x14ac:dyDescent="0.25">
      <c r="A298">
        <v>297</v>
      </c>
      <c r="B298">
        <f>IF(COUNTIF(C$2:C297,C298)&gt;0,B297,B297+1)</f>
        <v>106</v>
      </c>
      <c r="C298" t="str">
        <f>Table1[[#This Row],[position]]&amp;IF(Table1[district]="NA","","-"&amp;Table1[district])&amp;IF(Table1[parish]="Multi-Parish Race","","-"&amp;Table1[parish])&amp;" ("&amp;Table1[year]&amp;")"</f>
        <v>Aldermen-Town of Clarks (5 to be elected)-Caldwell (2014)</v>
      </c>
      <c r="D298" t="s">
        <v>380</v>
      </c>
      <c r="E298" t="s">
        <v>447</v>
      </c>
      <c r="F298" t="s">
        <v>453</v>
      </c>
      <c r="G298">
        <v>2014</v>
      </c>
      <c r="H298" t="s">
        <v>449</v>
      </c>
      <c r="I298" t="s">
        <v>30</v>
      </c>
      <c r="J298">
        <v>98</v>
      </c>
      <c r="K298">
        <v>6</v>
      </c>
      <c r="L298">
        <f>COUNTIF(Table1[Race],Table1[Race])</f>
        <v>6</v>
      </c>
      <c r="M298">
        <v>0</v>
      </c>
      <c r="N298">
        <v>0</v>
      </c>
      <c r="O298">
        <v>6</v>
      </c>
      <c r="P298">
        <v>0</v>
      </c>
      <c r="Q298" t="s">
        <v>20</v>
      </c>
      <c r="R298" t="s">
        <v>21</v>
      </c>
      <c r="S298" t="s">
        <v>15</v>
      </c>
      <c r="T298">
        <f>IFERROR(Table1[n_can_adj]/MID(Table1[district],FIND("(",Table1[district])+1,1),Table1[n_can_adj])</f>
        <v>1.2</v>
      </c>
      <c r="U298" t="e">
        <f>IF(Table1[level]="Local",VLOOKUP(Table1[parish]&amp;" Parish, Louisiana",[1]parish!$D$2:$E$65,2,FALSE),"")</f>
        <v>#N/A</v>
      </c>
    </row>
    <row r="299" spans="1:21" x14ac:dyDescent="0.25">
      <c r="A299">
        <v>298</v>
      </c>
      <c r="B299">
        <f>IF(COUNTIF(C$2:C298,C299)&gt;0,B298,B298+1)</f>
        <v>106</v>
      </c>
      <c r="C299" t="str">
        <f>Table1[[#This Row],[position]]&amp;IF(Table1[district]="NA","","-"&amp;Table1[district])&amp;IF(Table1[parish]="Multi-Parish Race","","-"&amp;Table1[parish])&amp;" ("&amp;Table1[year]&amp;")"</f>
        <v>Aldermen-Town of Clarks (5 to be elected)-Caldwell (2014)</v>
      </c>
      <c r="D299" t="s">
        <v>380</v>
      </c>
      <c r="E299" t="s">
        <v>447</v>
      </c>
      <c r="F299" t="s">
        <v>454</v>
      </c>
      <c r="G299">
        <v>2014</v>
      </c>
      <c r="H299" t="s">
        <v>449</v>
      </c>
      <c r="I299" t="s">
        <v>30</v>
      </c>
      <c r="J299">
        <v>101</v>
      </c>
      <c r="K299">
        <v>6</v>
      </c>
      <c r="L299">
        <f>COUNTIF(Table1[Race],Table1[Race])</f>
        <v>6</v>
      </c>
      <c r="M299">
        <v>0</v>
      </c>
      <c r="N299">
        <v>0</v>
      </c>
      <c r="O299">
        <v>6</v>
      </c>
      <c r="P299">
        <v>0</v>
      </c>
      <c r="Q299" t="s">
        <v>20</v>
      </c>
      <c r="R299" t="s">
        <v>21</v>
      </c>
      <c r="S299" t="s">
        <v>15</v>
      </c>
      <c r="T299">
        <f>IFERROR(Table1[n_can_adj]/MID(Table1[district],FIND("(",Table1[district])+1,1),Table1[n_can_adj])</f>
        <v>1.2</v>
      </c>
      <c r="U299" t="e">
        <f>IF(Table1[level]="Local",VLOOKUP(Table1[parish]&amp;" Parish, Louisiana",[1]parish!$D$2:$E$65,2,FALSE),"")</f>
        <v>#N/A</v>
      </c>
    </row>
    <row r="300" spans="1:21" x14ac:dyDescent="0.25">
      <c r="A300">
        <v>299</v>
      </c>
      <c r="B300">
        <f>IF(COUNTIF(C$2:C299,C300)&gt;0,B299,B299+1)</f>
        <v>107</v>
      </c>
      <c r="C300" t="str">
        <f>Table1[[#This Row],[position]]&amp;IF(Table1[district]="NA","","-"&amp;Table1[district])&amp;IF(Table1[parish]="Multi-Parish Race","","-"&amp;Table1[parish])&amp;" ("&amp;Table1[year]&amp;")"</f>
        <v>Aldermen-Town of Clinton (5 to be elected)-East Feliciana (2016)</v>
      </c>
      <c r="D300" t="s">
        <v>380</v>
      </c>
      <c r="E300" t="s">
        <v>455</v>
      </c>
      <c r="F300" t="s">
        <v>456</v>
      </c>
      <c r="G300">
        <v>2016</v>
      </c>
      <c r="H300" t="s">
        <v>457</v>
      </c>
      <c r="I300" t="s">
        <v>23</v>
      </c>
      <c r="J300">
        <v>423</v>
      </c>
      <c r="K300">
        <v>9</v>
      </c>
      <c r="L300">
        <f>COUNTIF(Table1[Race],Table1[Race])</f>
        <v>9</v>
      </c>
      <c r="M300">
        <v>8</v>
      </c>
      <c r="N300">
        <v>1</v>
      </c>
      <c r="O300">
        <v>0</v>
      </c>
      <c r="P300">
        <v>0</v>
      </c>
      <c r="Q300" t="s">
        <v>20</v>
      </c>
      <c r="R300" t="s">
        <v>21</v>
      </c>
      <c r="S300" t="s">
        <v>15</v>
      </c>
      <c r="T300">
        <f>IFERROR(Table1[n_can_adj]/MID(Table1[district],FIND("(",Table1[district])+1,1),Table1[n_can_adj])</f>
        <v>1.8</v>
      </c>
      <c r="U300" t="e">
        <f>IF(Table1[level]="Local",VLOOKUP(Table1[parish]&amp;" Parish, Louisiana",[1]parish!$D$2:$E$65,2,FALSE),"")</f>
        <v>#N/A</v>
      </c>
    </row>
    <row r="301" spans="1:21" x14ac:dyDescent="0.25">
      <c r="A301">
        <v>300</v>
      </c>
      <c r="B301">
        <f>IF(COUNTIF(C$2:C300,C301)&gt;0,B300,B300+1)</f>
        <v>107</v>
      </c>
      <c r="C301" t="str">
        <f>Table1[[#This Row],[position]]&amp;IF(Table1[district]="NA","","-"&amp;Table1[district])&amp;IF(Table1[parish]="Multi-Parish Race","","-"&amp;Table1[parish])&amp;" ("&amp;Table1[year]&amp;")"</f>
        <v>Aldermen-Town of Clinton (5 to be elected)-East Feliciana (2016)</v>
      </c>
      <c r="D301" t="s">
        <v>380</v>
      </c>
      <c r="E301" t="s">
        <v>455</v>
      </c>
      <c r="F301" t="s">
        <v>458</v>
      </c>
      <c r="G301">
        <v>2016</v>
      </c>
      <c r="H301" t="s">
        <v>457</v>
      </c>
      <c r="I301" t="s">
        <v>23</v>
      </c>
      <c r="J301">
        <v>307</v>
      </c>
      <c r="K301">
        <v>9</v>
      </c>
      <c r="L301">
        <f>COUNTIF(Table1[Race],Table1[Race])</f>
        <v>9</v>
      </c>
      <c r="M301">
        <v>8</v>
      </c>
      <c r="N301">
        <v>1</v>
      </c>
      <c r="O301">
        <v>0</v>
      </c>
      <c r="P301">
        <v>0</v>
      </c>
      <c r="Q301" t="s">
        <v>20</v>
      </c>
      <c r="R301" t="s">
        <v>21</v>
      </c>
      <c r="S301" t="s">
        <v>15</v>
      </c>
      <c r="T301">
        <f>IFERROR(Table1[n_can_adj]/MID(Table1[district],FIND("(",Table1[district])+1,1),Table1[n_can_adj])</f>
        <v>1.8</v>
      </c>
      <c r="U301" t="e">
        <f>IF(Table1[level]="Local",VLOOKUP(Table1[parish]&amp;" Parish, Louisiana",[1]parish!$D$2:$E$65,2,FALSE),"")</f>
        <v>#N/A</v>
      </c>
    </row>
    <row r="302" spans="1:21" x14ac:dyDescent="0.25">
      <c r="A302">
        <v>301</v>
      </c>
      <c r="B302">
        <f>IF(COUNTIF(C$2:C301,C302)&gt;0,B301,B301+1)</f>
        <v>107</v>
      </c>
      <c r="C302" t="str">
        <f>Table1[[#This Row],[position]]&amp;IF(Table1[district]="NA","","-"&amp;Table1[district])&amp;IF(Table1[parish]="Multi-Parish Race","","-"&amp;Table1[parish])&amp;" ("&amp;Table1[year]&amp;")"</f>
        <v>Aldermen-Town of Clinton (5 to be elected)-East Feliciana (2016)</v>
      </c>
      <c r="D302" t="s">
        <v>380</v>
      </c>
      <c r="E302" t="s">
        <v>455</v>
      </c>
      <c r="F302" t="s">
        <v>459</v>
      </c>
      <c r="G302">
        <v>2016</v>
      </c>
      <c r="H302" t="s">
        <v>457</v>
      </c>
      <c r="I302" t="s">
        <v>23</v>
      </c>
      <c r="J302">
        <v>400</v>
      </c>
      <c r="K302">
        <v>9</v>
      </c>
      <c r="L302">
        <f>COUNTIF(Table1[Race],Table1[Race])</f>
        <v>9</v>
      </c>
      <c r="M302">
        <v>8</v>
      </c>
      <c r="N302">
        <v>1</v>
      </c>
      <c r="O302">
        <v>0</v>
      </c>
      <c r="P302">
        <v>0</v>
      </c>
      <c r="Q302" t="s">
        <v>20</v>
      </c>
      <c r="R302" t="s">
        <v>21</v>
      </c>
      <c r="S302" t="s">
        <v>15</v>
      </c>
      <c r="T302">
        <f>IFERROR(Table1[n_can_adj]/MID(Table1[district],FIND("(",Table1[district])+1,1),Table1[n_can_adj])</f>
        <v>1.8</v>
      </c>
      <c r="U302" t="e">
        <f>IF(Table1[level]="Local",VLOOKUP(Table1[parish]&amp;" Parish, Louisiana",[1]parish!$D$2:$E$65,2,FALSE),"")</f>
        <v>#N/A</v>
      </c>
    </row>
    <row r="303" spans="1:21" x14ac:dyDescent="0.25">
      <c r="A303">
        <v>302</v>
      </c>
      <c r="B303">
        <f>IF(COUNTIF(C$2:C302,C303)&gt;0,B302,B302+1)</f>
        <v>107</v>
      </c>
      <c r="C303" t="str">
        <f>Table1[[#This Row],[position]]&amp;IF(Table1[district]="NA","","-"&amp;Table1[district])&amp;IF(Table1[parish]="Multi-Parish Race","","-"&amp;Table1[parish])&amp;" ("&amp;Table1[year]&amp;")"</f>
        <v>Aldermen-Town of Clinton (5 to be elected)-East Feliciana (2016)</v>
      </c>
      <c r="D303" t="s">
        <v>380</v>
      </c>
      <c r="E303" t="s">
        <v>455</v>
      </c>
      <c r="F303" t="s">
        <v>460</v>
      </c>
      <c r="G303">
        <v>2016</v>
      </c>
      <c r="H303" t="s">
        <v>457</v>
      </c>
      <c r="I303" t="s">
        <v>23</v>
      </c>
      <c r="J303">
        <v>381</v>
      </c>
      <c r="K303">
        <v>9</v>
      </c>
      <c r="L303">
        <f>COUNTIF(Table1[Race],Table1[Race])</f>
        <v>9</v>
      </c>
      <c r="M303">
        <v>8</v>
      </c>
      <c r="N303">
        <v>1</v>
      </c>
      <c r="O303">
        <v>0</v>
      </c>
      <c r="P303">
        <v>0</v>
      </c>
      <c r="Q303" t="s">
        <v>20</v>
      </c>
      <c r="R303" t="s">
        <v>21</v>
      </c>
      <c r="S303" t="s">
        <v>15</v>
      </c>
      <c r="T303">
        <f>IFERROR(Table1[n_can_adj]/MID(Table1[district],FIND("(",Table1[district])+1,1),Table1[n_can_adj])</f>
        <v>1.8</v>
      </c>
      <c r="U303" t="e">
        <f>IF(Table1[level]="Local",VLOOKUP(Table1[parish]&amp;" Parish, Louisiana",[1]parish!$D$2:$E$65,2,FALSE),"")</f>
        <v>#N/A</v>
      </c>
    </row>
    <row r="304" spans="1:21" x14ac:dyDescent="0.25">
      <c r="A304">
        <v>303</v>
      </c>
      <c r="B304">
        <f>IF(COUNTIF(C$2:C303,C304)&gt;0,B303,B303+1)</f>
        <v>107</v>
      </c>
      <c r="C304" t="str">
        <f>Table1[[#This Row],[position]]&amp;IF(Table1[district]="NA","","-"&amp;Table1[district])&amp;IF(Table1[parish]="Multi-Parish Race","","-"&amp;Table1[parish])&amp;" ("&amp;Table1[year]&amp;")"</f>
        <v>Aldermen-Town of Clinton (5 to be elected)-East Feliciana (2016)</v>
      </c>
      <c r="D304" t="s">
        <v>380</v>
      </c>
      <c r="E304" t="s">
        <v>455</v>
      </c>
      <c r="F304" t="s">
        <v>461</v>
      </c>
      <c r="G304">
        <v>2016</v>
      </c>
      <c r="H304" t="s">
        <v>457</v>
      </c>
      <c r="I304" t="s">
        <v>23</v>
      </c>
      <c r="J304">
        <v>351</v>
      </c>
      <c r="K304">
        <v>9</v>
      </c>
      <c r="L304">
        <f>COUNTIF(Table1[Race],Table1[Race])</f>
        <v>9</v>
      </c>
      <c r="M304">
        <v>8</v>
      </c>
      <c r="N304">
        <v>1</v>
      </c>
      <c r="O304">
        <v>0</v>
      </c>
      <c r="P304">
        <v>0</v>
      </c>
      <c r="Q304" t="s">
        <v>20</v>
      </c>
      <c r="R304" t="s">
        <v>21</v>
      </c>
      <c r="S304" t="s">
        <v>15</v>
      </c>
      <c r="T304">
        <f>IFERROR(Table1[n_can_adj]/MID(Table1[district],FIND("(",Table1[district])+1,1),Table1[n_can_adj])</f>
        <v>1.8</v>
      </c>
      <c r="U304" t="e">
        <f>IF(Table1[level]="Local",VLOOKUP(Table1[parish]&amp;" Parish, Louisiana",[1]parish!$D$2:$E$65,2,FALSE),"")</f>
        <v>#N/A</v>
      </c>
    </row>
    <row r="305" spans="1:21" x14ac:dyDescent="0.25">
      <c r="A305">
        <v>304</v>
      </c>
      <c r="B305">
        <f>IF(COUNTIF(C$2:C304,C305)&gt;0,B304,B304+1)</f>
        <v>107</v>
      </c>
      <c r="C305" t="str">
        <f>Table1[[#This Row],[position]]&amp;IF(Table1[district]="NA","","-"&amp;Table1[district])&amp;IF(Table1[parish]="Multi-Parish Race","","-"&amp;Table1[parish])&amp;" ("&amp;Table1[year]&amp;")"</f>
        <v>Aldermen-Town of Clinton (5 to be elected)-East Feliciana (2016)</v>
      </c>
      <c r="D305" t="s">
        <v>380</v>
      </c>
      <c r="E305" t="s">
        <v>455</v>
      </c>
      <c r="F305" t="s">
        <v>462</v>
      </c>
      <c r="G305">
        <v>2016</v>
      </c>
      <c r="H305" t="s">
        <v>457</v>
      </c>
      <c r="I305" t="s">
        <v>23</v>
      </c>
      <c r="J305">
        <v>396</v>
      </c>
      <c r="K305">
        <v>9</v>
      </c>
      <c r="L305">
        <f>COUNTIF(Table1[Race],Table1[Race])</f>
        <v>9</v>
      </c>
      <c r="M305">
        <v>8</v>
      </c>
      <c r="N305">
        <v>1</v>
      </c>
      <c r="O305">
        <v>0</v>
      </c>
      <c r="P305">
        <v>0</v>
      </c>
      <c r="Q305" t="s">
        <v>20</v>
      </c>
      <c r="R305" t="s">
        <v>21</v>
      </c>
      <c r="S305" t="s">
        <v>15</v>
      </c>
      <c r="T305">
        <f>IFERROR(Table1[n_can_adj]/MID(Table1[district],FIND("(",Table1[district])+1,1),Table1[n_can_adj])</f>
        <v>1.8</v>
      </c>
      <c r="U305" t="e">
        <f>IF(Table1[level]="Local",VLOOKUP(Table1[parish]&amp;" Parish, Louisiana",[1]parish!$D$2:$E$65,2,FALSE),"")</f>
        <v>#N/A</v>
      </c>
    </row>
    <row r="306" spans="1:21" x14ac:dyDescent="0.25">
      <c r="A306">
        <v>305</v>
      </c>
      <c r="B306">
        <f>IF(COUNTIF(C$2:C305,C306)&gt;0,B305,B305+1)</f>
        <v>107</v>
      </c>
      <c r="C306" t="str">
        <f>Table1[[#This Row],[position]]&amp;IF(Table1[district]="NA","","-"&amp;Table1[district])&amp;IF(Table1[parish]="Multi-Parish Race","","-"&amp;Table1[parish])&amp;" ("&amp;Table1[year]&amp;")"</f>
        <v>Aldermen-Town of Clinton (5 to be elected)-East Feliciana (2016)</v>
      </c>
      <c r="D306" t="s">
        <v>380</v>
      </c>
      <c r="E306" t="s">
        <v>455</v>
      </c>
      <c r="F306" t="s">
        <v>463</v>
      </c>
      <c r="G306">
        <v>2016</v>
      </c>
      <c r="H306" t="s">
        <v>457</v>
      </c>
      <c r="I306" t="s">
        <v>23</v>
      </c>
      <c r="J306">
        <v>330</v>
      </c>
      <c r="K306">
        <v>9</v>
      </c>
      <c r="L306">
        <f>COUNTIF(Table1[Race],Table1[Race])</f>
        <v>9</v>
      </c>
      <c r="M306">
        <v>8</v>
      </c>
      <c r="N306">
        <v>1</v>
      </c>
      <c r="O306">
        <v>0</v>
      </c>
      <c r="P306">
        <v>0</v>
      </c>
      <c r="Q306" t="s">
        <v>20</v>
      </c>
      <c r="R306" t="s">
        <v>21</v>
      </c>
      <c r="S306" t="s">
        <v>15</v>
      </c>
      <c r="T306">
        <f>IFERROR(Table1[n_can_adj]/MID(Table1[district],FIND("(",Table1[district])+1,1),Table1[n_can_adj])</f>
        <v>1.8</v>
      </c>
      <c r="U306" t="e">
        <f>IF(Table1[level]="Local",VLOOKUP(Table1[parish]&amp;" Parish, Louisiana",[1]parish!$D$2:$E$65,2,FALSE),"")</f>
        <v>#N/A</v>
      </c>
    </row>
    <row r="307" spans="1:21" x14ac:dyDescent="0.25">
      <c r="A307">
        <v>306</v>
      </c>
      <c r="B307">
        <f>IF(COUNTIF(C$2:C306,C307)&gt;0,B306,B306+1)</f>
        <v>107</v>
      </c>
      <c r="C307" t="str">
        <f>Table1[[#This Row],[position]]&amp;IF(Table1[district]="NA","","-"&amp;Table1[district])&amp;IF(Table1[parish]="Multi-Parish Race","","-"&amp;Table1[parish])&amp;" ("&amp;Table1[year]&amp;")"</f>
        <v>Aldermen-Town of Clinton (5 to be elected)-East Feliciana (2016)</v>
      </c>
      <c r="D307" t="s">
        <v>380</v>
      </c>
      <c r="E307" t="s">
        <v>455</v>
      </c>
      <c r="F307" t="s">
        <v>464</v>
      </c>
      <c r="G307">
        <v>2016</v>
      </c>
      <c r="H307" t="s">
        <v>457</v>
      </c>
      <c r="I307" t="s">
        <v>23</v>
      </c>
      <c r="J307">
        <v>474</v>
      </c>
      <c r="K307">
        <v>9</v>
      </c>
      <c r="L307">
        <f>COUNTIF(Table1[Race],Table1[Race])</f>
        <v>9</v>
      </c>
      <c r="M307">
        <v>8</v>
      </c>
      <c r="N307">
        <v>1</v>
      </c>
      <c r="O307">
        <v>0</v>
      </c>
      <c r="P307">
        <v>0</v>
      </c>
      <c r="Q307" t="s">
        <v>20</v>
      </c>
      <c r="R307" t="s">
        <v>21</v>
      </c>
      <c r="S307" t="s">
        <v>15</v>
      </c>
      <c r="T307">
        <f>IFERROR(Table1[n_can_adj]/MID(Table1[district],FIND("(",Table1[district])+1,1),Table1[n_can_adj])</f>
        <v>1.8</v>
      </c>
      <c r="U307" t="e">
        <f>IF(Table1[level]="Local",VLOOKUP(Table1[parish]&amp;" Parish, Louisiana",[1]parish!$D$2:$E$65,2,FALSE),"")</f>
        <v>#N/A</v>
      </c>
    </row>
    <row r="308" spans="1:21" x14ac:dyDescent="0.25">
      <c r="A308">
        <v>307</v>
      </c>
      <c r="B308">
        <f>IF(COUNTIF(C$2:C307,C308)&gt;0,B307,B307+1)</f>
        <v>107</v>
      </c>
      <c r="C308" t="str">
        <f>Table1[[#This Row],[position]]&amp;IF(Table1[district]="NA","","-"&amp;Table1[district])&amp;IF(Table1[parish]="Multi-Parish Race","","-"&amp;Table1[parish])&amp;" ("&amp;Table1[year]&amp;")"</f>
        <v>Aldermen-Town of Clinton (5 to be elected)-East Feliciana (2016)</v>
      </c>
      <c r="D308" t="s">
        <v>380</v>
      </c>
      <c r="E308" t="s">
        <v>455</v>
      </c>
      <c r="F308" t="s">
        <v>465</v>
      </c>
      <c r="G308">
        <v>2016</v>
      </c>
      <c r="H308" t="s">
        <v>457</v>
      </c>
      <c r="I308" t="s">
        <v>19</v>
      </c>
      <c r="J308">
        <v>433</v>
      </c>
      <c r="K308">
        <v>9</v>
      </c>
      <c r="L308">
        <f>COUNTIF(Table1[Race],Table1[Race])</f>
        <v>9</v>
      </c>
      <c r="M308">
        <v>8</v>
      </c>
      <c r="N308">
        <v>1</v>
      </c>
      <c r="O308">
        <v>0</v>
      </c>
      <c r="P308">
        <v>0</v>
      </c>
      <c r="Q308" t="s">
        <v>20</v>
      </c>
      <c r="R308" t="s">
        <v>21</v>
      </c>
      <c r="S308" t="s">
        <v>15</v>
      </c>
      <c r="T308">
        <f>IFERROR(Table1[n_can_adj]/MID(Table1[district],FIND("(",Table1[district])+1,1),Table1[n_can_adj])</f>
        <v>1.8</v>
      </c>
      <c r="U308" t="e">
        <f>IF(Table1[level]="Local",VLOOKUP(Table1[parish]&amp;" Parish, Louisiana",[1]parish!$D$2:$E$65,2,FALSE),"")</f>
        <v>#N/A</v>
      </c>
    </row>
    <row r="309" spans="1:21" x14ac:dyDescent="0.25">
      <c r="A309">
        <v>308</v>
      </c>
      <c r="B309">
        <f>IF(COUNTIF(C$2:C308,C309)&gt;0,B308,B308+1)</f>
        <v>108</v>
      </c>
      <c r="C309" t="str">
        <f>Table1[[#This Row],[position]]&amp;IF(Table1[district]="NA","","-"&amp;Table1[district])&amp;IF(Table1[parish]="Multi-Parish Race","","-"&amp;Table1[parish])&amp;" ("&amp;Table1[year]&amp;")"</f>
        <v>Aldermen-Town of Cotton Valley (5 to be elected)-Webster (2016)</v>
      </c>
      <c r="D309" t="s">
        <v>380</v>
      </c>
      <c r="E309" t="s">
        <v>466</v>
      </c>
      <c r="F309" t="s">
        <v>467</v>
      </c>
      <c r="G309">
        <v>2016</v>
      </c>
      <c r="H309" t="s">
        <v>69</v>
      </c>
      <c r="I309" t="s">
        <v>127</v>
      </c>
      <c r="J309">
        <v>85</v>
      </c>
      <c r="K309">
        <v>9</v>
      </c>
      <c r="L309">
        <f>COUNTIF(Table1[Race],Table1[Race])</f>
        <v>9</v>
      </c>
      <c r="M309">
        <v>5</v>
      </c>
      <c r="N309">
        <v>1</v>
      </c>
      <c r="O309">
        <v>2</v>
      </c>
      <c r="P309">
        <v>1</v>
      </c>
      <c r="Q309" t="s">
        <v>20</v>
      </c>
      <c r="R309" t="s">
        <v>21</v>
      </c>
      <c r="S309" t="s">
        <v>15</v>
      </c>
      <c r="T309">
        <f>IFERROR(Table1[n_can_adj]/MID(Table1[district],FIND("(",Table1[district])+1,1),Table1[n_can_adj])</f>
        <v>1.8</v>
      </c>
      <c r="U309" t="e">
        <f>IF(Table1[level]="Local",VLOOKUP(Table1[parish]&amp;" Parish, Louisiana",[1]parish!$D$2:$E$65,2,FALSE),"")</f>
        <v>#N/A</v>
      </c>
    </row>
    <row r="310" spans="1:21" x14ac:dyDescent="0.25">
      <c r="A310">
        <v>309</v>
      </c>
      <c r="B310">
        <f>IF(COUNTIF(C$2:C309,C310)&gt;0,B309,B309+1)</f>
        <v>108</v>
      </c>
      <c r="C310" t="str">
        <f>Table1[[#This Row],[position]]&amp;IF(Table1[district]="NA","","-"&amp;Table1[district])&amp;IF(Table1[parish]="Multi-Parish Race","","-"&amp;Table1[parish])&amp;" ("&amp;Table1[year]&amp;")"</f>
        <v>Aldermen-Town of Cotton Valley (5 to be elected)-Webster (2016)</v>
      </c>
      <c r="D310" t="s">
        <v>380</v>
      </c>
      <c r="E310" t="s">
        <v>466</v>
      </c>
      <c r="F310" t="s">
        <v>468</v>
      </c>
      <c r="G310">
        <v>2016</v>
      </c>
      <c r="H310" t="s">
        <v>69</v>
      </c>
      <c r="I310" t="s">
        <v>23</v>
      </c>
      <c r="J310">
        <v>201</v>
      </c>
      <c r="K310">
        <v>9</v>
      </c>
      <c r="L310">
        <f>COUNTIF(Table1[Race],Table1[Race])</f>
        <v>9</v>
      </c>
      <c r="M310">
        <v>5</v>
      </c>
      <c r="N310">
        <v>1</v>
      </c>
      <c r="O310">
        <v>2</v>
      </c>
      <c r="P310">
        <v>1</v>
      </c>
      <c r="Q310" t="s">
        <v>20</v>
      </c>
      <c r="R310" t="s">
        <v>21</v>
      </c>
      <c r="S310" t="s">
        <v>15</v>
      </c>
      <c r="T310">
        <f>IFERROR(Table1[n_can_adj]/MID(Table1[district],FIND("(",Table1[district])+1,1),Table1[n_can_adj])</f>
        <v>1.8</v>
      </c>
      <c r="U310" t="e">
        <f>IF(Table1[level]="Local",VLOOKUP(Table1[parish]&amp;" Parish, Louisiana",[1]parish!$D$2:$E$65,2,FALSE),"")</f>
        <v>#N/A</v>
      </c>
    </row>
    <row r="311" spans="1:21" x14ac:dyDescent="0.25">
      <c r="A311">
        <v>310</v>
      </c>
      <c r="B311">
        <f>IF(COUNTIF(C$2:C310,C311)&gt;0,B310,B310+1)</f>
        <v>108</v>
      </c>
      <c r="C311" t="str">
        <f>Table1[[#This Row],[position]]&amp;IF(Table1[district]="NA","","-"&amp;Table1[district])&amp;IF(Table1[parish]="Multi-Parish Race","","-"&amp;Table1[parish])&amp;" ("&amp;Table1[year]&amp;")"</f>
        <v>Aldermen-Town of Cotton Valley (5 to be elected)-Webster (2016)</v>
      </c>
      <c r="D311" t="s">
        <v>380</v>
      </c>
      <c r="E311" t="s">
        <v>466</v>
      </c>
      <c r="F311" t="s">
        <v>469</v>
      </c>
      <c r="G311">
        <v>2016</v>
      </c>
      <c r="H311" t="s">
        <v>69</v>
      </c>
      <c r="I311" t="s">
        <v>19</v>
      </c>
      <c r="J311">
        <v>180</v>
      </c>
      <c r="K311">
        <v>9</v>
      </c>
      <c r="L311">
        <f>COUNTIF(Table1[Race],Table1[Race])</f>
        <v>9</v>
      </c>
      <c r="M311">
        <v>5</v>
      </c>
      <c r="N311">
        <v>1</v>
      </c>
      <c r="O311">
        <v>2</v>
      </c>
      <c r="P311">
        <v>1</v>
      </c>
      <c r="Q311" t="s">
        <v>20</v>
      </c>
      <c r="R311" t="s">
        <v>21</v>
      </c>
      <c r="S311" t="s">
        <v>15</v>
      </c>
      <c r="T311">
        <f>IFERROR(Table1[n_can_adj]/MID(Table1[district],FIND("(",Table1[district])+1,1),Table1[n_can_adj])</f>
        <v>1.8</v>
      </c>
      <c r="U311" t="e">
        <f>IF(Table1[level]="Local",VLOOKUP(Table1[parish]&amp;" Parish, Louisiana",[1]parish!$D$2:$E$65,2,FALSE),"")</f>
        <v>#N/A</v>
      </c>
    </row>
    <row r="312" spans="1:21" x14ac:dyDescent="0.25">
      <c r="A312">
        <v>311</v>
      </c>
      <c r="B312">
        <f>IF(COUNTIF(C$2:C311,C312)&gt;0,B311,B311+1)</f>
        <v>108</v>
      </c>
      <c r="C312" t="str">
        <f>Table1[[#This Row],[position]]&amp;IF(Table1[district]="NA","","-"&amp;Table1[district])&amp;IF(Table1[parish]="Multi-Parish Race","","-"&amp;Table1[parish])&amp;" ("&amp;Table1[year]&amp;")"</f>
        <v>Aldermen-Town of Cotton Valley (5 to be elected)-Webster (2016)</v>
      </c>
      <c r="D312" t="s">
        <v>380</v>
      </c>
      <c r="E312" t="s">
        <v>466</v>
      </c>
      <c r="F312" t="s">
        <v>470</v>
      </c>
      <c r="G312">
        <v>2016</v>
      </c>
      <c r="H312" t="s">
        <v>69</v>
      </c>
      <c r="I312" t="s">
        <v>30</v>
      </c>
      <c r="J312">
        <v>68</v>
      </c>
      <c r="K312">
        <v>9</v>
      </c>
      <c r="L312">
        <f>COUNTIF(Table1[Race],Table1[Race])</f>
        <v>9</v>
      </c>
      <c r="M312">
        <v>5</v>
      </c>
      <c r="N312">
        <v>1</v>
      </c>
      <c r="O312">
        <v>2</v>
      </c>
      <c r="P312">
        <v>1</v>
      </c>
      <c r="Q312" t="s">
        <v>20</v>
      </c>
      <c r="R312" t="s">
        <v>21</v>
      </c>
      <c r="S312" t="s">
        <v>15</v>
      </c>
      <c r="T312">
        <f>IFERROR(Table1[n_can_adj]/MID(Table1[district],FIND("(",Table1[district])+1,1),Table1[n_can_adj])</f>
        <v>1.8</v>
      </c>
      <c r="U312" t="e">
        <f>IF(Table1[level]="Local",VLOOKUP(Table1[parish]&amp;" Parish, Louisiana",[1]parish!$D$2:$E$65,2,FALSE),"")</f>
        <v>#N/A</v>
      </c>
    </row>
    <row r="313" spans="1:21" x14ac:dyDescent="0.25">
      <c r="A313">
        <v>312</v>
      </c>
      <c r="B313">
        <f>IF(COUNTIF(C$2:C312,C313)&gt;0,B312,B312+1)</f>
        <v>108</v>
      </c>
      <c r="C313" t="str">
        <f>Table1[[#This Row],[position]]&amp;IF(Table1[district]="NA","","-"&amp;Table1[district])&amp;IF(Table1[parish]="Multi-Parish Race","","-"&amp;Table1[parish])&amp;" ("&amp;Table1[year]&amp;")"</f>
        <v>Aldermen-Town of Cotton Valley (5 to be elected)-Webster (2016)</v>
      </c>
      <c r="D313" t="s">
        <v>380</v>
      </c>
      <c r="E313" t="s">
        <v>466</v>
      </c>
      <c r="F313" t="s">
        <v>471</v>
      </c>
      <c r="G313">
        <v>2016</v>
      </c>
      <c r="H313" t="s">
        <v>69</v>
      </c>
      <c r="I313" t="s">
        <v>23</v>
      </c>
      <c r="J313">
        <v>231</v>
      </c>
      <c r="K313">
        <v>9</v>
      </c>
      <c r="L313">
        <f>COUNTIF(Table1[Race],Table1[Race])</f>
        <v>9</v>
      </c>
      <c r="M313">
        <v>5</v>
      </c>
      <c r="N313">
        <v>1</v>
      </c>
      <c r="O313">
        <v>2</v>
      </c>
      <c r="P313">
        <v>1</v>
      </c>
      <c r="Q313" t="s">
        <v>20</v>
      </c>
      <c r="R313" t="s">
        <v>21</v>
      </c>
      <c r="S313" t="s">
        <v>15</v>
      </c>
      <c r="T313">
        <f>IFERROR(Table1[n_can_adj]/MID(Table1[district],FIND("(",Table1[district])+1,1),Table1[n_can_adj])</f>
        <v>1.8</v>
      </c>
      <c r="U313" t="e">
        <f>IF(Table1[level]="Local",VLOOKUP(Table1[parish]&amp;" Parish, Louisiana",[1]parish!$D$2:$E$65,2,FALSE),"")</f>
        <v>#N/A</v>
      </c>
    </row>
    <row r="314" spans="1:21" x14ac:dyDescent="0.25">
      <c r="A314">
        <v>313</v>
      </c>
      <c r="B314">
        <f>IF(COUNTIF(C$2:C313,C314)&gt;0,B313,B313+1)</f>
        <v>108</v>
      </c>
      <c r="C314" t="str">
        <f>Table1[[#This Row],[position]]&amp;IF(Table1[district]="NA","","-"&amp;Table1[district])&amp;IF(Table1[parish]="Multi-Parish Race","","-"&amp;Table1[parish])&amp;" ("&amp;Table1[year]&amp;")"</f>
        <v>Aldermen-Town of Cotton Valley (5 to be elected)-Webster (2016)</v>
      </c>
      <c r="D314" t="s">
        <v>380</v>
      </c>
      <c r="E314" t="s">
        <v>466</v>
      </c>
      <c r="F314" t="s">
        <v>472</v>
      </c>
      <c r="G314">
        <v>2016</v>
      </c>
      <c r="H314" t="s">
        <v>69</v>
      </c>
      <c r="I314" t="s">
        <v>30</v>
      </c>
      <c r="J314">
        <v>108</v>
      </c>
      <c r="K314">
        <v>9</v>
      </c>
      <c r="L314">
        <f>COUNTIF(Table1[Race],Table1[Race])</f>
        <v>9</v>
      </c>
      <c r="M314">
        <v>5</v>
      </c>
      <c r="N314">
        <v>1</v>
      </c>
      <c r="O314">
        <v>2</v>
      </c>
      <c r="P314">
        <v>1</v>
      </c>
      <c r="Q314" t="s">
        <v>20</v>
      </c>
      <c r="R314" t="s">
        <v>21</v>
      </c>
      <c r="S314" t="s">
        <v>15</v>
      </c>
      <c r="T314">
        <f>IFERROR(Table1[n_can_adj]/MID(Table1[district],FIND("(",Table1[district])+1,1),Table1[n_can_adj])</f>
        <v>1.8</v>
      </c>
      <c r="U314" t="e">
        <f>IF(Table1[level]="Local",VLOOKUP(Table1[parish]&amp;" Parish, Louisiana",[1]parish!$D$2:$E$65,2,FALSE),"")</f>
        <v>#N/A</v>
      </c>
    </row>
    <row r="315" spans="1:21" x14ac:dyDescent="0.25">
      <c r="A315">
        <v>314</v>
      </c>
      <c r="B315">
        <f>IF(COUNTIF(C$2:C314,C315)&gt;0,B314,B314+1)</f>
        <v>108</v>
      </c>
      <c r="C315" t="str">
        <f>Table1[[#This Row],[position]]&amp;IF(Table1[district]="NA","","-"&amp;Table1[district])&amp;IF(Table1[parish]="Multi-Parish Race","","-"&amp;Table1[parish])&amp;" ("&amp;Table1[year]&amp;")"</f>
        <v>Aldermen-Town of Cotton Valley (5 to be elected)-Webster (2016)</v>
      </c>
      <c r="D315" t="s">
        <v>380</v>
      </c>
      <c r="E315" t="s">
        <v>466</v>
      </c>
      <c r="F315" t="s">
        <v>473</v>
      </c>
      <c r="G315">
        <v>2016</v>
      </c>
      <c r="H315" t="s">
        <v>69</v>
      </c>
      <c r="I315" t="s">
        <v>23</v>
      </c>
      <c r="J315">
        <v>226</v>
      </c>
      <c r="K315">
        <v>9</v>
      </c>
      <c r="L315">
        <f>COUNTIF(Table1[Race],Table1[Race])</f>
        <v>9</v>
      </c>
      <c r="M315">
        <v>5</v>
      </c>
      <c r="N315">
        <v>1</v>
      </c>
      <c r="O315">
        <v>2</v>
      </c>
      <c r="P315">
        <v>1</v>
      </c>
      <c r="Q315" t="s">
        <v>20</v>
      </c>
      <c r="R315" t="s">
        <v>21</v>
      </c>
      <c r="S315" t="s">
        <v>15</v>
      </c>
      <c r="T315">
        <f>IFERROR(Table1[n_can_adj]/MID(Table1[district],FIND("(",Table1[district])+1,1),Table1[n_can_adj])</f>
        <v>1.8</v>
      </c>
      <c r="U315" t="e">
        <f>IF(Table1[level]="Local",VLOOKUP(Table1[parish]&amp;" Parish, Louisiana",[1]parish!$D$2:$E$65,2,FALSE),"")</f>
        <v>#N/A</v>
      </c>
    </row>
    <row r="316" spans="1:21" x14ac:dyDescent="0.25">
      <c r="A316">
        <v>315</v>
      </c>
      <c r="B316">
        <f>IF(COUNTIF(C$2:C315,C316)&gt;0,B315,B315+1)</f>
        <v>108</v>
      </c>
      <c r="C316" t="str">
        <f>Table1[[#This Row],[position]]&amp;IF(Table1[district]="NA","","-"&amp;Table1[district])&amp;IF(Table1[parish]="Multi-Parish Race","","-"&amp;Table1[parish])&amp;" ("&amp;Table1[year]&amp;")"</f>
        <v>Aldermen-Town of Cotton Valley (5 to be elected)-Webster (2016)</v>
      </c>
      <c r="D316" t="s">
        <v>380</v>
      </c>
      <c r="E316" t="s">
        <v>466</v>
      </c>
      <c r="F316" t="s">
        <v>474</v>
      </c>
      <c r="G316">
        <v>2016</v>
      </c>
      <c r="H316" t="s">
        <v>69</v>
      </c>
      <c r="I316" t="s">
        <v>23</v>
      </c>
      <c r="J316">
        <v>165</v>
      </c>
      <c r="K316">
        <v>9</v>
      </c>
      <c r="L316">
        <f>COUNTIF(Table1[Race],Table1[Race])</f>
        <v>9</v>
      </c>
      <c r="M316">
        <v>5</v>
      </c>
      <c r="N316">
        <v>1</v>
      </c>
      <c r="O316">
        <v>2</v>
      </c>
      <c r="P316">
        <v>1</v>
      </c>
      <c r="Q316" t="s">
        <v>20</v>
      </c>
      <c r="R316" t="s">
        <v>21</v>
      </c>
      <c r="S316" t="s">
        <v>15</v>
      </c>
      <c r="T316">
        <f>IFERROR(Table1[n_can_adj]/MID(Table1[district],FIND("(",Table1[district])+1,1),Table1[n_can_adj])</f>
        <v>1.8</v>
      </c>
      <c r="U316" t="e">
        <f>IF(Table1[level]="Local",VLOOKUP(Table1[parish]&amp;" Parish, Louisiana",[1]parish!$D$2:$E$65,2,FALSE),"")</f>
        <v>#N/A</v>
      </c>
    </row>
    <row r="317" spans="1:21" x14ac:dyDescent="0.25">
      <c r="A317">
        <v>316</v>
      </c>
      <c r="B317">
        <f>IF(COUNTIF(C$2:C316,C317)&gt;0,B316,B316+1)</f>
        <v>108</v>
      </c>
      <c r="C317" t="str">
        <f>Table1[[#This Row],[position]]&amp;IF(Table1[district]="NA","","-"&amp;Table1[district])&amp;IF(Table1[parish]="Multi-Parish Race","","-"&amp;Table1[parish])&amp;" ("&amp;Table1[year]&amp;")"</f>
        <v>Aldermen-Town of Cotton Valley (5 to be elected)-Webster (2016)</v>
      </c>
      <c r="D317" t="s">
        <v>380</v>
      </c>
      <c r="E317" t="s">
        <v>466</v>
      </c>
      <c r="F317" t="s">
        <v>475</v>
      </c>
      <c r="G317">
        <v>2016</v>
      </c>
      <c r="H317" t="s">
        <v>69</v>
      </c>
      <c r="I317" t="s">
        <v>23</v>
      </c>
      <c r="J317">
        <v>244</v>
      </c>
      <c r="K317">
        <v>9</v>
      </c>
      <c r="L317">
        <f>COUNTIF(Table1[Race],Table1[Race])</f>
        <v>9</v>
      </c>
      <c r="M317">
        <v>5</v>
      </c>
      <c r="N317">
        <v>1</v>
      </c>
      <c r="O317">
        <v>2</v>
      </c>
      <c r="P317">
        <v>1</v>
      </c>
      <c r="Q317" t="s">
        <v>20</v>
      </c>
      <c r="R317" t="s">
        <v>21</v>
      </c>
      <c r="S317" t="s">
        <v>15</v>
      </c>
      <c r="T317">
        <f>IFERROR(Table1[n_can_adj]/MID(Table1[district],FIND("(",Table1[district])+1,1),Table1[n_can_adj])</f>
        <v>1.8</v>
      </c>
      <c r="U317" t="e">
        <f>IF(Table1[level]="Local",VLOOKUP(Table1[parish]&amp;" Parish, Louisiana",[1]parish!$D$2:$E$65,2,FALSE),"")</f>
        <v>#N/A</v>
      </c>
    </row>
    <row r="318" spans="1:21" x14ac:dyDescent="0.25">
      <c r="A318">
        <v>317</v>
      </c>
      <c r="B318">
        <f>IF(COUNTIF(C$2:C317,C318)&gt;0,B317,B317+1)</f>
        <v>109</v>
      </c>
      <c r="C318" t="str">
        <f>Table1[[#This Row],[position]]&amp;IF(Table1[district]="NA","","-"&amp;Table1[district])&amp;IF(Table1[parish]="Multi-Parish Race","","-"&amp;Table1[parish])&amp;" ("&amp;Table1[year]&amp;")"</f>
        <v>Aldermen-Town of Cullen (5 to be elected)-Webster (2016)</v>
      </c>
      <c r="D318" t="s">
        <v>380</v>
      </c>
      <c r="E318" t="s">
        <v>476</v>
      </c>
      <c r="F318" t="s">
        <v>477</v>
      </c>
      <c r="G318">
        <v>2016</v>
      </c>
      <c r="H318" t="s">
        <v>69</v>
      </c>
      <c r="I318" t="s">
        <v>23</v>
      </c>
      <c r="J318">
        <v>200</v>
      </c>
      <c r="K318">
        <v>6</v>
      </c>
      <c r="L318">
        <f>COUNTIF(Table1[Race],Table1[Race])</f>
        <v>6</v>
      </c>
      <c r="M318">
        <v>5</v>
      </c>
      <c r="N318">
        <v>0</v>
      </c>
      <c r="O318">
        <v>0</v>
      </c>
      <c r="P318">
        <v>1</v>
      </c>
      <c r="Q318" t="s">
        <v>20</v>
      </c>
      <c r="R318" t="s">
        <v>21</v>
      </c>
      <c r="S318" t="s">
        <v>15</v>
      </c>
      <c r="T318">
        <f>IFERROR(Table1[n_can_adj]/MID(Table1[district],FIND("(",Table1[district])+1,1),Table1[n_can_adj])</f>
        <v>1.2</v>
      </c>
      <c r="U318" t="e">
        <f>IF(Table1[level]="Local",VLOOKUP(Table1[parish]&amp;" Parish, Louisiana",[1]parish!$D$2:$E$65,2,FALSE),"")</f>
        <v>#N/A</v>
      </c>
    </row>
    <row r="319" spans="1:21" x14ac:dyDescent="0.25">
      <c r="A319">
        <v>318</v>
      </c>
      <c r="B319">
        <f>IF(COUNTIF(C$2:C318,C319)&gt;0,B318,B318+1)</f>
        <v>109</v>
      </c>
      <c r="C319" t="str">
        <f>Table1[[#This Row],[position]]&amp;IF(Table1[district]="NA","","-"&amp;Table1[district])&amp;IF(Table1[parish]="Multi-Parish Race","","-"&amp;Table1[parish])&amp;" ("&amp;Table1[year]&amp;")"</f>
        <v>Aldermen-Town of Cullen (5 to be elected)-Webster (2016)</v>
      </c>
      <c r="D319" t="s">
        <v>380</v>
      </c>
      <c r="E319" t="s">
        <v>476</v>
      </c>
      <c r="F319" t="s">
        <v>478</v>
      </c>
      <c r="G319">
        <v>2016</v>
      </c>
      <c r="H319" t="s">
        <v>69</v>
      </c>
      <c r="I319" t="s">
        <v>127</v>
      </c>
      <c r="J319">
        <v>110</v>
      </c>
      <c r="K319">
        <v>6</v>
      </c>
      <c r="L319">
        <f>COUNTIF(Table1[Race],Table1[Race])</f>
        <v>6</v>
      </c>
      <c r="M319">
        <v>5</v>
      </c>
      <c r="N319">
        <v>0</v>
      </c>
      <c r="O319">
        <v>0</v>
      </c>
      <c r="P319">
        <v>1</v>
      </c>
      <c r="Q319" t="s">
        <v>20</v>
      </c>
      <c r="R319" t="s">
        <v>21</v>
      </c>
      <c r="S319" t="s">
        <v>15</v>
      </c>
      <c r="T319">
        <f>IFERROR(Table1[n_can_adj]/MID(Table1[district],FIND("(",Table1[district])+1,1),Table1[n_can_adj])</f>
        <v>1.2</v>
      </c>
      <c r="U319" t="e">
        <f>IF(Table1[level]="Local",VLOOKUP(Table1[parish]&amp;" Parish, Louisiana",[1]parish!$D$2:$E$65,2,FALSE),"")</f>
        <v>#N/A</v>
      </c>
    </row>
    <row r="320" spans="1:21" x14ac:dyDescent="0.25">
      <c r="A320">
        <v>319</v>
      </c>
      <c r="B320">
        <f>IF(COUNTIF(C$2:C319,C320)&gt;0,B319,B319+1)</f>
        <v>109</v>
      </c>
      <c r="C320" t="str">
        <f>Table1[[#This Row],[position]]&amp;IF(Table1[district]="NA","","-"&amp;Table1[district])&amp;IF(Table1[parish]="Multi-Parish Race","","-"&amp;Table1[parish])&amp;" ("&amp;Table1[year]&amp;")"</f>
        <v>Aldermen-Town of Cullen (5 to be elected)-Webster (2016)</v>
      </c>
      <c r="D320" t="s">
        <v>380</v>
      </c>
      <c r="E320" t="s">
        <v>476</v>
      </c>
      <c r="F320" t="s">
        <v>479</v>
      </c>
      <c r="G320">
        <v>2016</v>
      </c>
      <c r="H320" t="s">
        <v>69</v>
      </c>
      <c r="I320" t="s">
        <v>23</v>
      </c>
      <c r="J320">
        <v>199</v>
      </c>
      <c r="K320">
        <v>6</v>
      </c>
      <c r="L320">
        <f>COUNTIF(Table1[Race],Table1[Race])</f>
        <v>6</v>
      </c>
      <c r="M320">
        <v>5</v>
      </c>
      <c r="N320">
        <v>0</v>
      </c>
      <c r="O320">
        <v>0</v>
      </c>
      <c r="P320">
        <v>1</v>
      </c>
      <c r="Q320" t="s">
        <v>20</v>
      </c>
      <c r="R320" t="s">
        <v>21</v>
      </c>
      <c r="S320" t="s">
        <v>15</v>
      </c>
      <c r="T320">
        <f>IFERROR(Table1[n_can_adj]/MID(Table1[district],FIND("(",Table1[district])+1,1),Table1[n_can_adj])</f>
        <v>1.2</v>
      </c>
      <c r="U320" t="e">
        <f>IF(Table1[level]="Local",VLOOKUP(Table1[parish]&amp;" Parish, Louisiana",[1]parish!$D$2:$E$65,2,FALSE),"")</f>
        <v>#N/A</v>
      </c>
    </row>
    <row r="321" spans="1:21" x14ac:dyDescent="0.25">
      <c r="A321">
        <v>320</v>
      </c>
      <c r="B321">
        <f>IF(COUNTIF(C$2:C320,C321)&gt;0,B320,B320+1)</f>
        <v>109</v>
      </c>
      <c r="C321" t="str">
        <f>Table1[[#This Row],[position]]&amp;IF(Table1[district]="NA","","-"&amp;Table1[district])&amp;IF(Table1[parish]="Multi-Parish Race","","-"&amp;Table1[parish])&amp;" ("&amp;Table1[year]&amp;")"</f>
        <v>Aldermen-Town of Cullen (5 to be elected)-Webster (2016)</v>
      </c>
      <c r="D321" t="s">
        <v>380</v>
      </c>
      <c r="E321" t="s">
        <v>476</v>
      </c>
      <c r="F321" t="s">
        <v>480</v>
      </c>
      <c r="G321">
        <v>2016</v>
      </c>
      <c r="H321" t="s">
        <v>69</v>
      </c>
      <c r="I321" t="s">
        <v>23</v>
      </c>
      <c r="J321">
        <v>232</v>
      </c>
      <c r="K321">
        <v>6</v>
      </c>
      <c r="L321">
        <f>COUNTIF(Table1[Race],Table1[Race])</f>
        <v>6</v>
      </c>
      <c r="M321">
        <v>5</v>
      </c>
      <c r="N321">
        <v>0</v>
      </c>
      <c r="O321">
        <v>0</v>
      </c>
      <c r="P321">
        <v>1</v>
      </c>
      <c r="Q321" t="s">
        <v>20</v>
      </c>
      <c r="R321" t="s">
        <v>21</v>
      </c>
      <c r="S321" t="s">
        <v>15</v>
      </c>
      <c r="T321">
        <f>IFERROR(Table1[n_can_adj]/MID(Table1[district],FIND("(",Table1[district])+1,1),Table1[n_can_adj])</f>
        <v>1.2</v>
      </c>
      <c r="U321" t="e">
        <f>IF(Table1[level]="Local",VLOOKUP(Table1[parish]&amp;" Parish, Louisiana",[1]parish!$D$2:$E$65,2,FALSE),"")</f>
        <v>#N/A</v>
      </c>
    </row>
    <row r="322" spans="1:21" x14ac:dyDescent="0.25">
      <c r="A322">
        <v>321</v>
      </c>
      <c r="B322">
        <f>IF(COUNTIF(C$2:C321,C322)&gt;0,B321,B321+1)</f>
        <v>109</v>
      </c>
      <c r="C322" t="str">
        <f>Table1[[#This Row],[position]]&amp;IF(Table1[district]="NA","","-"&amp;Table1[district])&amp;IF(Table1[parish]="Multi-Parish Race","","-"&amp;Table1[parish])&amp;" ("&amp;Table1[year]&amp;")"</f>
        <v>Aldermen-Town of Cullen (5 to be elected)-Webster (2016)</v>
      </c>
      <c r="D322" t="s">
        <v>380</v>
      </c>
      <c r="E322" t="s">
        <v>476</v>
      </c>
      <c r="F322" t="s">
        <v>481</v>
      </c>
      <c r="G322">
        <v>2016</v>
      </c>
      <c r="H322" t="s">
        <v>69</v>
      </c>
      <c r="I322" t="s">
        <v>23</v>
      </c>
      <c r="J322">
        <v>163</v>
      </c>
      <c r="K322">
        <v>6</v>
      </c>
      <c r="L322">
        <f>COUNTIF(Table1[Race],Table1[Race])</f>
        <v>6</v>
      </c>
      <c r="M322">
        <v>5</v>
      </c>
      <c r="N322">
        <v>0</v>
      </c>
      <c r="O322">
        <v>0</v>
      </c>
      <c r="P322">
        <v>1</v>
      </c>
      <c r="Q322" t="s">
        <v>20</v>
      </c>
      <c r="R322" t="s">
        <v>21</v>
      </c>
      <c r="S322" t="s">
        <v>15</v>
      </c>
      <c r="T322">
        <f>IFERROR(Table1[n_can_adj]/MID(Table1[district],FIND("(",Table1[district])+1,1),Table1[n_can_adj])</f>
        <v>1.2</v>
      </c>
      <c r="U322" t="e">
        <f>IF(Table1[level]="Local",VLOOKUP(Table1[parish]&amp;" Parish, Louisiana",[1]parish!$D$2:$E$65,2,FALSE),"")</f>
        <v>#N/A</v>
      </c>
    </row>
    <row r="323" spans="1:21" x14ac:dyDescent="0.25">
      <c r="A323">
        <v>322</v>
      </c>
      <c r="B323">
        <f>IF(COUNTIF(C$2:C322,C323)&gt;0,B322,B322+1)</f>
        <v>109</v>
      </c>
      <c r="C323" t="str">
        <f>Table1[[#This Row],[position]]&amp;IF(Table1[district]="NA","","-"&amp;Table1[district])&amp;IF(Table1[parish]="Multi-Parish Race","","-"&amp;Table1[parish])&amp;" ("&amp;Table1[year]&amp;")"</f>
        <v>Aldermen-Town of Cullen (5 to be elected)-Webster (2016)</v>
      </c>
      <c r="D323" t="s">
        <v>380</v>
      </c>
      <c r="E323" t="s">
        <v>476</v>
      </c>
      <c r="F323" t="s">
        <v>482</v>
      </c>
      <c r="G323">
        <v>2016</v>
      </c>
      <c r="H323" t="s">
        <v>69</v>
      </c>
      <c r="I323" t="s">
        <v>23</v>
      </c>
      <c r="J323">
        <v>171</v>
      </c>
      <c r="K323">
        <v>6</v>
      </c>
      <c r="L323">
        <f>COUNTIF(Table1[Race],Table1[Race])</f>
        <v>6</v>
      </c>
      <c r="M323">
        <v>5</v>
      </c>
      <c r="N323">
        <v>0</v>
      </c>
      <c r="O323">
        <v>0</v>
      </c>
      <c r="P323">
        <v>1</v>
      </c>
      <c r="Q323" t="s">
        <v>20</v>
      </c>
      <c r="R323" t="s">
        <v>21</v>
      </c>
      <c r="S323" t="s">
        <v>15</v>
      </c>
      <c r="T323">
        <f>IFERROR(Table1[n_can_adj]/MID(Table1[district],FIND("(",Table1[district])+1,1),Table1[n_can_adj])</f>
        <v>1.2</v>
      </c>
      <c r="U323" t="e">
        <f>IF(Table1[level]="Local",VLOOKUP(Table1[parish]&amp;" Parish, Louisiana",[1]parish!$D$2:$E$65,2,FALSE),"")</f>
        <v>#N/A</v>
      </c>
    </row>
    <row r="324" spans="1:21" x14ac:dyDescent="0.25">
      <c r="A324">
        <v>323</v>
      </c>
      <c r="B324">
        <f>IF(COUNTIF(C$2:C323,C324)&gt;0,B323,B323+1)</f>
        <v>110</v>
      </c>
      <c r="C324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24" t="s">
        <v>380</v>
      </c>
      <c r="E324" t="s">
        <v>483</v>
      </c>
      <c r="F324" t="s">
        <v>484</v>
      </c>
      <c r="G324">
        <v>2014</v>
      </c>
      <c r="H324" t="s">
        <v>73</v>
      </c>
      <c r="I324" t="s">
        <v>127</v>
      </c>
      <c r="J324">
        <v>226</v>
      </c>
      <c r="K324">
        <v>13</v>
      </c>
      <c r="L324">
        <f>COUNTIF(Table1[Race],Table1[Race])</f>
        <v>13</v>
      </c>
      <c r="M324">
        <v>10</v>
      </c>
      <c r="N324">
        <v>1</v>
      </c>
      <c r="O324">
        <v>1</v>
      </c>
      <c r="P324">
        <v>1</v>
      </c>
      <c r="Q324" t="s">
        <v>20</v>
      </c>
      <c r="R324" t="s">
        <v>21</v>
      </c>
      <c r="S324" t="s">
        <v>15</v>
      </c>
      <c r="T324">
        <f>IFERROR(Table1[n_can_adj]/MID(Table1[district],FIND("(",Table1[district])+1,1),Table1[n_can_adj])</f>
        <v>2.6</v>
      </c>
      <c r="U324" t="e">
        <f>IF(Table1[level]="Local",VLOOKUP(Table1[parish]&amp;" Parish, Louisiana",[1]parish!$D$2:$E$65,2,FALSE),"")</f>
        <v>#N/A</v>
      </c>
    </row>
    <row r="325" spans="1:21" x14ac:dyDescent="0.25">
      <c r="A325">
        <v>324</v>
      </c>
      <c r="B325">
        <f>IF(COUNTIF(C$2:C324,C325)&gt;0,B324,B324+1)</f>
        <v>110</v>
      </c>
      <c r="C325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25" t="s">
        <v>380</v>
      </c>
      <c r="E325" t="s">
        <v>483</v>
      </c>
      <c r="F325" t="s">
        <v>485</v>
      </c>
      <c r="G325">
        <v>2014</v>
      </c>
      <c r="H325" t="s">
        <v>73</v>
      </c>
      <c r="I325" t="s">
        <v>23</v>
      </c>
      <c r="J325">
        <v>193</v>
      </c>
      <c r="K325">
        <v>13</v>
      </c>
      <c r="L325">
        <f>COUNTIF(Table1[Race],Table1[Race])</f>
        <v>13</v>
      </c>
      <c r="M325">
        <v>10</v>
      </c>
      <c r="N325">
        <v>1</v>
      </c>
      <c r="O325">
        <v>1</v>
      </c>
      <c r="P325">
        <v>1</v>
      </c>
      <c r="Q325" t="s">
        <v>20</v>
      </c>
      <c r="R325" t="s">
        <v>21</v>
      </c>
      <c r="S325" t="s">
        <v>15</v>
      </c>
      <c r="T325">
        <f>IFERROR(Table1[n_can_adj]/MID(Table1[district],FIND("(",Table1[district])+1,1),Table1[n_can_adj])</f>
        <v>2.6</v>
      </c>
      <c r="U325" t="e">
        <f>IF(Table1[level]="Local",VLOOKUP(Table1[parish]&amp;" Parish, Louisiana",[1]parish!$D$2:$E$65,2,FALSE),"")</f>
        <v>#N/A</v>
      </c>
    </row>
    <row r="326" spans="1:21" x14ac:dyDescent="0.25">
      <c r="A326">
        <v>325</v>
      </c>
      <c r="B326">
        <f>IF(COUNTIF(C$2:C325,C326)&gt;0,B325,B325+1)</f>
        <v>110</v>
      </c>
      <c r="C326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26" t="s">
        <v>380</v>
      </c>
      <c r="E326" t="s">
        <v>483</v>
      </c>
      <c r="F326" t="s">
        <v>486</v>
      </c>
      <c r="G326">
        <v>2014</v>
      </c>
      <c r="H326" t="s">
        <v>73</v>
      </c>
      <c r="I326" t="s">
        <v>23</v>
      </c>
      <c r="J326">
        <v>271</v>
      </c>
      <c r="K326">
        <v>13</v>
      </c>
      <c r="L326">
        <f>COUNTIF(Table1[Race],Table1[Race])</f>
        <v>13</v>
      </c>
      <c r="M326">
        <v>10</v>
      </c>
      <c r="N326">
        <v>1</v>
      </c>
      <c r="O326">
        <v>1</v>
      </c>
      <c r="P326">
        <v>1</v>
      </c>
      <c r="Q326" t="s">
        <v>20</v>
      </c>
      <c r="R326" t="s">
        <v>21</v>
      </c>
      <c r="S326" t="s">
        <v>15</v>
      </c>
      <c r="T326">
        <f>IFERROR(Table1[n_can_adj]/MID(Table1[district],FIND("(",Table1[district])+1,1),Table1[n_can_adj])</f>
        <v>2.6</v>
      </c>
      <c r="U326" t="e">
        <f>IF(Table1[level]="Local",VLOOKUP(Table1[parish]&amp;" Parish, Louisiana",[1]parish!$D$2:$E$65,2,FALSE),"")</f>
        <v>#N/A</v>
      </c>
    </row>
    <row r="327" spans="1:21" x14ac:dyDescent="0.25">
      <c r="A327">
        <v>326</v>
      </c>
      <c r="B327">
        <f>IF(COUNTIF(C$2:C326,C327)&gt;0,B326,B326+1)</f>
        <v>110</v>
      </c>
      <c r="C327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27" t="s">
        <v>380</v>
      </c>
      <c r="E327" t="s">
        <v>483</v>
      </c>
      <c r="F327" t="s">
        <v>487</v>
      </c>
      <c r="G327">
        <v>2014</v>
      </c>
      <c r="H327" t="s">
        <v>73</v>
      </c>
      <c r="I327" t="s">
        <v>23</v>
      </c>
      <c r="J327">
        <v>196</v>
      </c>
      <c r="K327">
        <v>13</v>
      </c>
      <c r="L327">
        <f>COUNTIF(Table1[Race],Table1[Race])</f>
        <v>13</v>
      </c>
      <c r="M327">
        <v>10</v>
      </c>
      <c r="N327">
        <v>1</v>
      </c>
      <c r="O327">
        <v>1</v>
      </c>
      <c r="P327">
        <v>1</v>
      </c>
      <c r="Q327" t="s">
        <v>20</v>
      </c>
      <c r="R327" t="s">
        <v>21</v>
      </c>
      <c r="S327" t="s">
        <v>15</v>
      </c>
      <c r="T327">
        <f>IFERROR(Table1[n_can_adj]/MID(Table1[district],FIND("(",Table1[district])+1,1),Table1[n_can_adj])</f>
        <v>2.6</v>
      </c>
      <c r="U327" t="e">
        <f>IF(Table1[level]="Local",VLOOKUP(Table1[parish]&amp;" Parish, Louisiana",[1]parish!$D$2:$E$65,2,FALSE),"")</f>
        <v>#N/A</v>
      </c>
    </row>
    <row r="328" spans="1:21" x14ac:dyDescent="0.25">
      <c r="A328">
        <v>327</v>
      </c>
      <c r="B328">
        <f>IF(COUNTIF(C$2:C327,C328)&gt;0,B327,B327+1)</f>
        <v>110</v>
      </c>
      <c r="C328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28" t="s">
        <v>380</v>
      </c>
      <c r="E328" t="s">
        <v>483</v>
      </c>
      <c r="F328" t="s">
        <v>488</v>
      </c>
      <c r="G328">
        <v>2014</v>
      </c>
      <c r="H328" t="s">
        <v>73</v>
      </c>
      <c r="I328" t="s">
        <v>30</v>
      </c>
      <c r="J328">
        <v>83</v>
      </c>
      <c r="K328">
        <v>13</v>
      </c>
      <c r="L328">
        <f>COUNTIF(Table1[Race],Table1[Race])</f>
        <v>13</v>
      </c>
      <c r="M328">
        <v>10</v>
      </c>
      <c r="N328">
        <v>1</v>
      </c>
      <c r="O328">
        <v>1</v>
      </c>
      <c r="P328">
        <v>1</v>
      </c>
      <c r="Q328" t="s">
        <v>20</v>
      </c>
      <c r="R328" t="s">
        <v>21</v>
      </c>
      <c r="S328" t="s">
        <v>15</v>
      </c>
      <c r="T328">
        <f>IFERROR(Table1[n_can_adj]/MID(Table1[district],FIND("(",Table1[district])+1,1),Table1[n_can_adj])</f>
        <v>2.6</v>
      </c>
      <c r="U328" t="e">
        <f>IF(Table1[level]="Local",VLOOKUP(Table1[parish]&amp;" Parish, Louisiana",[1]parish!$D$2:$E$65,2,FALSE),"")</f>
        <v>#N/A</v>
      </c>
    </row>
    <row r="329" spans="1:21" x14ac:dyDescent="0.25">
      <c r="A329">
        <v>328</v>
      </c>
      <c r="B329">
        <f>IF(COUNTIF(C$2:C328,C329)&gt;0,B328,B328+1)</f>
        <v>110</v>
      </c>
      <c r="C329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29" t="s">
        <v>380</v>
      </c>
      <c r="E329" t="s">
        <v>483</v>
      </c>
      <c r="F329" t="s">
        <v>489</v>
      </c>
      <c r="G329">
        <v>2014</v>
      </c>
      <c r="H329" t="s">
        <v>73</v>
      </c>
      <c r="I329" t="s">
        <v>23</v>
      </c>
      <c r="J329">
        <v>150</v>
      </c>
      <c r="K329">
        <v>13</v>
      </c>
      <c r="L329">
        <f>COUNTIF(Table1[Race],Table1[Race])</f>
        <v>13</v>
      </c>
      <c r="M329">
        <v>10</v>
      </c>
      <c r="N329">
        <v>1</v>
      </c>
      <c r="O329">
        <v>1</v>
      </c>
      <c r="P329">
        <v>1</v>
      </c>
      <c r="Q329" t="s">
        <v>20</v>
      </c>
      <c r="R329" t="s">
        <v>21</v>
      </c>
      <c r="S329" t="s">
        <v>15</v>
      </c>
      <c r="T329">
        <f>IFERROR(Table1[n_can_adj]/MID(Table1[district],FIND("(",Table1[district])+1,1),Table1[n_can_adj])</f>
        <v>2.6</v>
      </c>
      <c r="U329" t="e">
        <f>IF(Table1[level]="Local",VLOOKUP(Table1[parish]&amp;" Parish, Louisiana",[1]parish!$D$2:$E$65,2,FALSE),"")</f>
        <v>#N/A</v>
      </c>
    </row>
    <row r="330" spans="1:21" x14ac:dyDescent="0.25">
      <c r="A330">
        <v>329</v>
      </c>
      <c r="B330">
        <f>IF(COUNTIF(C$2:C329,C330)&gt;0,B329,B329+1)</f>
        <v>110</v>
      </c>
      <c r="C330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30" t="s">
        <v>380</v>
      </c>
      <c r="E330" t="s">
        <v>483</v>
      </c>
      <c r="F330" t="s">
        <v>490</v>
      </c>
      <c r="G330">
        <v>2014</v>
      </c>
      <c r="H330" t="s">
        <v>73</v>
      </c>
      <c r="I330" t="s">
        <v>19</v>
      </c>
      <c r="J330">
        <v>147</v>
      </c>
      <c r="K330">
        <v>13</v>
      </c>
      <c r="L330">
        <f>COUNTIF(Table1[Race],Table1[Race])</f>
        <v>13</v>
      </c>
      <c r="M330">
        <v>10</v>
      </c>
      <c r="N330">
        <v>1</v>
      </c>
      <c r="O330">
        <v>1</v>
      </c>
      <c r="P330">
        <v>1</v>
      </c>
      <c r="Q330" t="s">
        <v>20</v>
      </c>
      <c r="R330" t="s">
        <v>21</v>
      </c>
      <c r="S330" t="s">
        <v>15</v>
      </c>
      <c r="T330">
        <f>IFERROR(Table1[n_can_adj]/MID(Table1[district],FIND("(",Table1[district])+1,1),Table1[n_can_adj])</f>
        <v>2.6</v>
      </c>
      <c r="U330" t="e">
        <f>IF(Table1[level]="Local",VLOOKUP(Table1[parish]&amp;" Parish, Louisiana",[1]parish!$D$2:$E$65,2,FALSE),"")</f>
        <v>#N/A</v>
      </c>
    </row>
    <row r="331" spans="1:21" x14ac:dyDescent="0.25">
      <c r="A331">
        <v>330</v>
      </c>
      <c r="B331">
        <f>IF(COUNTIF(C$2:C330,C331)&gt;0,B330,B330+1)</f>
        <v>110</v>
      </c>
      <c r="C331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31" t="s">
        <v>380</v>
      </c>
      <c r="E331" t="s">
        <v>483</v>
      </c>
      <c r="F331" t="s">
        <v>491</v>
      </c>
      <c r="G331">
        <v>2014</v>
      </c>
      <c r="H331" t="s">
        <v>73</v>
      </c>
      <c r="I331" t="s">
        <v>23</v>
      </c>
      <c r="J331">
        <v>193</v>
      </c>
      <c r="K331">
        <v>13</v>
      </c>
      <c r="L331">
        <f>COUNTIF(Table1[Race],Table1[Race])</f>
        <v>13</v>
      </c>
      <c r="M331">
        <v>10</v>
      </c>
      <c r="N331">
        <v>1</v>
      </c>
      <c r="O331">
        <v>1</v>
      </c>
      <c r="P331">
        <v>1</v>
      </c>
      <c r="Q331" t="s">
        <v>20</v>
      </c>
      <c r="R331" t="s">
        <v>21</v>
      </c>
      <c r="S331" t="s">
        <v>15</v>
      </c>
      <c r="T331">
        <f>IFERROR(Table1[n_can_adj]/MID(Table1[district],FIND("(",Table1[district])+1,1),Table1[n_can_adj])</f>
        <v>2.6</v>
      </c>
      <c r="U331" t="e">
        <f>IF(Table1[level]="Local",VLOOKUP(Table1[parish]&amp;" Parish, Louisiana",[1]parish!$D$2:$E$65,2,FALSE),"")</f>
        <v>#N/A</v>
      </c>
    </row>
    <row r="332" spans="1:21" x14ac:dyDescent="0.25">
      <c r="A332">
        <v>331</v>
      </c>
      <c r="B332">
        <f>IF(COUNTIF(C$2:C331,C332)&gt;0,B331,B331+1)</f>
        <v>110</v>
      </c>
      <c r="C332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32" t="s">
        <v>380</v>
      </c>
      <c r="E332" t="s">
        <v>483</v>
      </c>
      <c r="F332" t="s">
        <v>492</v>
      </c>
      <c r="G332">
        <v>2014</v>
      </c>
      <c r="H332" t="s">
        <v>73</v>
      </c>
      <c r="I332" t="s">
        <v>23</v>
      </c>
      <c r="J332">
        <v>179</v>
      </c>
      <c r="K332">
        <v>13</v>
      </c>
      <c r="L332">
        <f>COUNTIF(Table1[Race],Table1[Race])</f>
        <v>13</v>
      </c>
      <c r="M332">
        <v>10</v>
      </c>
      <c r="N332">
        <v>1</v>
      </c>
      <c r="O332">
        <v>1</v>
      </c>
      <c r="P332">
        <v>1</v>
      </c>
      <c r="Q332" t="s">
        <v>20</v>
      </c>
      <c r="R332" t="s">
        <v>21</v>
      </c>
      <c r="S332" t="s">
        <v>15</v>
      </c>
      <c r="T332">
        <f>IFERROR(Table1[n_can_adj]/MID(Table1[district],FIND("(",Table1[district])+1,1),Table1[n_can_adj])</f>
        <v>2.6</v>
      </c>
      <c r="U332" t="e">
        <f>IF(Table1[level]="Local",VLOOKUP(Table1[parish]&amp;" Parish, Louisiana",[1]parish!$D$2:$E$65,2,FALSE),"")</f>
        <v>#N/A</v>
      </c>
    </row>
    <row r="333" spans="1:21" x14ac:dyDescent="0.25">
      <c r="A333">
        <v>332</v>
      </c>
      <c r="B333">
        <f>IF(COUNTIF(C$2:C332,C333)&gt;0,B332,B332+1)</f>
        <v>110</v>
      </c>
      <c r="C333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33" t="s">
        <v>380</v>
      </c>
      <c r="E333" t="s">
        <v>483</v>
      </c>
      <c r="F333" t="s">
        <v>493</v>
      </c>
      <c r="G333">
        <v>2014</v>
      </c>
      <c r="H333" t="s">
        <v>73</v>
      </c>
      <c r="I333" t="s">
        <v>23</v>
      </c>
      <c r="J333">
        <v>153</v>
      </c>
      <c r="K333">
        <v>13</v>
      </c>
      <c r="L333">
        <f>COUNTIF(Table1[Race],Table1[Race])</f>
        <v>13</v>
      </c>
      <c r="M333">
        <v>10</v>
      </c>
      <c r="N333">
        <v>1</v>
      </c>
      <c r="O333">
        <v>1</v>
      </c>
      <c r="P333">
        <v>1</v>
      </c>
      <c r="Q333" t="s">
        <v>20</v>
      </c>
      <c r="R333" t="s">
        <v>21</v>
      </c>
      <c r="S333" t="s">
        <v>15</v>
      </c>
      <c r="T333">
        <f>IFERROR(Table1[n_can_adj]/MID(Table1[district],FIND("(",Table1[district])+1,1),Table1[n_can_adj])</f>
        <v>2.6</v>
      </c>
      <c r="U333" t="e">
        <f>IF(Table1[level]="Local",VLOOKUP(Table1[parish]&amp;" Parish, Louisiana",[1]parish!$D$2:$E$65,2,FALSE),"")</f>
        <v>#N/A</v>
      </c>
    </row>
    <row r="334" spans="1:21" x14ac:dyDescent="0.25">
      <c r="A334">
        <v>333</v>
      </c>
      <c r="B334">
        <f>IF(COUNTIF(C$2:C333,C334)&gt;0,B333,B333+1)</f>
        <v>110</v>
      </c>
      <c r="C334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34" t="s">
        <v>380</v>
      </c>
      <c r="E334" t="s">
        <v>483</v>
      </c>
      <c r="F334" t="s">
        <v>494</v>
      </c>
      <c r="G334">
        <v>2014</v>
      </c>
      <c r="H334" t="s">
        <v>73</v>
      </c>
      <c r="I334" t="s">
        <v>23</v>
      </c>
      <c r="J334">
        <v>182</v>
      </c>
      <c r="K334">
        <v>13</v>
      </c>
      <c r="L334">
        <f>COUNTIF(Table1[Race],Table1[Race])</f>
        <v>13</v>
      </c>
      <c r="M334">
        <v>10</v>
      </c>
      <c r="N334">
        <v>1</v>
      </c>
      <c r="O334">
        <v>1</v>
      </c>
      <c r="P334">
        <v>1</v>
      </c>
      <c r="Q334" t="s">
        <v>20</v>
      </c>
      <c r="R334" t="s">
        <v>21</v>
      </c>
      <c r="S334" t="s">
        <v>15</v>
      </c>
      <c r="T334">
        <f>IFERROR(Table1[n_can_adj]/MID(Table1[district],FIND("(",Table1[district])+1,1),Table1[n_can_adj])</f>
        <v>2.6</v>
      </c>
      <c r="U334" t="e">
        <f>IF(Table1[level]="Local",VLOOKUP(Table1[parish]&amp;" Parish, Louisiana",[1]parish!$D$2:$E$65,2,FALSE),"")</f>
        <v>#N/A</v>
      </c>
    </row>
    <row r="335" spans="1:21" x14ac:dyDescent="0.25">
      <c r="A335">
        <v>334</v>
      </c>
      <c r="B335">
        <f>IF(COUNTIF(C$2:C334,C335)&gt;0,B334,B334+1)</f>
        <v>110</v>
      </c>
      <c r="C335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35" t="s">
        <v>380</v>
      </c>
      <c r="E335" t="s">
        <v>483</v>
      </c>
      <c r="F335" t="s">
        <v>495</v>
      </c>
      <c r="G335">
        <v>2014</v>
      </c>
      <c r="H335" t="s">
        <v>73</v>
      </c>
      <c r="I335" t="s">
        <v>23</v>
      </c>
      <c r="J335">
        <v>69</v>
      </c>
      <c r="K335">
        <v>13</v>
      </c>
      <c r="L335">
        <f>COUNTIF(Table1[Race],Table1[Race])</f>
        <v>13</v>
      </c>
      <c r="M335">
        <v>10</v>
      </c>
      <c r="N335">
        <v>1</v>
      </c>
      <c r="O335">
        <v>1</v>
      </c>
      <c r="P335">
        <v>1</v>
      </c>
      <c r="Q335" t="s">
        <v>20</v>
      </c>
      <c r="R335" t="s">
        <v>21</v>
      </c>
      <c r="S335" t="s">
        <v>15</v>
      </c>
      <c r="T335">
        <f>IFERROR(Table1[n_can_adj]/MID(Table1[district],FIND("(",Table1[district])+1,1),Table1[n_can_adj])</f>
        <v>2.6</v>
      </c>
      <c r="U335" t="e">
        <f>IF(Table1[level]="Local",VLOOKUP(Table1[parish]&amp;" Parish, Louisiana",[1]parish!$D$2:$E$65,2,FALSE),"")</f>
        <v>#N/A</v>
      </c>
    </row>
    <row r="336" spans="1:21" x14ac:dyDescent="0.25">
      <c r="A336">
        <v>335</v>
      </c>
      <c r="B336">
        <f>IF(COUNTIF(C$2:C335,C336)&gt;0,B335,B335+1)</f>
        <v>110</v>
      </c>
      <c r="C336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36" t="s">
        <v>380</v>
      </c>
      <c r="E336" t="s">
        <v>483</v>
      </c>
      <c r="F336" t="s">
        <v>496</v>
      </c>
      <c r="G336">
        <v>2014</v>
      </c>
      <c r="H336" t="s">
        <v>73</v>
      </c>
      <c r="I336" t="s">
        <v>23</v>
      </c>
      <c r="J336">
        <v>211</v>
      </c>
      <c r="K336">
        <v>13</v>
      </c>
      <c r="L336">
        <f>COUNTIF(Table1[Race],Table1[Race])</f>
        <v>13</v>
      </c>
      <c r="M336">
        <v>10</v>
      </c>
      <c r="N336">
        <v>1</v>
      </c>
      <c r="O336">
        <v>1</v>
      </c>
      <c r="P336">
        <v>1</v>
      </c>
      <c r="Q336" t="s">
        <v>20</v>
      </c>
      <c r="R336" t="s">
        <v>21</v>
      </c>
      <c r="S336" t="s">
        <v>15</v>
      </c>
      <c r="T336">
        <f>IFERROR(Table1[n_can_adj]/MID(Table1[district],FIND("(",Table1[district])+1,1),Table1[n_can_adj])</f>
        <v>2.6</v>
      </c>
      <c r="U336" t="e">
        <f>IF(Table1[level]="Local",VLOOKUP(Table1[parish]&amp;" Parish, Louisiana",[1]parish!$D$2:$E$65,2,FALSE),"")</f>
        <v>#N/A</v>
      </c>
    </row>
    <row r="337" spans="1:21" x14ac:dyDescent="0.25">
      <c r="A337">
        <v>336</v>
      </c>
      <c r="B337">
        <f>IF(COUNTIF(C$2:C336,C337)&gt;0,B336,B336+1)</f>
        <v>111</v>
      </c>
      <c r="C337" t="str">
        <f>Table1[[#This Row],[position]]&amp;IF(Table1[district]="NA","","-"&amp;Table1[district])&amp;IF(Table1[parish]="Multi-Parish Race","","-"&amp;Table1[parish])&amp;" ("&amp;Table1[year]&amp;")"</f>
        <v>Aldermen-Town of Elizabeth (5 to be elected)-Allen (2014)</v>
      </c>
      <c r="D337" t="s">
        <v>380</v>
      </c>
      <c r="E337" t="s">
        <v>497</v>
      </c>
      <c r="F337" t="s">
        <v>498</v>
      </c>
      <c r="G337">
        <v>2014</v>
      </c>
      <c r="H337" t="s">
        <v>18</v>
      </c>
      <c r="I337" t="s">
        <v>23</v>
      </c>
      <c r="J337">
        <v>66</v>
      </c>
      <c r="K337">
        <v>10</v>
      </c>
      <c r="L337">
        <f>COUNTIF(Table1[Race],Table1[Race])</f>
        <v>10</v>
      </c>
      <c r="M337">
        <v>5</v>
      </c>
      <c r="N337">
        <v>3</v>
      </c>
      <c r="O337">
        <v>2</v>
      </c>
      <c r="P337">
        <v>0</v>
      </c>
      <c r="Q337" t="s">
        <v>20</v>
      </c>
      <c r="R337" t="s">
        <v>21</v>
      </c>
      <c r="S337" t="s">
        <v>15</v>
      </c>
      <c r="T337">
        <f>IFERROR(Table1[n_can_adj]/MID(Table1[district],FIND("(",Table1[district])+1,1),Table1[n_can_adj])</f>
        <v>2</v>
      </c>
      <c r="U337" t="e">
        <f>IF(Table1[level]="Local",VLOOKUP(Table1[parish]&amp;" Parish, Louisiana",[1]parish!$D$2:$E$65,2,FALSE),"")</f>
        <v>#N/A</v>
      </c>
    </row>
    <row r="338" spans="1:21" x14ac:dyDescent="0.25">
      <c r="A338">
        <v>337</v>
      </c>
      <c r="B338">
        <f>IF(COUNTIF(C$2:C337,C338)&gt;0,B337,B337+1)</f>
        <v>111</v>
      </c>
      <c r="C338" t="str">
        <f>Table1[[#This Row],[position]]&amp;IF(Table1[district]="NA","","-"&amp;Table1[district])&amp;IF(Table1[parish]="Multi-Parish Race","","-"&amp;Table1[parish])&amp;" ("&amp;Table1[year]&amp;")"</f>
        <v>Aldermen-Town of Elizabeth (5 to be elected)-Allen (2014)</v>
      </c>
      <c r="D338" t="s">
        <v>380</v>
      </c>
      <c r="E338" t="s">
        <v>497</v>
      </c>
      <c r="F338" t="s">
        <v>499</v>
      </c>
      <c r="G338">
        <v>2014</v>
      </c>
      <c r="H338" t="s">
        <v>18</v>
      </c>
      <c r="I338" t="s">
        <v>23</v>
      </c>
      <c r="J338">
        <v>118</v>
      </c>
      <c r="K338">
        <v>10</v>
      </c>
      <c r="L338">
        <f>COUNTIF(Table1[Race],Table1[Race])</f>
        <v>10</v>
      </c>
      <c r="M338">
        <v>5</v>
      </c>
      <c r="N338">
        <v>3</v>
      </c>
      <c r="O338">
        <v>2</v>
      </c>
      <c r="P338">
        <v>0</v>
      </c>
      <c r="Q338" t="s">
        <v>20</v>
      </c>
      <c r="R338" t="s">
        <v>21</v>
      </c>
      <c r="S338" t="s">
        <v>15</v>
      </c>
      <c r="T338">
        <f>IFERROR(Table1[n_can_adj]/MID(Table1[district],FIND("(",Table1[district])+1,1),Table1[n_can_adj])</f>
        <v>2</v>
      </c>
      <c r="U338" t="e">
        <f>IF(Table1[level]="Local",VLOOKUP(Table1[parish]&amp;" Parish, Louisiana",[1]parish!$D$2:$E$65,2,FALSE),"")</f>
        <v>#N/A</v>
      </c>
    </row>
    <row r="339" spans="1:21" x14ac:dyDescent="0.25">
      <c r="A339">
        <v>338</v>
      </c>
      <c r="B339">
        <f>IF(COUNTIF(C$2:C338,C339)&gt;0,B338,B338+1)</f>
        <v>111</v>
      </c>
      <c r="C339" t="str">
        <f>Table1[[#This Row],[position]]&amp;IF(Table1[district]="NA","","-"&amp;Table1[district])&amp;IF(Table1[parish]="Multi-Parish Race","","-"&amp;Table1[parish])&amp;" ("&amp;Table1[year]&amp;")"</f>
        <v>Aldermen-Town of Elizabeth (5 to be elected)-Allen (2014)</v>
      </c>
      <c r="D339" t="s">
        <v>380</v>
      </c>
      <c r="E339" t="s">
        <v>497</v>
      </c>
      <c r="F339" t="s">
        <v>500</v>
      </c>
      <c r="G339">
        <v>2014</v>
      </c>
      <c r="H339" t="s">
        <v>18</v>
      </c>
      <c r="I339" t="s">
        <v>23</v>
      </c>
      <c r="J339">
        <v>105</v>
      </c>
      <c r="K339">
        <v>10</v>
      </c>
      <c r="L339">
        <f>COUNTIF(Table1[Race],Table1[Race])</f>
        <v>10</v>
      </c>
      <c r="M339">
        <v>5</v>
      </c>
      <c r="N339">
        <v>3</v>
      </c>
      <c r="O339">
        <v>2</v>
      </c>
      <c r="P339">
        <v>0</v>
      </c>
      <c r="Q339" t="s">
        <v>20</v>
      </c>
      <c r="R339" t="s">
        <v>21</v>
      </c>
      <c r="S339" t="s">
        <v>15</v>
      </c>
      <c r="T339">
        <f>IFERROR(Table1[n_can_adj]/MID(Table1[district],FIND("(",Table1[district])+1,1),Table1[n_can_adj])</f>
        <v>2</v>
      </c>
      <c r="U339" t="e">
        <f>IF(Table1[level]="Local",VLOOKUP(Table1[parish]&amp;" Parish, Louisiana",[1]parish!$D$2:$E$65,2,FALSE),"")</f>
        <v>#N/A</v>
      </c>
    </row>
    <row r="340" spans="1:21" x14ac:dyDescent="0.25">
      <c r="A340">
        <v>339</v>
      </c>
      <c r="B340">
        <f>IF(COUNTIF(C$2:C339,C340)&gt;0,B339,B339+1)</f>
        <v>111</v>
      </c>
      <c r="C340" t="str">
        <f>Table1[[#This Row],[position]]&amp;IF(Table1[district]="NA","","-"&amp;Table1[district])&amp;IF(Table1[parish]="Multi-Parish Race","","-"&amp;Table1[parish])&amp;" ("&amp;Table1[year]&amp;")"</f>
        <v>Aldermen-Town of Elizabeth (5 to be elected)-Allen (2014)</v>
      </c>
      <c r="D340" t="s">
        <v>380</v>
      </c>
      <c r="E340" t="s">
        <v>497</v>
      </c>
      <c r="F340" t="s">
        <v>501</v>
      </c>
      <c r="G340">
        <v>2014</v>
      </c>
      <c r="H340" t="s">
        <v>18</v>
      </c>
      <c r="I340" t="s">
        <v>30</v>
      </c>
      <c r="J340">
        <v>100</v>
      </c>
      <c r="K340">
        <v>10</v>
      </c>
      <c r="L340">
        <f>COUNTIF(Table1[Race],Table1[Race])</f>
        <v>10</v>
      </c>
      <c r="M340">
        <v>5</v>
      </c>
      <c r="N340">
        <v>3</v>
      </c>
      <c r="O340">
        <v>2</v>
      </c>
      <c r="P340">
        <v>0</v>
      </c>
      <c r="Q340" t="s">
        <v>20</v>
      </c>
      <c r="R340" t="s">
        <v>21</v>
      </c>
      <c r="S340" t="s">
        <v>15</v>
      </c>
      <c r="T340">
        <f>IFERROR(Table1[n_can_adj]/MID(Table1[district],FIND("(",Table1[district])+1,1),Table1[n_can_adj])</f>
        <v>2</v>
      </c>
      <c r="U340" t="e">
        <f>IF(Table1[level]="Local",VLOOKUP(Table1[parish]&amp;" Parish, Louisiana",[1]parish!$D$2:$E$65,2,FALSE),"")</f>
        <v>#N/A</v>
      </c>
    </row>
    <row r="341" spans="1:21" x14ac:dyDescent="0.25">
      <c r="A341">
        <v>340</v>
      </c>
      <c r="B341">
        <f>IF(COUNTIF(C$2:C340,C341)&gt;0,B340,B340+1)</f>
        <v>111</v>
      </c>
      <c r="C341" t="str">
        <f>Table1[[#This Row],[position]]&amp;IF(Table1[district]="NA","","-"&amp;Table1[district])&amp;IF(Table1[parish]="Multi-Parish Race","","-"&amp;Table1[parish])&amp;" ("&amp;Table1[year]&amp;")"</f>
        <v>Aldermen-Town of Elizabeth (5 to be elected)-Allen (2014)</v>
      </c>
      <c r="D341" t="s">
        <v>380</v>
      </c>
      <c r="E341" t="s">
        <v>497</v>
      </c>
      <c r="F341" t="s">
        <v>502</v>
      </c>
      <c r="G341">
        <v>2014</v>
      </c>
      <c r="H341" t="s">
        <v>18</v>
      </c>
      <c r="I341" t="s">
        <v>23</v>
      </c>
      <c r="J341">
        <v>110</v>
      </c>
      <c r="K341">
        <v>10</v>
      </c>
      <c r="L341">
        <f>COUNTIF(Table1[Race],Table1[Race])</f>
        <v>10</v>
      </c>
      <c r="M341">
        <v>5</v>
      </c>
      <c r="N341">
        <v>3</v>
      </c>
      <c r="O341">
        <v>2</v>
      </c>
      <c r="P341">
        <v>0</v>
      </c>
      <c r="Q341" t="s">
        <v>20</v>
      </c>
      <c r="R341" t="s">
        <v>21</v>
      </c>
      <c r="S341" t="s">
        <v>15</v>
      </c>
      <c r="T341">
        <f>IFERROR(Table1[n_can_adj]/MID(Table1[district],FIND("(",Table1[district])+1,1),Table1[n_can_adj])</f>
        <v>2</v>
      </c>
      <c r="U341" t="e">
        <f>IF(Table1[level]="Local",VLOOKUP(Table1[parish]&amp;" Parish, Louisiana",[1]parish!$D$2:$E$65,2,FALSE),"")</f>
        <v>#N/A</v>
      </c>
    </row>
    <row r="342" spans="1:21" x14ac:dyDescent="0.25">
      <c r="A342">
        <v>341</v>
      </c>
      <c r="B342">
        <f>IF(COUNTIF(C$2:C341,C342)&gt;0,B341,B341+1)</f>
        <v>111</v>
      </c>
      <c r="C342" t="str">
        <f>Table1[[#This Row],[position]]&amp;IF(Table1[district]="NA","","-"&amp;Table1[district])&amp;IF(Table1[parish]="Multi-Parish Race","","-"&amp;Table1[parish])&amp;" ("&amp;Table1[year]&amp;")"</f>
        <v>Aldermen-Town of Elizabeth (5 to be elected)-Allen (2014)</v>
      </c>
      <c r="D342" t="s">
        <v>380</v>
      </c>
      <c r="E342" t="s">
        <v>497</v>
      </c>
      <c r="F342" t="s">
        <v>503</v>
      </c>
      <c r="G342">
        <v>2014</v>
      </c>
      <c r="H342" t="s">
        <v>18</v>
      </c>
      <c r="I342" t="s">
        <v>30</v>
      </c>
      <c r="J342">
        <v>126</v>
      </c>
      <c r="K342">
        <v>10</v>
      </c>
      <c r="L342">
        <f>COUNTIF(Table1[Race],Table1[Race])</f>
        <v>10</v>
      </c>
      <c r="M342">
        <v>5</v>
      </c>
      <c r="N342">
        <v>3</v>
      </c>
      <c r="O342">
        <v>2</v>
      </c>
      <c r="P342">
        <v>0</v>
      </c>
      <c r="Q342" t="s">
        <v>20</v>
      </c>
      <c r="R342" t="s">
        <v>21</v>
      </c>
      <c r="S342" t="s">
        <v>15</v>
      </c>
      <c r="T342">
        <f>IFERROR(Table1[n_can_adj]/MID(Table1[district],FIND("(",Table1[district])+1,1),Table1[n_can_adj])</f>
        <v>2</v>
      </c>
      <c r="U342" t="e">
        <f>IF(Table1[level]="Local",VLOOKUP(Table1[parish]&amp;" Parish, Louisiana",[1]parish!$D$2:$E$65,2,FALSE),"")</f>
        <v>#N/A</v>
      </c>
    </row>
    <row r="343" spans="1:21" x14ac:dyDescent="0.25">
      <c r="A343">
        <v>342</v>
      </c>
      <c r="B343">
        <f>IF(COUNTIF(C$2:C342,C343)&gt;0,B342,B342+1)</f>
        <v>111</v>
      </c>
      <c r="C343" t="str">
        <f>Table1[[#This Row],[position]]&amp;IF(Table1[district]="NA","","-"&amp;Table1[district])&amp;IF(Table1[parish]="Multi-Parish Race","","-"&amp;Table1[parish])&amp;" ("&amp;Table1[year]&amp;")"</f>
        <v>Aldermen-Town of Elizabeth (5 to be elected)-Allen (2014)</v>
      </c>
      <c r="D343" t="s">
        <v>380</v>
      </c>
      <c r="E343" t="s">
        <v>497</v>
      </c>
      <c r="F343" t="s">
        <v>504</v>
      </c>
      <c r="G343">
        <v>2014</v>
      </c>
      <c r="H343" t="s">
        <v>18</v>
      </c>
      <c r="I343" t="s">
        <v>19</v>
      </c>
      <c r="J343">
        <v>86</v>
      </c>
      <c r="K343">
        <v>10</v>
      </c>
      <c r="L343">
        <f>COUNTIF(Table1[Race],Table1[Race])</f>
        <v>10</v>
      </c>
      <c r="M343">
        <v>5</v>
      </c>
      <c r="N343">
        <v>3</v>
      </c>
      <c r="O343">
        <v>2</v>
      </c>
      <c r="P343">
        <v>0</v>
      </c>
      <c r="Q343" t="s">
        <v>20</v>
      </c>
      <c r="R343" t="s">
        <v>21</v>
      </c>
      <c r="S343" t="s">
        <v>15</v>
      </c>
      <c r="T343">
        <f>IFERROR(Table1[n_can_adj]/MID(Table1[district],FIND("(",Table1[district])+1,1),Table1[n_can_adj])</f>
        <v>2</v>
      </c>
      <c r="U343" t="e">
        <f>IF(Table1[level]="Local",VLOOKUP(Table1[parish]&amp;" Parish, Louisiana",[1]parish!$D$2:$E$65,2,FALSE),"")</f>
        <v>#N/A</v>
      </c>
    </row>
    <row r="344" spans="1:21" x14ac:dyDescent="0.25">
      <c r="A344">
        <v>343</v>
      </c>
      <c r="B344">
        <f>IF(COUNTIF(C$2:C343,C344)&gt;0,B343,B343+1)</f>
        <v>111</v>
      </c>
      <c r="C344" t="str">
        <f>Table1[[#This Row],[position]]&amp;IF(Table1[district]="NA","","-"&amp;Table1[district])&amp;IF(Table1[parish]="Multi-Parish Race","","-"&amp;Table1[parish])&amp;" ("&amp;Table1[year]&amp;")"</f>
        <v>Aldermen-Town of Elizabeth (5 to be elected)-Allen (2014)</v>
      </c>
      <c r="D344" t="s">
        <v>380</v>
      </c>
      <c r="E344" t="s">
        <v>497</v>
      </c>
      <c r="F344" t="s">
        <v>505</v>
      </c>
      <c r="G344">
        <v>2014</v>
      </c>
      <c r="H344" t="s">
        <v>18</v>
      </c>
      <c r="I344" t="s">
        <v>19</v>
      </c>
      <c r="J344">
        <v>124</v>
      </c>
      <c r="K344">
        <v>10</v>
      </c>
      <c r="L344">
        <f>COUNTIF(Table1[Race],Table1[Race])</f>
        <v>10</v>
      </c>
      <c r="M344">
        <v>5</v>
      </c>
      <c r="N344">
        <v>3</v>
      </c>
      <c r="O344">
        <v>2</v>
      </c>
      <c r="P344">
        <v>0</v>
      </c>
      <c r="Q344" t="s">
        <v>20</v>
      </c>
      <c r="R344" t="s">
        <v>21</v>
      </c>
      <c r="S344" t="s">
        <v>15</v>
      </c>
      <c r="T344">
        <f>IFERROR(Table1[n_can_adj]/MID(Table1[district],FIND("(",Table1[district])+1,1),Table1[n_can_adj])</f>
        <v>2</v>
      </c>
      <c r="U344" t="e">
        <f>IF(Table1[level]="Local",VLOOKUP(Table1[parish]&amp;" Parish, Louisiana",[1]parish!$D$2:$E$65,2,FALSE),"")</f>
        <v>#N/A</v>
      </c>
    </row>
    <row r="345" spans="1:21" x14ac:dyDescent="0.25">
      <c r="A345">
        <v>344</v>
      </c>
      <c r="B345">
        <f>IF(COUNTIF(C$2:C344,C345)&gt;0,B344,B344+1)</f>
        <v>111</v>
      </c>
      <c r="C345" t="str">
        <f>Table1[[#This Row],[position]]&amp;IF(Table1[district]="NA","","-"&amp;Table1[district])&amp;IF(Table1[parish]="Multi-Parish Race","","-"&amp;Table1[parish])&amp;" ("&amp;Table1[year]&amp;")"</f>
        <v>Aldermen-Town of Elizabeth (5 to be elected)-Allen (2014)</v>
      </c>
      <c r="D345" t="s">
        <v>380</v>
      </c>
      <c r="E345" t="s">
        <v>497</v>
      </c>
      <c r="F345" t="s">
        <v>506</v>
      </c>
      <c r="G345">
        <v>2014</v>
      </c>
      <c r="H345" t="s">
        <v>18</v>
      </c>
      <c r="I345" t="s">
        <v>23</v>
      </c>
      <c r="J345">
        <v>127</v>
      </c>
      <c r="K345">
        <v>10</v>
      </c>
      <c r="L345">
        <f>COUNTIF(Table1[Race],Table1[Race])</f>
        <v>10</v>
      </c>
      <c r="M345">
        <v>5</v>
      </c>
      <c r="N345">
        <v>3</v>
      </c>
      <c r="O345">
        <v>2</v>
      </c>
      <c r="P345">
        <v>0</v>
      </c>
      <c r="Q345" t="s">
        <v>20</v>
      </c>
      <c r="R345" t="s">
        <v>21</v>
      </c>
      <c r="S345" t="s">
        <v>15</v>
      </c>
      <c r="T345">
        <f>IFERROR(Table1[n_can_adj]/MID(Table1[district],FIND("(",Table1[district])+1,1),Table1[n_can_adj])</f>
        <v>2</v>
      </c>
      <c r="U345" t="e">
        <f>IF(Table1[level]="Local",VLOOKUP(Table1[parish]&amp;" Parish, Louisiana",[1]parish!$D$2:$E$65,2,FALSE),"")</f>
        <v>#N/A</v>
      </c>
    </row>
    <row r="346" spans="1:21" x14ac:dyDescent="0.25">
      <c r="A346">
        <v>345</v>
      </c>
      <c r="B346">
        <f>IF(COUNTIF(C$2:C345,C346)&gt;0,B345,B345+1)</f>
        <v>111</v>
      </c>
      <c r="C346" t="str">
        <f>Table1[[#This Row],[position]]&amp;IF(Table1[district]="NA","","-"&amp;Table1[district])&amp;IF(Table1[parish]="Multi-Parish Race","","-"&amp;Table1[parish])&amp;" ("&amp;Table1[year]&amp;")"</f>
        <v>Aldermen-Town of Elizabeth (5 to be elected)-Allen (2014)</v>
      </c>
      <c r="D346" t="s">
        <v>380</v>
      </c>
      <c r="E346" t="s">
        <v>497</v>
      </c>
      <c r="F346" t="s">
        <v>507</v>
      </c>
      <c r="G346">
        <v>2014</v>
      </c>
      <c r="H346" t="s">
        <v>18</v>
      </c>
      <c r="I346" t="s">
        <v>19</v>
      </c>
      <c r="J346">
        <v>142</v>
      </c>
      <c r="K346">
        <v>10</v>
      </c>
      <c r="L346">
        <f>COUNTIF(Table1[Race],Table1[Race])</f>
        <v>10</v>
      </c>
      <c r="M346">
        <v>5</v>
      </c>
      <c r="N346">
        <v>3</v>
      </c>
      <c r="O346">
        <v>2</v>
      </c>
      <c r="P346">
        <v>0</v>
      </c>
      <c r="Q346" t="s">
        <v>20</v>
      </c>
      <c r="R346" t="s">
        <v>21</v>
      </c>
      <c r="S346" t="s">
        <v>15</v>
      </c>
      <c r="T346">
        <f>IFERROR(Table1[n_can_adj]/MID(Table1[district],FIND("(",Table1[district])+1,1),Table1[n_can_adj])</f>
        <v>2</v>
      </c>
      <c r="U346" t="e">
        <f>IF(Table1[level]="Local",VLOOKUP(Table1[parish]&amp;" Parish, Louisiana",[1]parish!$D$2:$E$65,2,FALSE),"")</f>
        <v>#N/A</v>
      </c>
    </row>
    <row r="347" spans="1:21" x14ac:dyDescent="0.25">
      <c r="A347">
        <v>346</v>
      </c>
      <c r="B347">
        <f>IF(COUNTIF(C$2:C346,C347)&gt;0,B346,B346+1)</f>
        <v>112</v>
      </c>
      <c r="C347" t="str">
        <f>Table1[[#This Row],[position]]&amp;IF(Table1[district]="NA","","-"&amp;Table1[district])&amp;IF(Table1[parish]="Multi-Parish Race","","-"&amp;Table1[parish])&amp;" ("&amp;Table1[year]&amp;")"</f>
        <v>Aldermen-Town of Erath (5 to be elected)-Vermilion (2014)</v>
      </c>
      <c r="D347" t="s">
        <v>380</v>
      </c>
      <c r="E347" t="s">
        <v>508</v>
      </c>
      <c r="F347" t="s">
        <v>509</v>
      </c>
      <c r="G347">
        <v>2014</v>
      </c>
      <c r="H347" t="s">
        <v>94</v>
      </c>
      <c r="I347" t="s">
        <v>23</v>
      </c>
      <c r="J347">
        <v>577</v>
      </c>
      <c r="K347">
        <v>8</v>
      </c>
      <c r="L347">
        <f>COUNTIF(Table1[Race],Table1[Race])</f>
        <v>8</v>
      </c>
      <c r="M347">
        <v>7</v>
      </c>
      <c r="N347">
        <v>0</v>
      </c>
      <c r="O347">
        <v>0</v>
      </c>
      <c r="P347">
        <v>1</v>
      </c>
      <c r="Q347" t="s">
        <v>20</v>
      </c>
      <c r="R347" t="s">
        <v>21</v>
      </c>
      <c r="S347" t="s">
        <v>15</v>
      </c>
      <c r="T347">
        <f>IFERROR(Table1[n_can_adj]/MID(Table1[district],FIND("(",Table1[district])+1,1),Table1[n_can_adj])</f>
        <v>1.6</v>
      </c>
      <c r="U347" t="e">
        <f>IF(Table1[level]="Local",VLOOKUP(Table1[parish]&amp;" Parish, Louisiana",[1]parish!$D$2:$E$65,2,FALSE),"")</f>
        <v>#N/A</v>
      </c>
    </row>
    <row r="348" spans="1:21" x14ac:dyDescent="0.25">
      <c r="A348">
        <v>347</v>
      </c>
      <c r="B348">
        <f>IF(COUNTIF(C$2:C347,C348)&gt;0,B347,B347+1)</f>
        <v>112</v>
      </c>
      <c r="C348" t="str">
        <f>Table1[[#This Row],[position]]&amp;IF(Table1[district]="NA","","-"&amp;Table1[district])&amp;IF(Table1[parish]="Multi-Parish Race","","-"&amp;Table1[parish])&amp;" ("&amp;Table1[year]&amp;")"</f>
        <v>Aldermen-Town of Erath (5 to be elected)-Vermilion (2014)</v>
      </c>
      <c r="D348" t="s">
        <v>380</v>
      </c>
      <c r="E348" t="s">
        <v>508</v>
      </c>
      <c r="F348" t="s">
        <v>510</v>
      </c>
      <c r="G348">
        <v>2014</v>
      </c>
      <c r="H348" t="s">
        <v>94</v>
      </c>
      <c r="I348" t="s">
        <v>23</v>
      </c>
      <c r="J348">
        <v>546</v>
      </c>
      <c r="K348">
        <v>8</v>
      </c>
      <c r="L348">
        <f>COUNTIF(Table1[Race],Table1[Race])</f>
        <v>8</v>
      </c>
      <c r="M348">
        <v>7</v>
      </c>
      <c r="N348">
        <v>0</v>
      </c>
      <c r="O348">
        <v>0</v>
      </c>
      <c r="P348">
        <v>1</v>
      </c>
      <c r="Q348" t="s">
        <v>20</v>
      </c>
      <c r="R348" t="s">
        <v>21</v>
      </c>
      <c r="S348" t="s">
        <v>15</v>
      </c>
      <c r="T348">
        <f>IFERROR(Table1[n_can_adj]/MID(Table1[district],FIND("(",Table1[district])+1,1),Table1[n_can_adj])</f>
        <v>1.6</v>
      </c>
      <c r="U348" t="e">
        <f>IF(Table1[level]="Local",VLOOKUP(Table1[parish]&amp;" Parish, Louisiana",[1]parish!$D$2:$E$65,2,FALSE),"")</f>
        <v>#N/A</v>
      </c>
    </row>
    <row r="349" spans="1:21" x14ac:dyDescent="0.25">
      <c r="A349">
        <v>348</v>
      </c>
      <c r="B349">
        <f>IF(COUNTIF(C$2:C348,C349)&gt;0,B348,B348+1)</f>
        <v>112</v>
      </c>
      <c r="C349" t="str">
        <f>Table1[[#This Row],[position]]&amp;IF(Table1[district]="NA","","-"&amp;Table1[district])&amp;IF(Table1[parish]="Multi-Parish Race","","-"&amp;Table1[parish])&amp;" ("&amp;Table1[year]&amp;")"</f>
        <v>Aldermen-Town of Erath (5 to be elected)-Vermilion (2014)</v>
      </c>
      <c r="D349" t="s">
        <v>380</v>
      </c>
      <c r="E349" t="s">
        <v>508</v>
      </c>
      <c r="F349" t="s">
        <v>511</v>
      </c>
      <c r="G349">
        <v>2014</v>
      </c>
      <c r="H349" t="s">
        <v>94</v>
      </c>
      <c r="I349" t="s">
        <v>127</v>
      </c>
      <c r="J349">
        <v>479</v>
      </c>
      <c r="K349">
        <v>8</v>
      </c>
      <c r="L349">
        <f>COUNTIF(Table1[Race],Table1[Race])</f>
        <v>8</v>
      </c>
      <c r="M349">
        <v>7</v>
      </c>
      <c r="N349">
        <v>0</v>
      </c>
      <c r="O349">
        <v>0</v>
      </c>
      <c r="P349">
        <v>1</v>
      </c>
      <c r="Q349" t="s">
        <v>20</v>
      </c>
      <c r="R349" t="s">
        <v>21</v>
      </c>
      <c r="S349" t="s">
        <v>15</v>
      </c>
      <c r="T349">
        <f>IFERROR(Table1[n_can_adj]/MID(Table1[district],FIND("(",Table1[district])+1,1),Table1[n_can_adj])</f>
        <v>1.6</v>
      </c>
      <c r="U349" t="e">
        <f>IF(Table1[level]="Local",VLOOKUP(Table1[parish]&amp;" Parish, Louisiana",[1]parish!$D$2:$E$65,2,FALSE),"")</f>
        <v>#N/A</v>
      </c>
    </row>
    <row r="350" spans="1:21" x14ac:dyDescent="0.25">
      <c r="A350">
        <v>349</v>
      </c>
      <c r="B350">
        <f>IF(COUNTIF(C$2:C349,C350)&gt;0,B349,B349+1)</f>
        <v>112</v>
      </c>
      <c r="C350" t="str">
        <f>Table1[[#This Row],[position]]&amp;IF(Table1[district]="NA","","-"&amp;Table1[district])&amp;IF(Table1[parish]="Multi-Parish Race","","-"&amp;Table1[parish])&amp;" ("&amp;Table1[year]&amp;")"</f>
        <v>Aldermen-Town of Erath (5 to be elected)-Vermilion (2014)</v>
      </c>
      <c r="D350" t="s">
        <v>380</v>
      </c>
      <c r="E350" t="s">
        <v>508</v>
      </c>
      <c r="F350" t="s">
        <v>512</v>
      </c>
      <c r="G350">
        <v>2014</v>
      </c>
      <c r="H350" t="s">
        <v>94</v>
      </c>
      <c r="I350" t="s">
        <v>23</v>
      </c>
      <c r="J350">
        <v>293</v>
      </c>
      <c r="K350">
        <v>8</v>
      </c>
      <c r="L350">
        <f>COUNTIF(Table1[Race],Table1[Race])</f>
        <v>8</v>
      </c>
      <c r="M350">
        <v>7</v>
      </c>
      <c r="N350">
        <v>0</v>
      </c>
      <c r="O350">
        <v>0</v>
      </c>
      <c r="P350">
        <v>1</v>
      </c>
      <c r="Q350" t="s">
        <v>20</v>
      </c>
      <c r="R350" t="s">
        <v>21</v>
      </c>
      <c r="S350" t="s">
        <v>15</v>
      </c>
      <c r="T350">
        <f>IFERROR(Table1[n_can_adj]/MID(Table1[district],FIND("(",Table1[district])+1,1),Table1[n_can_adj])</f>
        <v>1.6</v>
      </c>
      <c r="U350" t="e">
        <f>IF(Table1[level]="Local",VLOOKUP(Table1[parish]&amp;" Parish, Louisiana",[1]parish!$D$2:$E$65,2,FALSE),"")</f>
        <v>#N/A</v>
      </c>
    </row>
    <row r="351" spans="1:21" x14ac:dyDescent="0.25">
      <c r="A351">
        <v>350</v>
      </c>
      <c r="B351">
        <f>IF(COUNTIF(C$2:C350,C351)&gt;0,B350,B350+1)</f>
        <v>112</v>
      </c>
      <c r="C351" t="str">
        <f>Table1[[#This Row],[position]]&amp;IF(Table1[district]="NA","","-"&amp;Table1[district])&amp;IF(Table1[parish]="Multi-Parish Race","","-"&amp;Table1[parish])&amp;" ("&amp;Table1[year]&amp;")"</f>
        <v>Aldermen-Town of Erath (5 to be elected)-Vermilion (2014)</v>
      </c>
      <c r="D351" t="s">
        <v>380</v>
      </c>
      <c r="E351" t="s">
        <v>508</v>
      </c>
      <c r="F351" t="s">
        <v>513</v>
      </c>
      <c r="G351">
        <v>2014</v>
      </c>
      <c r="H351" t="s">
        <v>94</v>
      </c>
      <c r="I351" t="s">
        <v>23</v>
      </c>
      <c r="J351">
        <v>504</v>
      </c>
      <c r="K351">
        <v>8</v>
      </c>
      <c r="L351">
        <f>COUNTIF(Table1[Race],Table1[Race])</f>
        <v>8</v>
      </c>
      <c r="M351">
        <v>7</v>
      </c>
      <c r="N351">
        <v>0</v>
      </c>
      <c r="O351">
        <v>0</v>
      </c>
      <c r="P351">
        <v>1</v>
      </c>
      <c r="Q351" t="s">
        <v>20</v>
      </c>
      <c r="R351" t="s">
        <v>21</v>
      </c>
      <c r="S351" t="s">
        <v>15</v>
      </c>
      <c r="T351">
        <f>IFERROR(Table1[n_can_adj]/MID(Table1[district],FIND("(",Table1[district])+1,1),Table1[n_can_adj])</f>
        <v>1.6</v>
      </c>
      <c r="U351" t="e">
        <f>IF(Table1[level]="Local",VLOOKUP(Table1[parish]&amp;" Parish, Louisiana",[1]parish!$D$2:$E$65,2,FALSE),"")</f>
        <v>#N/A</v>
      </c>
    </row>
    <row r="352" spans="1:21" x14ac:dyDescent="0.25">
      <c r="A352">
        <v>351</v>
      </c>
      <c r="B352">
        <f>IF(COUNTIF(C$2:C351,C352)&gt;0,B351,B351+1)</f>
        <v>112</v>
      </c>
      <c r="C352" t="str">
        <f>Table1[[#This Row],[position]]&amp;IF(Table1[district]="NA","","-"&amp;Table1[district])&amp;IF(Table1[parish]="Multi-Parish Race","","-"&amp;Table1[parish])&amp;" ("&amp;Table1[year]&amp;")"</f>
        <v>Aldermen-Town of Erath (5 to be elected)-Vermilion (2014)</v>
      </c>
      <c r="D352" t="s">
        <v>380</v>
      </c>
      <c r="E352" t="s">
        <v>508</v>
      </c>
      <c r="F352" t="s">
        <v>514</v>
      </c>
      <c r="G352">
        <v>2014</v>
      </c>
      <c r="H352" t="s">
        <v>94</v>
      </c>
      <c r="I352" t="s">
        <v>23</v>
      </c>
      <c r="J352">
        <v>532</v>
      </c>
      <c r="K352">
        <v>8</v>
      </c>
      <c r="L352">
        <f>COUNTIF(Table1[Race],Table1[Race])</f>
        <v>8</v>
      </c>
      <c r="M352">
        <v>7</v>
      </c>
      <c r="N352">
        <v>0</v>
      </c>
      <c r="O352">
        <v>0</v>
      </c>
      <c r="P352">
        <v>1</v>
      </c>
      <c r="Q352" t="s">
        <v>20</v>
      </c>
      <c r="R352" t="s">
        <v>21</v>
      </c>
      <c r="S352" t="s">
        <v>15</v>
      </c>
      <c r="T352">
        <f>IFERROR(Table1[n_can_adj]/MID(Table1[district],FIND("(",Table1[district])+1,1),Table1[n_can_adj])</f>
        <v>1.6</v>
      </c>
      <c r="U352" t="e">
        <f>IF(Table1[level]="Local",VLOOKUP(Table1[parish]&amp;" Parish, Louisiana",[1]parish!$D$2:$E$65,2,FALSE),"")</f>
        <v>#N/A</v>
      </c>
    </row>
    <row r="353" spans="1:21" x14ac:dyDescent="0.25">
      <c r="A353">
        <v>352</v>
      </c>
      <c r="B353">
        <f>IF(COUNTIF(C$2:C352,C353)&gt;0,B352,B352+1)</f>
        <v>112</v>
      </c>
      <c r="C353" t="str">
        <f>Table1[[#This Row],[position]]&amp;IF(Table1[district]="NA","","-"&amp;Table1[district])&amp;IF(Table1[parish]="Multi-Parish Race","","-"&amp;Table1[parish])&amp;" ("&amp;Table1[year]&amp;")"</f>
        <v>Aldermen-Town of Erath (5 to be elected)-Vermilion (2014)</v>
      </c>
      <c r="D353" t="s">
        <v>380</v>
      </c>
      <c r="E353" t="s">
        <v>508</v>
      </c>
      <c r="F353" t="s">
        <v>515</v>
      </c>
      <c r="G353">
        <v>2014</v>
      </c>
      <c r="H353" t="s">
        <v>94</v>
      </c>
      <c r="I353" t="s">
        <v>23</v>
      </c>
      <c r="J353">
        <v>622</v>
      </c>
      <c r="K353">
        <v>8</v>
      </c>
      <c r="L353">
        <f>COUNTIF(Table1[Race],Table1[Race])</f>
        <v>8</v>
      </c>
      <c r="M353">
        <v>7</v>
      </c>
      <c r="N353">
        <v>0</v>
      </c>
      <c r="O353">
        <v>0</v>
      </c>
      <c r="P353">
        <v>1</v>
      </c>
      <c r="Q353" t="s">
        <v>20</v>
      </c>
      <c r="R353" t="s">
        <v>21</v>
      </c>
      <c r="S353" t="s">
        <v>15</v>
      </c>
      <c r="T353">
        <f>IFERROR(Table1[n_can_adj]/MID(Table1[district],FIND("(",Table1[district])+1,1),Table1[n_can_adj])</f>
        <v>1.6</v>
      </c>
      <c r="U353" t="e">
        <f>IF(Table1[level]="Local",VLOOKUP(Table1[parish]&amp;" Parish, Louisiana",[1]parish!$D$2:$E$65,2,FALSE),"")</f>
        <v>#N/A</v>
      </c>
    </row>
    <row r="354" spans="1:21" x14ac:dyDescent="0.25">
      <c r="A354">
        <v>353</v>
      </c>
      <c r="B354">
        <f>IF(COUNTIF(C$2:C353,C354)&gt;0,B353,B353+1)</f>
        <v>112</v>
      </c>
      <c r="C354" t="str">
        <f>Table1[[#This Row],[position]]&amp;IF(Table1[district]="NA","","-"&amp;Table1[district])&amp;IF(Table1[parish]="Multi-Parish Race","","-"&amp;Table1[parish])&amp;" ("&amp;Table1[year]&amp;")"</f>
        <v>Aldermen-Town of Erath (5 to be elected)-Vermilion (2014)</v>
      </c>
      <c r="D354" t="s">
        <v>380</v>
      </c>
      <c r="E354" t="s">
        <v>508</v>
      </c>
      <c r="F354" t="s">
        <v>516</v>
      </c>
      <c r="G354">
        <v>2014</v>
      </c>
      <c r="H354" t="s">
        <v>94</v>
      </c>
      <c r="I354" t="s">
        <v>23</v>
      </c>
      <c r="J354">
        <v>611</v>
      </c>
      <c r="K354">
        <v>8</v>
      </c>
      <c r="L354">
        <f>COUNTIF(Table1[Race],Table1[Race])</f>
        <v>8</v>
      </c>
      <c r="M354">
        <v>7</v>
      </c>
      <c r="N354">
        <v>0</v>
      </c>
      <c r="O354">
        <v>0</v>
      </c>
      <c r="P354">
        <v>1</v>
      </c>
      <c r="Q354" t="s">
        <v>20</v>
      </c>
      <c r="R354" t="s">
        <v>21</v>
      </c>
      <c r="S354" t="s">
        <v>15</v>
      </c>
      <c r="T354">
        <f>IFERROR(Table1[n_can_adj]/MID(Table1[district],FIND("(",Table1[district])+1,1),Table1[n_can_adj])</f>
        <v>1.6</v>
      </c>
      <c r="U354" t="e">
        <f>IF(Table1[level]="Local",VLOOKUP(Table1[parish]&amp;" Parish, Louisiana",[1]parish!$D$2:$E$65,2,FALSE),"")</f>
        <v>#N/A</v>
      </c>
    </row>
    <row r="355" spans="1:21" x14ac:dyDescent="0.25">
      <c r="A355">
        <v>354</v>
      </c>
      <c r="B355">
        <f>IF(COUNTIF(C$2:C354,C355)&gt;0,B354,B354+1)</f>
        <v>113</v>
      </c>
      <c r="C355" t="str">
        <f>Table1[[#This Row],[position]]&amp;IF(Table1[district]="NA","","-"&amp;Table1[district])&amp;IF(Table1[parish]="Multi-Parish Race","","-"&amp;Table1[parish])&amp;" ("&amp;Table1[year]&amp;")"</f>
        <v>Aldermen-Town of Franklinton (5 to be elected)-Washington (2016)</v>
      </c>
      <c r="D355" t="s">
        <v>380</v>
      </c>
      <c r="E355" t="s">
        <v>517</v>
      </c>
      <c r="F355" t="s">
        <v>518</v>
      </c>
      <c r="G355">
        <v>2016</v>
      </c>
      <c r="H355" t="s">
        <v>519</v>
      </c>
      <c r="I355" t="s">
        <v>23</v>
      </c>
      <c r="J355">
        <v>664</v>
      </c>
      <c r="K355">
        <v>10</v>
      </c>
      <c r="L355">
        <f>COUNTIF(Table1[Race],Table1[Race])</f>
        <v>10</v>
      </c>
      <c r="M355">
        <v>4</v>
      </c>
      <c r="N355">
        <v>2</v>
      </c>
      <c r="O355">
        <v>1</v>
      </c>
      <c r="P355">
        <v>3</v>
      </c>
      <c r="Q355" t="s">
        <v>20</v>
      </c>
      <c r="R355" t="s">
        <v>21</v>
      </c>
      <c r="S355" t="s">
        <v>15</v>
      </c>
      <c r="T355">
        <f>IFERROR(Table1[n_can_adj]/MID(Table1[district],FIND("(",Table1[district])+1,1),Table1[n_can_adj])</f>
        <v>2</v>
      </c>
      <c r="U355" t="e">
        <f>IF(Table1[level]="Local",VLOOKUP(Table1[parish]&amp;" Parish, Louisiana",[1]parish!$D$2:$E$65,2,FALSE),"")</f>
        <v>#N/A</v>
      </c>
    </row>
    <row r="356" spans="1:21" x14ac:dyDescent="0.25">
      <c r="A356">
        <v>355</v>
      </c>
      <c r="B356">
        <f>IF(COUNTIF(C$2:C355,C356)&gt;0,B355,B355+1)</f>
        <v>113</v>
      </c>
      <c r="C356" t="str">
        <f>Table1[[#This Row],[position]]&amp;IF(Table1[district]="NA","","-"&amp;Table1[district])&amp;IF(Table1[parish]="Multi-Parish Race","","-"&amp;Table1[parish])&amp;" ("&amp;Table1[year]&amp;")"</f>
        <v>Aldermen-Town of Franklinton (5 to be elected)-Washington (2016)</v>
      </c>
      <c r="D356" t="s">
        <v>380</v>
      </c>
      <c r="E356" t="s">
        <v>517</v>
      </c>
      <c r="F356" t="s">
        <v>520</v>
      </c>
      <c r="G356">
        <v>2016</v>
      </c>
      <c r="H356" t="s">
        <v>519</v>
      </c>
      <c r="I356" t="s">
        <v>23</v>
      </c>
      <c r="J356">
        <v>685</v>
      </c>
      <c r="K356">
        <v>10</v>
      </c>
      <c r="L356">
        <f>COUNTIF(Table1[Race],Table1[Race])</f>
        <v>10</v>
      </c>
      <c r="M356">
        <v>4</v>
      </c>
      <c r="N356">
        <v>2</v>
      </c>
      <c r="O356">
        <v>1</v>
      </c>
      <c r="P356">
        <v>3</v>
      </c>
      <c r="Q356" t="s">
        <v>20</v>
      </c>
      <c r="R356" t="s">
        <v>21</v>
      </c>
      <c r="S356" t="s">
        <v>15</v>
      </c>
      <c r="T356">
        <f>IFERROR(Table1[n_can_adj]/MID(Table1[district],FIND("(",Table1[district])+1,1),Table1[n_can_adj])</f>
        <v>2</v>
      </c>
      <c r="U356" t="e">
        <f>IF(Table1[level]="Local",VLOOKUP(Table1[parish]&amp;" Parish, Louisiana",[1]parish!$D$2:$E$65,2,FALSE),"")</f>
        <v>#N/A</v>
      </c>
    </row>
    <row r="357" spans="1:21" x14ac:dyDescent="0.25">
      <c r="A357">
        <v>356</v>
      </c>
      <c r="B357">
        <f>IF(COUNTIF(C$2:C356,C357)&gt;0,B356,B356+1)</f>
        <v>113</v>
      </c>
      <c r="C357" t="str">
        <f>Table1[[#This Row],[position]]&amp;IF(Table1[district]="NA","","-"&amp;Table1[district])&amp;IF(Table1[parish]="Multi-Parish Race","","-"&amp;Table1[parish])&amp;" ("&amp;Table1[year]&amp;")"</f>
        <v>Aldermen-Town of Franklinton (5 to be elected)-Washington (2016)</v>
      </c>
      <c r="D357" t="s">
        <v>380</v>
      </c>
      <c r="E357" t="s">
        <v>517</v>
      </c>
      <c r="F357" t="s">
        <v>521</v>
      </c>
      <c r="G357">
        <v>2016</v>
      </c>
      <c r="H357" t="s">
        <v>519</v>
      </c>
      <c r="I357" t="s">
        <v>127</v>
      </c>
      <c r="J357">
        <v>463</v>
      </c>
      <c r="K357">
        <v>10</v>
      </c>
      <c r="L357">
        <f>COUNTIF(Table1[Race],Table1[Race])</f>
        <v>10</v>
      </c>
      <c r="M357">
        <v>4</v>
      </c>
      <c r="N357">
        <v>2</v>
      </c>
      <c r="O357">
        <v>1</v>
      </c>
      <c r="P357">
        <v>3</v>
      </c>
      <c r="Q357" t="s">
        <v>20</v>
      </c>
      <c r="R357" t="s">
        <v>21</v>
      </c>
      <c r="S357" t="s">
        <v>15</v>
      </c>
      <c r="T357">
        <f>IFERROR(Table1[n_can_adj]/MID(Table1[district],FIND("(",Table1[district])+1,1),Table1[n_can_adj])</f>
        <v>2</v>
      </c>
      <c r="U357" t="e">
        <f>IF(Table1[level]="Local",VLOOKUP(Table1[parish]&amp;" Parish, Louisiana",[1]parish!$D$2:$E$65,2,FALSE),"")</f>
        <v>#N/A</v>
      </c>
    </row>
    <row r="358" spans="1:21" x14ac:dyDescent="0.25">
      <c r="A358">
        <v>357</v>
      </c>
      <c r="B358">
        <f>IF(COUNTIF(C$2:C357,C358)&gt;0,B357,B357+1)</f>
        <v>113</v>
      </c>
      <c r="C358" t="str">
        <f>Table1[[#This Row],[position]]&amp;IF(Table1[district]="NA","","-"&amp;Table1[district])&amp;IF(Table1[parish]="Multi-Parish Race","","-"&amp;Table1[parish])&amp;" ("&amp;Table1[year]&amp;")"</f>
        <v>Aldermen-Town of Franklinton (5 to be elected)-Washington (2016)</v>
      </c>
      <c r="D358" t="s">
        <v>380</v>
      </c>
      <c r="E358" t="s">
        <v>517</v>
      </c>
      <c r="F358" t="s">
        <v>522</v>
      </c>
      <c r="G358">
        <v>2016</v>
      </c>
      <c r="H358" t="s">
        <v>519</v>
      </c>
      <c r="I358" t="s">
        <v>30</v>
      </c>
      <c r="J358">
        <v>399</v>
      </c>
      <c r="K358">
        <v>10</v>
      </c>
      <c r="L358">
        <f>COUNTIF(Table1[Race],Table1[Race])</f>
        <v>10</v>
      </c>
      <c r="M358">
        <v>4</v>
      </c>
      <c r="N358">
        <v>2</v>
      </c>
      <c r="O358">
        <v>1</v>
      </c>
      <c r="P358">
        <v>3</v>
      </c>
      <c r="Q358" t="s">
        <v>20</v>
      </c>
      <c r="R358" t="s">
        <v>21</v>
      </c>
      <c r="S358" t="s">
        <v>15</v>
      </c>
      <c r="T358">
        <f>IFERROR(Table1[n_can_adj]/MID(Table1[district],FIND("(",Table1[district])+1,1),Table1[n_can_adj])</f>
        <v>2</v>
      </c>
      <c r="U358" t="e">
        <f>IF(Table1[level]="Local",VLOOKUP(Table1[parish]&amp;" Parish, Louisiana",[1]parish!$D$2:$E$65,2,FALSE),"")</f>
        <v>#N/A</v>
      </c>
    </row>
    <row r="359" spans="1:21" x14ac:dyDescent="0.25">
      <c r="A359">
        <v>358</v>
      </c>
      <c r="B359">
        <f>IF(COUNTIF(C$2:C358,C359)&gt;0,B358,B358+1)</f>
        <v>113</v>
      </c>
      <c r="C359" t="str">
        <f>Table1[[#This Row],[position]]&amp;IF(Table1[district]="NA","","-"&amp;Table1[district])&amp;IF(Table1[parish]="Multi-Parish Race","","-"&amp;Table1[parish])&amp;" ("&amp;Table1[year]&amp;")"</f>
        <v>Aldermen-Town of Franklinton (5 to be elected)-Washington (2016)</v>
      </c>
      <c r="D359" t="s">
        <v>380</v>
      </c>
      <c r="E359" t="s">
        <v>517</v>
      </c>
      <c r="F359" t="s">
        <v>523</v>
      </c>
      <c r="G359">
        <v>2016</v>
      </c>
      <c r="H359" t="s">
        <v>519</v>
      </c>
      <c r="I359" t="s">
        <v>19</v>
      </c>
      <c r="J359">
        <v>552</v>
      </c>
      <c r="K359">
        <v>10</v>
      </c>
      <c r="L359">
        <f>COUNTIF(Table1[Race],Table1[Race])</f>
        <v>10</v>
      </c>
      <c r="M359">
        <v>4</v>
      </c>
      <c r="N359">
        <v>2</v>
      </c>
      <c r="O359">
        <v>1</v>
      </c>
      <c r="P359">
        <v>3</v>
      </c>
      <c r="Q359" t="s">
        <v>20</v>
      </c>
      <c r="R359" t="s">
        <v>21</v>
      </c>
      <c r="S359" t="s">
        <v>15</v>
      </c>
      <c r="T359">
        <f>IFERROR(Table1[n_can_adj]/MID(Table1[district],FIND("(",Table1[district])+1,1),Table1[n_can_adj])</f>
        <v>2</v>
      </c>
      <c r="U359" t="e">
        <f>IF(Table1[level]="Local",VLOOKUP(Table1[parish]&amp;" Parish, Louisiana",[1]parish!$D$2:$E$65,2,FALSE),"")</f>
        <v>#N/A</v>
      </c>
    </row>
    <row r="360" spans="1:21" x14ac:dyDescent="0.25">
      <c r="A360">
        <v>359</v>
      </c>
      <c r="B360">
        <f>IF(COUNTIF(C$2:C359,C360)&gt;0,B359,B359+1)</f>
        <v>113</v>
      </c>
      <c r="C360" t="str">
        <f>Table1[[#This Row],[position]]&amp;IF(Table1[district]="NA","","-"&amp;Table1[district])&amp;IF(Table1[parish]="Multi-Parish Race","","-"&amp;Table1[parish])&amp;" ("&amp;Table1[year]&amp;")"</f>
        <v>Aldermen-Town of Franklinton (5 to be elected)-Washington (2016)</v>
      </c>
      <c r="D360" t="s">
        <v>380</v>
      </c>
      <c r="E360" t="s">
        <v>517</v>
      </c>
      <c r="F360" t="s">
        <v>524</v>
      </c>
      <c r="G360">
        <v>2016</v>
      </c>
      <c r="H360" t="s">
        <v>519</v>
      </c>
      <c r="I360" t="s">
        <v>127</v>
      </c>
      <c r="J360">
        <v>549</v>
      </c>
      <c r="K360">
        <v>10</v>
      </c>
      <c r="L360">
        <f>COUNTIF(Table1[Race],Table1[Race])</f>
        <v>10</v>
      </c>
      <c r="M360">
        <v>4</v>
      </c>
      <c r="N360">
        <v>2</v>
      </c>
      <c r="O360">
        <v>1</v>
      </c>
      <c r="P360">
        <v>3</v>
      </c>
      <c r="Q360" t="s">
        <v>20</v>
      </c>
      <c r="R360" t="s">
        <v>21</v>
      </c>
      <c r="S360" t="s">
        <v>15</v>
      </c>
      <c r="T360">
        <f>IFERROR(Table1[n_can_adj]/MID(Table1[district],FIND("(",Table1[district])+1,1),Table1[n_can_adj])</f>
        <v>2</v>
      </c>
      <c r="U360" t="e">
        <f>IF(Table1[level]="Local",VLOOKUP(Table1[parish]&amp;" Parish, Louisiana",[1]parish!$D$2:$E$65,2,FALSE),"")</f>
        <v>#N/A</v>
      </c>
    </row>
    <row r="361" spans="1:21" x14ac:dyDescent="0.25">
      <c r="A361">
        <v>360</v>
      </c>
      <c r="B361">
        <f>IF(COUNTIF(C$2:C360,C361)&gt;0,B360,B360+1)</f>
        <v>113</v>
      </c>
      <c r="C361" t="str">
        <f>Table1[[#This Row],[position]]&amp;IF(Table1[district]="NA","","-"&amp;Table1[district])&amp;IF(Table1[parish]="Multi-Parish Race","","-"&amp;Table1[parish])&amp;" ("&amp;Table1[year]&amp;")"</f>
        <v>Aldermen-Town of Franklinton (5 to be elected)-Washington (2016)</v>
      </c>
      <c r="D361" t="s">
        <v>380</v>
      </c>
      <c r="E361" t="s">
        <v>517</v>
      </c>
      <c r="F361" t="s">
        <v>525</v>
      </c>
      <c r="G361">
        <v>2016</v>
      </c>
      <c r="H361" t="s">
        <v>519</v>
      </c>
      <c r="I361" t="s">
        <v>23</v>
      </c>
      <c r="J361">
        <v>517</v>
      </c>
      <c r="K361">
        <v>10</v>
      </c>
      <c r="L361">
        <f>COUNTIF(Table1[Race],Table1[Race])</f>
        <v>10</v>
      </c>
      <c r="M361">
        <v>4</v>
      </c>
      <c r="N361">
        <v>2</v>
      </c>
      <c r="O361">
        <v>1</v>
      </c>
      <c r="P361">
        <v>3</v>
      </c>
      <c r="Q361" t="s">
        <v>20</v>
      </c>
      <c r="R361" t="s">
        <v>21</v>
      </c>
      <c r="S361" t="s">
        <v>15</v>
      </c>
      <c r="T361">
        <f>IFERROR(Table1[n_can_adj]/MID(Table1[district],FIND("(",Table1[district])+1,1),Table1[n_can_adj])</f>
        <v>2</v>
      </c>
      <c r="U361" t="e">
        <f>IF(Table1[level]="Local",VLOOKUP(Table1[parish]&amp;" Parish, Louisiana",[1]parish!$D$2:$E$65,2,FALSE),"")</f>
        <v>#N/A</v>
      </c>
    </row>
    <row r="362" spans="1:21" x14ac:dyDescent="0.25">
      <c r="A362">
        <v>361</v>
      </c>
      <c r="B362">
        <f>IF(COUNTIF(C$2:C361,C362)&gt;0,B361,B361+1)</f>
        <v>113</v>
      </c>
      <c r="C362" t="str">
        <f>Table1[[#This Row],[position]]&amp;IF(Table1[district]="NA","","-"&amp;Table1[district])&amp;IF(Table1[parish]="Multi-Parish Race","","-"&amp;Table1[parish])&amp;" ("&amp;Table1[year]&amp;")"</f>
        <v>Aldermen-Town of Franklinton (5 to be elected)-Washington (2016)</v>
      </c>
      <c r="D362" t="s">
        <v>380</v>
      </c>
      <c r="E362" t="s">
        <v>517</v>
      </c>
      <c r="F362" t="s">
        <v>526</v>
      </c>
      <c r="G362">
        <v>2016</v>
      </c>
      <c r="H362" t="s">
        <v>519</v>
      </c>
      <c r="I362" t="s">
        <v>127</v>
      </c>
      <c r="J362">
        <v>522</v>
      </c>
      <c r="K362">
        <v>10</v>
      </c>
      <c r="L362">
        <f>COUNTIF(Table1[Race],Table1[Race])</f>
        <v>10</v>
      </c>
      <c r="M362">
        <v>4</v>
      </c>
      <c r="N362">
        <v>2</v>
      </c>
      <c r="O362">
        <v>1</v>
      </c>
      <c r="P362">
        <v>3</v>
      </c>
      <c r="Q362" t="s">
        <v>20</v>
      </c>
      <c r="R362" t="s">
        <v>21</v>
      </c>
      <c r="S362" t="s">
        <v>15</v>
      </c>
      <c r="T362">
        <f>IFERROR(Table1[n_can_adj]/MID(Table1[district],FIND("(",Table1[district])+1,1),Table1[n_can_adj])</f>
        <v>2</v>
      </c>
      <c r="U362" t="e">
        <f>IF(Table1[level]="Local",VLOOKUP(Table1[parish]&amp;" Parish, Louisiana",[1]parish!$D$2:$E$65,2,FALSE),"")</f>
        <v>#N/A</v>
      </c>
    </row>
    <row r="363" spans="1:21" x14ac:dyDescent="0.25">
      <c r="A363">
        <v>362</v>
      </c>
      <c r="B363">
        <f>IF(COUNTIF(C$2:C362,C363)&gt;0,B362,B362+1)</f>
        <v>113</v>
      </c>
      <c r="C363" t="str">
        <f>Table1[[#This Row],[position]]&amp;IF(Table1[district]="NA","","-"&amp;Table1[district])&amp;IF(Table1[parish]="Multi-Parish Race","","-"&amp;Table1[parish])&amp;" ("&amp;Table1[year]&amp;")"</f>
        <v>Aldermen-Town of Franklinton (5 to be elected)-Washington (2016)</v>
      </c>
      <c r="D363" t="s">
        <v>380</v>
      </c>
      <c r="E363" t="s">
        <v>517</v>
      </c>
      <c r="F363" t="s">
        <v>527</v>
      </c>
      <c r="G363">
        <v>2016</v>
      </c>
      <c r="H363" t="s">
        <v>519</v>
      </c>
      <c r="I363" t="s">
        <v>19</v>
      </c>
      <c r="J363">
        <v>616</v>
      </c>
      <c r="K363">
        <v>10</v>
      </c>
      <c r="L363">
        <f>COUNTIF(Table1[Race],Table1[Race])</f>
        <v>10</v>
      </c>
      <c r="M363">
        <v>4</v>
      </c>
      <c r="N363">
        <v>2</v>
      </c>
      <c r="O363">
        <v>1</v>
      </c>
      <c r="P363">
        <v>3</v>
      </c>
      <c r="Q363" t="s">
        <v>20</v>
      </c>
      <c r="R363" t="s">
        <v>21</v>
      </c>
      <c r="S363" t="s">
        <v>15</v>
      </c>
      <c r="T363">
        <f>IFERROR(Table1[n_can_adj]/MID(Table1[district],FIND("(",Table1[district])+1,1),Table1[n_can_adj])</f>
        <v>2</v>
      </c>
      <c r="U363" t="e">
        <f>IF(Table1[level]="Local",VLOOKUP(Table1[parish]&amp;" Parish, Louisiana",[1]parish!$D$2:$E$65,2,FALSE),"")</f>
        <v>#N/A</v>
      </c>
    </row>
    <row r="364" spans="1:21" x14ac:dyDescent="0.25">
      <c r="A364">
        <v>363</v>
      </c>
      <c r="B364">
        <f>IF(COUNTIF(C$2:C363,C364)&gt;0,B363,B363+1)</f>
        <v>113</v>
      </c>
      <c r="C364" t="str">
        <f>Table1[[#This Row],[position]]&amp;IF(Table1[district]="NA","","-"&amp;Table1[district])&amp;IF(Table1[parish]="Multi-Parish Race","","-"&amp;Table1[parish])&amp;" ("&amp;Table1[year]&amp;")"</f>
        <v>Aldermen-Town of Franklinton (5 to be elected)-Washington (2016)</v>
      </c>
      <c r="D364" t="s">
        <v>380</v>
      </c>
      <c r="E364" t="s">
        <v>517</v>
      </c>
      <c r="F364" t="s">
        <v>528</v>
      </c>
      <c r="G364">
        <v>2016</v>
      </c>
      <c r="H364" t="s">
        <v>519</v>
      </c>
      <c r="I364" t="s">
        <v>23</v>
      </c>
      <c r="J364">
        <v>624</v>
      </c>
      <c r="K364">
        <v>10</v>
      </c>
      <c r="L364">
        <f>COUNTIF(Table1[Race],Table1[Race])</f>
        <v>10</v>
      </c>
      <c r="M364">
        <v>4</v>
      </c>
      <c r="N364">
        <v>2</v>
      </c>
      <c r="O364">
        <v>1</v>
      </c>
      <c r="P364">
        <v>3</v>
      </c>
      <c r="Q364" t="s">
        <v>20</v>
      </c>
      <c r="R364" t="s">
        <v>21</v>
      </c>
      <c r="S364" t="s">
        <v>15</v>
      </c>
      <c r="T364">
        <f>IFERROR(Table1[n_can_adj]/MID(Table1[district],FIND("(",Table1[district])+1,1),Table1[n_can_adj])</f>
        <v>2</v>
      </c>
      <c r="U364" t="e">
        <f>IF(Table1[level]="Local",VLOOKUP(Table1[parish]&amp;" Parish, Louisiana",[1]parish!$D$2:$E$65,2,FALSE),"")</f>
        <v>#N/A</v>
      </c>
    </row>
    <row r="365" spans="1:21" x14ac:dyDescent="0.25">
      <c r="A365">
        <v>364</v>
      </c>
      <c r="B365">
        <f>IF(COUNTIF(C$2:C364,C365)&gt;0,B364,B364+1)</f>
        <v>114</v>
      </c>
      <c r="C365" t="str">
        <f>Table1[[#This Row],[position]]&amp;IF(Table1[district]="NA","","-"&amp;Table1[district])&amp;IF(Table1[parish]="Multi-Parish Race","","-"&amp;Table1[parish])&amp;" ("&amp;Table1[year]&amp;")"</f>
        <v>Aldermen-Town of Glenmora (5 to be elected)-Rapides (2014)</v>
      </c>
      <c r="D365" t="s">
        <v>380</v>
      </c>
      <c r="E365" t="s">
        <v>529</v>
      </c>
      <c r="F365" t="s">
        <v>530</v>
      </c>
      <c r="G365">
        <v>2014</v>
      </c>
      <c r="H365" t="s">
        <v>238</v>
      </c>
      <c r="I365" t="s">
        <v>23</v>
      </c>
      <c r="J365">
        <v>262</v>
      </c>
      <c r="K365">
        <v>7</v>
      </c>
      <c r="L365">
        <f>COUNTIF(Table1[Race],Table1[Race])</f>
        <v>7</v>
      </c>
      <c r="M365">
        <v>4</v>
      </c>
      <c r="N365">
        <v>0</v>
      </c>
      <c r="O365">
        <v>2</v>
      </c>
      <c r="P365">
        <v>1</v>
      </c>
      <c r="Q365" t="s">
        <v>20</v>
      </c>
      <c r="R365" t="s">
        <v>21</v>
      </c>
      <c r="S365" t="s">
        <v>15</v>
      </c>
      <c r="T365">
        <f>IFERROR(Table1[n_can_adj]/MID(Table1[district],FIND("(",Table1[district])+1,1),Table1[n_can_adj])</f>
        <v>1.4</v>
      </c>
      <c r="U365" t="e">
        <f>IF(Table1[level]="Local",VLOOKUP(Table1[parish]&amp;" Parish, Louisiana",[1]parish!$D$2:$E$65,2,FALSE),"")</f>
        <v>#N/A</v>
      </c>
    </row>
    <row r="366" spans="1:21" x14ac:dyDescent="0.25">
      <c r="A366">
        <v>365</v>
      </c>
      <c r="B366">
        <f>IF(COUNTIF(C$2:C365,C366)&gt;0,B365,B365+1)</f>
        <v>114</v>
      </c>
      <c r="C366" t="str">
        <f>Table1[[#This Row],[position]]&amp;IF(Table1[district]="NA","","-"&amp;Table1[district])&amp;IF(Table1[parish]="Multi-Parish Race","","-"&amp;Table1[parish])&amp;" ("&amp;Table1[year]&amp;")"</f>
        <v>Aldermen-Town of Glenmora (5 to be elected)-Rapides (2014)</v>
      </c>
      <c r="D366" t="s">
        <v>380</v>
      </c>
      <c r="E366" t="s">
        <v>529</v>
      </c>
      <c r="F366" t="s">
        <v>531</v>
      </c>
      <c r="G366">
        <v>2014</v>
      </c>
      <c r="H366" t="s">
        <v>238</v>
      </c>
      <c r="I366" t="s">
        <v>30</v>
      </c>
      <c r="J366">
        <v>332</v>
      </c>
      <c r="K366">
        <v>7</v>
      </c>
      <c r="L366">
        <f>COUNTIF(Table1[Race],Table1[Race])</f>
        <v>7</v>
      </c>
      <c r="M366">
        <v>4</v>
      </c>
      <c r="N366">
        <v>0</v>
      </c>
      <c r="O366">
        <v>2</v>
      </c>
      <c r="P366">
        <v>1</v>
      </c>
      <c r="Q366" t="s">
        <v>20</v>
      </c>
      <c r="R366" t="s">
        <v>21</v>
      </c>
      <c r="S366" t="s">
        <v>15</v>
      </c>
      <c r="T366">
        <f>IFERROR(Table1[n_can_adj]/MID(Table1[district],FIND("(",Table1[district])+1,1),Table1[n_can_adj])</f>
        <v>1.4</v>
      </c>
      <c r="U366" t="e">
        <f>IF(Table1[level]="Local",VLOOKUP(Table1[parish]&amp;" Parish, Louisiana",[1]parish!$D$2:$E$65,2,FALSE),"")</f>
        <v>#N/A</v>
      </c>
    </row>
    <row r="367" spans="1:21" x14ac:dyDescent="0.25">
      <c r="A367">
        <v>366</v>
      </c>
      <c r="B367">
        <f>IF(COUNTIF(C$2:C366,C367)&gt;0,B366,B366+1)</f>
        <v>114</v>
      </c>
      <c r="C367" t="str">
        <f>Table1[[#This Row],[position]]&amp;IF(Table1[district]="NA","","-"&amp;Table1[district])&amp;IF(Table1[parish]="Multi-Parish Race","","-"&amp;Table1[parish])&amp;" ("&amp;Table1[year]&amp;")"</f>
        <v>Aldermen-Town of Glenmora (5 to be elected)-Rapides (2014)</v>
      </c>
      <c r="D367" t="s">
        <v>380</v>
      </c>
      <c r="E367" t="s">
        <v>529</v>
      </c>
      <c r="F367" t="s">
        <v>532</v>
      </c>
      <c r="G367">
        <v>2014</v>
      </c>
      <c r="H367" t="s">
        <v>238</v>
      </c>
      <c r="I367" t="s">
        <v>23</v>
      </c>
      <c r="J367">
        <v>319</v>
      </c>
      <c r="K367">
        <v>7</v>
      </c>
      <c r="L367">
        <f>COUNTIF(Table1[Race],Table1[Race])</f>
        <v>7</v>
      </c>
      <c r="M367">
        <v>4</v>
      </c>
      <c r="N367">
        <v>0</v>
      </c>
      <c r="O367">
        <v>2</v>
      </c>
      <c r="P367">
        <v>1</v>
      </c>
      <c r="Q367" t="s">
        <v>20</v>
      </c>
      <c r="R367" t="s">
        <v>21</v>
      </c>
      <c r="S367" t="s">
        <v>15</v>
      </c>
      <c r="T367">
        <f>IFERROR(Table1[n_can_adj]/MID(Table1[district],FIND("(",Table1[district])+1,1),Table1[n_can_adj])</f>
        <v>1.4</v>
      </c>
      <c r="U367" t="e">
        <f>IF(Table1[level]="Local",VLOOKUP(Table1[parish]&amp;" Parish, Louisiana",[1]parish!$D$2:$E$65,2,FALSE),"")</f>
        <v>#N/A</v>
      </c>
    </row>
    <row r="368" spans="1:21" x14ac:dyDescent="0.25">
      <c r="A368">
        <v>367</v>
      </c>
      <c r="B368">
        <f>IF(COUNTIF(C$2:C367,C368)&gt;0,B367,B367+1)</f>
        <v>114</v>
      </c>
      <c r="C368" t="str">
        <f>Table1[[#This Row],[position]]&amp;IF(Table1[district]="NA","","-"&amp;Table1[district])&amp;IF(Table1[parish]="Multi-Parish Race","","-"&amp;Table1[parish])&amp;" ("&amp;Table1[year]&amp;")"</f>
        <v>Aldermen-Town of Glenmora (5 to be elected)-Rapides (2014)</v>
      </c>
      <c r="D368" t="s">
        <v>380</v>
      </c>
      <c r="E368" t="s">
        <v>529</v>
      </c>
      <c r="F368" t="s">
        <v>533</v>
      </c>
      <c r="G368">
        <v>2014</v>
      </c>
      <c r="H368" t="s">
        <v>238</v>
      </c>
      <c r="I368" t="s">
        <v>23</v>
      </c>
      <c r="J368">
        <v>305</v>
      </c>
      <c r="K368">
        <v>7</v>
      </c>
      <c r="L368">
        <f>COUNTIF(Table1[Race],Table1[Race])</f>
        <v>7</v>
      </c>
      <c r="M368">
        <v>4</v>
      </c>
      <c r="N368">
        <v>0</v>
      </c>
      <c r="O368">
        <v>2</v>
      </c>
      <c r="P368">
        <v>1</v>
      </c>
      <c r="Q368" t="s">
        <v>20</v>
      </c>
      <c r="R368" t="s">
        <v>21</v>
      </c>
      <c r="S368" t="s">
        <v>15</v>
      </c>
      <c r="T368">
        <f>IFERROR(Table1[n_can_adj]/MID(Table1[district],FIND("(",Table1[district])+1,1),Table1[n_can_adj])</f>
        <v>1.4</v>
      </c>
      <c r="U368" t="e">
        <f>IF(Table1[level]="Local",VLOOKUP(Table1[parish]&amp;" Parish, Louisiana",[1]parish!$D$2:$E$65,2,FALSE),"")</f>
        <v>#N/A</v>
      </c>
    </row>
    <row r="369" spans="1:21" x14ac:dyDescent="0.25">
      <c r="A369">
        <v>368</v>
      </c>
      <c r="B369">
        <f>IF(COUNTIF(C$2:C368,C369)&gt;0,B368,B368+1)</f>
        <v>114</v>
      </c>
      <c r="C369" t="str">
        <f>Table1[[#This Row],[position]]&amp;IF(Table1[district]="NA","","-"&amp;Table1[district])&amp;IF(Table1[parish]="Multi-Parish Race","","-"&amp;Table1[parish])&amp;" ("&amp;Table1[year]&amp;")"</f>
        <v>Aldermen-Town of Glenmora (5 to be elected)-Rapides (2014)</v>
      </c>
      <c r="D369" t="s">
        <v>380</v>
      </c>
      <c r="E369" t="s">
        <v>529</v>
      </c>
      <c r="F369" t="s">
        <v>534</v>
      </c>
      <c r="G369">
        <v>2014</v>
      </c>
      <c r="H369" t="s">
        <v>238</v>
      </c>
      <c r="I369" t="s">
        <v>127</v>
      </c>
      <c r="J369">
        <v>323</v>
      </c>
      <c r="K369">
        <v>7</v>
      </c>
      <c r="L369">
        <f>COUNTIF(Table1[Race],Table1[Race])</f>
        <v>7</v>
      </c>
      <c r="M369">
        <v>4</v>
      </c>
      <c r="N369">
        <v>0</v>
      </c>
      <c r="O369">
        <v>2</v>
      </c>
      <c r="P369">
        <v>1</v>
      </c>
      <c r="Q369" t="s">
        <v>20</v>
      </c>
      <c r="R369" t="s">
        <v>21</v>
      </c>
      <c r="S369" t="s">
        <v>15</v>
      </c>
      <c r="T369">
        <f>IFERROR(Table1[n_can_adj]/MID(Table1[district],FIND("(",Table1[district])+1,1),Table1[n_can_adj])</f>
        <v>1.4</v>
      </c>
      <c r="U369" t="e">
        <f>IF(Table1[level]="Local",VLOOKUP(Table1[parish]&amp;" Parish, Louisiana",[1]parish!$D$2:$E$65,2,FALSE),"")</f>
        <v>#N/A</v>
      </c>
    </row>
    <row r="370" spans="1:21" x14ac:dyDescent="0.25">
      <c r="A370">
        <v>369</v>
      </c>
      <c r="B370">
        <f>IF(COUNTIF(C$2:C369,C370)&gt;0,B369,B369+1)</f>
        <v>114</v>
      </c>
      <c r="C370" t="str">
        <f>Table1[[#This Row],[position]]&amp;IF(Table1[district]="NA","","-"&amp;Table1[district])&amp;IF(Table1[parish]="Multi-Parish Race","","-"&amp;Table1[parish])&amp;" ("&amp;Table1[year]&amp;")"</f>
        <v>Aldermen-Town of Glenmora (5 to be elected)-Rapides (2014)</v>
      </c>
      <c r="D370" t="s">
        <v>380</v>
      </c>
      <c r="E370" t="s">
        <v>529</v>
      </c>
      <c r="F370" t="s">
        <v>535</v>
      </c>
      <c r="G370">
        <v>2014</v>
      </c>
      <c r="H370" t="s">
        <v>238</v>
      </c>
      <c r="I370" t="s">
        <v>30</v>
      </c>
      <c r="J370">
        <v>273</v>
      </c>
      <c r="K370">
        <v>7</v>
      </c>
      <c r="L370">
        <f>COUNTIF(Table1[Race],Table1[Race])</f>
        <v>7</v>
      </c>
      <c r="M370">
        <v>4</v>
      </c>
      <c r="N370">
        <v>0</v>
      </c>
      <c r="O370">
        <v>2</v>
      </c>
      <c r="P370">
        <v>1</v>
      </c>
      <c r="Q370" t="s">
        <v>20</v>
      </c>
      <c r="R370" t="s">
        <v>21</v>
      </c>
      <c r="S370" t="s">
        <v>15</v>
      </c>
      <c r="T370">
        <f>IFERROR(Table1[n_can_adj]/MID(Table1[district],FIND("(",Table1[district])+1,1),Table1[n_can_adj])</f>
        <v>1.4</v>
      </c>
      <c r="U370" t="e">
        <f>IF(Table1[level]="Local",VLOOKUP(Table1[parish]&amp;" Parish, Louisiana",[1]parish!$D$2:$E$65,2,FALSE),"")</f>
        <v>#N/A</v>
      </c>
    </row>
    <row r="371" spans="1:21" x14ac:dyDescent="0.25">
      <c r="A371">
        <v>370</v>
      </c>
      <c r="B371">
        <f>IF(COUNTIF(C$2:C370,C371)&gt;0,B370,B370+1)</f>
        <v>114</v>
      </c>
      <c r="C371" t="str">
        <f>Table1[[#This Row],[position]]&amp;IF(Table1[district]="NA","","-"&amp;Table1[district])&amp;IF(Table1[parish]="Multi-Parish Race","","-"&amp;Table1[parish])&amp;" ("&amp;Table1[year]&amp;")"</f>
        <v>Aldermen-Town of Glenmora (5 to be elected)-Rapides (2014)</v>
      </c>
      <c r="D371" t="s">
        <v>380</v>
      </c>
      <c r="E371" t="s">
        <v>529</v>
      </c>
      <c r="F371" t="s">
        <v>536</v>
      </c>
      <c r="G371">
        <v>2014</v>
      </c>
      <c r="H371" t="s">
        <v>238</v>
      </c>
      <c r="I371" t="s">
        <v>23</v>
      </c>
      <c r="J371">
        <v>317</v>
      </c>
      <c r="K371">
        <v>7</v>
      </c>
      <c r="L371">
        <f>COUNTIF(Table1[Race],Table1[Race])</f>
        <v>7</v>
      </c>
      <c r="M371">
        <v>4</v>
      </c>
      <c r="N371">
        <v>0</v>
      </c>
      <c r="O371">
        <v>2</v>
      </c>
      <c r="P371">
        <v>1</v>
      </c>
      <c r="Q371" t="s">
        <v>20</v>
      </c>
      <c r="R371" t="s">
        <v>21</v>
      </c>
      <c r="S371" t="s">
        <v>15</v>
      </c>
      <c r="T371">
        <f>IFERROR(Table1[n_can_adj]/MID(Table1[district],FIND("(",Table1[district])+1,1),Table1[n_can_adj])</f>
        <v>1.4</v>
      </c>
      <c r="U371" t="e">
        <f>IF(Table1[level]="Local",VLOOKUP(Table1[parish]&amp;" Parish, Louisiana",[1]parish!$D$2:$E$65,2,FALSE),"")</f>
        <v>#N/A</v>
      </c>
    </row>
    <row r="372" spans="1:21" x14ac:dyDescent="0.25">
      <c r="A372">
        <v>371</v>
      </c>
      <c r="B372">
        <f>IF(COUNTIF(C$2:C371,C372)&gt;0,B371,B371+1)</f>
        <v>115</v>
      </c>
      <c r="C372" t="str">
        <f>Table1[[#This Row],[position]]&amp;IF(Table1[district]="NA","","-"&amp;Table1[district])&amp;IF(Table1[parish]="Multi-Parish Race","","-"&amp;Table1[parish])&amp;" ("&amp;Table1[year]&amp;")"</f>
        <v>Aldermen-Town of Grand Coteau (5 to be elected)-St. Landry (2014)</v>
      </c>
      <c r="D372" t="s">
        <v>380</v>
      </c>
      <c r="E372" t="s">
        <v>537</v>
      </c>
      <c r="F372" t="s">
        <v>538</v>
      </c>
      <c r="G372">
        <v>2014</v>
      </c>
      <c r="H372" t="s">
        <v>83</v>
      </c>
      <c r="I372" t="s">
        <v>23</v>
      </c>
      <c r="J372">
        <v>345</v>
      </c>
      <c r="K372">
        <v>9</v>
      </c>
      <c r="L372">
        <f>COUNTIF(Table1[Race],Table1[Race])</f>
        <v>9</v>
      </c>
      <c r="M372">
        <v>8</v>
      </c>
      <c r="N372">
        <v>0</v>
      </c>
      <c r="O372">
        <v>1</v>
      </c>
      <c r="P372">
        <v>0</v>
      </c>
      <c r="Q372" t="s">
        <v>20</v>
      </c>
      <c r="R372" t="s">
        <v>21</v>
      </c>
      <c r="S372" t="s">
        <v>15</v>
      </c>
      <c r="T372">
        <f>IFERROR(Table1[n_can_adj]/MID(Table1[district],FIND("(",Table1[district])+1,1),Table1[n_can_adj])</f>
        <v>1.8</v>
      </c>
      <c r="U372" t="e">
        <f>IF(Table1[level]="Local",VLOOKUP(Table1[parish]&amp;" Parish, Louisiana",[1]parish!$D$2:$E$65,2,FALSE),"")</f>
        <v>#N/A</v>
      </c>
    </row>
    <row r="373" spans="1:21" x14ac:dyDescent="0.25">
      <c r="A373">
        <v>372</v>
      </c>
      <c r="B373">
        <f>IF(COUNTIF(C$2:C372,C373)&gt;0,B372,B372+1)</f>
        <v>115</v>
      </c>
      <c r="C373" t="str">
        <f>Table1[[#This Row],[position]]&amp;IF(Table1[district]="NA","","-"&amp;Table1[district])&amp;IF(Table1[parish]="Multi-Parish Race","","-"&amp;Table1[parish])&amp;" ("&amp;Table1[year]&amp;")"</f>
        <v>Aldermen-Town of Grand Coteau (5 to be elected)-St. Landry (2014)</v>
      </c>
      <c r="D373" t="s">
        <v>380</v>
      </c>
      <c r="E373" t="s">
        <v>537</v>
      </c>
      <c r="F373" t="s">
        <v>539</v>
      </c>
      <c r="G373">
        <v>2014</v>
      </c>
      <c r="H373" t="s">
        <v>83</v>
      </c>
      <c r="I373" t="s">
        <v>23</v>
      </c>
      <c r="J373">
        <v>187</v>
      </c>
      <c r="K373">
        <v>9</v>
      </c>
      <c r="L373">
        <f>COUNTIF(Table1[Race],Table1[Race])</f>
        <v>9</v>
      </c>
      <c r="M373">
        <v>8</v>
      </c>
      <c r="N373">
        <v>0</v>
      </c>
      <c r="O373">
        <v>1</v>
      </c>
      <c r="P373">
        <v>0</v>
      </c>
      <c r="Q373" t="s">
        <v>20</v>
      </c>
      <c r="R373" t="s">
        <v>21</v>
      </c>
      <c r="S373" t="s">
        <v>15</v>
      </c>
      <c r="T373">
        <f>IFERROR(Table1[n_can_adj]/MID(Table1[district],FIND("(",Table1[district])+1,1),Table1[n_can_adj])</f>
        <v>1.8</v>
      </c>
      <c r="U373" t="e">
        <f>IF(Table1[level]="Local",VLOOKUP(Table1[parish]&amp;" Parish, Louisiana",[1]parish!$D$2:$E$65,2,FALSE),"")</f>
        <v>#N/A</v>
      </c>
    </row>
    <row r="374" spans="1:21" x14ac:dyDescent="0.25">
      <c r="A374">
        <v>373</v>
      </c>
      <c r="B374">
        <f>IF(COUNTIF(C$2:C373,C374)&gt;0,B373,B373+1)</f>
        <v>115</v>
      </c>
      <c r="C374" t="str">
        <f>Table1[[#This Row],[position]]&amp;IF(Table1[district]="NA","","-"&amp;Table1[district])&amp;IF(Table1[parish]="Multi-Parish Race","","-"&amp;Table1[parish])&amp;" ("&amp;Table1[year]&amp;")"</f>
        <v>Aldermen-Town of Grand Coteau (5 to be elected)-St. Landry (2014)</v>
      </c>
      <c r="D374" t="s">
        <v>380</v>
      </c>
      <c r="E374" t="s">
        <v>537</v>
      </c>
      <c r="F374" t="s">
        <v>540</v>
      </c>
      <c r="G374">
        <v>2014</v>
      </c>
      <c r="H374" t="s">
        <v>83</v>
      </c>
      <c r="I374" t="s">
        <v>23</v>
      </c>
      <c r="J374">
        <v>193</v>
      </c>
      <c r="K374">
        <v>9</v>
      </c>
      <c r="L374">
        <f>COUNTIF(Table1[Race],Table1[Race])</f>
        <v>9</v>
      </c>
      <c r="M374">
        <v>8</v>
      </c>
      <c r="N374">
        <v>0</v>
      </c>
      <c r="O374">
        <v>1</v>
      </c>
      <c r="P374">
        <v>0</v>
      </c>
      <c r="Q374" t="s">
        <v>20</v>
      </c>
      <c r="R374" t="s">
        <v>21</v>
      </c>
      <c r="S374" t="s">
        <v>15</v>
      </c>
      <c r="T374">
        <f>IFERROR(Table1[n_can_adj]/MID(Table1[district],FIND("(",Table1[district])+1,1),Table1[n_can_adj])</f>
        <v>1.8</v>
      </c>
      <c r="U374" t="e">
        <f>IF(Table1[level]="Local",VLOOKUP(Table1[parish]&amp;" Parish, Louisiana",[1]parish!$D$2:$E$65,2,FALSE),"")</f>
        <v>#N/A</v>
      </c>
    </row>
    <row r="375" spans="1:21" x14ac:dyDescent="0.25">
      <c r="A375">
        <v>374</v>
      </c>
      <c r="B375">
        <f>IF(COUNTIF(C$2:C374,C375)&gt;0,B374,B374+1)</f>
        <v>115</v>
      </c>
      <c r="C375" t="str">
        <f>Table1[[#This Row],[position]]&amp;IF(Table1[district]="NA","","-"&amp;Table1[district])&amp;IF(Table1[parish]="Multi-Parish Race","","-"&amp;Table1[parish])&amp;" ("&amp;Table1[year]&amp;")"</f>
        <v>Aldermen-Town of Grand Coteau (5 to be elected)-St. Landry (2014)</v>
      </c>
      <c r="D375" t="s">
        <v>380</v>
      </c>
      <c r="E375" t="s">
        <v>537</v>
      </c>
      <c r="F375" t="s">
        <v>541</v>
      </c>
      <c r="G375">
        <v>2014</v>
      </c>
      <c r="H375" t="s">
        <v>83</v>
      </c>
      <c r="I375" t="s">
        <v>30</v>
      </c>
      <c r="J375">
        <v>70</v>
      </c>
      <c r="K375">
        <v>9</v>
      </c>
      <c r="L375">
        <f>COUNTIF(Table1[Race],Table1[Race])</f>
        <v>9</v>
      </c>
      <c r="M375">
        <v>8</v>
      </c>
      <c r="N375">
        <v>0</v>
      </c>
      <c r="O375">
        <v>1</v>
      </c>
      <c r="P375">
        <v>0</v>
      </c>
      <c r="Q375" t="s">
        <v>20</v>
      </c>
      <c r="R375" t="s">
        <v>21</v>
      </c>
      <c r="S375" t="s">
        <v>15</v>
      </c>
      <c r="T375">
        <f>IFERROR(Table1[n_can_adj]/MID(Table1[district],FIND("(",Table1[district])+1,1),Table1[n_can_adj])</f>
        <v>1.8</v>
      </c>
      <c r="U375" t="e">
        <f>IF(Table1[level]="Local",VLOOKUP(Table1[parish]&amp;" Parish, Louisiana",[1]parish!$D$2:$E$65,2,FALSE),"")</f>
        <v>#N/A</v>
      </c>
    </row>
    <row r="376" spans="1:21" x14ac:dyDescent="0.25">
      <c r="A376">
        <v>375</v>
      </c>
      <c r="B376">
        <f>IF(COUNTIF(C$2:C375,C376)&gt;0,B375,B375+1)</f>
        <v>115</v>
      </c>
      <c r="C376" t="str">
        <f>Table1[[#This Row],[position]]&amp;IF(Table1[district]="NA","","-"&amp;Table1[district])&amp;IF(Table1[parish]="Multi-Parish Race","","-"&amp;Table1[parish])&amp;" ("&amp;Table1[year]&amp;")"</f>
        <v>Aldermen-Town of Grand Coteau (5 to be elected)-St. Landry (2014)</v>
      </c>
      <c r="D376" t="s">
        <v>380</v>
      </c>
      <c r="E376" t="s">
        <v>537</v>
      </c>
      <c r="F376" t="s">
        <v>542</v>
      </c>
      <c r="G376">
        <v>2014</v>
      </c>
      <c r="H376" t="s">
        <v>83</v>
      </c>
      <c r="I376" t="s">
        <v>23</v>
      </c>
      <c r="J376">
        <v>216</v>
      </c>
      <c r="K376">
        <v>9</v>
      </c>
      <c r="L376">
        <f>COUNTIF(Table1[Race],Table1[Race])</f>
        <v>9</v>
      </c>
      <c r="M376">
        <v>8</v>
      </c>
      <c r="N376">
        <v>0</v>
      </c>
      <c r="O376">
        <v>1</v>
      </c>
      <c r="P376">
        <v>0</v>
      </c>
      <c r="Q376" t="s">
        <v>20</v>
      </c>
      <c r="R376" t="s">
        <v>21</v>
      </c>
      <c r="S376" t="s">
        <v>15</v>
      </c>
      <c r="T376">
        <f>IFERROR(Table1[n_can_adj]/MID(Table1[district],FIND("(",Table1[district])+1,1),Table1[n_can_adj])</f>
        <v>1.8</v>
      </c>
      <c r="U376" t="e">
        <f>IF(Table1[level]="Local",VLOOKUP(Table1[parish]&amp;" Parish, Louisiana",[1]parish!$D$2:$E$65,2,FALSE),"")</f>
        <v>#N/A</v>
      </c>
    </row>
    <row r="377" spans="1:21" x14ac:dyDescent="0.25">
      <c r="A377">
        <v>376</v>
      </c>
      <c r="B377">
        <f>IF(COUNTIF(C$2:C376,C377)&gt;0,B376,B376+1)</f>
        <v>115</v>
      </c>
      <c r="C377" t="str">
        <f>Table1[[#This Row],[position]]&amp;IF(Table1[district]="NA","","-"&amp;Table1[district])&amp;IF(Table1[parish]="Multi-Parish Race","","-"&amp;Table1[parish])&amp;" ("&amp;Table1[year]&amp;")"</f>
        <v>Aldermen-Town of Grand Coteau (5 to be elected)-St. Landry (2014)</v>
      </c>
      <c r="D377" t="s">
        <v>380</v>
      </c>
      <c r="E377" t="s">
        <v>537</v>
      </c>
      <c r="F377" t="s">
        <v>543</v>
      </c>
      <c r="G377">
        <v>2014</v>
      </c>
      <c r="H377" t="s">
        <v>83</v>
      </c>
      <c r="I377" t="s">
        <v>23</v>
      </c>
      <c r="J377">
        <v>296</v>
      </c>
      <c r="K377">
        <v>9</v>
      </c>
      <c r="L377">
        <f>COUNTIF(Table1[Race],Table1[Race])</f>
        <v>9</v>
      </c>
      <c r="M377">
        <v>8</v>
      </c>
      <c r="N377">
        <v>0</v>
      </c>
      <c r="O377">
        <v>1</v>
      </c>
      <c r="P377">
        <v>0</v>
      </c>
      <c r="Q377" t="s">
        <v>20</v>
      </c>
      <c r="R377" t="s">
        <v>21</v>
      </c>
      <c r="S377" t="s">
        <v>15</v>
      </c>
      <c r="T377">
        <f>IFERROR(Table1[n_can_adj]/MID(Table1[district],FIND("(",Table1[district])+1,1),Table1[n_can_adj])</f>
        <v>1.8</v>
      </c>
      <c r="U377" t="e">
        <f>IF(Table1[level]="Local",VLOOKUP(Table1[parish]&amp;" Parish, Louisiana",[1]parish!$D$2:$E$65,2,FALSE),"")</f>
        <v>#N/A</v>
      </c>
    </row>
    <row r="378" spans="1:21" x14ac:dyDescent="0.25">
      <c r="A378">
        <v>377</v>
      </c>
      <c r="B378">
        <f>IF(COUNTIF(C$2:C377,C378)&gt;0,B377,B377+1)</f>
        <v>115</v>
      </c>
      <c r="C378" t="str">
        <f>Table1[[#This Row],[position]]&amp;IF(Table1[district]="NA","","-"&amp;Table1[district])&amp;IF(Table1[parish]="Multi-Parish Race","","-"&amp;Table1[parish])&amp;" ("&amp;Table1[year]&amp;")"</f>
        <v>Aldermen-Town of Grand Coteau (5 to be elected)-St. Landry (2014)</v>
      </c>
      <c r="D378" t="s">
        <v>380</v>
      </c>
      <c r="E378" t="s">
        <v>537</v>
      </c>
      <c r="F378" t="s">
        <v>544</v>
      </c>
      <c r="G378">
        <v>2014</v>
      </c>
      <c r="H378" t="s">
        <v>83</v>
      </c>
      <c r="I378" t="s">
        <v>23</v>
      </c>
      <c r="J378">
        <v>305</v>
      </c>
      <c r="K378">
        <v>9</v>
      </c>
      <c r="L378">
        <f>COUNTIF(Table1[Race],Table1[Race])</f>
        <v>9</v>
      </c>
      <c r="M378">
        <v>8</v>
      </c>
      <c r="N378">
        <v>0</v>
      </c>
      <c r="O378">
        <v>1</v>
      </c>
      <c r="P378">
        <v>0</v>
      </c>
      <c r="Q378" t="s">
        <v>20</v>
      </c>
      <c r="R378" t="s">
        <v>21</v>
      </c>
      <c r="S378" t="s">
        <v>15</v>
      </c>
      <c r="T378">
        <f>IFERROR(Table1[n_can_adj]/MID(Table1[district],FIND("(",Table1[district])+1,1),Table1[n_can_adj])</f>
        <v>1.8</v>
      </c>
      <c r="U378" t="e">
        <f>IF(Table1[level]="Local",VLOOKUP(Table1[parish]&amp;" Parish, Louisiana",[1]parish!$D$2:$E$65,2,FALSE),"")</f>
        <v>#N/A</v>
      </c>
    </row>
    <row r="379" spans="1:21" x14ac:dyDescent="0.25">
      <c r="A379">
        <v>378</v>
      </c>
      <c r="B379">
        <f>IF(COUNTIF(C$2:C378,C379)&gt;0,B378,B378+1)</f>
        <v>115</v>
      </c>
      <c r="C379" t="str">
        <f>Table1[[#This Row],[position]]&amp;IF(Table1[district]="NA","","-"&amp;Table1[district])&amp;IF(Table1[parish]="Multi-Parish Race","","-"&amp;Table1[parish])&amp;" ("&amp;Table1[year]&amp;")"</f>
        <v>Aldermen-Town of Grand Coteau (5 to be elected)-St. Landry (2014)</v>
      </c>
      <c r="D379" t="s">
        <v>380</v>
      </c>
      <c r="E379" t="s">
        <v>537</v>
      </c>
      <c r="F379" t="s">
        <v>545</v>
      </c>
      <c r="G379">
        <v>2014</v>
      </c>
      <c r="H379" t="s">
        <v>83</v>
      </c>
      <c r="I379" t="s">
        <v>23</v>
      </c>
      <c r="J379">
        <v>242</v>
      </c>
      <c r="K379">
        <v>9</v>
      </c>
      <c r="L379">
        <f>COUNTIF(Table1[Race],Table1[Race])</f>
        <v>9</v>
      </c>
      <c r="M379">
        <v>8</v>
      </c>
      <c r="N379">
        <v>0</v>
      </c>
      <c r="O379">
        <v>1</v>
      </c>
      <c r="P379">
        <v>0</v>
      </c>
      <c r="Q379" t="s">
        <v>20</v>
      </c>
      <c r="R379" t="s">
        <v>21</v>
      </c>
      <c r="S379" t="s">
        <v>15</v>
      </c>
      <c r="T379">
        <f>IFERROR(Table1[n_can_adj]/MID(Table1[district],FIND("(",Table1[district])+1,1),Table1[n_can_adj])</f>
        <v>1.8</v>
      </c>
      <c r="U379" t="e">
        <f>IF(Table1[level]="Local",VLOOKUP(Table1[parish]&amp;" Parish, Louisiana",[1]parish!$D$2:$E$65,2,FALSE),"")</f>
        <v>#N/A</v>
      </c>
    </row>
    <row r="380" spans="1:21" x14ac:dyDescent="0.25">
      <c r="A380">
        <v>379</v>
      </c>
      <c r="B380">
        <f>IF(COUNTIF(C$2:C379,C380)&gt;0,B379,B379+1)</f>
        <v>115</v>
      </c>
      <c r="C380" t="str">
        <f>Table1[[#This Row],[position]]&amp;IF(Table1[district]="NA","","-"&amp;Table1[district])&amp;IF(Table1[parish]="Multi-Parish Race","","-"&amp;Table1[parish])&amp;" ("&amp;Table1[year]&amp;")"</f>
        <v>Aldermen-Town of Grand Coteau (5 to be elected)-St. Landry (2014)</v>
      </c>
      <c r="D380" t="s">
        <v>380</v>
      </c>
      <c r="E380" t="s">
        <v>537</v>
      </c>
      <c r="F380" t="s">
        <v>546</v>
      </c>
      <c r="G380">
        <v>2014</v>
      </c>
      <c r="H380" t="s">
        <v>83</v>
      </c>
      <c r="I380" t="s">
        <v>23</v>
      </c>
      <c r="J380">
        <v>159</v>
      </c>
      <c r="K380">
        <v>9</v>
      </c>
      <c r="L380">
        <f>COUNTIF(Table1[Race],Table1[Race])</f>
        <v>9</v>
      </c>
      <c r="M380">
        <v>8</v>
      </c>
      <c r="N380">
        <v>0</v>
      </c>
      <c r="O380">
        <v>1</v>
      </c>
      <c r="P380">
        <v>0</v>
      </c>
      <c r="Q380" t="s">
        <v>20</v>
      </c>
      <c r="R380" t="s">
        <v>21</v>
      </c>
      <c r="S380" t="s">
        <v>15</v>
      </c>
      <c r="T380">
        <f>IFERROR(Table1[n_can_adj]/MID(Table1[district],FIND("(",Table1[district])+1,1),Table1[n_can_adj])</f>
        <v>1.8</v>
      </c>
      <c r="U380" t="e">
        <f>IF(Table1[level]="Local",VLOOKUP(Table1[parish]&amp;" Parish, Louisiana",[1]parish!$D$2:$E$65,2,FALSE),"")</f>
        <v>#N/A</v>
      </c>
    </row>
    <row r="381" spans="1:21" x14ac:dyDescent="0.25">
      <c r="A381">
        <v>380</v>
      </c>
      <c r="B381">
        <f>IF(COUNTIF(C$2:C380,C381)&gt;0,B380,B380+1)</f>
        <v>116</v>
      </c>
      <c r="C381" t="str">
        <f>Table1[[#This Row],[position]]&amp;IF(Table1[district]="NA","","-"&amp;Table1[district])&amp;IF(Table1[parish]="Multi-Parish Race","","-"&amp;Table1[parish])&amp;" ("&amp;Table1[year]&amp;")"</f>
        <v>Aldermen-Town of Haughton (5 to be elected)-Bossier (2016)</v>
      </c>
      <c r="D381" t="s">
        <v>380</v>
      </c>
      <c r="E381" t="s">
        <v>547</v>
      </c>
      <c r="F381" t="s">
        <v>548</v>
      </c>
      <c r="G381">
        <v>2016</v>
      </c>
      <c r="H381" t="s">
        <v>29</v>
      </c>
      <c r="I381" t="s">
        <v>23</v>
      </c>
      <c r="J381">
        <v>346</v>
      </c>
      <c r="K381">
        <v>11</v>
      </c>
      <c r="L381">
        <f>COUNTIF(Table1[Race],Table1[Race])</f>
        <v>11</v>
      </c>
      <c r="M381">
        <v>5</v>
      </c>
      <c r="N381">
        <v>6</v>
      </c>
      <c r="O381">
        <v>0</v>
      </c>
      <c r="P381">
        <v>0</v>
      </c>
      <c r="Q381" t="s">
        <v>20</v>
      </c>
      <c r="R381" t="s">
        <v>21</v>
      </c>
      <c r="S381" t="s">
        <v>15</v>
      </c>
      <c r="T381">
        <f>IFERROR(Table1[n_can_adj]/MID(Table1[district],FIND("(",Table1[district])+1,1),Table1[n_can_adj])</f>
        <v>2.2000000000000002</v>
      </c>
      <c r="U381" t="e">
        <f>IF(Table1[level]="Local",VLOOKUP(Table1[parish]&amp;" Parish, Louisiana",[1]parish!$D$2:$E$65,2,FALSE),"")</f>
        <v>#N/A</v>
      </c>
    </row>
    <row r="382" spans="1:21" x14ac:dyDescent="0.25">
      <c r="A382">
        <v>381</v>
      </c>
      <c r="B382">
        <f>IF(COUNTIF(C$2:C381,C382)&gt;0,B381,B381+1)</f>
        <v>116</v>
      </c>
      <c r="C382" t="str">
        <f>Table1[[#This Row],[position]]&amp;IF(Table1[district]="NA","","-"&amp;Table1[district])&amp;IF(Table1[parish]="Multi-Parish Race","","-"&amp;Table1[parish])&amp;" ("&amp;Table1[year]&amp;")"</f>
        <v>Aldermen-Town of Haughton (5 to be elected)-Bossier (2016)</v>
      </c>
      <c r="D382" t="s">
        <v>380</v>
      </c>
      <c r="E382" t="s">
        <v>547</v>
      </c>
      <c r="F382" t="s">
        <v>549</v>
      </c>
      <c r="G382">
        <v>2016</v>
      </c>
      <c r="H382" t="s">
        <v>29</v>
      </c>
      <c r="I382" t="s">
        <v>23</v>
      </c>
      <c r="J382">
        <v>435</v>
      </c>
      <c r="K382">
        <v>11</v>
      </c>
      <c r="L382">
        <f>COUNTIF(Table1[Race],Table1[Race])</f>
        <v>11</v>
      </c>
      <c r="M382">
        <v>5</v>
      </c>
      <c r="N382">
        <v>6</v>
      </c>
      <c r="O382">
        <v>0</v>
      </c>
      <c r="P382">
        <v>0</v>
      </c>
      <c r="Q382" t="s">
        <v>20</v>
      </c>
      <c r="R382" t="s">
        <v>21</v>
      </c>
      <c r="S382" t="s">
        <v>15</v>
      </c>
      <c r="T382">
        <f>IFERROR(Table1[n_can_adj]/MID(Table1[district],FIND("(",Table1[district])+1,1),Table1[n_can_adj])</f>
        <v>2.2000000000000002</v>
      </c>
      <c r="U382" t="e">
        <f>IF(Table1[level]="Local",VLOOKUP(Table1[parish]&amp;" Parish, Louisiana",[1]parish!$D$2:$E$65,2,FALSE),"")</f>
        <v>#N/A</v>
      </c>
    </row>
    <row r="383" spans="1:21" x14ac:dyDescent="0.25">
      <c r="A383">
        <v>382</v>
      </c>
      <c r="B383">
        <f>IF(COUNTIF(C$2:C382,C383)&gt;0,B382,B382+1)</f>
        <v>116</v>
      </c>
      <c r="C383" t="str">
        <f>Table1[[#This Row],[position]]&amp;IF(Table1[district]="NA","","-"&amp;Table1[district])&amp;IF(Table1[parish]="Multi-Parish Race","","-"&amp;Table1[parish])&amp;" ("&amp;Table1[year]&amp;")"</f>
        <v>Aldermen-Town of Haughton (5 to be elected)-Bossier (2016)</v>
      </c>
      <c r="D383" t="s">
        <v>380</v>
      </c>
      <c r="E383" t="s">
        <v>547</v>
      </c>
      <c r="F383" t="s">
        <v>550</v>
      </c>
      <c r="G383">
        <v>2016</v>
      </c>
      <c r="H383" t="s">
        <v>29</v>
      </c>
      <c r="I383" t="s">
        <v>19</v>
      </c>
      <c r="J383">
        <v>476</v>
      </c>
      <c r="K383">
        <v>11</v>
      </c>
      <c r="L383">
        <f>COUNTIF(Table1[Race],Table1[Race])</f>
        <v>11</v>
      </c>
      <c r="M383">
        <v>5</v>
      </c>
      <c r="N383">
        <v>6</v>
      </c>
      <c r="O383">
        <v>0</v>
      </c>
      <c r="P383">
        <v>0</v>
      </c>
      <c r="Q383" t="s">
        <v>20</v>
      </c>
      <c r="R383" t="s">
        <v>21</v>
      </c>
      <c r="S383" t="s">
        <v>15</v>
      </c>
      <c r="T383">
        <f>IFERROR(Table1[n_can_adj]/MID(Table1[district],FIND("(",Table1[district])+1,1),Table1[n_can_adj])</f>
        <v>2.2000000000000002</v>
      </c>
      <c r="U383" t="e">
        <f>IF(Table1[level]="Local",VLOOKUP(Table1[parish]&amp;" Parish, Louisiana",[1]parish!$D$2:$E$65,2,FALSE),"")</f>
        <v>#N/A</v>
      </c>
    </row>
    <row r="384" spans="1:21" x14ac:dyDescent="0.25">
      <c r="A384">
        <v>383</v>
      </c>
      <c r="B384">
        <f>IF(COUNTIF(C$2:C383,C384)&gt;0,B383,B383+1)</f>
        <v>116</v>
      </c>
      <c r="C384" t="str">
        <f>Table1[[#This Row],[position]]&amp;IF(Table1[district]="NA","","-"&amp;Table1[district])&amp;IF(Table1[parish]="Multi-Parish Race","","-"&amp;Table1[parish])&amp;" ("&amp;Table1[year]&amp;")"</f>
        <v>Aldermen-Town of Haughton (5 to be elected)-Bossier (2016)</v>
      </c>
      <c r="D384" t="s">
        <v>380</v>
      </c>
      <c r="E384" t="s">
        <v>547</v>
      </c>
      <c r="F384" t="s">
        <v>551</v>
      </c>
      <c r="G384">
        <v>2016</v>
      </c>
      <c r="H384" t="s">
        <v>29</v>
      </c>
      <c r="I384" t="s">
        <v>23</v>
      </c>
      <c r="J384">
        <v>434</v>
      </c>
      <c r="K384">
        <v>11</v>
      </c>
      <c r="L384">
        <f>COUNTIF(Table1[Race],Table1[Race])</f>
        <v>11</v>
      </c>
      <c r="M384">
        <v>5</v>
      </c>
      <c r="N384">
        <v>6</v>
      </c>
      <c r="O384">
        <v>0</v>
      </c>
      <c r="P384">
        <v>0</v>
      </c>
      <c r="Q384" t="s">
        <v>20</v>
      </c>
      <c r="R384" t="s">
        <v>21</v>
      </c>
      <c r="S384" t="s">
        <v>15</v>
      </c>
      <c r="T384">
        <f>IFERROR(Table1[n_can_adj]/MID(Table1[district],FIND("(",Table1[district])+1,1),Table1[n_can_adj])</f>
        <v>2.2000000000000002</v>
      </c>
      <c r="U384" t="e">
        <f>IF(Table1[level]="Local",VLOOKUP(Table1[parish]&amp;" Parish, Louisiana",[1]parish!$D$2:$E$65,2,FALSE),"")</f>
        <v>#N/A</v>
      </c>
    </row>
    <row r="385" spans="1:21" x14ac:dyDescent="0.25">
      <c r="A385">
        <v>384</v>
      </c>
      <c r="B385">
        <f>IF(COUNTIF(C$2:C384,C385)&gt;0,B384,B384+1)</f>
        <v>116</v>
      </c>
      <c r="C385" t="str">
        <f>Table1[[#This Row],[position]]&amp;IF(Table1[district]="NA","","-"&amp;Table1[district])&amp;IF(Table1[parish]="Multi-Parish Race","","-"&amp;Table1[parish])&amp;" ("&amp;Table1[year]&amp;")"</f>
        <v>Aldermen-Town of Haughton (5 to be elected)-Bossier (2016)</v>
      </c>
      <c r="D385" t="s">
        <v>380</v>
      </c>
      <c r="E385" t="s">
        <v>547</v>
      </c>
      <c r="F385" t="s">
        <v>552</v>
      </c>
      <c r="G385">
        <v>2016</v>
      </c>
      <c r="H385" t="s">
        <v>29</v>
      </c>
      <c r="I385" t="s">
        <v>23</v>
      </c>
      <c r="J385">
        <v>290</v>
      </c>
      <c r="K385">
        <v>11</v>
      </c>
      <c r="L385">
        <f>COUNTIF(Table1[Race],Table1[Race])</f>
        <v>11</v>
      </c>
      <c r="M385">
        <v>5</v>
      </c>
      <c r="N385">
        <v>6</v>
      </c>
      <c r="O385">
        <v>0</v>
      </c>
      <c r="P385">
        <v>0</v>
      </c>
      <c r="Q385" t="s">
        <v>20</v>
      </c>
      <c r="R385" t="s">
        <v>21</v>
      </c>
      <c r="S385" t="s">
        <v>15</v>
      </c>
      <c r="T385">
        <f>IFERROR(Table1[n_can_adj]/MID(Table1[district],FIND("(",Table1[district])+1,1),Table1[n_can_adj])</f>
        <v>2.2000000000000002</v>
      </c>
      <c r="U385" t="e">
        <f>IF(Table1[level]="Local",VLOOKUP(Table1[parish]&amp;" Parish, Louisiana",[1]parish!$D$2:$E$65,2,FALSE),"")</f>
        <v>#N/A</v>
      </c>
    </row>
    <row r="386" spans="1:21" x14ac:dyDescent="0.25">
      <c r="A386">
        <v>385</v>
      </c>
      <c r="B386">
        <f>IF(COUNTIF(C$2:C385,C386)&gt;0,B385,B385+1)</f>
        <v>116</v>
      </c>
      <c r="C386" t="str">
        <f>Table1[[#This Row],[position]]&amp;IF(Table1[district]="NA","","-"&amp;Table1[district])&amp;IF(Table1[parish]="Multi-Parish Race","","-"&amp;Table1[parish])&amp;" ("&amp;Table1[year]&amp;")"</f>
        <v>Aldermen-Town of Haughton (5 to be elected)-Bossier (2016)</v>
      </c>
      <c r="D386" t="s">
        <v>380</v>
      </c>
      <c r="E386" t="s">
        <v>547</v>
      </c>
      <c r="F386" t="s">
        <v>553</v>
      </c>
      <c r="G386">
        <v>2016</v>
      </c>
      <c r="H386" t="s">
        <v>29</v>
      </c>
      <c r="I386" t="s">
        <v>19</v>
      </c>
      <c r="J386">
        <v>641</v>
      </c>
      <c r="K386">
        <v>11</v>
      </c>
      <c r="L386">
        <f>COUNTIF(Table1[Race],Table1[Race])</f>
        <v>11</v>
      </c>
      <c r="M386">
        <v>5</v>
      </c>
      <c r="N386">
        <v>6</v>
      </c>
      <c r="O386">
        <v>0</v>
      </c>
      <c r="P386">
        <v>0</v>
      </c>
      <c r="Q386" t="s">
        <v>20</v>
      </c>
      <c r="R386" t="s">
        <v>21</v>
      </c>
      <c r="S386" t="s">
        <v>15</v>
      </c>
      <c r="T386">
        <f>IFERROR(Table1[n_can_adj]/MID(Table1[district],FIND("(",Table1[district])+1,1),Table1[n_can_adj])</f>
        <v>2.2000000000000002</v>
      </c>
      <c r="U386" t="e">
        <f>IF(Table1[level]="Local",VLOOKUP(Table1[parish]&amp;" Parish, Louisiana",[1]parish!$D$2:$E$65,2,FALSE),"")</f>
        <v>#N/A</v>
      </c>
    </row>
    <row r="387" spans="1:21" x14ac:dyDescent="0.25">
      <c r="A387">
        <v>386</v>
      </c>
      <c r="B387">
        <f>IF(COUNTIF(C$2:C386,C387)&gt;0,B386,B386+1)</f>
        <v>116</v>
      </c>
      <c r="C387" t="str">
        <f>Table1[[#This Row],[position]]&amp;IF(Table1[district]="NA","","-"&amp;Table1[district])&amp;IF(Table1[parish]="Multi-Parish Race","","-"&amp;Table1[parish])&amp;" ("&amp;Table1[year]&amp;")"</f>
        <v>Aldermen-Town of Haughton (5 to be elected)-Bossier (2016)</v>
      </c>
      <c r="D387" t="s">
        <v>380</v>
      </c>
      <c r="E387" t="s">
        <v>547</v>
      </c>
      <c r="F387" t="s">
        <v>554</v>
      </c>
      <c r="G387">
        <v>2016</v>
      </c>
      <c r="H387" t="s">
        <v>29</v>
      </c>
      <c r="I387" t="s">
        <v>19</v>
      </c>
      <c r="J387">
        <v>473</v>
      </c>
      <c r="K387">
        <v>11</v>
      </c>
      <c r="L387">
        <f>COUNTIF(Table1[Race],Table1[Race])</f>
        <v>11</v>
      </c>
      <c r="M387">
        <v>5</v>
      </c>
      <c r="N387">
        <v>6</v>
      </c>
      <c r="O387">
        <v>0</v>
      </c>
      <c r="P387">
        <v>0</v>
      </c>
      <c r="Q387" t="s">
        <v>20</v>
      </c>
      <c r="R387" t="s">
        <v>21</v>
      </c>
      <c r="S387" t="s">
        <v>15</v>
      </c>
      <c r="T387">
        <f>IFERROR(Table1[n_can_adj]/MID(Table1[district],FIND("(",Table1[district])+1,1),Table1[n_can_adj])</f>
        <v>2.2000000000000002</v>
      </c>
      <c r="U387" t="e">
        <f>IF(Table1[level]="Local",VLOOKUP(Table1[parish]&amp;" Parish, Louisiana",[1]parish!$D$2:$E$65,2,FALSE),"")</f>
        <v>#N/A</v>
      </c>
    </row>
    <row r="388" spans="1:21" x14ac:dyDescent="0.25">
      <c r="A388">
        <v>387</v>
      </c>
      <c r="B388">
        <f>IF(COUNTIF(C$2:C387,C388)&gt;0,B387,B387+1)</f>
        <v>116</v>
      </c>
      <c r="C388" t="str">
        <f>Table1[[#This Row],[position]]&amp;IF(Table1[district]="NA","","-"&amp;Table1[district])&amp;IF(Table1[parish]="Multi-Parish Race","","-"&amp;Table1[parish])&amp;" ("&amp;Table1[year]&amp;")"</f>
        <v>Aldermen-Town of Haughton (5 to be elected)-Bossier (2016)</v>
      </c>
      <c r="D388" t="s">
        <v>380</v>
      </c>
      <c r="E388" t="s">
        <v>547</v>
      </c>
      <c r="F388" t="s">
        <v>555</v>
      </c>
      <c r="G388">
        <v>2016</v>
      </c>
      <c r="H388" t="s">
        <v>29</v>
      </c>
      <c r="I388" t="s">
        <v>19</v>
      </c>
      <c r="J388">
        <v>893</v>
      </c>
      <c r="K388">
        <v>11</v>
      </c>
      <c r="L388">
        <f>COUNTIF(Table1[Race],Table1[Race])</f>
        <v>11</v>
      </c>
      <c r="M388">
        <v>5</v>
      </c>
      <c r="N388">
        <v>6</v>
      </c>
      <c r="O388">
        <v>0</v>
      </c>
      <c r="P388">
        <v>0</v>
      </c>
      <c r="Q388" t="s">
        <v>20</v>
      </c>
      <c r="R388" t="s">
        <v>21</v>
      </c>
      <c r="S388" t="s">
        <v>15</v>
      </c>
      <c r="T388">
        <f>IFERROR(Table1[n_can_adj]/MID(Table1[district],FIND("(",Table1[district])+1,1),Table1[n_can_adj])</f>
        <v>2.2000000000000002</v>
      </c>
      <c r="U388" t="e">
        <f>IF(Table1[level]="Local",VLOOKUP(Table1[parish]&amp;" Parish, Louisiana",[1]parish!$D$2:$E$65,2,FALSE),"")</f>
        <v>#N/A</v>
      </c>
    </row>
    <row r="389" spans="1:21" x14ac:dyDescent="0.25">
      <c r="A389">
        <v>388</v>
      </c>
      <c r="B389">
        <f>IF(COUNTIF(C$2:C388,C389)&gt;0,B388,B388+1)</f>
        <v>116</v>
      </c>
      <c r="C389" t="str">
        <f>Table1[[#This Row],[position]]&amp;IF(Table1[district]="NA","","-"&amp;Table1[district])&amp;IF(Table1[parish]="Multi-Parish Race","","-"&amp;Table1[parish])&amp;" ("&amp;Table1[year]&amp;")"</f>
        <v>Aldermen-Town of Haughton (5 to be elected)-Bossier (2016)</v>
      </c>
      <c r="D389" t="s">
        <v>380</v>
      </c>
      <c r="E389" t="s">
        <v>547</v>
      </c>
      <c r="F389" t="s">
        <v>556</v>
      </c>
      <c r="G389">
        <v>2016</v>
      </c>
      <c r="H389" t="s">
        <v>29</v>
      </c>
      <c r="I389" t="s">
        <v>19</v>
      </c>
      <c r="J389">
        <v>660</v>
      </c>
      <c r="K389">
        <v>11</v>
      </c>
      <c r="L389">
        <f>COUNTIF(Table1[Race],Table1[Race])</f>
        <v>11</v>
      </c>
      <c r="M389">
        <v>5</v>
      </c>
      <c r="N389">
        <v>6</v>
      </c>
      <c r="O389">
        <v>0</v>
      </c>
      <c r="P389">
        <v>0</v>
      </c>
      <c r="Q389" t="s">
        <v>20</v>
      </c>
      <c r="R389" t="s">
        <v>21</v>
      </c>
      <c r="S389" t="s">
        <v>15</v>
      </c>
      <c r="T389">
        <f>IFERROR(Table1[n_can_adj]/MID(Table1[district],FIND("(",Table1[district])+1,1),Table1[n_can_adj])</f>
        <v>2.2000000000000002</v>
      </c>
      <c r="U389" t="e">
        <f>IF(Table1[level]="Local",VLOOKUP(Table1[parish]&amp;" Parish, Louisiana",[1]parish!$D$2:$E$65,2,FALSE),"")</f>
        <v>#N/A</v>
      </c>
    </row>
    <row r="390" spans="1:21" x14ac:dyDescent="0.25">
      <c r="A390">
        <v>389</v>
      </c>
      <c r="B390">
        <f>IF(COUNTIF(C$2:C389,C390)&gt;0,B389,B389+1)</f>
        <v>116</v>
      </c>
      <c r="C390" t="str">
        <f>Table1[[#This Row],[position]]&amp;IF(Table1[district]="NA","","-"&amp;Table1[district])&amp;IF(Table1[parish]="Multi-Parish Race","","-"&amp;Table1[parish])&amp;" ("&amp;Table1[year]&amp;")"</f>
        <v>Aldermen-Town of Haughton (5 to be elected)-Bossier (2016)</v>
      </c>
      <c r="D390" t="s">
        <v>380</v>
      </c>
      <c r="E390" t="s">
        <v>547</v>
      </c>
      <c r="F390" t="s">
        <v>557</v>
      </c>
      <c r="G390">
        <v>2016</v>
      </c>
      <c r="H390" t="s">
        <v>29</v>
      </c>
      <c r="I390" t="s">
        <v>23</v>
      </c>
      <c r="J390">
        <v>407</v>
      </c>
      <c r="K390">
        <v>11</v>
      </c>
      <c r="L390">
        <f>COUNTIF(Table1[Race],Table1[Race])</f>
        <v>11</v>
      </c>
      <c r="M390">
        <v>5</v>
      </c>
      <c r="N390">
        <v>6</v>
      </c>
      <c r="O390">
        <v>0</v>
      </c>
      <c r="P390">
        <v>0</v>
      </c>
      <c r="Q390" t="s">
        <v>20</v>
      </c>
      <c r="R390" t="s">
        <v>21</v>
      </c>
      <c r="S390" t="s">
        <v>15</v>
      </c>
      <c r="T390">
        <f>IFERROR(Table1[n_can_adj]/MID(Table1[district],FIND("(",Table1[district])+1,1),Table1[n_can_adj])</f>
        <v>2.2000000000000002</v>
      </c>
      <c r="U390" t="e">
        <f>IF(Table1[level]="Local",VLOOKUP(Table1[parish]&amp;" Parish, Louisiana",[1]parish!$D$2:$E$65,2,FALSE),"")</f>
        <v>#N/A</v>
      </c>
    </row>
    <row r="391" spans="1:21" x14ac:dyDescent="0.25">
      <c r="A391">
        <v>390</v>
      </c>
      <c r="B391">
        <f>IF(COUNTIF(C$2:C390,C391)&gt;0,B390,B390+1)</f>
        <v>116</v>
      </c>
      <c r="C391" t="str">
        <f>Table1[[#This Row],[position]]&amp;IF(Table1[district]="NA","","-"&amp;Table1[district])&amp;IF(Table1[parish]="Multi-Parish Race","","-"&amp;Table1[parish])&amp;" ("&amp;Table1[year]&amp;")"</f>
        <v>Aldermen-Town of Haughton (5 to be elected)-Bossier (2016)</v>
      </c>
      <c r="D391" t="s">
        <v>380</v>
      </c>
      <c r="E391" t="s">
        <v>547</v>
      </c>
      <c r="F391" t="s">
        <v>558</v>
      </c>
      <c r="G391">
        <v>2016</v>
      </c>
      <c r="H391" t="s">
        <v>29</v>
      </c>
      <c r="I391" t="s">
        <v>19</v>
      </c>
      <c r="J391">
        <v>579</v>
      </c>
      <c r="K391">
        <v>11</v>
      </c>
      <c r="L391">
        <f>COUNTIF(Table1[Race],Table1[Race])</f>
        <v>11</v>
      </c>
      <c r="M391">
        <v>5</v>
      </c>
      <c r="N391">
        <v>6</v>
      </c>
      <c r="O391">
        <v>0</v>
      </c>
      <c r="P391">
        <v>0</v>
      </c>
      <c r="Q391" t="s">
        <v>20</v>
      </c>
      <c r="R391" t="s">
        <v>21</v>
      </c>
      <c r="S391" t="s">
        <v>15</v>
      </c>
      <c r="T391">
        <f>IFERROR(Table1[n_can_adj]/MID(Table1[district],FIND("(",Table1[district])+1,1),Table1[n_can_adj])</f>
        <v>2.2000000000000002</v>
      </c>
      <c r="U391" t="e">
        <f>IF(Table1[level]="Local",VLOOKUP(Table1[parish]&amp;" Parish, Louisiana",[1]parish!$D$2:$E$65,2,FALSE),"")</f>
        <v>#N/A</v>
      </c>
    </row>
    <row r="392" spans="1:21" x14ac:dyDescent="0.25">
      <c r="A392">
        <v>391</v>
      </c>
      <c r="B392">
        <f>IF(COUNTIF(C$2:C391,C392)&gt;0,B391,B391+1)</f>
        <v>117</v>
      </c>
      <c r="C392" t="str">
        <f>Table1[[#This Row],[position]]&amp;IF(Table1[district]="NA","","-"&amp;Table1[district])&amp;IF(Table1[parish]="Multi-Parish Race","","-"&amp;Table1[parish])&amp;" ("&amp;Table1[year]&amp;")"</f>
        <v>Aldermen-Town of Iota (5 to be elected)-Acadia (2014)</v>
      </c>
      <c r="D392" t="s">
        <v>380</v>
      </c>
      <c r="E392" t="s">
        <v>559</v>
      </c>
      <c r="F392" t="s">
        <v>560</v>
      </c>
      <c r="G392">
        <v>2014</v>
      </c>
      <c r="H392" t="s">
        <v>276</v>
      </c>
      <c r="I392" t="s">
        <v>127</v>
      </c>
      <c r="J392">
        <v>303</v>
      </c>
      <c r="K392">
        <v>7</v>
      </c>
      <c r="L392">
        <f>COUNTIF(Table1[Race],Table1[Race])</f>
        <v>7</v>
      </c>
      <c r="M392">
        <v>4</v>
      </c>
      <c r="N392">
        <v>1</v>
      </c>
      <c r="O392">
        <v>1</v>
      </c>
      <c r="P392">
        <v>1</v>
      </c>
      <c r="Q392" t="s">
        <v>20</v>
      </c>
      <c r="R392" t="s">
        <v>21</v>
      </c>
      <c r="S392" t="s">
        <v>15</v>
      </c>
      <c r="T392">
        <f>IFERROR(Table1[n_can_adj]/MID(Table1[district],FIND("(",Table1[district])+1,1),Table1[n_can_adj])</f>
        <v>1.4</v>
      </c>
      <c r="U392" t="e">
        <f>IF(Table1[level]="Local",VLOOKUP(Table1[parish]&amp;" Parish, Louisiana",[1]parish!$D$2:$E$65,2,FALSE),"")</f>
        <v>#N/A</v>
      </c>
    </row>
    <row r="393" spans="1:21" x14ac:dyDescent="0.25">
      <c r="A393">
        <v>392</v>
      </c>
      <c r="B393">
        <f>IF(COUNTIF(C$2:C392,C393)&gt;0,B392,B392+1)</f>
        <v>117</v>
      </c>
      <c r="C393" t="str">
        <f>Table1[[#This Row],[position]]&amp;IF(Table1[district]="NA","","-"&amp;Table1[district])&amp;IF(Table1[parish]="Multi-Parish Race","","-"&amp;Table1[parish])&amp;" ("&amp;Table1[year]&amp;")"</f>
        <v>Aldermen-Town of Iota (5 to be elected)-Acadia (2014)</v>
      </c>
      <c r="D393" t="s">
        <v>380</v>
      </c>
      <c r="E393" t="s">
        <v>559</v>
      </c>
      <c r="F393" t="s">
        <v>561</v>
      </c>
      <c r="G393">
        <v>2014</v>
      </c>
      <c r="H393" t="s">
        <v>276</v>
      </c>
      <c r="I393" t="s">
        <v>19</v>
      </c>
      <c r="J393">
        <v>393</v>
      </c>
      <c r="K393">
        <v>7</v>
      </c>
      <c r="L393">
        <f>COUNTIF(Table1[Race],Table1[Race])</f>
        <v>7</v>
      </c>
      <c r="M393">
        <v>4</v>
      </c>
      <c r="N393">
        <v>1</v>
      </c>
      <c r="O393">
        <v>1</v>
      </c>
      <c r="P393">
        <v>1</v>
      </c>
      <c r="Q393" t="s">
        <v>20</v>
      </c>
      <c r="R393" t="s">
        <v>21</v>
      </c>
      <c r="S393" t="s">
        <v>15</v>
      </c>
      <c r="T393">
        <f>IFERROR(Table1[n_can_adj]/MID(Table1[district],FIND("(",Table1[district])+1,1),Table1[n_can_adj])</f>
        <v>1.4</v>
      </c>
      <c r="U393" t="e">
        <f>IF(Table1[level]="Local",VLOOKUP(Table1[parish]&amp;" Parish, Louisiana",[1]parish!$D$2:$E$65,2,FALSE),"")</f>
        <v>#N/A</v>
      </c>
    </row>
    <row r="394" spans="1:21" x14ac:dyDescent="0.25">
      <c r="A394">
        <v>393</v>
      </c>
      <c r="B394">
        <f>IF(COUNTIF(C$2:C393,C394)&gt;0,B393,B393+1)</f>
        <v>117</v>
      </c>
      <c r="C394" t="str">
        <f>Table1[[#This Row],[position]]&amp;IF(Table1[district]="NA","","-"&amp;Table1[district])&amp;IF(Table1[parish]="Multi-Parish Race","","-"&amp;Table1[parish])&amp;" ("&amp;Table1[year]&amp;")"</f>
        <v>Aldermen-Town of Iota (5 to be elected)-Acadia (2014)</v>
      </c>
      <c r="D394" t="s">
        <v>380</v>
      </c>
      <c r="E394" t="s">
        <v>559</v>
      </c>
      <c r="F394" t="s">
        <v>562</v>
      </c>
      <c r="G394">
        <v>2014</v>
      </c>
      <c r="H394" t="s">
        <v>276</v>
      </c>
      <c r="I394" t="s">
        <v>23</v>
      </c>
      <c r="J394">
        <v>348</v>
      </c>
      <c r="K394">
        <v>7</v>
      </c>
      <c r="L394">
        <f>COUNTIF(Table1[Race],Table1[Race])</f>
        <v>7</v>
      </c>
      <c r="M394">
        <v>4</v>
      </c>
      <c r="N394">
        <v>1</v>
      </c>
      <c r="O394">
        <v>1</v>
      </c>
      <c r="P394">
        <v>1</v>
      </c>
      <c r="Q394" t="s">
        <v>20</v>
      </c>
      <c r="R394" t="s">
        <v>21</v>
      </c>
      <c r="S394" t="s">
        <v>15</v>
      </c>
      <c r="T394">
        <f>IFERROR(Table1[n_can_adj]/MID(Table1[district],FIND("(",Table1[district])+1,1),Table1[n_can_adj])</f>
        <v>1.4</v>
      </c>
      <c r="U394" t="e">
        <f>IF(Table1[level]="Local",VLOOKUP(Table1[parish]&amp;" Parish, Louisiana",[1]parish!$D$2:$E$65,2,FALSE),"")</f>
        <v>#N/A</v>
      </c>
    </row>
    <row r="395" spans="1:21" x14ac:dyDescent="0.25">
      <c r="A395">
        <v>394</v>
      </c>
      <c r="B395">
        <f>IF(COUNTIF(C$2:C394,C395)&gt;0,B394,B394+1)</f>
        <v>117</v>
      </c>
      <c r="C395" t="str">
        <f>Table1[[#This Row],[position]]&amp;IF(Table1[district]="NA","","-"&amp;Table1[district])&amp;IF(Table1[parish]="Multi-Parish Race","","-"&amp;Table1[parish])&amp;" ("&amp;Table1[year]&amp;")"</f>
        <v>Aldermen-Town of Iota (5 to be elected)-Acadia (2014)</v>
      </c>
      <c r="D395" t="s">
        <v>380</v>
      </c>
      <c r="E395" t="s">
        <v>559</v>
      </c>
      <c r="F395" t="s">
        <v>563</v>
      </c>
      <c r="G395">
        <v>2014</v>
      </c>
      <c r="H395" t="s">
        <v>276</v>
      </c>
      <c r="I395" t="s">
        <v>30</v>
      </c>
      <c r="J395">
        <v>241</v>
      </c>
      <c r="K395">
        <v>7</v>
      </c>
      <c r="L395">
        <f>COUNTIF(Table1[Race],Table1[Race])</f>
        <v>7</v>
      </c>
      <c r="M395">
        <v>4</v>
      </c>
      <c r="N395">
        <v>1</v>
      </c>
      <c r="O395">
        <v>1</v>
      </c>
      <c r="P395">
        <v>1</v>
      </c>
      <c r="Q395" t="s">
        <v>20</v>
      </c>
      <c r="R395" t="s">
        <v>21</v>
      </c>
      <c r="S395" t="s">
        <v>15</v>
      </c>
      <c r="T395">
        <f>IFERROR(Table1[n_can_adj]/MID(Table1[district],FIND("(",Table1[district])+1,1),Table1[n_can_adj])</f>
        <v>1.4</v>
      </c>
      <c r="U395" t="e">
        <f>IF(Table1[level]="Local",VLOOKUP(Table1[parish]&amp;" Parish, Louisiana",[1]parish!$D$2:$E$65,2,FALSE),"")</f>
        <v>#N/A</v>
      </c>
    </row>
    <row r="396" spans="1:21" x14ac:dyDescent="0.25">
      <c r="A396">
        <v>395</v>
      </c>
      <c r="B396">
        <f>IF(COUNTIF(C$2:C395,C396)&gt;0,B395,B395+1)</f>
        <v>117</v>
      </c>
      <c r="C396" t="str">
        <f>Table1[[#This Row],[position]]&amp;IF(Table1[district]="NA","","-"&amp;Table1[district])&amp;IF(Table1[parish]="Multi-Parish Race","","-"&amp;Table1[parish])&amp;" ("&amp;Table1[year]&amp;")"</f>
        <v>Aldermen-Town of Iota (5 to be elected)-Acadia (2014)</v>
      </c>
      <c r="D396" t="s">
        <v>380</v>
      </c>
      <c r="E396" t="s">
        <v>559</v>
      </c>
      <c r="F396" t="s">
        <v>564</v>
      </c>
      <c r="G396">
        <v>2014</v>
      </c>
      <c r="H396" t="s">
        <v>276</v>
      </c>
      <c r="I396" t="s">
        <v>23</v>
      </c>
      <c r="J396">
        <v>291</v>
      </c>
      <c r="K396">
        <v>7</v>
      </c>
      <c r="L396">
        <f>COUNTIF(Table1[Race],Table1[Race])</f>
        <v>7</v>
      </c>
      <c r="M396">
        <v>4</v>
      </c>
      <c r="N396">
        <v>1</v>
      </c>
      <c r="O396">
        <v>1</v>
      </c>
      <c r="P396">
        <v>1</v>
      </c>
      <c r="Q396" t="s">
        <v>20</v>
      </c>
      <c r="R396" t="s">
        <v>21</v>
      </c>
      <c r="S396" t="s">
        <v>15</v>
      </c>
      <c r="T396">
        <f>IFERROR(Table1[n_can_adj]/MID(Table1[district],FIND("(",Table1[district])+1,1),Table1[n_can_adj])</f>
        <v>1.4</v>
      </c>
      <c r="U396" t="e">
        <f>IF(Table1[level]="Local",VLOOKUP(Table1[parish]&amp;" Parish, Louisiana",[1]parish!$D$2:$E$65,2,FALSE),"")</f>
        <v>#N/A</v>
      </c>
    </row>
    <row r="397" spans="1:21" x14ac:dyDescent="0.25">
      <c r="A397">
        <v>396</v>
      </c>
      <c r="B397">
        <f>IF(COUNTIF(C$2:C396,C397)&gt;0,B396,B396+1)</f>
        <v>117</v>
      </c>
      <c r="C397" t="str">
        <f>Table1[[#This Row],[position]]&amp;IF(Table1[district]="NA","","-"&amp;Table1[district])&amp;IF(Table1[parish]="Multi-Parish Race","","-"&amp;Table1[parish])&amp;" ("&amp;Table1[year]&amp;")"</f>
        <v>Aldermen-Town of Iota (5 to be elected)-Acadia (2014)</v>
      </c>
      <c r="D397" t="s">
        <v>380</v>
      </c>
      <c r="E397" t="s">
        <v>559</v>
      </c>
      <c r="F397" t="s">
        <v>565</v>
      </c>
      <c r="G397">
        <v>2014</v>
      </c>
      <c r="H397" t="s">
        <v>276</v>
      </c>
      <c r="I397" t="s">
        <v>23</v>
      </c>
      <c r="J397">
        <v>316</v>
      </c>
      <c r="K397">
        <v>7</v>
      </c>
      <c r="L397">
        <f>COUNTIF(Table1[Race],Table1[Race])</f>
        <v>7</v>
      </c>
      <c r="M397">
        <v>4</v>
      </c>
      <c r="N397">
        <v>1</v>
      </c>
      <c r="O397">
        <v>1</v>
      </c>
      <c r="P397">
        <v>1</v>
      </c>
      <c r="Q397" t="s">
        <v>20</v>
      </c>
      <c r="R397" t="s">
        <v>21</v>
      </c>
      <c r="S397" t="s">
        <v>15</v>
      </c>
      <c r="T397">
        <f>IFERROR(Table1[n_can_adj]/MID(Table1[district],FIND("(",Table1[district])+1,1),Table1[n_can_adj])</f>
        <v>1.4</v>
      </c>
      <c r="U397" t="e">
        <f>IF(Table1[level]="Local",VLOOKUP(Table1[parish]&amp;" Parish, Louisiana",[1]parish!$D$2:$E$65,2,FALSE),"")</f>
        <v>#N/A</v>
      </c>
    </row>
    <row r="398" spans="1:21" x14ac:dyDescent="0.25">
      <c r="A398">
        <v>397</v>
      </c>
      <c r="B398">
        <f>IF(COUNTIF(C$2:C397,C398)&gt;0,B397,B397+1)</f>
        <v>117</v>
      </c>
      <c r="C398" t="str">
        <f>Table1[[#This Row],[position]]&amp;IF(Table1[district]="NA","","-"&amp;Table1[district])&amp;IF(Table1[parish]="Multi-Parish Race","","-"&amp;Table1[parish])&amp;" ("&amp;Table1[year]&amp;")"</f>
        <v>Aldermen-Town of Iota (5 to be elected)-Acadia (2014)</v>
      </c>
      <c r="D398" t="s">
        <v>380</v>
      </c>
      <c r="E398" t="s">
        <v>559</v>
      </c>
      <c r="F398" t="s">
        <v>566</v>
      </c>
      <c r="G398">
        <v>2014</v>
      </c>
      <c r="H398" t="s">
        <v>276</v>
      </c>
      <c r="I398" t="s">
        <v>23</v>
      </c>
      <c r="J398">
        <v>323</v>
      </c>
      <c r="K398">
        <v>7</v>
      </c>
      <c r="L398">
        <f>COUNTIF(Table1[Race],Table1[Race])</f>
        <v>7</v>
      </c>
      <c r="M398">
        <v>4</v>
      </c>
      <c r="N398">
        <v>1</v>
      </c>
      <c r="O398">
        <v>1</v>
      </c>
      <c r="P398">
        <v>1</v>
      </c>
      <c r="Q398" t="s">
        <v>20</v>
      </c>
      <c r="R398" t="s">
        <v>21</v>
      </c>
      <c r="S398" t="s">
        <v>15</v>
      </c>
      <c r="T398">
        <f>IFERROR(Table1[n_can_adj]/MID(Table1[district],FIND("(",Table1[district])+1,1),Table1[n_can_adj])</f>
        <v>1.4</v>
      </c>
      <c r="U398" t="e">
        <f>IF(Table1[level]="Local",VLOOKUP(Table1[parish]&amp;" Parish, Louisiana",[1]parish!$D$2:$E$65,2,FALSE),"")</f>
        <v>#N/A</v>
      </c>
    </row>
    <row r="399" spans="1:21" x14ac:dyDescent="0.25">
      <c r="A399">
        <v>398</v>
      </c>
      <c r="B399">
        <f>IF(COUNTIF(C$2:C398,C399)&gt;0,B398,B398+1)</f>
        <v>118</v>
      </c>
      <c r="C399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399" t="s">
        <v>380</v>
      </c>
      <c r="E399" t="s">
        <v>567</v>
      </c>
      <c r="F399" t="s">
        <v>568</v>
      </c>
      <c r="G399">
        <v>2014</v>
      </c>
      <c r="H399" t="s">
        <v>569</v>
      </c>
      <c r="I399" t="s">
        <v>23</v>
      </c>
      <c r="J399">
        <v>741</v>
      </c>
      <c r="K399">
        <v>14</v>
      </c>
      <c r="L399">
        <f>COUNTIF(Table1[Race],Table1[Race])</f>
        <v>14</v>
      </c>
      <c r="M399">
        <v>14</v>
      </c>
      <c r="N399">
        <v>0</v>
      </c>
      <c r="O399">
        <v>0</v>
      </c>
      <c r="P399">
        <v>0</v>
      </c>
      <c r="Q399" t="s">
        <v>20</v>
      </c>
      <c r="R399" t="s">
        <v>21</v>
      </c>
      <c r="S399" t="s">
        <v>15</v>
      </c>
      <c r="T399">
        <f>IFERROR(Table1[n_can_adj]/MID(Table1[district],FIND("(",Table1[district])+1,1),Table1[n_can_adj])</f>
        <v>2.8</v>
      </c>
      <c r="U399" t="e">
        <f>IF(Table1[level]="Local",VLOOKUP(Table1[parish]&amp;" Parish, Louisiana",[1]parish!$D$2:$E$65,2,FALSE),"")</f>
        <v>#N/A</v>
      </c>
    </row>
    <row r="400" spans="1:21" x14ac:dyDescent="0.25">
      <c r="A400">
        <v>399</v>
      </c>
      <c r="B400">
        <f>IF(COUNTIF(C$2:C399,C400)&gt;0,B399,B399+1)</f>
        <v>118</v>
      </c>
      <c r="C400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00" t="s">
        <v>380</v>
      </c>
      <c r="E400" t="s">
        <v>567</v>
      </c>
      <c r="F400" t="s">
        <v>570</v>
      </c>
      <c r="G400">
        <v>2014</v>
      </c>
      <c r="H400" t="s">
        <v>569</v>
      </c>
      <c r="I400" t="s">
        <v>23</v>
      </c>
      <c r="J400">
        <v>968</v>
      </c>
      <c r="K400">
        <v>14</v>
      </c>
      <c r="L400">
        <f>COUNTIF(Table1[Race],Table1[Race])</f>
        <v>14</v>
      </c>
      <c r="M400">
        <v>14</v>
      </c>
      <c r="N400">
        <v>0</v>
      </c>
      <c r="O400">
        <v>0</v>
      </c>
      <c r="P400">
        <v>0</v>
      </c>
      <c r="Q400" t="s">
        <v>20</v>
      </c>
      <c r="R400" t="s">
        <v>21</v>
      </c>
      <c r="S400" t="s">
        <v>15</v>
      </c>
      <c r="T400">
        <f>IFERROR(Table1[n_can_adj]/MID(Table1[district],FIND("(",Table1[district])+1,1),Table1[n_can_adj])</f>
        <v>2.8</v>
      </c>
      <c r="U400" t="e">
        <f>IF(Table1[level]="Local",VLOOKUP(Table1[parish]&amp;" Parish, Louisiana",[1]parish!$D$2:$E$65,2,FALSE),"")</f>
        <v>#N/A</v>
      </c>
    </row>
    <row r="401" spans="1:21" x14ac:dyDescent="0.25">
      <c r="A401">
        <v>400</v>
      </c>
      <c r="B401">
        <f>IF(COUNTIF(C$2:C400,C401)&gt;0,B400,B400+1)</f>
        <v>118</v>
      </c>
      <c r="C401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01" t="s">
        <v>380</v>
      </c>
      <c r="E401" t="s">
        <v>567</v>
      </c>
      <c r="F401" t="s">
        <v>571</v>
      </c>
      <c r="G401">
        <v>2014</v>
      </c>
      <c r="H401" t="s">
        <v>569</v>
      </c>
      <c r="I401" t="s">
        <v>23</v>
      </c>
      <c r="J401">
        <v>555</v>
      </c>
      <c r="K401">
        <v>14</v>
      </c>
      <c r="L401">
        <f>COUNTIF(Table1[Race],Table1[Race])</f>
        <v>14</v>
      </c>
      <c r="M401">
        <v>14</v>
      </c>
      <c r="N401">
        <v>0</v>
      </c>
      <c r="O401">
        <v>0</v>
      </c>
      <c r="P401">
        <v>0</v>
      </c>
      <c r="Q401" t="s">
        <v>20</v>
      </c>
      <c r="R401" t="s">
        <v>21</v>
      </c>
      <c r="S401" t="s">
        <v>15</v>
      </c>
      <c r="T401">
        <f>IFERROR(Table1[n_can_adj]/MID(Table1[district],FIND("(",Table1[district])+1,1),Table1[n_can_adj])</f>
        <v>2.8</v>
      </c>
      <c r="U401" t="e">
        <f>IF(Table1[level]="Local",VLOOKUP(Table1[parish]&amp;" Parish, Louisiana",[1]parish!$D$2:$E$65,2,FALSE),"")</f>
        <v>#N/A</v>
      </c>
    </row>
    <row r="402" spans="1:21" x14ac:dyDescent="0.25">
      <c r="A402">
        <v>401</v>
      </c>
      <c r="B402">
        <f>IF(COUNTIF(C$2:C401,C402)&gt;0,B401,B401+1)</f>
        <v>118</v>
      </c>
      <c r="C402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02" t="s">
        <v>380</v>
      </c>
      <c r="E402" t="s">
        <v>567</v>
      </c>
      <c r="F402" t="s">
        <v>572</v>
      </c>
      <c r="G402">
        <v>2014</v>
      </c>
      <c r="H402" t="s">
        <v>569</v>
      </c>
      <c r="I402" t="s">
        <v>23</v>
      </c>
      <c r="J402">
        <v>367</v>
      </c>
      <c r="K402">
        <v>14</v>
      </c>
      <c r="L402">
        <f>COUNTIF(Table1[Race],Table1[Race])</f>
        <v>14</v>
      </c>
      <c r="M402">
        <v>14</v>
      </c>
      <c r="N402">
        <v>0</v>
      </c>
      <c r="O402">
        <v>0</v>
      </c>
      <c r="P402">
        <v>0</v>
      </c>
      <c r="Q402" t="s">
        <v>20</v>
      </c>
      <c r="R402" t="s">
        <v>21</v>
      </c>
      <c r="S402" t="s">
        <v>15</v>
      </c>
      <c r="T402">
        <f>IFERROR(Table1[n_can_adj]/MID(Table1[district],FIND("(",Table1[district])+1,1),Table1[n_can_adj])</f>
        <v>2.8</v>
      </c>
      <c r="U402" t="e">
        <f>IF(Table1[level]="Local",VLOOKUP(Table1[parish]&amp;" Parish, Louisiana",[1]parish!$D$2:$E$65,2,FALSE),"")</f>
        <v>#N/A</v>
      </c>
    </row>
    <row r="403" spans="1:21" x14ac:dyDescent="0.25">
      <c r="A403">
        <v>402</v>
      </c>
      <c r="B403">
        <f>IF(COUNTIF(C$2:C402,C403)&gt;0,B402,B402+1)</f>
        <v>118</v>
      </c>
      <c r="C403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03" t="s">
        <v>380</v>
      </c>
      <c r="E403" t="s">
        <v>567</v>
      </c>
      <c r="F403" t="s">
        <v>573</v>
      </c>
      <c r="G403">
        <v>2014</v>
      </c>
      <c r="H403" t="s">
        <v>569</v>
      </c>
      <c r="I403" t="s">
        <v>23</v>
      </c>
      <c r="J403">
        <v>383</v>
      </c>
      <c r="K403">
        <v>14</v>
      </c>
      <c r="L403">
        <f>COUNTIF(Table1[Race],Table1[Race])</f>
        <v>14</v>
      </c>
      <c r="M403">
        <v>14</v>
      </c>
      <c r="N403">
        <v>0</v>
      </c>
      <c r="O403">
        <v>0</v>
      </c>
      <c r="P403">
        <v>0</v>
      </c>
      <c r="Q403" t="s">
        <v>20</v>
      </c>
      <c r="R403" t="s">
        <v>21</v>
      </c>
      <c r="S403" t="s">
        <v>15</v>
      </c>
      <c r="T403">
        <f>IFERROR(Table1[n_can_adj]/MID(Table1[district],FIND("(",Table1[district])+1,1),Table1[n_can_adj])</f>
        <v>2.8</v>
      </c>
      <c r="U403" t="e">
        <f>IF(Table1[level]="Local",VLOOKUP(Table1[parish]&amp;" Parish, Louisiana",[1]parish!$D$2:$E$65,2,FALSE),"")</f>
        <v>#N/A</v>
      </c>
    </row>
    <row r="404" spans="1:21" x14ac:dyDescent="0.25">
      <c r="A404">
        <v>403</v>
      </c>
      <c r="B404">
        <f>IF(COUNTIF(C$2:C403,C404)&gt;0,B403,B403+1)</f>
        <v>118</v>
      </c>
      <c r="C404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04" t="s">
        <v>380</v>
      </c>
      <c r="E404" t="s">
        <v>567</v>
      </c>
      <c r="F404" t="s">
        <v>574</v>
      </c>
      <c r="G404">
        <v>2014</v>
      </c>
      <c r="H404" t="s">
        <v>569</v>
      </c>
      <c r="I404" t="s">
        <v>23</v>
      </c>
      <c r="J404">
        <v>361</v>
      </c>
      <c r="K404">
        <v>14</v>
      </c>
      <c r="L404">
        <f>COUNTIF(Table1[Race],Table1[Race])</f>
        <v>14</v>
      </c>
      <c r="M404">
        <v>14</v>
      </c>
      <c r="N404">
        <v>0</v>
      </c>
      <c r="O404">
        <v>0</v>
      </c>
      <c r="P404">
        <v>0</v>
      </c>
      <c r="Q404" t="s">
        <v>20</v>
      </c>
      <c r="R404" t="s">
        <v>21</v>
      </c>
      <c r="S404" t="s">
        <v>15</v>
      </c>
      <c r="T404">
        <f>IFERROR(Table1[n_can_adj]/MID(Table1[district],FIND("(",Table1[district])+1,1),Table1[n_can_adj])</f>
        <v>2.8</v>
      </c>
      <c r="U404" t="e">
        <f>IF(Table1[level]="Local",VLOOKUP(Table1[parish]&amp;" Parish, Louisiana",[1]parish!$D$2:$E$65,2,FALSE),"")</f>
        <v>#N/A</v>
      </c>
    </row>
    <row r="405" spans="1:21" x14ac:dyDescent="0.25">
      <c r="A405">
        <v>404</v>
      </c>
      <c r="B405">
        <f>IF(COUNTIF(C$2:C404,C405)&gt;0,B404,B404+1)</f>
        <v>118</v>
      </c>
      <c r="C405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05" t="s">
        <v>380</v>
      </c>
      <c r="E405" t="s">
        <v>567</v>
      </c>
      <c r="F405" t="s">
        <v>575</v>
      </c>
      <c r="G405">
        <v>2014</v>
      </c>
      <c r="H405" t="s">
        <v>569</v>
      </c>
      <c r="I405" t="s">
        <v>23</v>
      </c>
      <c r="J405">
        <v>695</v>
      </c>
      <c r="K405">
        <v>14</v>
      </c>
      <c r="L405">
        <f>COUNTIF(Table1[Race],Table1[Race])</f>
        <v>14</v>
      </c>
      <c r="M405">
        <v>14</v>
      </c>
      <c r="N405">
        <v>0</v>
      </c>
      <c r="O405">
        <v>0</v>
      </c>
      <c r="P405">
        <v>0</v>
      </c>
      <c r="Q405" t="s">
        <v>20</v>
      </c>
      <c r="R405" t="s">
        <v>21</v>
      </c>
      <c r="S405" t="s">
        <v>15</v>
      </c>
      <c r="T405">
        <f>IFERROR(Table1[n_can_adj]/MID(Table1[district],FIND("(",Table1[district])+1,1),Table1[n_can_adj])</f>
        <v>2.8</v>
      </c>
      <c r="U405" t="e">
        <f>IF(Table1[level]="Local",VLOOKUP(Table1[parish]&amp;" Parish, Louisiana",[1]parish!$D$2:$E$65,2,FALSE),"")</f>
        <v>#N/A</v>
      </c>
    </row>
    <row r="406" spans="1:21" x14ac:dyDescent="0.25">
      <c r="A406">
        <v>405</v>
      </c>
      <c r="B406">
        <f>IF(COUNTIF(C$2:C405,C406)&gt;0,B405,B405+1)</f>
        <v>118</v>
      </c>
      <c r="C406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06" t="s">
        <v>380</v>
      </c>
      <c r="E406" t="s">
        <v>567</v>
      </c>
      <c r="F406" t="s">
        <v>576</v>
      </c>
      <c r="G406">
        <v>2014</v>
      </c>
      <c r="H406" t="s">
        <v>569</v>
      </c>
      <c r="I406" t="s">
        <v>23</v>
      </c>
      <c r="J406">
        <v>651</v>
      </c>
      <c r="K406">
        <v>14</v>
      </c>
      <c r="L406">
        <f>COUNTIF(Table1[Race],Table1[Race])</f>
        <v>14</v>
      </c>
      <c r="M406">
        <v>14</v>
      </c>
      <c r="N406">
        <v>0</v>
      </c>
      <c r="O406">
        <v>0</v>
      </c>
      <c r="P406">
        <v>0</v>
      </c>
      <c r="Q406" t="s">
        <v>20</v>
      </c>
      <c r="R406" t="s">
        <v>21</v>
      </c>
      <c r="S406" t="s">
        <v>15</v>
      </c>
      <c r="T406">
        <f>IFERROR(Table1[n_can_adj]/MID(Table1[district],FIND("(",Table1[district])+1,1),Table1[n_can_adj])</f>
        <v>2.8</v>
      </c>
      <c r="U406" t="e">
        <f>IF(Table1[level]="Local",VLOOKUP(Table1[parish]&amp;" Parish, Louisiana",[1]parish!$D$2:$E$65,2,FALSE),"")</f>
        <v>#N/A</v>
      </c>
    </row>
    <row r="407" spans="1:21" x14ac:dyDescent="0.25">
      <c r="A407">
        <v>406</v>
      </c>
      <c r="B407">
        <f>IF(COUNTIF(C$2:C406,C407)&gt;0,B406,B406+1)</f>
        <v>118</v>
      </c>
      <c r="C407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07" t="s">
        <v>380</v>
      </c>
      <c r="E407" t="s">
        <v>567</v>
      </c>
      <c r="F407" t="s">
        <v>577</v>
      </c>
      <c r="G407">
        <v>2014</v>
      </c>
      <c r="H407" t="s">
        <v>569</v>
      </c>
      <c r="I407" t="s">
        <v>23</v>
      </c>
      <c r="J407">
        <v>284</v>
      </c>
      <c r="K407">
        <v>14</v>
      </c>
      <c r="L407">
        <f>COUNTIF(Table1[Race],Table1[Race])</f>
        <v>14</v>
      </c>
      <c r="M407">
        <v>14</v>
      </c>
      <c r="N407">
        <v>0</v>
      </c>
      <c r="O407">
        <v>0</v>
      </c>
      <c r="P407">
        <v>0</v>
      </c>
      <c r="Q407" t="s">
        <v>20</v>
      </c>
      <c r="R407" t="s">
        <v>21</v>
      </c>
      <c r="S407" t="s">
        <v>15</v>
      </c>
      <c r="T407">
        <f>IFERROR(Table1[n_can_adj]/MID(Table1[district],FIND("(",Table1[district])+1,1),Table1[n_can_adj])</f>
        <v>2.8</v>
      </c>
      <c r="U407" t="e">
        <f>IF(Table1[level]="Local",VLOOKUP(Table1[parish]&amp;" Parish, Louisiana",[1]parish!$D$2:$E$65,2,FALSE),"")</f>
        <v>#N/A</v>
      </c>
    </row>
    <row r="408" spans="1:21" x14ac:dyDescent="0.25">
      <c r="A408">
        <v>407</v>
      </c>
      <c r="B408">
        <f>IF(COUNTIF(C$2:C407,C408)&gt;0,B407,B407+1)</f>
        <v>118</v>
      </c>
      <c r="C408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08" t="s">
        <v>380</v>
      </c>
      <c r="E408" t="s">
        <v>567</v>
      </c>
      <c r="F408" t="s">
        <v>578</v>
      </c>
      <c r="G408">
        <v>2014</v>
      </c>
      <c r="H408" t="s">
        <v>569</v>
      </c>
      <c r="I408" t="s">
        <v>23</v>
      </c>
      <c r="J408">
        <v>876</v>
      </c>
      <c r="K408">
        <v>14</v>
      </c>
      <c r="L408">
        <f>COUNTIF(Table1[Race],Table1[Race])</f>
        <v>14</v>
      </c>
      <c r="M408">
        <v>14</v>
      </c>
      <c r="N408">
        <v>0</v>
      </c>
      <c r="O408">
        <v>0</v>
      </c>
      <c r="P408">
        <v>0</v>
      </c>
      <c r="Q408" t="s">
        <v>20</v>
      </c>
      <c r="R408" t="s">
        <v>21</v>
      </c>
      <c r="S408" t="s">
        <v>15</v>
      </c>
      <c r="T408">
        <f>IFERROR(Table1[n_can_adj]/MID(Table1[district],FIND("(",Table1[district])+1,1),Table1[n_can_adj])</f>
        <v>2.8</v>
      </c>
      <c r="U408" t="e">
        <f>IF(Table1[level]="Local",VLOOKUP(Table1[parish]&amp;" Parish, Louisiana",[1]parish!$D$2:$E$65,2,FALSE),"")</f>
        <v>#N/A</v>
      </c>
    </row>
    <row r="409" spans="1:21" x14ac:dyDescent="0.25">
      <c r="A409">
        <v>408</v>
      </c>
      <c r="B409">
        <f>IF(COUNTIF(C$2:C408,C409)&gt;0,B408,B408+1)</f>
        <v>118</v>
      </c>
      <c r="C409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09" t="s">
        <v>380</v>
      </c>
      <c r="E409" t="s">
        <v>567</v>
      </c>
      <c r="F409" t="s">
        <v>579</v>
      </c>
      <c r="G409">
        <v>2014</v>
      </c>
      <c r="H409" t="s">
        <v>569</v>
      </c>
      <c r="I409" t="s">
        <v>23</v>
      </c>
      <c r="J409">
        <v>489</v>
      </c>
      <c r="K409">
        <v>14</v>
      </c>
      <c r="L409">
        <f>COUNTIF(Table1[Race],Table1[Race])</f>
        <v>14</v>
      </c>
      <c r="M409">
        <v>14</v>
      </c>
      <c r="N409">
        <v>0</v>
      </c>
      <c r="O409">
        <v>0</v>
      </c>
      <c r="P409">
        <v>0</v>
      </c>
      <c r="Q409" t="s">
        <v>20</v>
      </c>
      <c r="R409" t="s">
        <v>21</v>
      </c>
      <c r="S409" t="s">
        <v>15</v>
      </c>
      <c r="T409">
        <f>IFERROR(Table1[n_can_adj]/MID(Table1[district],FIND("(",Table1[district])+1,1),Table1[n_can_adj])</f>
        <v>2.8</v>
      </c>
      <c r="U409" t="e">
        <f>IF(Table1[level]="Local",VLOOKUP(Table1[parish]&amp;" Parish, Louisiana",[1]parish!$D$2:$E$65,2,FALSE),"")</f>
        <v>#N/A</v>
      </c>
    </row>
    <row r="410" spans="1:21" x14ac:dyDescent="0.25">
      <c r="A410">
        <v>409</v>
      </c>
      <c r="B410">
        <f>IF(COUNTIF(C$2:C409,C410)&gt;0,B409,B409+1)</f>
        <v>118</v>
      </c>
      <c r="C410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10" t="s">
        <v>380</v>
      </c>
      <c r="E410" t="s">
        <v>567</v>
      </c>
      <c r="F410" t="s">
        <v>580</v>
      </c>
      <c r="G410">
        <v>2014</v>
      </c>
      <c r="H410" t="s">
        <v>569</v>
      </c>
      <c r="I410" t="s">
        <v>23</v>
      </c>
      <c r="J410">
        <v>208</v>
      </c>
      <c r="K410">
        <v>14</v>
      </c>
      <c r="L410">
        <f>COUNTIF(Table1[Race],Table1[Race])</f>
        <v>14</v>
      </c>
      <c r="M410">
        <v>14</v>
      </c>
      <c r="N410">
        <v>0</v>
      </c>
      <c r="O410">
        <v>0</v>
      </c>
      <c r="P410">
        <v>0</v>
      </c>
      <c r="Q410" t="s">
        <v>20</v>
      </c>
      <c r="R410" t="s">
        <v>21</v>
      </c>
      <c r="S410" t="s">
        <v>15</v>
      </c>
      <c r="T410">
        <f>IFERROR(Table1[n_can_adj]/MID(Table1[district],FIND("(",Table1[district])+1,1),Table1[n_can_adj])</f>
        <v>2.8</v>
      </c>
      <c r="U410" t="e">
        <f>IF(Table1[level]="Local",VLOOKUP(Table1[parish]&amp;" Parish, Louisiana",[1]parish!$D$2:$E$65,2,FALSE),"")</f>
        <v>#N/A</v>
      </c>
    </row>
    <row r="411" spans="1:21" x14ac:dyDescent="0.25">
      <c r="A411">
        <v>410</v>
      </c>
      <c r="B411">
        <f>IF(COUNTIF(C$2:C410,C411)&gt;0,B410,B410+1)</f>
        <v>118</v>
      </c>
      <c r="C411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11" t="s">
        <v>380</v>
      </c>
      <c r="E411" t="s">
        <v>567</v>
      </c>
      <c r="F411" t="s">
        <v>581</v>
      </c>
      <c r="G411">
        <v>2014</v>
      </c>
      <c r="H411" t="s">
        <v>569</v>
      </c>
      <c r="I411" t="s">
        <v>23</v>
      </c>
      <c r="J411">
        <v>545</v>
      </c>
      <c r="K411">
        <v>14</v>
      </c>
      <c r="L411">
        <f>COUNTIF(Table1[Race],Table1[Race])</f>
        <v>14</v>
      </c>
      <c r="M411">
        <v>14</v>
      </c>
      <c r="N411">
        <v>0</v>
      </c>
      <c r="O411">
        <v>0</v>
      </c>
      <c r="P411">
        <v>0</v>
      </c>
      <c r="Q411" t="s">
        <v>20</v>
      </c>
      <c r="R411" t="s">
        <v>21</v>
      </c>
      <c r="S411" t="s">
        <v>15</v>
      </c>
      <c r="T411">
        <f>IFERROR(Table1[n_can_adj]/MID(Table1[district],FIND("(",Table1[district])+1,1),Table1[n_can_adj])</f>
        <v>2.8</v>
      </c>
      <c r="U411" t="e">
        <f>IF(Table1[level]="Local",VLOOKUP(Table1[parish]&amp;" Parish, Louisiana",[1]parish!$D$2:$E$65,2,FALSE),"")</f>
        <v>#N/A</v>
      </c>
    </row>
    <row r="412" spans="1:21" x14ac:dyDescent="0.25">
      <c r="A412">
        <v>411</v>
      </c>
      <c r="B412">
        <f>IF(COUNTIF(C$2:C411,C412)&gt;0,B411,B411+1)</f>
        <v>118</v>
      </c>
      <c r="C412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12" t="s">
        <v>380</v>
      </c>
      <c r="E412" t="s">
        <v>567</v>
      </c>
      <c r="F412" t="s">
        <v>582</v>
      </c>
      <c r="G412">
        <v>2014</v>
      </c>
      <c r="H412" t="s">
        <v>569</v>
      </c>
      <c r="I412" t="s">
        <v>23</v>
      </c>
      <c r="J412">
        <v>313</v>
      </c>
      <c r="K412">
        <v>14</v>
      </c>
      <c r="L412">
        <f>COUNTIF(Table1[Race],Table1[Race])</f>
        <v>14</v>
      </c>
      <c r="M412">
        <v>14</v>
      </c>
      <c r="N412">
        <v>0</v>
      </c>
      <c r="O412">
        <v>0</v>
      </c>
      <c r="P412">
        <v>0</v>
      </c>
      <c r="Q412" t="s">
        <v>20</v>
      </c>
      <c r="R412" t="s">
        <v>21</v>
      </c>
      <c r="S412" t="s">
        <v>15</v>
      </c>
      <c r="T412">
        <f>IFERROR(Table1[n_can_adj]/MID(Table1[district],FIND("(",Table1[district])+1,1),Table1[n_can_adj])</f>
        <v>2.8</v>
      </c>
      <c r="U412" t="e">
        <f>IF(Table1[level]="Local",VLOOKUP(Table1[parish]&amp;" Parish, Louisiana",[1]parish!$D$2:$E$65,2,FALSE),"")</f>
        <v>#N/A</v>
      </c>
    </row>
    <row r="413" spans="1:21" x14ac:dyDescent="0.25">
      <c r="A413">
        <v>412</v>
      </c>
      <c r="B413">
        <f>IF(COUNTIF(C$2:C412,C413)&gt;0,B412,B412+1)</f>
        <v>119</v>
      </c>
      <c r="C413" t="str">
        <f>Table1[[#This Row],[position]]&amp;IF(Table1[district]="NA","","-"&amp;Table1[district])&amp;IF(Table1[parish]="Multi-Parish Race","","-"&amp;Table1[parish])&amp;" ("&amp;Table1[year]&amp;")"</f>
        <v>Aldermen-Town of Lecompte (5 to be elected)-Rapides (2014)</v>
      </c>
      <c r="D413" t="s">
        <v>380</v>
      </c>
      <c r="E413" t="s">
        <v>583</v>
      </c>
      <c r="F413" t="s">
        <v>584</v>
      </c>
      <c r="G413">
        <v>2014</v>
      </c>
      <c r="H413" t="s">
        <v>238</v>
      </c>
      <c r="I413" t="s">
        <v>23</v>
      </c>
      <c r="J413">
        <v>309</v>
      </c>
      <c r="K413">
        <v>6</v>
      </c>
      <c r="L413">
        <f>COUNTIF(Table1[Race],Table1[Race])</f>
        <v>6</v>
      </c>
      <c r="M413">
        <v>6</v>
      </c>
      <c r="N413">
        <v>0</v>
      </c>
      <c r="O413">
        <v>0</v>
      </c>
      <c r="P413">
        <v>0</v>
      </c>
      <c r="Q413" t="s">
        <v>20</v>
      </c>
      <c r="R413" t="s">
        <v>21</v>
      </c>
      <c r="S413" t="s">
        <v>15</v>
      </c>
      <c r="T413">
        <f>IFERROR(Table1[n_can_adj]/MID(Table1[district],FIND("(",Table1[district])+1,1),Table1[n_can_adj])</f>
        <v>1.2</v>
      </c>
      <c r="U413" t="e">
        <f>IF(Table1[level]="Local",VLOOKUP(Table1[parish]&amp;" Parish, Louisiana",[1]parish!$D$2:$E$65,2,FALSE),"")</f>
        <v>#N/A</v>
      </c>
    </row>
    <row r="414" spans="1:21" x14ac:dyDescent="0.25">
      <c r="A414">
        <v>413</v>
      </c>
      <c r="B414">
        <f>IF(COUNTIF(C$2:C413,C414)&gt;0,B413,B413+1)</f>
        <v>119</v>
      </c>
      <c r="C414" t="str">
        <f>Table1[[#This Row],[position]]&amp;IF(Table1[district]="NA","","-"&amp;Table1[district])&amp;IF(Table1[parish]="Multi-Parish Race","","-"&amp;Table1[parish])&amp;" ("&amp;Table1[year]&amp;")"</f>
        <v>Aldermen-Town of Lecompte (5 to be elected)-Rapides (2014)</v>
      </c>
      <c r="D414" t="s">
        <v>380</v>
      </c>
      <c r="E414" t="s">
        <v>583</v>
      </c>
      <c r="F414" t="s">
        <v>585</v>
      </c>
      <c r="G414">
        <v>2014</v>
      </c>
      <c r="H414" t="s">
        <v>238</v>
      </c>
      <c r="I414" t="s">
        <v>23</v>
      </c>
      <c r="J414">
        <v>283</v>
      </c>
      <c r="K414">
        <v>6</v>
      </c>
      <c r="L414">
        <f>COUNTIF(Table1[Race],Table1[Race])</f>
        <v>6</v>
      </c>
      <c r="M414">
        <v>6</v>
      </c>
      <c r="N414">
        <v>0</v>
      </c>
      <c r="O414">
        <v>0</v>
      </c>
      <c r="P414">
        <v>0</v>
      </c>
      <c r="Q414" t="s">
        <v>20</v>
      </c>
      <c r="R414" t="s">
        <v>21</v>
      </c>
      <c r="S414" t="s">
        <v>15</v>
      </c>
      <c r="T414">
        <f>IFERROR(Table1[n_can_adj]/MID(Table1[district],FIND("(",Table1[district])+1,1),Table1[n_can_adj])</f>
        <v>1.2</v>
      </c>
      <c r="U414" t="e">
        <f>IF(Table1[level]="Local",VLOOKUP(Table1[parish]&amp;" Parish, Louisiana",[1]parish!$D$2:$E$65,2,FALSE),"")</f>
        <v>#N/A</v>
      </c>
    </row>
    <row r="415" spans="1:21" x14ac:dyDescent="0.25">
      <c r="A415">
        <v>414</v>
      </c>
      <c r="B415">
        <f>IF(COUNTIF(C$2:C414,C415)&gt;0,B414,B414+1)</f>
        <v>119</v>
      </c>
      <c r="C415" t="str">
        <f>Table1[[#This Row],[position]]&amp;IF(Table1[district]="NA","","-"&amp;Table1[district])&amp;IF(Table1[parish]="Multi-Parish Race","","-"&amp;Table1[parish])&amp;" ("&amp;Table1[year]&amp;")"</f>
        <v>Aldermen-Town of Lecompte (5 to be elected)-Rapides (2014)</v>
      </c>
      <c r="D415" t="s">
        <v>380</v>
      </c>
      <c r="E415" t="s">
        <v>583</v>
      </c>
      <c r="F415" t="s">
        <v>586</v>
      </c>
      <c r="G415">
        <v>2014</v>
      </c>
      <c r="H415" t="s">
        <v>238</v>
      </c>
      <c r="I415" t="s">
        <v>23</v>
      </c>
      <c r="J415">
        <v>232</v>
      </c>
      <c r="K415">
        <v>6</v>
      </c>
      <c r="L415">
        <f>COUNTIF(Table1[Race],Table1[Race])</f>
        <v>6</v>
      </c>
      <c r="M415">
        <v>6</v>
      </c>
      <c r="N415">
        <v>0</v>
      </c>
      <c r="O415">
        <v>0</v>
      </c>
      <c r="P415">
        <v>0</v>
      </c>
      <c r="Q415" t="s">
        <v>20</v>
      </c>
      <c r="R415" t="s">
        <v>21</v>
      </c>
      <c r="S415" t="s">
        <v>15</v>
      </c>
      <c r="T415">
        <f>IFERROR(Table1[n_can_adj]/MID(Table1[district],FIND("(",Table1[district])+1,1),Table1[n_can_adj])</f>
        <v>1.2</v>
      </c>
      <c r="U415" t="e">
        <f>IF(Table1[level]="Local",VLOOKUP(Table1[parish]&amp;" Parish, Louisiana",[1]parish!$D$2:$E$65,2,FALSE),"")</f>
        <v>#N/A</v>
      </c>
    </row>
    <row r="416" spans="1:21" x14ac:dyDescent="0.25">
      <c r="A416">
        <v>415</v>
      </c>
      <c r="B416">
        <f>IF(COUNTIF(C$2:C415,C416)&gt;0,B415,B415+1)</f>
        <v>119</v>
      </c>
      <c r="C416" t="str">
        <f>Table1[[#This Row],[position]]&amp;IF(Table1[district]="NA","","-"&amp;Table1[district])&amp;IF(Table1[parish]="Multi-Parish Race","","-"&amp;Table1[parish])&amp;" ("&amp;Table1[year]&amp;")"</f>
        <v>Aldermen-Town of Lecompte (5 to be elected)-Rapides (2014)</v>
      </c>
      <c r="D416" t="s">
        <v>380</v>
      </c>
      <c r="E416" t="s">
        <v>583</v>
      </c>
      <c r="F416" t="s">
        <v>587</v>
      </c>
      <c r="G416">
        <v>2014</v>
      </c>
      <c r="H416" t="s">
        <v>238</v>
      </c>
      <c r="I416" t="s">
        <v>23</v>
      </c>
      <c r="J416">
        <v>239</v>
      </c>
      <c r="K416">
        <v>6</v>
      </c>
      <c r="L416">
        <f>COUNTIF(Table1[Race],Table1[Race])</f>
        <v>6</v>
      </c>
      <c r="M416">
        <v>6</v>
      </c>
      <c r="N416">
        <v>0</v>
      </c>
      <c r="O416">
        <v>0</v>
      </c>
      <c r="P416">
        <v>0</v>
      </c>
      <c r="Q416" t="s">
        <v>20</v>
      </c>
      <c r="R416" t="s">
        <v>21</v>
      </c>
      <c r="S416" t="s">
        <v>15</v>
      </c>
      <c r="T416">
        <f>IFERROR(Table1[n_can_adj]/MID(Table1[district],FIND("(",Table1[district])+1,1),Table1[n_can_adj])</f>
        <v>1.2</v>
      </c>
      <c r="U416" t="e">
        <f>IF(Table1[level]="Local",VLOOKUP(Table1[parish]&amp;" Parish, Louisiana",[1]parish!$D$2:$E$65,2,FALSE),"")</f>
        <v>#N/A</v>
      </c>
    </row>
    <row r="417" spans="1:21" x14ac:dyDescent="0.25">
      <c r="A417">
        <v>416</v>
      </c>
      <c r="B417">
        <f>IF(COUNTIF(C$2:C416,C417)&gt;0,B416,B416+1)</f>
        <v>119</v>
      </c>
      <c r="C417" t="str">
        <f>Table1[[#This Row],[position]]&amp;IF(Table1[district]="NA","","-"&amp;Table1[district])&amp;IF(Table1[parish]="Multi-Parish Race","","-"&amp;Table1[parish])&amp;" ("&amp;Table1[year]&amp;")"</f>
        <v>Aldermen-Town of Lecompte (5 to be elected)-Rapides (2014)</v>
      </c>
      <c r="D417" t="s">
        <v>380</v>
      </c>
      <c r="E417" t="s">
        <v>583</v>
      </c>
      <c r="F417" t="s">
        <v>588</v>
      </c>
      <c r="G417">
        <v>2014</v>
      </c>
      <c r="H417" t="s">
        <v>238</v>
      </c>
      <c r="I417" t="s">
        <v>23</v>
      </c>
      <c r="J417">
        <v>235</v>
      </c>
      <c r="K417">
        <v>6</v>
      </c>
      <c r="L417">
        <f>COUNTIF(Table1[Race],Table1[Race])</f>
        <v>6</v>
      </c>
      <c r="M417">
        <v>6</v>
      </c>
      <c r="N417">
        <v>0</v>
      </c>
      <c r="O417">
        <v>0</v>
      </c>
      <c r="P417">
        <v>0</v>
      </c>
      <c r="Q417" t="s">
        <v>20</v>
      </c>
      <c r="R417" t="s">
        <v>21</v>
      </c>
      <c r="S417" t="s">
        <v>15</v>
      </c>
      <c r="T417">
        <f>IFERROR(Table1[n_can_adj]/MID(Table1[district],FIND("(",Table1[district])+1,1),Table1[n_can_adj])</f>
        <v>1.2</v>
      </c>
      <c r="U417" t="e">
        <f>IF(Table1[level]="Local",VLOOKUP(Table1[parish]&amp;" Parish, Louisiana",[1]parish!$D$2:$E$65,2,FALSE),"")</f>
        <v>#N/A</v>
      </c>
    </row>
    <row r="418" spans="1:21" x14ac:dyDescent="0.25">
      <c r="A418">
        <v>417</v>
      </c>
      <c r="B418">
        <f>IF(COUNTIF(C$2:C417,C418)&gt;0,B417,B417+1)</f>
        <v>119</v>
      </c>
      <c r="C418" t="str">
        <f>Table1[[#This Row],[position]]&amp;IF(Table1[district]="NA","","-"&amp;Table1[district])&amp;IF(Table1[parish]="Multi-Parish Race","","-"&amp;Table1[parish])&amp;" ("&amp;Table1[year]&amp;")"</f>
        <v>Aldermen-Town of Lecompte (5 to be elected)-Rapides (2014)</v>
      </c>
      <c r="D418" t="s">
        <v>380</v>
      </c>
      <c r="E418" t="s">
        <v>583</v>
      </c>
      <c r="F418" t="s">
        <v>589</v>
      </c>
      <c r="G418">
        <v>2014</v>
      </c>
      <c r="H418" t="s">
        <v>238</v>
      </c>
      <c r="I418" t="s">
        <v>23</v>
      </c>
      <c r="J418">
        <v>249</v>
      </c>
      <c r="K418">
        <v>6</v>
      </c>
      <c r="L418">
        <f>COUNTIF(Table1[Race],Table1[Race])</f>
        <v>6</v>
      </c>
      <c r="M418">
        <v>6</v>
      </c>
      <c r="N418">
        <v>0</v>
      </c>
      <c r="O418">
        <v>0</v>
      </c>
      <c r="P418">
        <v>0</v>
      </c>
      <c r="Q418" t="s">
        <v>20</v>
      </c>
      <c r="R418" t="s">
        <v>21</v>
      </c>
      <c r="S418" t="s">
        <v>15</v>
      </c>
      <c r="T418">
        <f>IFERROR(Table1[n_can_adj]/MID(Table1[district],FIND("(",Table1[district])+1,1),Table1[n_can_adj])</f>
        <v>1.2</v>
      </c>
      <c r="U418" t="e">
        <f>IF(Table1[level]="Local",VLOOKUP(Table1[parish]&amp;" Parish, Louisiana",[1]parish!$D$2:$E$65,2,FALSE),"")</f>
        <v>#N/A</v>
      </c>
    </row>
    <row r="419" spans="1:21" x14ac:dyDescent="0.25">
      <c r="A419">
        <v>418</v>
      </c>
      <c r="B419">
        <f>IF(COUNTIF(C$2:C418,C419)&gt;0,B418,B418+1)</f>
        <v>120</v>
      </c>
      <c r="C419" t="str">
        <f>Table1[[#This Row],[position]]&amp;IF(Table1[district]="NA","","-"&amp;Table1[district])&amp;IF(Table1[parish]="Multi-Parish Race","","-"&amp;Table1[parish])&amp;" ("&amp;Table1[year]&amp;")"</f>
        <v>Aldermen-Town of Mangham (5 to be elected)-Richland (2014)</v>
      </c>
      <c r="D419" t="s">
        <v>380</v>
      </c>
      <c r="E419" t="s">
        <v>590</v>
      </c>
      <c r="F419" t="s">
        <v>591</v>
      </c>
      <c r="G419">
        <v>2014</v>
      </c>
      <c r="H419" t="s">
        <v>153</v>
      </c>
      <c r="I419" t="s">
        <v>19</v>
      </c>
      <c r="J419">
        <v>119</v>
      </c>
      <c r="K419">
        <v>7</v>
      </c>
      <c r="L419">
        <f>COUNTIF(Table1[Race],Table1[Race])</f>
        <v>7</v>
      </c>
      <c r="M419">
        <v>1</v>
      </c>
      <c r="N419">
        <v>2</v>
      </c>
      <c r="O419">
        <v>0</v>
      </c>
      <c r="P419">
        <v>4</v>
      </c>
      <c r="Q419" t="s">
        <v>20</v>
      </c>
      <c r="R419" t="s">
        <v>21</v>
      </c>
      <c r="S419" t="s">
        <v>15</v>
      </c>
      <c r="T419">
        <f>IFERROR(Table1[n_can_adj]/MID(Table1[district],FIND("(",Table1[district])+1,1),Table1[n_can_adj])</f>
        <v>1.4</v>
      </c>
      <c r="U419" t="e">
        <f>IF(Table1[level]="Local",VLOOKUP(Table1[parish]&amp;" Parish, Louisiana",[1]parish!$D$2:$E$65,2,FALSE),"")</f>
        <v>#N/A</v>
      </c>
    </row>
    <row r="420" spans="1:21" x14ac:dyDescent="0.25">
      <c r="A420">
        <v>419</v>
      </c>
      <c r="B420">
        <f>IF(COUNTIF(C$2:C419,C420)&gt;0,B419,B419+1)</f>
        <v>120</v>
      </c>
      <c r="C420" t="str">
        <f>Table1[[#This Row],[position]]&amp;IF(Table1[district]="NA","","-"&amp;Table1[district])&amp;IF(Table1[parish]="Multi-Parish Race","","-"&amp;Table1[parish])&amp;" ("&amp;Table1[year]&amp;")"</f>
        <v>Aldermen-Town of Mangham (5 to be elected)-Richland (2014)</v>
      </c>
      <c r="D420" t="s">
        <v>380</v>
      </c>
      <c r="E420" t="s">
        <v>590</v>
      </c>
      <c r="F420" t="s">
        <v>592</v>
      </c>
      <c r="G420">
        <v>2014</v>
      </c>
      <c r="H420" t="s">
        <v>153</v>
      </c>
      <c r="I420" t="s">
        <v>19</v>
      </c>
      <c r="J420">
        <v>83</v>
      </c>
      <c r="K420">
        <v>7</v>
      </c>
      <c r="L420">
        <f>COUNTIF(Table1[Race],Table1[Race])</f>
        <v>7</v>
      </c>
      <c r="M420">
        <v>1</v>
      </c>
      <c r="N420">
        <v>2</v>
      </c>
      <c r="O420">
        <v>0</v>
      </c>
      <c r="P420">
        <v>4</v>
      </c>
      <c r="Q420" t="s">
        <v>20</v>
      </c>
      <c r="R420" t="s">
        <v>21</v>
      </c>
      <c r="S420" t="s">
        <v>15</v>
      </c>
      <c r="T420">
        <f>IFERROR(Table1[n_can_adj]/MID(Table1[district],FIND("(",Table1[district])+1,1),Table1[n_can_adj])</f>
        <v>1.4</v>
      </c>
      <c r="U420" t="e">
        <f>IF(Table1[level]="Local",VLOOKUP(Table1[parish]&amp;" Parish, Louisiana",[1]parish!$D$2:$E$65,2,FALSE),"")</f>
        <v>#N/A</v>
      </c>
    </row>
    <row r="421" spans="1:21" x14ac:dyDescent="0.25">
      <c r="A421">
        <v>420</v>
      </c>
      <c r="B421">
        <f>IF(COUNTIF(C$2:C420,C421)&gt;0,B420,B420+1)</f>
        <v>120</v>
      </c>
      <c r="C421" t="str">
        <f>Table1[[#This Row],[position]]&amp;IF(Table1[district]="NA","","-"&amp;Table1[district])&amp;IF(Table1[parish]="Multi-Parish Race","","-"&amp;Table1[parish])&amp;" ("&amp;Table1[year]&amp;")"</f>
        <v>Aldermen-Town of Mangham (5 to be elected)-Richland (2014)</v>
      </c>
      <c r="D421" t="s">
        <v>380</v>
      </c>
      <c r="E421" t="s">
        <v>590</v>
      </c>
      <c r="F421" t="s">
        <v>593</v>
      </c>
      <c r="G421">
        <v>2014</v>
      </c>
      <c r="H421" t="s">
        <v>153</v>
      </c>
      <c r="I421" t="s">
        <v>23</v>
      </c>
      <c r="J421">
        <v>132</v>
      </c>
      <c r="K421">
        <v>7</v>
      </c>
      <c r="L421">
        <f>COUNTIF(Table1[Race],Table1[Race])</f>
        <v>7</v>
      </c>
      <c r="M421">
        <v>1</v>
      </c>
      <c r="N421">
        <v>2</v>
      </c>
      <c r="O421">
        <v>0</v>
      </c>
      <c r="P421">
        <v>4</v>
      </c>
      <c r="Q421" t="s">
        <v>20</v>
      </c>
      <c r="R421" t="s">
        <v>21</v>
      </c>
      <c r="S421" t="s">
        <v>15</v>
      </c>
      <c r="T421">
        <f>IFERROR(Table1[n_can_adj]/MID(Table1[district],FIND("(",Table1[district])+1,1),Table1[n_can_adj])</f>
        <v>1.4</v>
      </c>
      <c r="U421" t="e">
        <f>IF(Table1[level]="Local",VLOOKUP(Table1[parish]&amp;" Parish, Louisiana",[1]parish!$D$2:$E$65,2,FALSE),"")</f>
        <v>#N/A</v>
      </c>
    </row>
    <row r="422" spans="1:21" x14ac:dyDescent="0.25">
      <c r="A422">
        <v>421</v>
      </c>
      <c r="B422">
        <f>IF(COUNTIF(C$2:C421,C422)&gt;0,B421,B421+1)</f>
        <v>120</v>
      </c>
      <c r="C422" t="str">
        <f>Table1[[#This Row],[position]]&amp;IF(Table1[district]="NA","","-"&amp;Table1[district])&amp;IF(Table1[parish]="Multi-Parish Race","","-"&amp;Table1[parish])&amp;" ("&amp;Table1[year]&amp;")"</f>
        <v>Aldermen-Town of Mangham (5 to be elected)-Richland (2014)</v>
      </c>
      <c r="D422" t="s">
        <v>380</v>
      </c>
      <c r="E422" t="s">
        <v>590</v>
      </c>
      <c r="F422" t="s">
        <v>594</v>
      </c>
      <c r="G422">
        <v>2014</v>
      </c>
      <c r="H422" t="s">
        <v>153</v>
      </c>
      <c r="I422" t="s">
        <v>127</v>
      </c>
      <c r="J422">
        <v>122</v>
      </c>
      <c r="K422">
        <v>7</v>
      </c>
      <c r="L422">
        <f>COUNTIF(Table1[Race],Table1[Race])</f>
        <v>7</v>
      </c>
      <c r="M422">
        <v>1</v>
      </c>
      <c r="N422">
        <v>2</v>
      </c>
      <c r="O422">
        <v>0</v>
      </c>
      <c r="P422">
        <v>4</v>
      </c>
      <c r="Q422" t="s">
        <v>20</v>
      </c>
      <c r="R422" t="s">
        <v>21</v>
      </c>
      <c r="S422" t="s">
        <v>15</v>
      </c>
      <c r="T422">
        <f>IFERROR(Table1[n_can_adj]/MID(Table1[district],FIND("(",Table1[district])+1,1),Table1[n_can_adj])</f>
        <v>1.4</v>
      </c>
      <c r="U422" t="e">
        <f>IF(Table1[level]="Local",VLOOKUP(Table1[parish]&amp;" Parish, Louisiana",[1]parish!$D$2:$E$65,2,FALSE),"")</f>
        <v>#N/A</v>
      </c>
    </row>
    <row r="423" spans="1:21" x14ac:dyDescent="0.25">
      <c r="A423">
        <v>422</v>
      </c>
      <c r="B423">
        <f>IF(COUNTIF(C$2:C422,C423)&gt;0,B422,B422+1)</f>
        <v>120</v>
      </c>
      <c r="C423" t="str">
        <f>Table1[[#This Row],[position]]&amp;IF(Table1[district]="NA","","-"&amp;Table1[district])&amp;IF(Table1[parish]="Multi-Parish Race","","-"&amp;Table1[parish])&amp;" ("&amp;Table1[year]&amp;")"</f>
        <v>Aldermen-Town of Mangham (5 to be elected)-Richland (2014)</v>
      </c>
      <c r="D423" t="s">
        <v>380</v>
      </c>
      <c r="E423" t="s">
        <v>590</v>
      </c>
      <c r="F423" t="s">
        <v>595</v>
      </c>
      <c r="G423">
        <v>2014</v>
      </c>
      <c r="H423" t="s">
        <v>153</v>
      </c>
      <c r="I423" t="s">
        <v>127</v>
      </c>
      <c r="J423">
        <v>115</v>
      </c>
      <c r="K423">
        <v>7</v>
      </c>
      <c r="L423">
        <f>COUNTIF(Table1[Race],Table1[Race])</f>
        <v>7</v>
      </c>
      <c r="M423">
        <v>1</v>
      </c>
      <c r="N423">
        <v>2</v>
      </c>
      <c r="O423">
        <v>0</v>
      </c>
      <c r="P423">
        <v>4</v>
      </c>
      <c r="Q423" t="s">
        <v>20</v>
      </c>
      <c r="R423" t="s">
        <v>21</v>
      </c>
      <c r="S423" t="s">
        <v>15</v>
      </c>
      <c r="T423">
        <f>IFERROR(Table1[n_can_adj]/MID(Table1[district],FIND("(",Table1[district])+1,1),Table1[n_can_adj])</f>
        <v>1.4</v>
      </c>
      <c r="U423" t="e">
        <f>IF(Table1[level]="Local",VLOOKUP(Table1[parish]&amp;" Parish, Louisiana",[1]parish!$D$2:$E$65,2,FALSE),"")</f>
        <v>#N/A</v>
      </c>
    </row>
    <row r="424" spans="1:21" x14ac:dyDescent="0.25">
      <c r="A424">
        <v>423</v>
      </c>
      <c r="B424">
        <f>IF(COUNTIF(C$2:C423,C424)&gt;0,B423,B423+1)</f>
        <v>120</v>
      </c>
      <c r="C424" t="str">
        <f>Table1[[#This Row],[position]]&amp;IF(Table1[district]="NA","","-"&amp;Table1[district])&amp;IF(Table1[parish]="Multi-Parish Race","","-"&amp;Table1[parish])&amp;" ("&amp;Table1[year]&amp;")"</f>
        <v>Aldermen-Town of Mangham (5 to be elected)-Richland (2014)</v>
      </c>
      <c r="D424" t="s">
        <v>380</v>
      </c>
      <c r="E424" t="s">
        <v>590</v>
      </c>
      <c r="F424" t="s">
        <v>596</v>
      </c>
      <c r="G424">
        <v>2014</v>
      </c>
      <c r="H424" t="s">
        <v>153</v>
      </c>
      <c r="I424" t="s">
        <v>127</v>
      </c>
      <c r="J424">
        <v>128</v>
      </c>
      <c r="K424">
        <v>7</v>
      </c>
      <c r="L424">
        <f>COUNTIF(Table1[Race],Table1[Race])</f>
        <v>7</v>
      </c>
      <c r="M424">
        <v>1</v>
      </c>
      <c r="N424">
        <v>2</v>
      </c>
      <c r="O424">
        <v>0</v>
      </c>
      <c r="P424">
        <v>4</v>
      </c>
      <c r="Q424" t="s">
        <v>20</v>
      </c>
      <c r="R424" t="s">
        <v>21</v>
      </c>
      <c r="S424" t="s">
        <v>15</v>
      </c>
      <c r="T424">
        <f>IFERROR(Table1[n_can_adj]/MID(Table1[district],FIND("(",Table1[district])+1,1),Table1[n_can_adj])</f>
        <v>1.4</v>
      </c>
      <c r="U424" t="e">
        <f>IF(Table1[level]="Local",VLOOKUP(Table1[parish]&amp;" Parish, Louisiana",[1]parish!$D$2:$E$65,2,FALSE),"")</f>
        <v>#N/A</v>
      </c>
    </row>
    <row r="425" spans="1:21" x14ac:dyDescent="0.25">
      <c r="A425">
        <v>424</v>
      </c>
      <c r="B425">
        <f>IF(COUNTIF(C$2:C424,C425)&gt;0,B424,B424+1)</f>
        <v>120</v>
      </c>
      <c r="C425" t="str">
        <f>Table1[[#This Row],[position]]&amp;IF(Table1[district]="NA","","-"&amp;Table1[district])&amp;IF(Table1[parish]="Multi-Parish Race","","-"&amp;Table1[parish])&amp;" ("&amp;Table1[year]&amp;")"</f>
        <v>Aldermen-Town of Mangham (5 to be elected)-Richland (2014)</v>
      </c>
      <c r="D425" t="s">
        <v>380</v>
      </c>
      <c r="E425" t="s">
        <v>590</v>
      </c>
      <c r="F425" t="s">
        <v>597</v>
      </c>
      <c r="G425">
        <v>2014</v>
      </c>
      <c r="H425" t="s">
        <v>153</v>
      </c>
      <c r="I425" t="s">
        <v>127</v>
      </c>
      <c r="J425">
        <v>134</v>
      </c>
      <c r="K425">
        <v>7</v>
      </c>
      <c r="L425">
        <f>COUNTIF(Table1[Race],Table1[Race])</f>
        <v>7</v>
      </c>
      <c r="M425">
        <v>1</v>
      </c>
      <c r="N425">
        <v>2</v>
      </c>
      <c r="O425">
        <v>0</v>
      </c>
      <c r="P425">
        <v>4</v>
      </c>
      <c r="Q425" t="s">
        <v>20</v>
      </c>
      <c r="R425" t="s">
        <v>21</v>
      </c>
      <c r="S425" t="s">
        <v>15</v>
      </c>
      <c r="T425">
        <f>IFERROR(Table1[n_can_adj]/MID(Table1[district],FIND("(",Table1[district])+1,1),Table1[n_can_adj])</f>
        <v>1.4</v>
      </c>
      <c r="U425" t="e">
        <f>IF(Table1[level]="Local",VLOOKUP(Table1[parish]&amp;" Parish, Louisiana",[1]parish!$D$2:$E$65,2,FALSE),"")</f>
        <v>#N/A</v>
      </c>
    </row>
    <row r="426" spans="1:21" x14ac:dyDescent="0.25">
      <c r="A426">
        <v>425</v>
      </c>
      <c r="B426">
        <f>IF(COUNTIF(C$2:C425,C426)&gt;0,B425,B425+1)</f>
        <v>121</v>
      </c>
      <c r="C426" t="str">
        <f>Table1[[#This Row],[position]]&amp;IF(Table1[district]="NA","","-"&amp;Table1[district])&amp;IF(Table1[parish]="Multi-Parish Race","","-"&amp;Table1[parish])&amp;" ("&amp;Table1[year]&amp;")"</f>
        <v>Aldermen-Town of Mansura (5 to be elected)-Avoyelles (2014)</v>
      </c>
      <c r="D426" t="s">
        <v>380</v>
      </c>
      <c r="E426" t="s">
        <v>598</v>
      </c>
      <c r="F426" t="s">
        <v>599</v>
      </c>
      <c r="G426">
        <v>2014</v>
      </c>
      <c r="H426" t="s">
        <v>64</v>
      </c>
      <c r="I426" t="s">
        <v>19</v>
      </c>
      <c r="J426">
        <v>226</v>
      </c>
      <c r="K426">
        <v>9</v>
      </c>
      <c r="L426">
        <f>COUNTIF(Table1[Race],Table1[Race])</f>
        <v>9</v>
      </c>
      <c r="M426">
        <v>6</v>
      </c>
      <c r="N426">
        <v>2</v>
      </c>
      <c r="O426">
        <v>1</v>
      </c>
      <c r="P426">
        <v>0</v>
      </c>
      <c r="Q426" t="s">
        <v>20</v>
      </c>
      <c r="R426" t="s">
        <v>21</v>
      </c>
      <c r="S426" t="s">
        <v>15</v>
      </c>
      <c r="T426">
        <f>IFERROR(Table1[n_can_adj]/MID(Table1[district],FIND("(",Table1[district])+1,1),Table1[n_can_adj])</f>
        <v>1.8</v>
      </c>
      <c r="U426" t="e">
        <f>IF(Table1[level]="Local",VLOOKUP(Table1[parish]&amp;" Parish, Louisiana",[1]parish!$D$2:$E$65,2,FALSE),"")</f>
        <v>#N/A</v>
      </c>
    </row>
    <row r="427" spans="1:21" x14ac:dyDescent="0.25">
      <c r="A427">
        <v>426</v>
      </c>
      <c r="B427">
        <f>IF(COUNTIF(C$2:C426,C427)&gt;0,B426,B426+1)</f>
        <v>121</v>
      </c>
      <c r="C427" t="str">
        <f>Table1[[#This Row],[position]]&amp;IF(Table1[district]="NA","","-"&amp;Table1[district])&amp;IF(Table1[parish]="Multi-Parish Race","","-"&amp;Table1[parish])&amp;" ("&amp;Table1[year]&amp;")"</f>
        <v>Aldermen-Town of Mansura (5 to be elected)-Avoyelles (2014)</v>
      </c>
      <c r="D427" t="s">
        <v>380</v>
      </c>
      <c r="E427" t="s">
        <v>598</v>
      </c>
      <c r="F427" t="s">
        <v>600</v>
      </c>
      <c r="G427">
        <v>2014</v>
      </c>
      <c r="H427" t="s">
        <v>64</v>
      </c>
      <c r="I427" t="s">
        <v>23</v>
      </c>
      <c r="J427">
        <v>230</v>
      </c>
      <c r="K427">
        <v>9</v>
      </c>
      <c r="L427">
        <f>COUNTIF(Table1[Race],Table1[Race])</f>
        <v>9</v>
      </c>
      <c r="M427">
        <v>6</v>
      </c>
      <c r="N427">
        <v>2</v>
      </c>
      <c r="O427">
        <v>1</v>
      </c>
      <c r="P427">
        <v>0</v>
      </c>
      <c r="Q427" t="s">
        <v>20</v>
      </c>
      <c r="R427" t="s">
        <v>21</v>
      </c>
      <c r="S427" t="s">
        <v>15</v>
      </c>
      <c r="T427">
        <f>IFERROR(Table1[n_can_adj]/MID(Table1[district],FIND("(",Table1[district])+1,1),Table1[n_can_adj])</f>
        <v>1.8</v>
      </c>
      <c r="U427" t="e">
        <f>IF(Table1[level]="Local",VLOOKUP(Table1[parish]&amp;" Parish, Louisiana",[1]parish!$D$2:$E$65,2,FALSE),"")</f>
        <v>#N/A</v>
      </c>
    </row>
    <row r="428" spans="1:21" x14ac:dyDescent="0.25">
      <c r="A428">
        <v>427</v>
      </c>
      <c r="B428">
        <f>IF(COUNTIF(C$2:C427,C428)&gt;0,B427,B427+1)</f>
        <v>121</v>
      </c>
      <c r="C428" t="str">
        <f>Table1[[#This Row],[position]]&amp;IF(Table1[district]="NA","","-"&amp;Table1[district])&amp;IF(Table1[parish]="Multi-Parish Race","","-"&amp;Table1[parish])&amp;" ("&amp;Table1[year]&amp;")"</f>
        <v>Aldermen-Town of Mansura (5 to be elected)-Avoyelles (2014)</v>
      </c>
      <c r="D428" t="s">
        <v>380</v>
      </c>
      <c r="E428" t="s">
        <v>598</v>
      </c>
      <c r="F428" t="s">
        <v>601</v>
      </c>
      <c r="G428">
        <v>2014</v>
      </c>
      <c r="H428" t="s">
        <v>64</v>
      </c>
      <c r="I428" t="s">
        <v>30</v>
      </c>
      <c r="J428">
        <v>338</v>
      </c>
      <c r="K428">
        <v>9</v>
      </c>
      <c r="L428">
        <f>COUNTIF(Table1[Race],Table1[Race])</f>
        <v>9</v>
      </c>
      <c r="M428">
        <v>6</v>
      </c>
      <c r="N428">
        <v>2</v>
      </c>
      <c r="O428">
        <v>1</v>
      </c>
      <c r="P428">
        <v>0</v>
      </c>
      <c r="Q428" t="s">
        <v>20</v>
      </c>
      <c r="R428" t="s">
        <v>21</v>
      </c>
      <c r="S428" t="s">
        <v>15</v>
      </c>
      <c r="T428">
        <f>IFERROR(Table1[n_can_adj]/MID(Table1[district],FIND("(",Table1[district])+1,1),Table1[n_can_adj])</f>
        <v>1.8</v>
      </c>
      <c r="U428" t="e">
        <f>IF(Table1[level]="Local",VLOOKUP(Table1[parish]&amp;" Parish, Louisiana",[1]parish!$D$2:$E$65,2,FALSE),"")</f>
        <v>#N/A</v>
      </c>
    </row>
    <row r="429" spans="1:21" x14ac:dyDescent="0.25">
      <c r="A429">
        <v>428</v>
      </c>
      <c r="B429">
        <f>IF(COUNTIF(C$2:C428,C429)&gt;0,B428,B428+1)</f>
        <v>121</v>
      </c>
      <c r="C429" t="str">
        <f>Table1[[#This Row],[position]]&amp;IF(Table1[district]="NA","","-"&amp;Table1[district])&amp;IF(Table1[parish]="Multi-Parish Race","","-"&amp;Table1[parish])&amp;" ("&amp;Table1[year]&amp;")"</f>
        <v>Aldermen-Town of Mansura (5 to be elected)-Avoyelles (2014)</v>
      </c>
      <c r="D429" t="s">
        <v>380</v>
      </c>
      <c r="E429" t="s">
        <v>598</v>
      </c>
      <c r="F429" t="s">
        <v>602</v>
      </c>
      <c r="G429">
        <v>2014</v>
      </c>
      <c r="H429" t="s">
        <v>64</v>
      </c>
      <c r="I429" t="s">
        <v>23</v>
      </c>
      <c r="J429">
        <v>212</v>
      </c>
      <c r="K429">
        <v>9</v>
      </c>
      <c r="L429">
        <f>COUNTIF(Table1[Race],Table1[Race])</f>
        <v>9</v>
      </c>
      <c r="M429">
        <v>6</v>
      </c>
      <c r="N429">
        <v>2</v>
      </c>
      <c r="O429">
        <v>1</v>
      </c>
      <c r="P429">
        <v>0</v>
      </c>
      <c r="Q429" t="s">
        <v>20</v>
      </c>
      <c r="R429" t="s">
        <v>21</v>
      </c>
      <c r="S429" t="s">
        <v>15</v>
      </c>
      <c r="T429">
        <f>IFERROR(Table1[n_can_adj]/MID(Table1[district],FIND("(",Table1[district])+1,1),Table1[n_can_adj])</f>
        <v>1.8</v>
      </c>
      <c r="U429" t="e">
        <f>IF(Table1[level]="Local",VLOOKUP(Table1[parish]&amp;" Parish, Louisiana",[1]parish!$D$2:$E$65,2,FALSE),"")</f>
        <v>#N/A</v>
      </c>
    </row>
    <row r="430" spans="1:21" x14ac:dyDescent="0.25">
      <c r="A430">
        <v>429</v>
      </c>
      <c r="B430">
        <f>IF(COUNTIF(C$2:C429,C430)&gt;0,B429,B429+1)</f>
        <v>121</v>
      </c>
      <c r="C430" t="str">
        <f>Table1[[#This Row],[position]]&amp;IF(Table1[district]="NA","","-"&amp;Table1[district])&amp;IF(Table1[parish]="Multi-Parish Race","","-"&amp;Table1[parish])&amp;" ("&amp;Table1[year]&amp;")"</f>
        <v>Aldermen-Town of Mansura (5 to be elected)-Avoyelles (2014)</v>
      </c>
      <c r="D430" t="s">
        <v>380</v>
      </c>
      <c r="E430" t="s">
        <v>598</v>
      </c>
      <c r="F430" t="s">
        <v>603</v>
      </c>
      <c r="G430">
        <v>2014</v>
      </c>
      <c r="H430" t="s">
        <v>64</v>
      </c>
      <c r="I430" t="s">
        <v>23</v>
      </c>
      <c r="J430">
        <v>289</v>
      </c>
      <c r="K430">
        <v>9</v>
      </c>
      <c r="L430">
        <f>COUNTIF(Table1[Race],Table1[Race])</f>
        <v>9</v>
      </c>
      <c r="M430">
        <v>6</v>
      </c>
      <c r="N430">
        <v>2</v>
      </c>
      <c r="O430">
        <v>1</v>
      </c>
      <c r="P430">
        <v>0</v>
      </c>
      <c r="Q430" t="s">
        <v>20</v>
      </c>
      <c r="R430" t="s">
        <v>21</v>
      </c>
      <c r="S430" t="s">
        <v>15</v>
      </c>
      <c r="T430">
        <f>IFERROR(Table1[n_can_adj]/MID(Table1[district],FIND("(",Table1[district])+1,1),Table1[n_can_adj])</f>
        <v>1.8</v>
      </c>
      <c r="U430" t="e">
        <f>IF(Table1[level]="Local",VLOOKUP(Table1[parish]&amp;" Parish, Louisiana",[1]parish!$D$2:$E$65,2,FALSE),"")</f>
        <v>#N/A</v>
      </c>
    </row>
    <row r="431" spans="1:21" x14ac:dyDescent="0.25">
      <c r="A431">
        <v>430</v>
      </c>
      <c r="B431">
        <f>IF(COUNTIF(C$2:C430,C431)&gt;0,B430,B430+1)</f>
        <v>121</v>
      </c>
      <c r="C431" t="str">
        <f>Table1[[#This Row],[position]]&amp;IF(Table1[district]="NA","","-"&amp;Table1[district])&amp;IF(Table1[parish]="Multi-Parish Race","","-"&amp;Table1[parish])&amp;" ("&amp;Table1[year]&amp;")"</f>
        <v>Aldermen-Town of Mansura (5 to be elected)-Avoyelles (2014)</v>
      </c>
      <c r="D431" t="s">
        <v>380</v>
      </c>
      <c r="E431" t="s">
        <v>598</v>
      </c>
      <c r="F431" t="s">
        <v>604</v>
      </c>
      <c r="G431">
        <v>2014</v>
      </c>
      <c r="H431" t="s">
        <v>64</v>
      </c>
      <c r="I431" t="s">
        <v>23</v>
      </c>
      <c r="J431">
        <v>329</v>
      </c>
      <c r="K431">
        <v>9</v>
      </c>
      <c r="L431">
        <f>COUNTIF(Table1[Race],Table1[Race])</f>
        <v>9</v>
      </c>
      <c r="M431">
        <v>6</v>
      </c>
      <c r="N431">
        <v>2</v>
      </c>
      <c r="O431">
        <v>1</v>
      </c>
      <c r="P431">
        <v>0</v>
      </c>
      <c r="Q431" t="s">
        <v>20</v>
      </c>
      <c r="R431" t="s">
        <v>21</v>
      </c>
      <c r="S431" t="s">
        <v>15</v>
      </c>
      <c r="T431">
        <f>IFERROR(Table1[n_can_adj]/MID(Table1[district],FIND("(",Table1[district])+1,1),Table1[n_can_adj])</f>
        <v>1.8</v>
      </c>
      <c r="U431" t="e">
        <f>IF(Table1[level]="Local",VLOOKUP(Table1[parish]&amp;" Parish, Louisiana",[1]parish!$D$2:$E$65,2,FALSE),"")</f>
        <v>#N/A</v>
      </c>
    </row>
    <row r="432" spans="1:21" x14ac:dyDescent="0.25">
      <c r="A432">
        <v>431</v>
      </c>
      <c r="B432">
        <f>IF(COUNTIF(C$2:C431,C432)&gt;0,B431,B431+1)</f>
        <v>121</v>
      </c>
      <c r="C432" t="str">
        <f>Table1[[#This Row],[position]]&amp;IF(Table1[district]="NA","","-"&amp;Table1[district])&amp;IF(Table1[parish]="Multi-Parish Race","","-"&amp;Table1[parish])&amp;" ("&amp;Table1[year]&amp;")"</f>
        <v>Aldermen-Town of Mansura (5 to be elected)-Avoyelles (2014)</v>
      </c>
      <c r="D432" t="s">
        <v>380</v>
      </c>
      <c r="E432" t="s">
        <v>598</v>
      </c>
      <c r="F432" t="s">
        <v>605</v>
      </c>
      <c r="G432">
        <v>2014</v>
      </c>
      <c r="H432" t="s">
        <v>64</v>
      </c>
      <c r="I432" t="s">
        <v>23</v>
      </c>
      <c r="J432">
        <v>286</v>
      </c>
      <c r="K432">
        <v>9</v>
      </c>
      <c r="L432">
        <f>COUNTIF(Table1[Race],Table1[Race])</f>
        <v>9</v>
      </c>
      <c r="M432">
        <v>6</v>
      </c>
      <c r="N432">
        <v>2</v>
      </c>
      <c r="O432">
        <v>1</v>
      </c>
      <c r="P432">
        <v>0</v>
      </c>
      <c r="Q432" t="s">
        <v>20</v>
      </c>
      <c r="R432" t="s">
        <v>21</v>
      </c>
      <c r="S432" t="s">
        <v>15</v>
      </c>
      <c r="T432">
        <f>IFERROR(Table1[n_can_adj]/MID(Table1[district],FIND("(",Table1[district])+1,1),Table1[n_can_adj])</f>
        <v>1.8</v>
      </c>
      <c r="U432" t="e">
        <f>IF(Table1[level]="Local",VLOOKUP(Table1[parish]&amp;" Parish, Louisiana",[1]parish!$D$2:$E$65,2,FALSE),"")</f>
        <v>#N/A</v>
      </c>
    </row>
    <row r="433" spans="1:21" x14ac:dyDescent="0.25">
      <c r="A433">
        <v>432</v>
      </c>
      <c r="B433">
        <f>IF(COUNTIF(C$2:C432,C433)&gt;0,B432,B432+1)</f>
        <v>121</v>
      </c>
      <c r="C433" t="str">
        <f>Table1[[#This Row],[position]]&amp;IF(Table1[district]="NA","","-"&amp;Table1[district])&amp;IF(Table1[parish]="Multi-Parish Race","","-"&amp;Table1[parish])&amp;" ("&amp;Table1[year]&amp;")"</f>
        <v>Aldermen-Town of Mansura (5 to be elected)-Avoyelles (2014)</v>
      </c>
      <c r="D433" t="s">
        <v>380</v>
      </c>
      <c r="E433" t="s">
        <v>598</v>
      </c>
      <c r="F433" t="s">
        <v>606</v>
      </c>
      <c r="G433">
        <v>2014</v>
      </c>
      <c r="H433" t="s">
        <v>64</v>
      </c>
      <c r="I433" t="s">
        <v>23</v>
      </c>
      <c r="J433">
        <v>151</v>
      </c>
      <c r="K433">
        <v>9</v>
      </c>
      <c r="L433">
        <f>COUNTIF(Table1[Race],Table1[Race])</f>
        <v>9</v>
      </c>
      <c r="M433">
        <v>6</v>
      </c>
      <c r="N433">
        <v>2</v>
      </c>
      <c r="O433">
        <v>1</v>
      </c>
      <c r="P433">
        <v>0</v>
      </c>
      <c r="Q433" t="s">
        <v>20</v>
      </c>
      <c r="R433" t="s">
        <v>21</v>
      </c>
      <c r="S433" t="s">
        <v>15</v>
      </c>
      <c r="T433">
        <f>IFERROR(Table1[n_can_adj]/MID(Table1[district],FIND("(",Table1[district])+1,1),Table1[n_can_adj])</f>
        <v>1.8</v>
      </c>
      <c r="U433" t="e">
        <f>IF(Table1[level]="Local",VLOOKUP(Table1[parish]&amp;" Parish, Louisiana",[1]parish!$D$2:$E$65,2,FALSE),"")</f>
        <v>#N/A</v>
      </c>
    </row>
    <row r="434" spans="1:21" x14ac:dyDescent="0.25">
      <c r="A434">
        <v>433</v>
      </c>
      <c r="B434">
        <f>IF(COUNTIF(C$2:C433,C434)&gt;0,B433,B433+1)</f>
        <v>121</v>
      </c>
      <c r="C434" t="str">
        <f>Table1[[#This Row],[position]]&amp;IF(Table1[district]="NA","","-"&amp;Table1[district])&amp;IF(Table1[parish]="Multi-Parish Race","","-"&amp;Table1[parish])&amp;" ("&amp;Table1[year]&amp;")"</f>
        <v>Aldermen-Town of Mansura (5 to be elected)-Avoyelles (2014)</v>
      </c>
      <c r="D434" t="s">
        <v>380</v>
      </c>
      <c r="E434" t="s">
        <v>598</v>
      </c>
      <c r="F434" t="s">
        <v>607</v>
      </c>
      <c r="G434">
        <v>2014</v>
      </c>
      <c r="H434" t="s">
        <v>64</v>
      </c>
      <c r="I434" t="s">
        <v>19</v>
      </c>
      <c r="J434">
        <v>126</v>
      </c>
      <c r="K434">
        <v>9</v>
      </c>
      <c r="L434">
        <f>COUNTIF(Table1[Race],Table1[Race])</f>
        <v>9</v>
      </c>
      <c r="M434">
        <v>6</v>
      </c>
      <c r="N434">
        <v>2</v>
      </c>
      <c r="O434">
        <v>1</v>
      </c>
      <c r="P434">
        <v>0</v>
      </c>
      <c r="Q434" t="s">
        <v>20</v>
      </c>
      <c r="R434" t="s">
        <v>21</v>
      </c>
      <c r="S434" t="s">
        <v>15</v>
      </c>
      <c r="T434">
        <f>IFERROR(Table1[n_can_adj]/MID(Table1[district],FIND("(",Table1[district])+1,1),Table1[n_can_adj])</f>
        <v>1.8</v>
      </c>
      <c r="U434" t="e">
        <f>IF(Table1[level]="Local",VLOOKUP(Table1[parish]&amp;" Parish, Louisiana",[1]parish!$D$2:$E$65,2,FALSE),"")</f>
        <v>#N/A</v>
      </c>
    </row>
    <row r="435" spans="1:21" x14ac:dyDescent="0.25">
      <c r="A435">
        <v>434</v>
      </c>
      <c r="B435">
        <f>IF(COUNTIF(C$2:C434,C435)&gt;0,B434,B434+1)</f>
        <v>122</v>
      </c>
      <c r="C435" t="str">
        <f>Table1[[#This Row],[position]]&amp;IF(Table1[district]="NA","","-"&amp;Table1[district])&amp;IF(Table1[parish]="Multi-Parish Race","","-"&amp;Table1[parish])&amp;" ("&amp;Table1[year]&amp;")"</f>
        <v>Aldermen-Town of Maringouin (5 to be elected)-Iberville (2014)</v>
      </c>
      <c r="D435" t="s">
        <v>380</v>
      </c>
      <c r="E435" t="s">
        <v>608</v>
      </c>
      <c r="F435" t="s">
        <v>609</v>
      </c>
      <c r="G435">
        <v>2014</v>
      </c>
      <c r="H435" t="s">
        <v>231</v>
      </c>
      <c r="I435" t="s">
        <v>23</v>
      </c>
      <c r="J435">
        <v>277</v>
      </c>
      <c r="K435">
        <v>9</v>
      </c>
      <c r="L435">
        <f>COUNTIF(Table1[Race],Table1[Race])</f>
        <v>9</v>
      </c>
      <c r="M435">
        <v>9</v>
      </c>
      <c r="N435">
        <v>0</v>
      </c>
      <c r="O435">
        <v>0</v>
      </c>
      <c r="P435">
        <v>0</v>
      </c>
      <c r="Q435" t="s">
        <v>20</v>
      </c>
      <c r="R435" t="s">
        <v>21</v>
      </c>
      <c r="S435" t="s">
        <v>15</v>
      </c>
      <c r="T435">
        <f>IFERROR(Table1[n_can_adj]/MID(Table1[district],FIND("(",Table1[district])+1,1),Table1[n_can_adj])</f>
        <v>1.8</v>
      </c>
      <c r="U435" t="e">
        <f>IF(Table1[level]="Local",VLOOKUP(Table1[parish]&amp;" Parish, Louisiana",[1]parish!$D$2:$E$65,2,FALSE),"")</f>
        <v>#N/A</v>
      </c>
    </row>
    <row r="436" spans="1:21" x14ac:dyDescent="0.25">
      <c r="A436">
        <v>435</v>
      </c>
      <c r="B436">
        <f>IF(COUNTIF(C$2:C435,C436)&gt;0,B435,B435+1)</f>
        <v>122</v>
      </c>
      <c r="C436" t="str">
        <f>Table1[[#This Row],[position]]&amp;IF(Table1[district]="NA","","-"&amp;Table1[district])&amp;IF(Table1[parish]="Multi-Parish Race","","-"&amp;Table1[parish])&amp;" ("&amp;Table1[year]&amp;")"</f>
        <v>Aldermen-Town of Maringouin (5 to be elected)-Iberville (2014)</v>
      </c>
      <c r="D436" t="s">
        <v>380</v>
      </c>
      <c r="E436" t="s">
        <v>608</v>
      </c>
      <c r="F436" t="s">
        <v>610</v>
      </c>
      <c r="G436">
        <v>2014</v>
      </c>
      <c r="H436" t="s">
        <v>231</v>
      </c>
      <c r="I436" t="s">
        <v>23</v>
      </c>
      <c r="J436">
        <v>356</v>
      </c>
      <c r="K436">
        <v>9</v>
      </c>
      <c r="L436">
        <f>COUNTIF(Table1[Race],Table1[Race])</f>
        <v>9</v>
      </c>
      <c r="M436">
        <v>9</v>
      </c>
      <c r="N436">
        <v>0</v>
      </c>
      <c r="O436">
        <v>0</v>
      </c>
      <c r="P436">
        <v>0</v>
      </c>
      <c r="Q436" t="s">
        <v>20</v>
      </c>
      <c r="R436" t="s">
        <v>21</v>
      </c>
      <c r="S436" t="s">
        <v>15</v>
      </c>
      <c r="T436">
        <f>IFERROR(Table1[n_can_adj]/MID(Table1[district],FIND("(",Table1[district])+1,1),Table1[n_can_adj])</f>
        <v>1.8</v>
      </c>
      <c r="U436" t="e">
        <f>IF(Table1[level]="Local",VLOOKUP(Table1[parish]&amp;" Parish, Louisiana",[1]parish!$D$2:$E$65,2,FALSE),"")</f>
        <v>#N/A</v>
      </c>
    </row>
    <row r="437" spans="1:21" x14ac:dyDescent="0.25">
      <c r="A437">
        <v>436</v>
      </c>
      <c r="B437">
        <f>IF(COUNTIF(C$2:C436,C437)&gt;0,B436,B436+1)</f>
        <v>122</v>
      </c>
      <c r="C437" t="str">
        <f>Table1[[#This Row],[position]]&amp;IF(Table1[district]="NA","","-"&amp;Table1[district])&amp;IF(Table1[parish]="Multi-Parish Race","","-"&amp;Table1[parish])&amp;" ("&amp;Table1[year]&amp;")"</f>
        <v>Aldermen-Town of Maringouin (5 to be elected)-Iberville (2014)</v>
      </c>
      <c r="D437" t="s">
        <v>380</v>
      </c>
      <c r="E437" t="s">
        <v>608</v>
      </c>
      <c r="F437" t="s">
        <v>611</v>
      </c>
      <c r="G437">
        <v>2014</v>
      </c>
      <c r="H437" t="s">
        <v>231</v>
      </c>
      <c r="I437" t="s">
        <v>23</v>
      </c>
      <c r="J437">
        <v>253</v>
      </c>
      <c r="K437">
        <v>9</v>
      </c>
      <c r="L437">
        <f>COUNTIF(Table1[Race],Table1[Race])</f>
        <v>9</v>
      </c>
      <c r="M437">
        <v>9</v>
      </c>
      <c r="N437">
        <v>0</v>
      </c>
      <c r="O437">
        <v>0</v>
      </c>
      <c r="P437">
        <v>0</v>
      </c>
      <c r="Q437" t="s">
        <v>20</v>
      </c>
      <c r="R437" t="s">
        <v>21</v>
      </c>
      <c r="S437" t="s">
        <v>15</v>
      </c>
      <c r="T437">
        <f>IFERROR(Table1[n_can_adj]/MID(Table1[district],FIND("(",Table1[district])+1,1),Table1[n_can_adj])</f>
        <v>1.8</v>
      </c>
      <c r="U437" t="e">
        <f>IF(Table1[level]="Local",VLOOKUP(Table1[parish]&amp;" Parish, Louisiana",[1]parish!$D$2:$E$65,2,FALSE),"")</f>
        <v>#N/A</v>
      </c>
    </row>
    <row r="438" spans="1:21" x14ac:dyDescent="0.25">
      <c r="A438">
        <v>437</v>
      </c>
      <c r="B438">
        <f>IF(COUNTIF(C$2:C437,C438)&gt;0,B437,B437+1)</f>
        <v>122</v>
      </c>
      <c r="C438" t="str">
        <f>Table1[[#This Row],[position]]&amp;IF(Table1[district]="NA","","-"&amp;Table1[district])&amp;IF(Table1[parish]="Multi-Parish Race","","-"&amp;Table1[parish])&amp;" ("&amp;Table1[year]&amp;")"</f>
        <v>Aldermen-Town of Maringouin (5 to be elected)-Iberville (2014)</v>
      </c>
      <c r="D438" t="s">
        <v>380</v>
      </c>
      <c r="E438" t="s">
        <v>608</v>
      </c>
      <c r="F438" t="s">
        <v>612</v>
      </c>
      <c r="G438">
        <v>2014</v>
      </c>
      <c r="H438" t="s">
        <v>231</v>
      </c>
      <c r="I438" t="s">
        <v>23</v>
      </c>
      <c r="J438">
        <v>345</v>
      </c>
      <c r="K438">
        <v>9</v>
      </c>
      <c r="L438">
        <f>COUNTIF(Table1[Race],Table1[Race])</f>
        <v>9</v>
      </c>
      <c r="M438">
        <v>9</v>
      </c>
      <c r="N438">
        <v>0</v>
      </c>
      <c r="O438">
        <v>0</v>
      </c>
      <c r="P438">
        <v>0</v>
      </c>
      <c r="Q438" t="s">
        <v>20</v>
      </c>
      <c r="R438" t="s">
        <v>21</v>
      </c>
      <c r="S438" t="s">
        <v>15</v>
      </c>
      <c r="T438">
        <f>IFERROR(Table1[n_can_adj]/MID(Table1[district],FIND("(",Table1[district])+1,1),Table1[n_can_adj])</f>
        <v>1.8</v>
      </c>
      <c r="U438" t="e">
        <f>IF(Table1[level]="Local",VLOOKUP(Table1[parish]&amp;" Parish, Louisiana",[1]parish!$D$2:$E$65,2,FALSE),"")</f>
        <v>#N/A</v>
      </c>
    </row>
    <row r="439" spans="1:21" x14ac:dyDescent="0.25">
      <c r="A439">
        <v>438</v>
      </c>
      <c r="B439">
        <f>IF(COUNTIF(C$2:C438,C439)&gt;0,B438,B438+1)</f>
        <v>122</v>
      </c>
      <c r="C439" t="str">
        <f>Table1[[#This Row],[position]]&amp;IF(Table1[district]="NA","","-"&amp;Table1[district])&amp;IF(Table1[parish]="Multi-Parish Race","","-"&amp;Table1[parish])&amp;" ("&amp;Table1[year]&amp;")"</f>
        <v>Aldermen-Town of Maringouin (5 to be elected)-Iberville (2014)</v>
      </c>
      <c r="D439" t="s">
        <v>380</v>
      </c>
      <c r="E439" t="s">
        <v>608</v>
      </c>
      <c r="F439" t="s">
        <v>613</v>
      </c>
      <c r="G439">
        <v>2014</v>
      </c>
      <c r="H439" t="s">
        <v>231</v>
      </c>
      <c r="I439" t="s">
        <v>23</v>
      </c>
      <c r="J439">
        <v>387</v>
      </c>
      <c r="K439">
        <v>9</v>
      </c>
      <c r="L439">
        <f>COUNTIF(Table1[Race],Table1[Race])</f>
        <v>9</v>
      </c>
      <c r="M439">
        <v>9</v>
      </c>
      <c r="N439">
        <v>0</v>
      </c>
      <c r="O439">
        <v>0</v>
      </c>
      <c r="P439">
        <v>0</v>
      </c>
      <c r="Q439" t="s">
        <v>20</v>
      </c>
      <c r="R439" t="s">
        <v>21</v>
      </c>
      <c r="S439" t="s">
        <v>15</v>
      </c>
      <c r="T439">
        <f>IFERROR(Table1[n_can_adj]/MID(Table1[district],FIND("(",Table1[district])+1,1),Table1[n_can_adj])</f>
        <v>1.8</v>
      </c>
      <c r="U439" t="e">
        <f>IF(Table1[level]="Local",VLOOKUP(Table1[parish]&amp;" Parish, Louisiana",[1]parish!$D$2:$E$65,2,FALSE),"")</f>
        <v>#N/A</v>
      </c>
    </row>
    <row r="440" spans="1:21" x14ac:dyDescent="0.25">
      <c r="A440">
        <v>439</v>
      </c>
      <c r="B440">
        <f>IF(COUNTIF(C$2:C439,C440)&gt;0,B439,B439+1)</f>
        <v>122</v>
      </c>
      <c r="C440" t="str">
        <f>Table1[[#This Row],[position]]&amp;IF(Table1[district]="NA","","-"&amp;Table1[district])&amp;IF(Table1[parish]="Multi-Parish Race","","-"&amp;Table1[parish])&amp;" ("&amp;Table1[year]&amp;")"</f>
        <v>Aldermen-Town of Maringouin (5 to be elected)-Iberville (2014)</v>
      </c>
      <c r="D440" t="s">
        <v>380</v>
      </c>
      <c r="E440" t="s">
        <v>608</v>
      </c>
      <c r="F440" t="s">
        <v>614</v>
      </c>
      <c r="G440">
        <v>2014</v>
      </c>
      <c r="H440" t="s">
        <v>231</v>
      </c>
      <c r="I440" t="s">
        <v>23</v>
      </c>
      <c r="J440">
        <v>256</v>
      </c>
      <c r="K440">
        <v>9</v>
      </c>
      <c r="L440">
        <f>COUNTIF(Table1[Race],Table1[Race])</f>
        <v>9</v>
      </c>
      <c r="M440">
        <v>9</v>
      </c>
      <c r="N440">
        <v>0</v>
      </c>
      <c r="O440">
        <v>0</v>
      </c>
      <c r="P440">
        <v>0</v>
      </c>
      <c r="Q440" t="s">
        <v>20</v>
      </c>
      <c r="R440" t="s">
        <v>21</v>
      </c>
      <c r="S440" t="s">
        <v>15</v>
      </c>
      <c r="T440">
        <f>IFERROR(Table1[n_can_adj]/MID(Table1[district],FIND("(",Table1[district])+1,1),Table1[n_can_adj])</f>
        <v>1.8</v>
      </c>
      <c r="U440" t="e">
        <f>IF(Table1[level]="Local",VLOOKUP(Table1[parish]&amp;" Parish, Louisiana",[1]parish!$D$2:$E$65,2,FALSE),"")</f>
        <v>#N/A</v>
      </c>
    </row>
    <row r="441" spans="1:21" x14ac:dyDescent="0.25">
      <c r="A441">
        <v>440</v>
      </c>
      <c r="B441">
        <f>IF(COUNTIF(C$2:C440,C441)&gt;0,B440,B440+1)</f>
        <v>122</v>
      </c>
      <c r="C441" t="str">
        <f>Table1[[#This Row],[position]]&amp;IF(Table1[district]="NA","","-"&amp;Table1[district])&amp;IF(Table1[parish]="Multi-Parish Race","","-"&amp;Table1[parish])&amp;" ("&amp;Table1[year]&amp;")"</f>
        <v>Aldermen-Town of Maringouin (5 to be elected)-Iberville (2014)</v>
      </c>
      <c r="D441" t="s">
        <v>380</v>
      </c>
      <c r="E441" t="s">
        <v>608</v>
      </c>
      <c r="F441" t="s">
        <v>615</v>
      </c>
      <c r="G441">
        <v>2014</v>
      </c>
      <c r="H441" t="s">
        <v>231</v>
      </c>
      <c r="I441" t="s">
        <v>23</v>
      </c>
      <c r="J441">
        <v>206</v>
      </c>
      <c r="K441">
        <v>9</v>
      </c>
      <c r="L441">
        <f>COUNTIF(Table1[Race],Table1[Race])</f>
        <v>9</v>
      </c>
      <c r="M441">
        <v>9</v>
      </c>
      <c r="N441">
        <v>0</v>
      </c>
      <c r="O441">
        <v>0</v>
      </c>
      <c r="P441">
        <v>0</v>
      </c>
      <c r="Q441" t="s">
        <v>20</v>
      </c>
      <c r="R441" t="s">
        <v>21</v>
      </c>
      <c r="S441" t="s">
        <v>15</v>
      </c>
      <c r="T441">
        <f>IFERROR(Table1[n_can_adj]/MID(Table1[district],FIND("(",Table1[district])+1,1),Table1[n_can_adj])</f>
        <v>1.8</v>
      </c>
      <c r="U441" t="e">
        <f>IF(Table1[level]="Local",VLOOKUP(Table1[parish]&amp;" Parish, Louisiana",[1]parish!$D$2:$E$65,2,FALSE),"")</f>
        <v>#N/A</v>
      </c>
    </row>
    <row r="442" spans="1:21" x14ac:dyDescent="0.25">
      <c r="A442">
        <v>441</v>
      </c>
      <c r="B442">
        <f>IF(COUNTIF(C$2:C441,C442)&gt;0,B441,B441+1)</f>
        <v>122</v>
      </c>
      <c r="C442" t="str">
        <f>Table1[[#This Row],[position]]&amp;IF(Table1[district]="NA","","-"&amp;Table1[district])&amp;IF(Table1[parish]="Multi-Parish Race","","-"&amp;Table1[parish])&amp;" ("&amp;Table1[year]&amp;")"</f>
        <v>Aldermen-Town of Maringouin (5 to be elected)-Iberville (2014)</v>
      </c>
      <c r="D442" t="s">
        <v>380</v>
      </c>
      <c r="E442" t="s">
        <v>608</v>
      </c>
      <c r="F442" t="s">
        <v>616</v>
      </c>
      <c r="G442">
        <v>2014</v>
      </c>
      <c r="H442" t="s">
        <v>231</v>
      </c>
      <c r="I442" t="s">
        <v>23</v>
      </c>
      <c r="J442">
        <v>230</v>
      </c>
      <c r="K442">
        <v>9</v>
      </c>
      <c r="L442">
        <f>COUNTIF(Table1[Race],Table1[Race])</f>
        <v>9</v>
      </c>
      <c r="M442">
        <v>9</v>
      </c>
      <c r="N442">
        <v>0</v>
      </c>
      <c r="O442">
        <v>0</v>
      </c>
      <c r="P442">
        <v>0</v>
      </c>
      <c r="Q442" t="s">
        <v>20</v>
      </c>
      <c r="R442" t="s">
        <v>21</v>
      </c>
      <c r="S442" t="s">
        <v>15</v>
      </c>
      <c r="T442">
        <f>IFERROR(Table1[n_can_adj]/MID(Table1[district],FIND("(",Table1[district])+1,1),Table1[n_can_adj])</f>
        <v>1.8</v>
      </c>
      <c r="U442" t="e">
        <f>IF(Table1[level]="Local",VLOOKUP(Table1[parish]&amp;" Parish, Louisiana",[1]parish!$D$2:$E$65,2,FALSE),"")</f>
        <v>#N/A</v>
      </c>
    </row>
    <row r="443" spans="1:21" x14ac:dyDescent="0.25">
      <c r="A443">
        <v>442</v>
      </c>
      <c r="B443">
        <f>IF(COUNTIF(C$2:C442,C443)&gt;0,B442,B442+1)</f>
        <v>122</v>
      </c>
      <c r="C443" t="str">
        <f>Table1[[#This Row],[position]]&amp;IF(Table1[district]="NA","","-"&amp;Table1[district])&amp;IF(Table1[parish]="Multi-Parish Race","","-"&amp;Table1[parish])&amp;" ("&amp;Table1[year]&amp;")"</f>
        <v>Aldermen-Town of Maringouin (5 to be elected)-Iberville (2014)</v>
      </c>
      <c r="D443" t="s">
        <v>380</v>
      </c>
      <c r="E443" t="s">
        <v>608</v>
      </c>
      <c r="F443" t="s">
        <v>617</v>
      </c>
      <c r="G443">
        <v>2014</v>
      </c>
      <c r="H443" t="s">
        <v>231</v>
      </c>
      <c r="I443" t="s">
        <v>23</v>
      </c>
      <c r="J443">
        <v>296</v>
      </c>
      <c r="K443">
        <v>9</v>
      </c>
      <c r="L443">
        <f>COUNTIF(Table1[Race],Table1[Race])</f>
        <v>9</v>
      </c>
      <c r="M443">
        <v>9</v>
      </c>
      <c r="N443">
        <v>0</v>
      </c>
      <c r="O443">
        <v>0</v>
      </c>
      <c r="P443">
        <v>0</v>
      </c>
      <c r="Q443" t="s">
        <v>20</v>
      </c>
      <c r="R443" t="s">
        <v>21</v>
      </c>
      <c r="S443" t="s">
        <v>15</v>
      </c>
      <c r="T443">
        <f>IFERROR(Table1[n_can_adj]/MID(Table1[district],FIND("(",Table1[district])+1,1),Table1[n_can_adj])</f>
        <v>1.8</v>
      </c>
      <c r="U443" t="e">
        <f>IF(Table1[level]="Local",VLOOKUP(Table1[parish]&amp;" Parish, Louisiana",[1]parish!$D$2:$E$65,2,FALSE),"")</f>
        <v>#N/A</v>
      </c>
    </row>
    <row r="444" spans="1:21" x14ac:dyDescent="0.25">
      <c r="A444">
        <v>443</v>
      </c>
      <c r="B444">
        <f>IF(COUNTIF(C$2:C443,C444)&gt;0,B443,B443+1)</f>
        <v>123</v>
      </c>
      <c r="C444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44" t="s">
        <v>380</v>
      </c>
      <c r="E444" t="s">
        <v>618</v>
      </c>
      <c r="F444" t="s">
        <v>619</v>
      </c>
      <c r="G444">
        <v>2014</v>
      </c>
      <c r="H444" t="s">
        <v>405</v>
      </c>
      <c r="I444" t="s">
        <v>23</v>
      </c>
      <c r="J444">
        <v>217</v>
      </c>
      <c r="K444">
        <v>13</v>
      </c>
      <c r="L444">
        <f>COUNTIF(Table1[Race],Table1[Race])</f>
        <v>13</v>
      </c>
      <c r="M444">
        <v>4</v>
      </c>
      <c r="N444">
        <v>5</v>
      </c>
      <c r="O444">
        <v>4</v>
      </c>
      <c r="P444">
        <v>0</v>
      </c>
      <c r="Q444" t="s">
        <v>20</v>
      </c>
      <c r="R444" t="s">
        <v>21</v>
      </c>
      <c r="S444" t="s">
        <v>15</v>
      </c>
      <c r="T444">
        <f>IFERROR(Table1[n_can_adj]/MID(Table1[district],FIND("(",Table1[district])+1,1),Table1[n_can_adj])</f>
        <v>2.6</v>
      </c>
      <c r="U444" t="e">
        <f>IF(Table1[level]="Local",VLOOKUP(Table1[parish]&amp;" Parish, Louisiana",[1]parish!$D$2:$E$65,2,FALSE),"")</f>
        <v>#N/A</v>
      </c>
    </row>
    <row r="445" spans="1:21" x14ac:dyDescent="0.25">
      <c r="A445">
        <v>444</v>
      </c>
      <c r="B445">
        <f>IF(COUNTIF(C$2:C444,C445)&gt;0,B444,B444+1)</f>
        <v>123</v>
      </c>
      <c r="C445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45" t="s">
        <v>380</v>
      </c>
      <c r="E445" t="s">
        <v>618</v>
      </c>
      <c r="F445" t="s">
        <v>620</v>
      </c>
      <c r="G445">
        <v>2014</v>
      </c>
      <c r="H445" t="s">
        <v>405</v>
      </c>
      <c r="I445" t="s">
        <v>23</v>
      </c>
      <c r="J445">
        <v>290</v>
      </c>
      <c r="K445">
        <v>13</v>
      </c>
      <c r="L445">
        <f>COUNTIF(Table1[Race],Table1[Race])</f>
        <v>13</v>
      </c>
      <c r="M445">
        <v>4</v>
      </c>
      <c r="N445">
        <v>5</v>
      </c>
      <c r="O445">
        <v>4</v>
      </c>
      <c r="P445">
        <v>0</v>
      </c>
      <c r="Q445" t="s">
        <v>20</v>
      </c>
      <c r="R445" t="s">
        <v>21</v>
      </c>
      <c r="S445" t="s">
        <v>15</v>
      </c>
      <c r="T445">
        <f>IFERROR(Table1[n_can_adj]/MID(Table1[district],FIND("(",Table1[district])+1,1),Table1[n_can_adj])</f>
        <v>2.6</v>
      </c>
      <c r="U445" t="e">
        <f>IF(Table1[level]="Local",VLOOKUP(Table1[parish]&amp;" Parish, Louisiana",[1]parish!$D$2:$E$65,2,FALSE),"")</f>
        <v>#N/A</v>
      </c>
    </row>
    <row r="446" spans="1:21" x14ac:dyDescent="0.25">
      <c r="A446">
        <v>445</v>
      </c>
      <c r="B446">
        <f>IF(COUNTIF(C$2:C445,C446)&gt;0,B445,B445+1)</f>
        <v>123</v>
      </c>
      <c r="C446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46" t="s">
        <v>380</v>
      </c>
      <c r="E446" t="s">
        <v>618</v>
      </c>
      <c r="F446" t="s">
        <v>621</v>
      </c>
      <c r="G446">
        <v>2014</v>
      </c>
      <c r="H446" t="s">
        <v>405</v>
      </c>
      <c r="I446" t="s">
        <v>23</v>
      </c>
      <c r="J446">
        <v>298</v>
      </c>
      <c r="K446">
        <v>13</v>
      </c>
      <c r="L446">
        <f>COUNTIF(Table1[Race],Table1[Race])</f>
        <v>13</v>
      </c>
      <c r="M446">
        <v>4</v>
      </c>
      <c r="N446">
        <v>5</v>
      </c>
      <c r="O446">
        <v>4</v>
      </c>
      <c r="P446">
        <v>0</v>
      </c>
      <c r="Q446" t="s">
        <v>20</v>
      </c>
      <c r="R446" t="s">
        <v>21</v>
      </c>
      <c r="S446" t="s">
        <v>15</v>
      </c>
      <c r="T446">
        <f>IFERROR(Table1[n_can_adj]/MID(Table1[district],FIND("(",Table1[district])+1,1),Table1[n_can_adj])</f>
        <v>2.6</v>
      </c>
      <c r="U446" t="e">
        <f>IF(Table1[level]="Local",VLOOKUP(Table1[parish]&amp;" Parish, Louisiana",[1]parish!$D$2:$E$65,2,FALSE),"")</f>
        <v>#N/A</v>
      </c>
    </row>
    <row r="447" spans="1:21" x14ac:dyDescent="0.25">
      <c r="A447">
        <v>446</v>
      </c>
      <c r="B447">
        <f>IF(COUNTIF(C$2:C446,C447)&gt;0,B446,B446+1)</f>
        <v>123</v>
      </c>
      <c r="C447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47" t="s">
        <v>380</v>
      </c>
      <c r="E447" t="s">
        <v>618</v>
      </c>
      <c r="F447" t="s">
        <v>622</v>
      </c>
      <c r="G447">
        <v>2014</v>
      </c>
      <c r="H447" t="s">
        <v>405</v>
      </c>
      <c r="I447" t="s">
        <v>19</v>
      </c>
      <c r="J447">
        <v>438</v>
      </c>
      <c r="K447">
        <v>13</v>
      </c>
      <c r="L447">
        <f>COUNTIF(Table1[Race],Table1[Race])</f>
        <v>13</v>
      </c>
      <c r="M447">
        <v>4</v>
      </c>
      <c r="N447">
        <v>5</v>
      </c>
      <c r="O447">
        <v>4</v>
      </c>
      <c r="P447">
        <v>0</v>
      </c>
      <c r="Q447" t="s">
        <v>20</v>
      </c>
      <c r="R447" t="s">
        <v>21</v>
      </c>
      <c r="S447" t="s">
        <v>15</v>
      </c>
      <c r="T447">
        <f>IFERROR(Table1[n_can_adj]/MID(Table1[district],FIND("(",Table1[district])+1,1),Table1[n_can_adj])</f>
        <v>2.6</v>
      </c>
      <c r="U447" t="e">
        <f>IF(Table1[level]="Local",VLOOKUP(Table1[parish]&amp;" Parish, Louisiana",[1]parish!$D$2:$E$65,2,FALSE),"")</f>
        <v>#N/A</v>
      </c>
    </row>
    <row r="448" spans="1:21" x14ac:dyDescent="0.25">
      <c r="A448">
        <v>447</v>
      </c>
      <c r="B448">
        <f>IF(COUNTIF(C$2:C447,C448)&gt;0,B447,B447+1)</f>
        <v>123</v>
      </c>
      <c r="C448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48" t="s">
        <v>380</v>
      </c>
      <c r="E448" t="s">
        <v>618</v>
      </c>
      <c r="F448" t="s">
        <v>623</v>
      </c>
      <c r="G448">
        <v>2014</v>
      </c>
      <c r="H448" t="s">
        <v>405</v>
      </c>
      <c r="I448" t="s">
        <v>19</v>
      </c>
      <c r="J448">
        <v>397</v>
      </c>
      <c r="K448">
        <v>13</v>
      </c>
      <c r="L448">
        <f>COUNTIF(Table1[Race],Table1[Race])</f>
        <v>13</v>
      </c>
      <c r="M448">
        <v>4</v>
      </c>
      <c r="N448">
        <v>5</v>
      </c>
      <c r="O448">
        <v>4</v>
      </c>
      <c r="P448">
        <v>0</v>
      </c>
      <c r="Q448" t="s">
        <v>20</v>
      </c>
      <c r="R448" t="s">
        <v>21</v>
      </c>
      <c r="S448" t="s">
        <v>15</v>
      </c>
      <c r="T448">
        <f>IFERROR(Table1[n_can_adj]/MID(Table1[district],FIND("(",Table1[district])+1,1),Table1[n_can_adj])</f>
        <v>2.6</v>
      </c>
      <c r="U448" t="e">
        <f>IF(Table1[level]="Local",VLOOKUP(Table1[parish]&amp;" Parish, Louisiana",[1]parish!$D$2:$E$65,2,FALSE),"")</f>
        <v>#N/A</v>
      </c>
    </row>
    <row r="449" spans="1:21" x14ac:dyDescent="0.25">
      <c r="A449">
        <v>448</v>
      </c>
      <c r="B449">
        <f>IF(COUNTIF(C$2:C448,C449)&gt;0,B448,B448+1)</f>
        <v>123</v>
      </c>
      <c r="C449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49" t="s">
        <v>380</v>
      </c>
      <c r="E449" t="s">
        <v>618</v>
      </c>
      <c r="F449" t="s">
        <v>624</v>
      </c>
      <c r="G449">
        <v>2014</v>
      </c>
      <c r="H449" t="s">
        <v>405</v>
      </c>
      <c r="I449" t="s">
        <v>19</v>
      </c>
      <c r="J449">
        <v>285</v>
      </c>
      <c r="K449">
        <v>13</v>
      </c>
      <c r="L449">
        <f>COUNTIF(Table1[Race],Table1[Race])</f>
        <v>13</v>
      </c>
      <c r="M449">
        <v>4</v>
      </c>
      <c r="N449">
        <v>5</v>
      </c>
      <c r="O449">
        <v>4</v>
      </c>
      <c r="P449">
        <v>0</v>
      </c>
      <c r="Q449" t="s">
        <v>20</v>
      </c>
      <c r="R449" t="s">
        <v>21</v>
      </c>
      <c r="S449" t="s">
        <v>15</v>
      </c>
      <c r="T449">
        <f>IFERROR(Table1[n_can_adj]/MID(Table1[district],FIND("(",Table1[district])+1,1),Table1[n_can_adj])</f>
        <v>2.6</v>
      </c>
      <c r="U449" t="e">
        <f>IF(Table1[level]="Local",VLOOKUP(Table1[parish]&amp;" Parish, Louisiana",[1]parish!$D$2:$E$65,2,FALSE),"")</f>
        <v>#N/A</v>
      </c>
    </row>
    <row r="450" spans="1:21" x14ac:dyDescent="0.25">
      <c r="A450">
        <v>449</v>
      </c>
      <c r="B450">
        <f>IF(COUNTIF(C$2:C449,C450)&gt;0,B449,B449+1)</f>
        <v>123</v>
      </c>
      <c r="C450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50" t="s">
        <v>380</v>
      </c>
      <c r="E450" t="s">
        <v>618</v>
      </c>
      <c r="F450" t="s">
        <v>625</v>
      </c>
      <c r="G450">
        <v>2014</v>
      </c>
      <c r="H450" t="s">
        <v>405</v>
      </c>
      <c r="I450" t="s">
        <v>19</v>
      </c>
      <c r="J450">
        <v>364</v>
      </c>
      <c r="K450">
        <v>13</v>
      </c>
      <c r="L450">
        <f>COUNTIF(Table1[Race],Table1[Race])</f>
        <v>13</v>
      </c>
      <c r="M450">
        <v>4</v>
      </c>
      <c r="N450">
        <v>5</v>
      </c>
      <c r="O450">
        <v>4</v>
      </c>
      <c r="P450">
        <v>0</v>
      </c>
      <c r="Q450" t="s">
        <v>20</v>
      </c>
      <c r="R450" t="s">
        <v>21</v>
      </c>
      <c r="S450" t="s">
        <v>15</v>
      </c>
      <c r="T450">
        <f>IFERROR(Table1[n_can_adj]/MID(Table1[district],FIND("(",Table1[district])+1,1),Table1[n_can_adj])</f>
        <v>2.6</v>
      </c>
      <c r="U450" t="e">
        <f>IF(Table1[level]="Local",VLOOKUP(Table1[parish]&amp;" Parish, Louisiana",[1]parish!$D$2:$E$65,2,FALSE),"")</f>
        <v>#N/A</v>
      </c>
    </row>
    <row r="451" spans="1:21" x14ac:dyDescent="0.25">
      <c r="A451">
        <v>450</v>
      </c>
      <c r="B451">
        <f>IF(COUNTIF(C$2:C450,C451)&gt;0,B450,B450+1)</f>
        <v>123</v>
      </c>
      <c r="C451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51" t="s">
        <v>380</v>
      </c>
      <c r="E451" t="s">
        <v>618</v>
      </c>
      <c r="F451" t="s">
        <v>626</v>
      </c>
      <c r="G451">
        <v>2014</v>
      </c>
      <c r="H451" t="s">
        <v>405</v>
      </c>
      <c r="I451" t="s">
        <v>30</v>
      </c>
      <c r="J451">
        <v>248</v>
      </c>
      <c r="K451">
        <v>13</v>
      </c>
      <c r="L451">
        <f>COUNTIF(Table1[Race],Table1[Race])</f>
        <v>13</v>
      </c>
      <c r="M451">
        <v>4</v>
      </c>
      <c r="N451">
        <v>5</v>
      </c>
      <c r="O451">
        <v>4</v>
      </c>
      <c r="P451">
        <v>0</v>
      </c>
      <c r="Q451" t="s">
        <v>20</v>
      </c>
      <c r="R451" t="s">
        <v>21</v>
      </c>
      <c r="S451" t="s">
        <v>15</v>
      </c>
      <c r="T451">
        <f>IFERROR(Table1[n_can_adj]/MID(Table1[district],FIND("(",Table1[district])+1,1),Table1[n_can_adj])</f>
        <v>2.6</v>
      </c>
      <c r="U451" t="e">
        <f>IF(Table1[level]="Local",VLOOKUP(Table1[parish]&amp;" Parish, Louisiana",[1]parish!$D$2:$E$65,2,FALSE),"")</f>
        <v>#N/A</v>
      </c>
    </row>
    <row r="452" spans="1:21" x14ac:dyDescent="0.25">
      <c r="A452">
        <v>451</v>
      </c>
      <c r="B452">
        <f>IF(COUNTIF(C$2:C451,C452)&gt;0,B451,B451+1)</f>
        <v>123</v>
      </c>
      <c r="C452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52" t="s">
        <v>380</v>
      </c>
      <c r="E452" t="s">
        <v>618</v>
      </c>
      <c r="F452" t="s">
        <v>627</v>
      </c>
      <c r="G452">
        <v>2014</v>
      </c>
      <c r="H452" t="s">
        <v>405</v>
      </c>
      <c r="I452" t="s">
        <v>19</v>
      </c>
      <c r="J452">
        <v>508</v>
      </c>
      <c r="K452">
        <v>13</v>
      </c>
      <c r="L452">
        <f>COUNTIF(Table1[Race],Table1[Race])</f>
        <v>13</v>
      </c>
      <c r="M452">
        <v>4</v>
      </c>
      <c r="N452">
        <v>5</v>
      </c>
      <c r="O452">
        <v>4</v>
      </c>
      <c r="P452">
        <v>0</v>
      </c>
      <c r="Q452" t="s">
        <v>20</v>
      </c>
      <c r="R452" t="s">
        <v>21</v>
      </c>
      <c r="S452" t="s">
        <v>15</v>
      </c>
      <c r="T452">
        <f>IFERROR(Table1[n_can_adj]/MID(Table1[district],FIND("(",Table1[district])+1,1),Table1[n_can_adj])</f>
        <v>2.6</v>
      </c>
      <c r="U452" t="e">
        <f>IF(Table1[level]="Local",VLOOKUP(Table1[parish]&amp;" Parish, Louisiana",[1]parish!$D$2:$E$65,2,FALSE),"")</f>
        <v>#N/A</v>
      </c>
    </row>
    <row r="453" spans="1:21" x14ac:dyDescent="0.25">
      <c r="A453">
        <v>452</v>
      </c>
      <c r="B453">
        <f>IF(COUNTIF(C$2:C452,C453)&gt;0,B452,B452+1)</f>
        <v>123</v>
      </c>
      <c r="C453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53" t="s">
        <v>380</v>
      </c>
      <c r="E453" t="s">
        <v>618</v>
      </c>
      <c r="F453" t="s">
        <v>628</v>
      </c>
      <c r="G453">
        <v>2014</v>
      </c>
      <c r="H453" t="s">
        <v>405</v>
      </c>
      <c r="I453" t="s">
        <v>30</v>
      </c>
      <c r="J453">
        <v>256</v>
      </c>
      <c r="K453">
        <v>13</v>
      </c>
      <c r="L453">
        <f>COUNTIF(Table1[Race],Table1[Race])</f>
        <v>13</v>
      </c>
      <c r="M453">
        <v>4</v>
      </c>
      <c r="N453">
        <v>5</v>
      </c>
      <c r="O453">
        <v>4</v>
      </c>
      <c r="P453">
        <v>0</v>
      </c>
      <c r="Q453" t="s">
        <v>20</v>
      </c>
      <c r="R453" t="s">
        <v>21</v>
      </c>
      <c r="S453" t="s">
        <v>15</v>
      </c>
      <c r="T453">
        <f>IFERROR(Table1[n_can_adj]/MID(Table1[district],FIND("(",Table1[district])+1,1),Table1[n_can_adj])</f>
        <v>2.6</v>
      </c>
      <c r="U453" t="e">
        <f>IF(Table1[level]="Local",VLOOKUP(Table1[parish]&amp;" Parish, Louisiana",[1]parish!$D$2:$E$65,2,FALSE),"")</f>
        <v>#N/A</v>
      </c>
    </row>
    <row r="454" spans="1:21" x14ac:dyDescent="0.25">
      <c r="A454">
        <v>453</v>
      </c>
      <c r="B454">
        <f>IF(COUNTIF(C$2:C453,C454)&gt;0,B453,B453+1)</f>
        <v>123</v>
      </c>
      <c r="C454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54" t="s">
        <v>380</v>
      </c>
      <c r="E454" t="s">
        <v>618</v>
      </c>
      <c r="F454" t="s">
        <v>629</v>
      </c>
      <c r="G454">
        <v>2014</v>
      </c>
      <c r="H454" t="s">
        <v>405</v>
      </c>
      <c r="I454" t="s">
        <v>23</v>
      </c>
      <c r="J454">
        <v>174</v>
      </c>
      <c r="K454">
        <v>13</v>
      </c>
      <c r="L454">
        <f>COUNTIF(Table1[Race],Table1[Race])</f>
        <v>13</v>
      </c>
      <c r="M454">
        <v>4</v>
      </c>
      <c r="N454">
        <v>5</v>
      </c>
      <c r="O454">
        <v>4</v>
      </c>
      <c r="P454">
        <v>0</v>
      </c>
      <c r="Q454" t="s">
        <v>20</v>
      </c>
      <c r="R454" t="s">
        <v>21</v>
      </c>
      <c r="S454" t="s">
        <v>15</v>
      </c>
      <c r="T454">
        <f>IFERROR(Table1[n_can_adj]/MID(Table1[district],FIND("(",Table1[district])+1,1),Table1[n_can_adj])</f>
        <v>2.6</v>
      </c>
      <c r="U454" t="e">
        <f>IF(Table1[level]="Local",VLOOKUP(Table1[parish]&amp;" Parish, Louisiana",[1]parish!$D$2:$E$65,2,FALSE),"")</f>
        <v>#N/A</v>
      </c>
    </row>
    <row r="455" spans="1:21" x14ac:dyDescent="0.25">
      <c r="A455">
        <v>454</v>
      </c>
      <c r="B455">
        <f>IF(COUNTIF(C$2:C454,C455)&gt;0,B454,B454+1)</f>
        <v>123</v>
      </c>
      <c r="C455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55" t="s">
        <v>380</v>
      </c>
      <c r="E455" t="s">
        <v>618</v>
      </c>
      <c r="F455" t="s">
        <v>630</v>
      </c>
      <c r="G455">
        <v>2014</v>
      </c>
      <c r="H455" t="s">
        <v>405</v>
      </c>
      <c r="I455" t="s">
        <v>30</v>
      </c>
      <c r="J455">
        <v>381</v>
      </c>
      <c r="K455">
        <v>13</v>
      </c>
      <c r="L455">
        <f>COUNTIF(Table1[Race],Table1[Race])</f>
        <v>13</v>
      </c>
      <c r="M455">
        <v>4</v>
      </c>
      <c r="N455">
        <v>5</v>
      </c>
      <c r="O455">
        <v>4</v>
      </c>
      <c r="P455">
        <v>0</v>
      </c>
      <c r="Q455" t="s">
        <v>20</v>
      </c>
      <c r="R455" t="s">
        <v>21</v>
      </c>
      <c r="S455" t="s">
        <v>15</v>
      </c>
      <c r="T455">
        <f>IFERROR(Table1[n_can_adj]/MID(Table1[district],FIND("(",Table1[district])+1,1),Table1[n_can_adj])</f>
        <v>2.6</v>
      </c>
      <c r="U455" t="e">
        <f>IF(Table1[level]="Local",VLOOKUP(Table1[parish]&amp;" Parish, Louisiana",[1]parish!$D$2:$E$65,2,FALSE),"")</f>
        <v>#N/A</v>
      </c>
    </row>
    <row r="456" spans="1:21" x14ac:dyDescent="0.25">
      <c r="A456">
        <v>455</v>
      </c>
      <c r="B456">
        <f>IF(COUNTIF(C$2:C455,C456)&gt;0,B455,B455+1)</f>
        <v>123</v>
      </c>
      <c r="C456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56" t="s">
        <v>380</v>
      </c>
      <c r="E456" t="s">
        <v>618</v>
      </c>
      <c r="F456" t="s">
        <v>631</v>
      </c>
      <c r="G456">
        <v>2014</v>
      </c>
      <c r="H456" t="s">
        <v>405</v>
      </c>
      <c r="I456" t="s">
        <v>30</v>
      </c>
      <c r="J456">
        <v>397</v>
      </c>
      <c r="K456">
        <v>13</v>
      </c>
      <c r="L456">
        <f>COUNTIF(Table1[Race],Table1[Race])</f>
        <v>13</v>
      </c>
      <c r="M456">
        <v>4</v>
      </c>
      <c r="N456">
        <v>5</v>
      </c>
      <c r="O456">
        <v>4</v>
      </c>
      <c r="P456">
        <v>0</v>
      </c>
      <c r="Q456" t="s">
        <v>20</v>
      </c>
      <c r="R456" t="s">
        <v>21</v>
      </c>
      <c r="S456" t="s">
        <v>15</v>
      </c>
      <c r="T456">
        <f>IFERROR(Table1[n_can_adj]/MID(Table1[district],FIND("(",Table1[district])+1,1),Table1[n_can_adj])</f>
        <v>2.6</v>
      </c>
      <c r="U456" t="e">
        <f>IF(Table1[level]="Local",VLOOKUP(Table1[parish]&amp;" Parish, Louisiana",[1]parish!$D$2:$E$65,2,FALSE),"")</f>
        <v>#N/A</v>
      </c>
    </row>
    <row r="457" spans="1:21" x14ac:dyDescent="0.25">
      <c r="A457">
        <v>456</v>
      </c>
      <c r="B457">
        <f>IF(COUNTIF(C$2:C456,C457)&gt;0,B456,B456+1)</f>
        <v>124</v>
      </c>
      <c r="C457" t="str">
        <f>Table1[[#This Row],[position]]&amp;IF(Table1[district]="NA","","-"&amp;Table1[district])&amp;IF(Table1[parish]="Multi-Parish Race","","-"&amp;Table1[parish])&amp;" ("&amp;Table1[year]&amp;")"</f>
        <v>Aldermen-Town of Port Barre (5 to be elected)-St. Landry (2014)</v>
      </c>
      <c r="D457" t="s">
        <v>380</v>
      </c>
      <c r="E457" t="s">
        <v>632</v>
      </c>
      <c r="F457" t="s">
        <v>633</v>
      </c>
      <c r="G457">
        <v>2014</v>
      </c>
      <c r="H457" t="s">
        <v>83</v>
      </c>
      <c r="I457" t="s">
        <v>23</v>
      </c>
      <c r="J457">
        <v>448</v>
      </c>
      <c r="K457">
        <v>6</v>
      </c>
      <c r="L457">
        <f>COUNTIF(Table1[Race],Table1[Race])</f>
        <v>6</v>
      </c>
      <c r="M457">
        <v>4</v>
      </c>
      <c r="N457">
        <v>0</v>
      </c>
      <c r="O457">
        <v>0</v>
      </c>
      <c r="P457">
        <v>2</v>
      </c>
      <c r="Q457" t="s">
        <v>20</v>
      </c>
      <c r="R457" t="s">
        <v>21</v>
      </c>
      <c r="S457" t="s">
        <v>15</v>
      </c>
      <c r="T457">
        <f>IFERROR(Table1[n_can_adj]/MID(Table1[district],FIND("(",Table1[district])+1,1),Table1[n_can_adj])</f>
        <v>1.2</v>
      </c>
      <c r="U457" t="e">
        <f>IF(Table1[level]="Local",VLOOKUP(Table1[parish]&amp;" Parish, Louisiana",[1]parish!$D$2:$E$65,2,FALSE),"")</f>
        <v>#N/A</v>
      </c>
    </row>
    <row r="458" spans="1:21" x14ac:dyDescent="0.25">
      <c r="A458">
        <v>457</v>
      </c>
      <c r="B458">
        <f>IF(COUNTIF(C$2:C457,C458)&gt;0,B457,B457+1)</f>
        <v>124</v>
      </c>
      <c r="C458" t="str">
        <f>Table1[[#This Row],[position]]&amp;IF(Table1[district]="NA","","-"&amp;Table1[district])&amp;IF(Table1[parish]="Multi-Parish Race","","-"&amp;Table1[parish])&amp;" ("&amp;Table1[year]&amp;")"</f>
        <v>Aldermen-Town of Port Barre (5 to be elected)-St. Landry (2014)</v>
      </c>
      <c r="D458" t="s">
        <v>380</v>
      </c>
      <c r="E458" t="s">
        <v>632</v>
      </c>
      <c r="F458" t="s">
        <v>634</v>
      </c>
      <c r="G458">
        <v>2014</v>
      </c>
      <c r="H458" t="s">
        <v>83</v>
      </c>
      <c r="I458" t="s">
        <v>23</v>
      </c>
      <c r="J458">
        <v>462</v>
      </c>
      <c r="K458">
        <v>6</v>
      </c>
      <c r="L458">
        <f>COUNTIF(Table1[Race],Table1[Race])</f>
        <v>6</v>
      </c>
      <c r="M458">
        <v>4</v>
      </c>
      <c r="N458">
        <v>0</v>
      </c>
      <c r="O458">
        <v>0</v>
      </c>
      <c r="P458">
        <v>2</v>
      </c>
      <c r="Q458" t="s">
        <v>20</v>
      </c>
      <c r="R458" t="s">
        <v>21</v>
      </c>
      <c r="S458" t="s">
        <v>15</v>
      </c>
      <c r="T458">
        <f>IFERROR(Table1[n_can_adj]/MID(Table1[district],FIND("(",Table1[district])+1,1),Table1[n_can_adj])</f>
        <v>1.2</v>
      </c>
      <c r="U458" t="e">
        <f>IF(Table1[level]="Local",VLOOKUP(Table1[parish]&amp;" Parish, Louisiana",[1]parish!$D$2:$E$65,2,FALSE),"")</f>
        <v>#N/A</v>
      </c>
    </row>
    <row r="459" spans="1:21" x14ac:dyDescent="0.25">
      <c r="A459">
        <v>458</v>
      </c>
      <c r="B459">
        <f>IF(COUNTIF(C$2:C458,C459)&gt;0,B458,B458+1)</f>
        <v>124</v>
      </c>
      <c r="C459" t="str">
        <f>Table1[[#This Row],[position]]&amp;IF(Table1[district]="NA","","-"&amp;Table1[district])&amp;IF(Table1[parish]="Multi-Parish Race","","-"&amp;Table1[parish])&amp;" ("&amp;Table1[year]&amp;")"</f>
        <v>Aldermen-Town of Port Barre (5 to be elected)-St. Landry (2014)</v>
      </c>
      <c r="D459" t="s">
        <v>380</v>
      </c>
      <c r="E459" t="s">
        <v>632</v>
      </c>
      <c r="F459" t="s">
        <v>635</v>
      </c>
      <c r="G459">
        <v>2014</v>
      </c>
      <c r="H459" t="s">
        <v>83</v>
      </c>
      <c r="I459" t="s">
        <v>127</v>
      </c>
      <c r="J459">
        <v>503</v>
      </c>
      <c r="K459">
        <v>6</v>
      </c>
      <c r="L459">
        <f>COUNTIF(Table1[Race],Table1[Race])</f>
        <v>6</v>
      </c>
      <c r="M459">
        <v>4</v>
      </c>
      <c r="N459">
        <v>0</v>
      </c>
      <c r="O459">
        <v>0</v>
      </c>
      <c r="P459">
        <v>2</v>
      </c>
      <c r="Q459" t="s">
        <v>20</v>
      </c>
      <c r="R459" t="s">
        <v>21</v>
      </c>
      <c r="S459" t="s">
        <v>15</v>
      </c>
      <c r="T459">
        <f>IFERROR(Table1[n_can_adj]/MID(Table1[district],FIND("(",Table1[district])+1,1),Table1[n_can_adj])</f>
        <v>1.2</v>
      </c>
      <c r="U459" t="e">
        <f>IF(Table1[level]="Local",VLOOKUP(Table1[parish]&amp;" Parish, Louisiana",[1]parish!$D$2:$E$65,2,FALSE),"")</f>
        <v>#N/A</v>
      </c>
    </row>
    <row r="460" spans="1:21" x14ac:dyDescent="0.25">
      <c r="A460">
        <v>459</v>
      </c>
      <c r="B460">
        <f>IF(COUNTIF(C$2:C459,C460)&gt;0,B459,B459+1)</f>
        <v>124</v>
      </c>
      <c r="C460" t="str">
        <f>Table1[[#This Row],[position]]&amp;IF(Table1[district]="NA","","-"&amp;Table1[district])&amp;IF(Table1[parish]="Multi-Parish Race","","-"&amp;Table1[parish])&amp;" ("&amp;Table1[year]&amp;")"</f>
        <v>Aldermen-Town of Port Barre (5 to be elected)-St. Landry (2014)</v>
      </c>
      <c r="D460" t="s">
        <v>380</v>
      </c>
      <c r="E460" t="s">
        <v>632</v>
      </c>
      <c r="F460" t="s">
        <v>259</v>
      </c>
      <c r="G460">
        <v>2014</v>
      </c>
      <c r="H460" t="s">
        <v>83</v>
      </c>
      <c r="I460" t="s">
        <v>23</v>
      </c>
      <c r="J460">
        <v>404</v>
      </c>
      <c r="K460">
        <v>6</v>
      </c>
      <c r="L460">
        <f>COUNTIF(Table1[Race],Table1[Race])</f>
        <v>6</v>
      </c>
      <c r="M460">
        <v>4</v>
      </c>
      <c r="N460">
        <v>0</v>
      </c>
      <c r="O460">
        <v>0</v>
      </c>
      <c r="P460">
        <v>2</v>
      </c>
      <c r="Q460" t="s">
        <v>20</v>
      </c>
      <c r="R460" t="s">
        <v>21</v>
      </c>
      <c r="S460" t="s">
        <v>15</v>
      </c>
      <c r="T460">
        <f>IFERROR(Table1[n_can_adj]/MID(Table1[district],FIND("(",Table1[district])+1,1),Table1[n_can_adj])</f>
        <v>1.2</v>
      </c>
      <c r="U460" t="e">
        <f>IF(Table1[level]="Local",VLOOKUP(Table1[parish]&amp;" Parish, Louisiana",[1]parish!$D$2:$E$65,2,FALSE),"")</f>
        <v>#N/A</v>
      </c>
    </row>
    <row r="461" spans="1:21" x14ac:dyDescent="0.25">
      <c r="A461">
        <v>460</v>
      </c>
      <c r="B461">
        <f>IF(COUNTIF(C$2:C460,C461)&gt;0,B460,B460+1)</f>
        <v>124</v>
      </c>
      <c r="C461" t="str">
        <f>Table1[[#This Row],[position]]&amp;IF(Table1[district]="NA","","-"&amp;Table1[district])&amp;IF(Table1[parish]="Multi-Parish Race","","-"&amp;Table1[parish])&amp;" ("&amp;Table1[year]&amp;")"</f>
        <v>Aldermen-Town of Port Barre (5 to be elected)-St. Landry (2014)</v>
      </c>
      <c r="D461" t="s">
        <v>380</v>
      </c>
      <c r="E461" t="s">
        <v>632</v>
      </c>
      <c r="F461" t="s">
        <v>636</v>
      </c>
      <c r="G461">
        <v>2014</v>
      </c>
      <c r="H461" t="s">
        <v>83</v>
      </c>
      <c r="I461" t="s">
        <v>127</v>
      </c>
      <c r="J461">
        <v>538</v>
      </c>
      <c r="K461">
        <v>6</v>
      </c>
      <c r="L461">
        <f>COUNTIF(Table1[Race],Table1[Race])</f>
        <v>6</v>
      </c>
      <c r="M461">
        <v>4</v>
      </c>
      <c r="N461">
        <v>0</v>
      </c>
      <c r="O461">
        <v>0</v>
      </c>
      <c r="P461">
        <v>2</v>
      </c>
      <c r="Q461" t="s">
        <v>20</v>
      </c>
      <c r="R461" t="s">
        <v>21</v>
      </c>
      <c r="S461" t="s">
        <v>15</v>
      </c>
      <c r="T461">
        <f>IFERROR(Table1[n_can_adj]/MID(Table1[district],FIND("(",Table1[district])+1,1),Table1[n_can_adj])</f>
        <v>1.2</v>
      </c>
      <c r="U461" t="e">
        <f>IF(Table1[level]="Local",VLOOKUP(Table1[parish]&amp;" Parish, Louisiana",[1]parish!$D$2:$E$65,2,FALSE),"")</f>
        <v>#N/A</v>
      </c>
    </row>
    <row r="462" spans="1:21" x14ac:dyDescent="0.25">
      <c r="A462">
        <v>461</v>
      </c>
      <c r="B462">
        <f>IF(COUNTIF(C$2:C461,C462)&gt;0,B461,B461+1)</f>
        <v>124</v>
      </c>
      <c r="C462" t="str">
        <f>Table1[[#This Row],[position]]&amp;IF(Table1[district]="NA","","-"&amp;Table1[district])&amp;IF(Table1[parish]="Multi-Parish Race","","-"&amp;Table1[parish])&amp;" ("&amp;Table1[year]&amp;")"</f>
        <v>Aldermen-Town of Port Barre (5 to be elected)-St. Landry (2014)</v>
      </c>
      <c r="D462" t="s">
        <v>380</v>
      </c>
      <c r="E462" t="s">
        <v>632</v>
      </c>
      <c r="F462" t="s">
        <v>637</v>
      </c>
      <c r="G462">
        <v>2014</v>
      </c>
      <c r="H462" t="s">
        <v>83</v>
      </c>
      <c r="I462" t="s">
        <v>23</v>
      </c>
      <c r="J462">
        <v>502</v>
      </c>
      <c r="K462">
        <v>6</v>
      </c>
      <c r="L462">
        <f>COUNTIF(Table1[Race],Table1[Race])</f>
        <v>6</v>
      </c>
      <c r="M462">
        <v>4</v>
      </c>
      <c r="N462">
        <v>0</v>
      </c>
      <c r="O462">
        <v>0</v>
      </c>
      <c r="P462">
        <v>2</v>
      </c>
      <c r="Q462" t="s">
        <v>20</v>
      </c>
      <c r="R462" t="s">
        <v>21</v>
      </c>
      <c r="S462" t="s">
        <v>15</v>
      </c>
      <c r="T462">
        <f>IFERROR(Table1[n_can_adj]/MID(Table1[district],FIND("(",Table1[district])+1,1),Table1[n_can_adj])</f>
        <v>1.2</v>
      </c>
      <c r="U462" t="e">
        <f>IF(Table1[level]="Local",VLOOKUP(Table1[parish]&amp;" Parish, Louisiana",[1]parish!$D$2:$E$65,2,FALSE),"")</f>
        <v>#N/A</v>
      </c>
    </row>
    <row r="463" spans="1:21" x14ac:dyDescent="0.25">
      <c r="A463">
        <v>462</v>
      </c>
      <c r="B463">
        <f>IF(COUNTIF(C$2:C462,C463)&gt;0,B462,B462+1)</f>
        <v>125</v>
      </c>
      <c r="C463" t="str">
        <f>Table1[[#This Row],[position]]&amp;IF(Table1[district]="NA","","-"&amp;Table1[district])&amp;IF(Table1[parish]="Multi-Parish Race","","-"&amp;Table1[parish])&amp;" ("&amp;Table1[year]&amp;")"</f>
        <v>Aldermen-Town of Roseland (5 to be elected)-Tangipahoa (2016)</v>
      </c>
      <c r="D463" t="s">
        <v>380</v>
      </c>
      <c r="E463" t="s">
        <v>638</v>
      </c>
      <c r="F463" t="s">
        <v>639</v>
      </c>
      <c r="G463">
        <v>2016</v>
      </c>
      <c r="H463" t="s">
        <v>640</v>
      </c>
      <c r="I463" t="s">
        <v>30</v>
      </c>
      <c r="J463">
        <v>196</v>
      </c>
      <c r="K463">
        <v>9</v>
      </c>
      <c r="L463">
        <f>COUNTIF(Table1[Race],Table1[Race])</f>
        <v>9</v>
      </c>
      <c r="M463">
        <v>8</v>
      </c>
      <c r="N463">
        <v>0</v>
      </c>
      <c r="O463">
        <v>1</v>
      </c>
      <c r="P463">
        <v>0</v>
      </c>
      <c r="Q463" t="s">
        <v>20</v>
      </c>
      <c r="R463" t="s">
        <v>21</v>
      </c>
      <c r="S463" t="s">
        <v>15</v>
      </c>
      <c r="T463">
        <f>IFERROR(Table1[n_can_adj]/MID(Table1[district],FIND("(",Table1[district])+1,1),Table1[n_can_adj])</f>
        <v>1.8</v>
      </c>
      <c r="U463" t="e">
        <f>IF(Table1[level]="Local",VLOOKUP(Table1[parish]&amp;" Parish, Louisiana",[1]parish!$D$2:$E$65,2,FALSE),"")</f>
        <v>#N/A</v>
      </c>
    </row>
    <row r="464" spans="1:21" x14ac:dyDescent="0.25">
      <c r="A464">
        <v>463</v>
      </c>
      <c r="B464">
        <f>IF(COUNTIF(C$2:C463,C464)&gt;0,B463,B463+1)</f>
        <v>125</v>
      </c>
      <c r="C464" t="str">
        <f>Table1[[#This Row],[position]]&amp;IF(Table1[district]="NA","","-"&amp;Table1[district])&amp;IF(Table1[parish]="Multi-Parish Race","","-"&amp;Table1[parish])&amp;" ("&amp;Table1[year]&amp;")"</f>
        <v>Aldermen-Town of Roseland (5 to be elected)-Tangipahoa (2016)</v>
      </c>
      <c r="D464" t="s">
        <v>380</v>
      </c>
      <c r="E464" t="s">
        <v>638</v>
      </c>
      <c r="F464" t="s">
        <v>641</v>
      </c>
      <c r="G464">
        <v>2016</v>
      </c>
      <c r="H464" t="s">
        <v>640</v>
      </c>
      <c r="I464" t="s">
        <v>23</v>
      </c>
      <c r="J464">
        <v>186</v>
      </c>
      <c r="K464">
        <v>9</v>
      </c>
      <c r="L464">
        <f>COUNTIF(Table1[Race],Table1[Race])</f>
        <v>9</v>
      </c>
      <c r="M464">
        <v>8</v>
      </c>
      <c r="N464">
        <v>0</v>
      </c>
      <c r="O464">
        <v>1</v>
      </c>
      <c r="P464">
        <v>0</v>
      </c>
      <c r="Q464" t="s">
        <v>20</v>
      </c>
      <c r="R464" t="s">
        <v>21</v>
      </c>
      <c r="S464" t="s">
        <v>15</v>
      </c>
      <c r="T464">
        <f>IFERROR(Table1[n_can_adj]/MID(Table1[district],FIND("(",Table1[district])+1,1),Table1[n_can_adj])</f>
        <v>1.8</v>
      </c>
      <c r="U464" t="e">
        <f>IF(Table1[level]="Local",VLOOKUP(Table1[parish]&amp;" Parish, Louisiana",[1]parish!$D$2:$E$65,2,FALSE),"")</f>
        <v>#N/A</v>
      </c>
    </row>
    <row r="465" spans="1:21" x14ac:dyDescent="0.25">
      <c r="A465">
        <v>464</v>
      </c>
      <c r="B465">
        <f>IF(COUNTIF(C$2:C464,C465)&gt;0,B464,B464+1)</f>
        <v>125</v>
      </c>
      <c r="C465" t="str">
        <f>Table1[[#This Row],[position]]&amp;IF(Table1[district]="NA","","-"&amp;Table1[district])&amp;IF(Table1[parish]="Multi-Parish Race","","-"&amp;Table1[parish])&amp;" ("&amp;Table1[year]&amp;")"</f>
        <v>Aldermen-Town of Roseland (5 to be elected)-Tangipahoa (2016)</v>
      </c>
      <c r="D465" t="s">
        <v>380</v>
      </c>
      <c r="E465" t="s">
        <v>638</v>
      </c>
      <c r="F465" t="s">
        <v>642</v>
      </c>
      <c r="G465">
        <v>2016</v>
      </c>
      <c r="H465" t="s">
        <v>640</v>
      </c>
      <c r="I465" t="s">
        <v>23</v>
      </c>
      <c r="J465">
        <v>235</v>
      </c>
      <c r="K465">
        <v>9</v>
      </c>
      <c r="L465">
        <f>COUNTIF(Table1[Race],Table1[Race])</f>
        <v>9</v>
      </c>
      <c r="M465">
        <v>8</v>
      </c>
      <c r="N465">
        <v>0</v>
      </c>
      <c r="O465">
        <v>1</v>
      </c>
      <c r="P465">
        <v>0</v>
      </c>
      <c r="Q465" t="s">
        <v>20</v>
      </c>
      <c r="R465" t="s">
        <v>21</v>
      </c>
      <c r="S465" t="s">
        <v>15</v>
      </c>
      <c r="T465">
        <f>IFERROR(Table1[n_can_adj]/MID(Table1[district],FIND("(",Table1[district])+1,1),Table1[n_can_adj])</f>
        <v>1.8</v>
      </c>
      <c r="U465" t="e">
        <f>IF(Table1[level]="Local",VLOOKUP(Table1[parish]&amp;" Parish, Louisiana",[1]parish!$D$2:$E$65,2,FALSE),"")</f>
        <v>#N/A</v>
      </c>
    </row>
    <row r="466" spans="1:21" x14ac:dyDescent="0.25">
      <c r="A466">
        <v>465</v>
      </c>
      <c r="B466">
        <f>IF(COUNTIF(C$2:C465,C466)&gt;0,B465,B465+1)</f>
        <v>125</v>
      </c>
      <c r="C466" t="str">
        <f>Table1[[#This Row],[position]]&amp;IF(Table1[district]="NA","","-"&amp;Table1[district])&amp;IF(Table1[parish]="Multi-Parish Race","","-"&amp;Table1[parish])&amp;" ("&amp;Table1[year]&amp;")"</f>
        <v>Aldermen-Town of Roseland (5 to be elected)-Tangipahoa (2016)</v>
      </c>
      <c r="D466" t="s">
        <v>380</v>
      </c>
      <c r="E466" t="s">
        <v>638</v>
      </c>
      <c r="F466" t="s">
        <v>643</v>
      </c>
      <c r="G466">
        <v>2016</v>
      </c>
      <c r="H466" t="s">
        <v>640</v>
      </c>
      <c r="I466" t="s">
        <v>23</v>
      </c>
      <c r="J466">
        <v>161</v>
      </c>
      <c r="K466">
        <v>9</v>
      </c>
      <c r="L466">
        <f>COUNTIF(Table1[Race],Table1[Race])</f>
        <v>9</v>
      </c>
      <c r="M466">
        <v>8</v>
      </c>
      <c r="N466">
        <v>0</v>
      </c>
      <c r="O466">
        <v>1</v>
      </c>
      <c r="P466">
        <v>0</v>
      </c>
      <c r="Q466" t="s">
        <v>20</v>
      </c>
      <c r="R466" t="s">
        <v>21</v>
      </c>
      <c r="S466" t="s">
        <v>15</v>
      </c>
      <c r="T466">
        <f>IFERROR(Table1[n_can_adj]/MID(Table1[district],FIND("(",Table1[district])+1,1),Table1[n_can_adj])</f>
        <v>1.8</v>
      </c>
      <c r="U466" t="e">
        <f>IF(Table1[level]="Local",VLOOKUP(Table1[parish]&amp;" Parish, Louisiana",[1]parish!$D$2:$E$65,2,FALSE),"")</f>
        <v>#N/A</v>
      </c>
    </row>
    <row r="467" spans="1:21" x14ac:dyDescent="0.25">
      <c r="A467">
        <v>466</v>
      </c>
      <c r="B467">
        <f>IF(COUNTIF(C$2:C466,C467)&gt;0,B466,B466+1)</f>
        <v>125</v>
      </c>
      <c r="C467" t="str">
        <f>Table1[[#This Row],[position]]&amp;IF(Table1[district]="NA","","-"&amp;Table1[district])&amp;IF(Table1[parish]="Multi-Parish Race","","-"&amp;Table1[parish])&amp;" ("&amp;Table1[year]&amp;")"</f>
        <v>Aldermen-Town of Roseland (5 to be elected)-Tangipahoa (2016)</v>
      </c>
      <c r="D467" t="s">
        <v>380</v>
      </c>
      <c r="E467" t="s">
        <v>638</v>
      </c>
      <c r="F467" t="s">
        <v>644</v>
      </c>
      <c r="G467">
        <v>2016</v>
      </c>
      <c r="H467" t="s">
        <v>640</v>
      </c>
      <c r="I467" t="s">
        <v>23</v>
      </c>
      <c r="J467">
        <v>189</v>
      </c>
      <c r="K467">
        <v>9</v>
      </c>
      <c r="L467">
        <f>COUNTIF(Table1[Race],Table1[Race])</f>
        <v>9</v>
      </c>
      <c r="M467">
        <v>8</v>
      </c>
      <c r="N467">
        <v>0</v>
      </c>
      <c r="O467">
        <v>1</v>
      </c>
      <c r="P467">
        <v>0</v>
      </c>
      <c r="Q467" t="s">
        <v>20</v>
      </c>
      <c r="R467" t="s">
        <v>21</v>
      </c>
      <c r="S467" t="s">
        <v>15</v>
      </c>
      <c r="T467">
        <f>IFERROR(Table1[n_can_adj]/MID(Table1[district],FIND("(",Table1[district])+1,1),Table1[n_can_adj])</f>
        <v>1.8</v>
      </c>
      <c r="U467" t="e">
        <f>IF(Table1[level]="Local",VLOOKUP(Table1[parish]&amp;" Parish, Louisiana",[1]parish!$D$2:$E$65,2,FALSE),"")</f>
        <v>#N/A</v>
      </c>
    </row>
    <row r="468" spans="1:21" x14ac:dyDescent="0.25">
      <c r="A468">
        <v>467</v>
      </c>
      <c r="B468">
        <f>IF(COUNTIF(C$2:C467,C468)&gt;0,B467,B467+1)</f>
        <v>125</v>
      </c>
      <c r="C468" t="str">
        <f>Table1[[#This Row],[position]]&amp;IF(Table1[district]="NA","","-"&amp;Table1[district])&amp;IF(Table1[parish]="Multi-Parish Race","","-"&amp;Table1[parish])&amp;" ("&amp;Table1[year]&amp;")"</f>
        <v>Aldermen-Town of Roseland (5 to be elected)-Tangipahoa (2016)</v>
      </c>
      <c r="D468" t="s">
        <v>380</v>
      </c>
      <c r="E468" t="s">
        <v>638</v>
      </c>
      <c r="F468" t="s">
        <v>645</v>
      </c>
      <c r="G468">
        <v>2016</v>
      </c>
      <c r="H468" t="s">
        <v>640</v>
      </c>
      <c r="I468" t="s">
        <v>23</v>
      </c>
      <c r="J468">
        <v>172</v>
      </c>
      <c r="K468">
        <v>9</v>
      </c>
      <c r="L468">
        <f>COUNTIF(Table1[Race],Table1[Race])</f>
        <v>9</v>
      </c>
      <c r="M468">
        <v>8</v>
      </c>
      <c r="N468">
        <v>0</v>
      </c>
      <c r="O468">
        <v>1</v>
      </c>
      <c r="P468">
        <v>0</v>
      </c>
      <c r="Q468" t="s">
        <v>20</v>
      </c>
      <c r="R468" t="s">
        <v>21</v>
      </c>
      <c r="S468" t="s">
        <v>15</v>
      </c>
      <c r="T468">
        <f>IFERROR(Table1[n_can_adj]/MID(Table1[district],FIND("(",Table1[district])+1,1),Table1[n_can_adj])</f>
        <v>1.8</v>
      </c>
      <c r="U468" t="e">
        <f>IF(Table1[level]="Local",VLOOKUP(Table1[parish]&amp;" Parish, Louisiana",[1]parish!$D$2:$E$65,2,FALSE),"")</f>
        <v>#N/A</v>
      </c>
    </row>
    <row r="469" spans="1:21" x14ac:dyDescent="0.25">
      <c r="A469">
        <v>468</v>
      </c>
      <c r="B469">
        <f>IF(COUNTIF(C$2:C468,C469)&gt;0,B468,B468+1)</f>
        <v>125</v>
      </c>
      <c r="C469" t="str">
        <f>Table1[[#This Row],[position]]&amp;IF(Table1[district]="NA","","-"&amp;Table1[district])&amp;IF(Table1[parish]="Multi-Parish Race","","-"&amp;Table1[parish])&amp;" ("&amp;Table1[year]&amp;")"</f>
        <v>Aldermen-Town of Roseland (5 to be elected)-Tangipahoa (2016)</v>
      </c>
      <c r="D469" t="s">
        <v>380</v>
      </c>
      <c r="E469" t="s">
        <v>638</v>
      </c>
      <c r="F469" t="s">
        <v>646</v>
      </c>
      <c r="G469">
        <v>2016</v>
      </c>
      <c r="H469" t="s">
        <v>640</v>
      </c>
      <c r="I469" t="s">
        <v>23</v>
      </c>
      <c r="J469">
        <v>218</v>
      </c>
      <c r="K469">
        <v>9</v>
      </c>
      <c r="L469">
        <f>COUNTIF(Table1[Race],Table1[Race])</f>
        <v>9</v>
      </c>
      <c r="M469">
        <v>8</v>
      </c>
      <c r="N469">
        <v>0</v>
      </c>
      <c r="O469">
        <v>1</v>
      </c>
      <c r="P469">
        <v>0</v>
      </c>
      <c r="Q469" t="s">
        <v>20</v>
      </c>
      <c r="R469" t="s">
        <v>21</v>
      </c>
      <c r="S469" t="s">
        <v>15</v>
      </c>
      <c r="T469">
        <f>IFERROR(Table1[n_can_adj]/MID(Table1[district],FIND("(",Table1[district])+1,1),Table1[n_can_adj])</f>
        <v>1.8</v>
      </c>
      <c r="U469" t="e">
        <f>IF(Table1[level]="Local",VLOOKUP(Table1[parish]&amp;" Parish, Louisiana",[1]parish!$D$2:$E$65,2,FALSE),"")</f>
        <v>#N/A</v>
      </c>
    </row>
    <row r="470" spans="1:21" x14ac:dyDescent="0.25">
      <c r="A470">
        <v>469</v>
      </c>
      <c r="B470">
        <f>IF(COUNTIF(C$2:C469,C470)&gt;0,B469,B469+1)</f>
        <v>125</v>
      </c>
      <c r="C470" t="str">
        <f>Table1[[#This Row],[position]]&amp;IF(Table1[district]="NA","","-"&amp;Table1[district])&amp;IF(Table1[parish]="Multi-Parish Race","","-"&amp;Table1[parish])&amp;" ("&amp;Table1[year]&amp;")"</f>
        <v>Aldermen-Town of Roseland (5 to be elected)-Tangipahoa (2016)</v>
      </c>
      <c r="D470" t="s">
        <v>380</v>
      </c>
      <c r="E470" t="s">
        <v>638</v>
      </c>
      <c r="F470" t="s">
        <v>647</v>
      </c>
      <c r="G470">
        <v>2016</v>
      </c>
      <c r="H470" t="s">
        <v>640</v>
      </c>
      <c r="I470" t="s">
        <v>23</v>
      </c>
      <c r="J470">
        <v>253</v>
      </c>
      <c r="K470">
        <v>9</v>
      </c>
      <c r="L470">
        <f>COUNTIF(Table1[Race],Table1[Race])</f>
        <v>9</v>
      </c>
      <c r="M470">
        <v>8</v>
      </c>
      <c r="N470">
        <v>0</v>
      </c>
      <c r="O470">
        <v>1</v>
      </c>
      <c r="P470">
        <v>0</v>
      </c>
      <c r="Q470" t="s">
        <v>20</v>
      </c>
      <c r="R470" t="s">
        <v>21</v>
      </c>
      <c r="S470" t="s">
        <v>15</v>
      </c>
      <c r="T470">
        <f>IFERROR(Table1[n_can_adj]/MID(Table1[district],FIND("(",Table1[district])+1,1),Table1[n_can_adj])</f>
        <v>1.8</v>
      </c>
      <c r="U470" t="e">
        <f>IF(Table1[level]="Local",VLOOKUP(Table1[parish]&amp;" Parish, Louisiana",[1]parish!$D$2:$E$65,2,FALSE),"")</f>
        <v>#N/A</v>
      </c>
    </row>
    <row r="471" spans="1:21" x14ac:dyDescent="0.25">
      <c r="A471">
        <v>470</v>
      </c>
      <c r="B471">
        <f>IF(COUNTIF(C$2:C470,C471)&gt;0,B470,B470+1)</f>
        <v>125</v>
      </c>
      <c r="C471" t="str">
        <f>Table1[[#This Row],[position]]&amp;IF(Table1[district]="NA","","-"&amp;Table1[district])&amp;IF(Table1[parish]="Multi-Parish Race","","-"&amp;Table1[parish])&amp;" ("&amp;Table1[year]&amp;")"</f>
        <v>Aldermen-Town of Roseland (5 to be elected)-Tangipahoa (2016)</v>
      </c>
      <c r="D471" t="s">
        <v>380</v>
      </c>
      <c r="E471" t="s">
        <v>638</v>
      </c>
      <c r="F471" t="s">
        <v>648</v>
      </c>
      <c r="G471">
        <v>2016</v>
      </c>
      <c r="H471" t="s">
        <v>640</v>
      </c>
      <c r="I471" t="s">
        <v>23</v>
      </c>
      <c r="J471">
        <v>293</v>
      </c>
      <c r="K471">
        <v>9</v>
      </c>
      <c r="L471">
        <f>COUNTIF(Table1[Race],Table1[Race])</f>
        <v>9</v>
      </c>
      <c r="M471">
        <v>8</v>
      </c>
      <c r="N471">
        <v>0</v>
      </c>
      <c r="O471">
        <v>1</v>
      </c>
      <c r="P471">
        <v>0</v>
      </c>
      <c r="Q471" t="s">
        <v>20</v>
      </c>
      <c r="R471" t="s">
        <v>21</v>
      </c>
      <c r="S471" t="s">
        <v>15</v>
      </c>
      <c r="T471">
        <f>IFERROR(Table1[n_can_adj]/MID(Table1[district],FIND("(",Table1[district])+1,1),Table1[n_can_adj])</f>
        <v>1.8</v>
      </c>
      <c r="U471" t="e">
        <f>IF(Table1[level]="Local",VLOOKUP(Table1[parish]&amp;" Parish, Louisiana",[1]parish!$D$2:$E$65,2,FALSE),"")</f>
        <v>#N/A</v>
      </c>
    </row>
    <row r="472" spans="1:21" x14ac:dyDescent="0.25">
      <c r="A472">
        <v>471</v>
      </c>
      <c r="B472">
        <f>IF(COUNTIF(C$2:C471,C472)&gt;0,B471,B471+1)</f>
        <v>126</v>
      </c>
      <c r="C472" t="str">
        <f>Table1[[#This Row],[position]]&amp;IF(Table1[district]="NA","","-"&amp;Table1[district])&amp;IF(Table1[parish]="Multi-Parish Race","","-"&amp;Table1[parish])&amp;" ("&amp;Table1[year]&amp;")"</f>
        <v>Aldermen-Town of Rosepine (5 to be elected)-Vernon (2014)</v>
      </c>
      <c r="D472" t="s">
        <v>380</v>
      </c>
      <c r="E472" t="s">
        <v>649</v>
      </c>
      <c r="F472" t="s">
        <v>650</v>
      </c>
      <c r="G472">
        <v>2014</v>
      </c>
      <c r="H472" t="s">
        <v>651</v>
      </c>
      <c r="I472" t="s">
        <v>19</v>
      </c>
      <c r="J472">
        <v>250</v>
      </c>
      <c r="K472">
        <v>9</v>
      </c>
      <c r="L472">
        <f>COUNTIF(Table1[Race],Table1[Race])</f>
        <v>9</v>
      </c>
      <c r="M472">
        <v>1</v>
      </c>
      <c r="N472">
        <v>4</v>
      </c>
      <c r="O472">
        <v>4</v>
      </c>
      <c r="P472">
        <v>0</v>
      </c>
      <c r="Q472" t="s">
        <v>20</v>
      </c>
      <c r="R472" t="s">
        <v>21</v>
      </c>
      <c r="S472" t="s">
        <v>15</v>
      </c>
      <c r="T472">
        <f>IFERROR(Table1[n_can_adj]/MID(Table1[district],FIND("(",Table1[district])+1,1),Table1[n_can_adj])</f>
        <v>1.8</v>
      </c>
      <c r="U472" t="e">
        <f>IF(Table1[level]="Local",VLOOKUP(Table1[parish]&amp;" Parish, Louisiana",[1]parish!$D$2:$E$65,2,FALSE),"")</f>
        <v>#N/A</v>
      </c>
    </row>
    <row r="473" spans="1:21" x14ac:dyDescent="0.25">
      <c r="A473">
        <v>472</v>
      </c>
      <c r="B473">
        <f>IF(COUNTIF(C$2:C472,C473)&gt;0,B472,B472+1)</f>
        <v>126</v>
      </c>
      <c r="C473" t="str">
        <f>Table1[[#This Row],[position]]&amp;IF(Table1[district]="NA","","-"&amp;Table1[district])&amp;IF(Table1[parish]="Multi-Parish Race","","-"&amp;Table1[parish])&amp;" ("&amp;Table1[year]&amp;")"</f>
        <v>Aldermen-Town of Rosepine (5 to be elected)-Vernon (2014)</v>
      </c>
      <c r="D473" t="s">
        <v>380</v>
      </c>
      <c r="E473" t="s">
        <v>649</v>
      </c>
      <c r="F473" t="s">
        <v>652</v>
      </c>
      <c r="G473">
        <v>2014</v>
      </c>
      <c r="H473" t="s">
        <v>651</v>
      </c>
      <c r="I473" t="s">
        <v>19</v>
      </c>
      <c r="J473">
        <v>244</v>
      </c>
      <c r="K473">
        <v>9</v>
      </c>
      <c r="L473">
        <f>COUNTIF(Table1[Race],Table1[Race])</f>
        <v>9</v>
      </c>
      <c r="M473">
        <v>1</v>
      </c>
      <c r="N473">
        <v>4</v>
      </c>
      <c r="O473">
        <v>4</v>
      </c>
      <c r="P473">
        <v>0</v>
      </c>
      <c r="Q473" t="s">
        <v>20</v>
      </c>
      <c r="R473" t="s">
        <v>21</v>
      </c>
      <c r="S473" t="s">
        <v>15</v>
      </c>
      <c r="T473">
        <f>IFERROR(Table1[n_can_adj]/MID(Table1[district],FIND("(",Table1[district])+1,1),Table1[n_can_adj])</f>
        <v>1.8</v>
      </c>
      <c r="U473" t="e">
        <f>IF(Table1[level]="Local",VLOOKUP(Table1[parish]&amp;" Parish, Louisiana",[1]parish!$D$2:$E$65,2,FALSE),"")</f>
        <v>#N/A</v>
      </c>
    </row>
    <row r="474" spans="1:21" x14ac:dyDescent="0.25">
      <c r="A474">
        <v>473</v>
      </c>
      <c r="B474">
        <f>IF(COUNTIF(C$2:C473,C474)&gt;0,B473,B473+1)</f>
        <v>126</v>
      </c>
      <c r="C474" t="str">
        <f>Table1[[#This Row],[position]]&amp;IF(Table1[district]="NA","","-"&amp;Table1[district])&amp;IF(Table1[parish]="Multi-Parish Race","","-"&amp;Table1[parish])&amp;" ("&amp;Table1[year]&amp;")"</f>
        <v>Aldermen-Town of Rosepine (5 to be elected)-Vernon (2014)</v>
      </c>
      <c r="D474" t="s">
        <v>380</v>
      </c>
      <c r="E474" t="s">
        <v>649</v>
      </c>
      <c r="F474" t="s">
        <v>653</v>
      </c>
      <c r="G474">
        <v>2014</v>
      </c>
      <c r="H474" t="s">
        <v>651</v>
      </c>
      <c r="I474" t="s">
        <v>30</v>
      </c>
      <c r="J474">
        <v>133</v>
      </c>
      <c r="K474">
        <v>9</v>
      </c>
      <c r="L474">
        <f>COUNTIF(Table1[Race],Table1[Race])</f>
        <v>9</v>
      </c>
      <c r="M474">
        <v>1</v>
      </c>
      <c r="N474">
        <v>4</v>
      </c>
      <c r="O474">
        <v>4</v>
      </c>
      <c r="P474">
        <v>0</v>
      </c>
      <c r="Q474" t="s">
        <v>20</v>
      </c>
      <c r="R474" t="s">
        <v>21</v>
      </c>
      <c r="S474" t="s">
        <v>15</v>
      </c>
      <c r="T474">
        <f>IFERROR(Table1[n_can_adj]/MID(Table1[district],FIND("(",Table1[district])+1,1),Table1[n_can_adj])</f>
        <v>1.8</v>
      </c>
      <c r="U474" t="e">
        <f>IF(Table1[level]="Local",VLOOKUP(Table1[parish]&amp;" Parish, Louisiana",[1]parish!$D$2:$E$65,2,FALSE),"")</f>
        <v>#N/A</v>
      </c>
    </row>
    <row r="475" spans="1:21" x14ac:dyDescent="0.25">
      <c r="A475">
        <v>474</v>
      </c>
      <c r="B475">
        <f>IF(COUNTIF(C$2:C474,C475)&gt;0,B474,B474+1)</f>
        <v>126</v>
      </c>
      <c r="C475" t="str">
        <f>Table1[[#This Row],[position]]&amp;IF(Table1[district]="NA","","-"&amp;Table1[district])&amp;IF(Table1[parish]="Multi-Parish Race","","-"&amp;Table1[parish])&amp;" ("&amp;Table1[year]&amp;")"</f>
        <v>Aldermen-Town of Rosepine (5 to be elected)-Vernon (2014)</v>
      </c>
      <c r="D475" t="s">
        <v>380</v>
      </c>
      <c r="E475" t="s">
        <v>649</v>
      </c>
      <c r="F475" t="s">
        <v>654</v>
      </c>
      <c r="G475">
        <v>2014</v>
      </c>
      <c r="H475" t="s">
        <v>651</v>
      </c>
      <c r="I475" t="s">
        <v>30</v>
      </c>
      <c r="J475">
        <v>59</v>
      </c>
      <c r="K475">
        <v>9</v>
      </c>
      <c r="L475">
        <f>COUNTIF(Table1[Race],Table1[Race])</f>
        <v>9</v>
      </c>
      <c r="M475">
        <v>1</v>
      </c>
      <c r="N475">
        <v>4</v>
      </c>
      <c r="O475">
        <v>4</v>
      </c>
      <c r="P475">
        <v>0</v>
      </c>
      <c r="Q475" t="s">
        <v>20</v>
      </c>
      <c r="R475" t="s">
        <v>21</v>
      </c>
      <c r="S475" t="s">
        <v>15</v>
      </c>
      <c r="T475">
        <f>IFERROR(Table1[n_can_adj]/MID(Table1[district],FIND("(",Table1[district])+1,1),Table1[n_can_adj])</f>
        <v>1.8</v>
      </c>
      <c r="U475" t="e">
        <f>IF(Table1[level]="Local",VLOOKUP(Table1[parish]&amp;" Parish, Louisiana",[1]parish!$D$2:$E$65,2,FALSE),"")</f>
        <v>#N/A</v>
      </c>
    </row>
    <row r="476" spans="1:21" x14ac:dyDescent="0.25">
      <c r="A476">
        <v>475</v>
      </c>
      <c r="B476">
        <f>IF(COUNTIF(C$2:C475,C476)&gt;0,B475,B475+1)</f>
        <v>126</v>
      </c>
      <c r="C476" t="str">
        <f>Table1[[#This Row],[position]]&amp;IF(Table1[district]="NA","","-"&amp;Table1[district])&amp;IF(Table1[parish]="Multi-Parish Race","","-"&amp;Table1[parish])&amp;" ("&amp;Table1[year]&amp;")"</f>
        <v>Aldermen-Town of Rosepine (5 to be elected)-Vernon (2014)</v>
      </c>
      <c r="D476" t="s">
        <v>380</v>
      </c>
      <c r="E476" t="s">
        <v>649</v>
      </c>
      <c r="F476" t="s">
        <v>655</v>
      </c>
      <c r="G476">
        <v>2014</v>
      </c>
      <c r="H476" t="s">
        <v>651</v>
      </c>
      <c r="I476" t="s">
        <v>23</v>
      </c>
      <c r="J476">
        <v>185</v>
      </c>
      <c r="K476">
        <v>9</v>
      </c>
      <c r="L476">
        <f>COUNTIF(Table1[Race],Table1[Race])</f>
        <v>9</v>
      </c>
      <c r="M476">
        <v>1</v>
      </c>
      <c r="N476">
        <v>4</v>
      </c>
      <c r="O476">
        <v>4</v>
      </c>
      <c r="P476">
        <v>0</v>
      </c>
      <c r="Q476" t="s">
        <v>20</v>
      </c>
      <c r="R476" t="s">
        <v>21</v>
      </c>
      <c r="S476" t="s">
        <v>15</v>
      </c>
      <c r="T476">
        <f>IFERROR(Table1[n_can_adj]/MID(Table1[district],FIND("(",Table1[district])+1,1),Table1[n_can_adj])</f>
        <v>1.8</v>
      </c>
      <c r="U476" t="e">
        <f>IF(Table1[level]="Local",VLOOKUP(Table1[parish]&amp;" Parish, Louisiana",[1]parish!$D$2:$E$65,2,FALSE),"")</f>
        <v>#N/A</v>
      </c>
    </row>
    <row r="477" spans="1:21" x14ac:dyDescent="0.25">
      <c r="A477">
        <v>476</v>
      </c>
      <c r="B477">
        <f>IF(COUNTIF(C$2:C476,C477)&gt;0,B476,B476+1)</f>
        <v>126</v>
      </c>
      <c r="C477" t="str">
        <f>Table1[[#This Row],[position]]&amp;IF(Table1[district]="NA","","-"&amp;Table1[district])&amp;IF(Table1[parish]="Multi-Parish Race","","-"&amp;Table1[parish])&amp;" ("&amp;Table1[year]&amp;")"</f>
        <v>Aldermen-Town of Rosepine (5 to be elected)-Vernon (2014)</v>
      </c>
      <c r="D477" t="s">
        <v>380</v>
      </c>
      <c r="E477" t="s">
        <v>649</v>
      </c>
      <c r="F477" t="s">
        <v>656</v>
      </c>
      <c r="G477">
        <v>2014</v>
      </c>
      <c r="H477" t="s">
        <v>651</v>
      </c>
      <c r="I477" t="s">
        <v>19</v>
      </c>
      <c r="J477">
        <v>233</v>
      </c>
      <c r="K477">
        <v>9</v>
      </c>
      <c r="L477">
        <f>COUNTIF(Table1[Race],Table1[Race])</f>
        <v>9</v>
      </c>
      <c r="M477">
        <v>1</v>
      </c>
      <c r="N477">
        <v>4</v>
      </c>
      <c r="O477">
        <v>4</v>
      </c>
      <c r="P477">
        <v>0</v>
      </c>
      <c r="Q477" t="s">
        <v>20</v>
      </c>
      <c r="R477" t="s">
        <v>21</v>
      </c>
      <c r="S477" t="s">
        <v>15</v>
      </c>
      <c r="T477">
        <f>IFERROR(Table1[n_can_adj]/MID(Table1[district],FIND("(",Table1[district])+1,1),Table1[n_can_adj])</f>
        <v>1.8</v>
      </c>
      <c r="U477" t="e">
        <f>IF(Table1[level]="Local",VLOOKUP(Table1[parish]&amp;" Parish, Louisiana",[1]parish!$D$2:$E$65,2,FALSE),"")</f>
        <v>#N/A</v>
      </c>
    </row>
    <row r="478" spans="1:21" x14ac:dyDescent="0.25">
      <c r="A478">
        <v>477</v>
      </c>
      <c r="B478">
        <f>IF(COUNTIF(C$2:C477,C478)&gt;0,B477,B477+1)</f>
        <v>126</v>
      </c>
      <c r="C478" t="str">
        <f>Table1[[#This Row],[position]]&amp;IF(Table1[district]="NA","","-"&amp;Table1[district])&amp;IF(Table1[parish]="Multi-Parish Race","","-"&amp;Table1[parish])&amp;" ("&amp;Table1[year]&amp;")"</f>
        <v>Aldermen-Town of Rosepine (5 to be elected)-Vernon (2014)</v>
      </c>
      <c r="D478" t="s">
        <v>380</v>
      </c>
      <c r="E478" t="s">
        <v>649</v>
      </c>
      <c r="F478" t="s">
        <v>657</v>
      </c>
      <c r="G478">
        <v>2014</v>
      </c>
      <c r="H478" t="s">
        <v>651</v>
      </c>
      <c r="I478" t="s">
        <v>30</v>
      </c>
      <c r="J478">
        <v>215</v>
      </c>
      <c r="K478">
        <v>9</v>
      </c>
      <c r="L478">
        <f>COUNTIF(Table1[Race],Table1[Race])</f>
        <v>9</v>
      </c>
      <c r="M478">
        <v>1</v>
      </c>
      <c r="N478">
        <v>4</v>
      </c>
      <c r="O478">
        <v>4</v>
      </c>
      <c r="P478">
        <v>0</v>
      </c>
      <c r="Q478" t="s">
        <v>20</v>
      </c>
      <c r="R478" t="s">
        <v>21</v>
      </c>
      <c r="S478" t="s">
        <v>15</v>
      </c>
      <c r="T478">
        <f>IFERROR(Table1[n_can_adj]/MID(Table1[district],FIND("(",Table1[district])+1,1),Table1[n_can_adj])</f>
        <v>1.8</v>
      </c>
      <c r="U478" t="e">
        <f>IF(Table1[level]="Local",VLOOKUP(Table1[parish]&amp;" Parish, Louisiana",[1]parish!$D$2:$E$65,2,FALSE),"")</f>
        <v>#N/A</v>
      </c>
    </row>
    <row r="479" spans="1:21" x14ac:dyDescent="0.25">
      <c r="A479">
        <v>478</v>
      </c>
      <c r="B479">
        <f>IF(COUNTIF(C$2:C478,C479)&gt;0,B478,B478+1)</f>
        <v>126</v>
      </c>
      <c r="C479" t="str">
        <f>Table1[[#This Row],[position]]&amp;IF(Table1[district]="NA","","-"&amp;Table1[district])&amp;IF(Table1[parish]="Multi-Parish Race","","-"&amp;Table1[parish])&amp;" ("&amp;Table1[year]&amp;")"</f>
        <v>Aldermen-Town of Rosepine (5 to be elected)-Vernon (2014)</v>
      </c>
      <c r="D479" t="s">
        <v>380</v>
      </c>
      <c r="E479" t="s">
        <v>649</v>
      </c>
      <c r="F479" t="s">
        <v>658</v>
      </c>
      <c r="G479">
        <v>2014</v>
      </c>
      <c r="H479" t="s">
        <v>651</v>
      </c>
      <c r="I479" t="s">
        <v>30</v>
      </c>
      <c r="J479">
        <v>90</v>
      </c>
      <c r="K479">
        <v>9</v>
      </c>
      <c r="L479">
        <f>COUNTIF(Table1[Race],Table1[Race])</f>
        <v>9</v>
      </c>
      <c r="M479">
        <v>1</v>
      </c>
      <c r="N479">
        <v>4</v>
      </c>
      <c r="O479">
        <v>4</v>
      </c>
      <c r="P479">
        <v>0</v>
      </c>
      <c r="Q479" t="s">
        <v>20</v>
      </c>
      <c r="R479" t="s">
        <v>21</v>
      </c>
      <c r="S479" t="s">
        <v>15</v>
      </c>
      <c r="T479">
        <f>IFERROR(Table1[n_can_adj]/MID(Table1[district],FIND("(",Table1[district])+1,1),Table1[n_can_adj])</f>
        <v>1.8</v>
      </c>
      <c r="U479" t="e">
        <f>IF(Table1[level]="Local",VLOOKUP(Table1[parish]&amp;" Parish, Louisiana",[1]parish!$D$2:$E$65,2,FALSE),"")</f>
        <v>#N/A</v>
      </c>
    </row>
    <row r="480" spans="1:21" x14ac:dyDescent="0.25">
      <c r="A480">
        <v>479</v>
      </c>
      <c r="B480">
        <f>IF(COUNTIF(C$2:C479,C480)&gt;0,B479,B479+1)</f>
        <v>126</v>
      </c>
      <c r="C480" t="str">
        <f>Table1[[#This Row],[position]]&amp;IF(Table1[district]="NA","","-"&amp;Table1[district])&amp;IF(Table1[parish]="Multi-Parish Race","","-"&amp;Table1[parish])&amp;" ("&amp;Table1[year]&amp;")"</f>
        <v>Aldermen-Town of Rosepine (5 to be elected)-Vernon (2014)</v>
      </c>
      <c r="D480" t="s">
        <v>380</v>
      </c>
      <c r="E480" t="s">
        <v>649</v>
      </c>
      <c r="F480" t="s">
        <v>659</v>
      </c>
      <c r="G480">
        <v>2014</v>
      </c>
      <c r="H480" t="s">
        <v>651</v>
      </c>
      <c r="I480" t="s">
        <v>19</v>
      </c>
      <c r="J480">
        <v>216</v>
      </c>
      <c r="K480">
        <v>9</v>
      </c>
      <c r="L480">
        <f>COUNTIF(Table1[Race],Table1[Race])</f>
        <v>9</v>
      </c>
      <c r="M480">
        <v>1</v>
      </c>
      <c r="N480">
        <v>4</v>
      </c>
      <c r="O480">
        <v>4</v>
      </c>
      <c r="P480">
        <v>0</v>
      </c>
      <c r="Q480" t="s">
        <v>20</v>
      </c>
      <c r="R480" t="s">
        <v>21</v>
      </c>
      <c r="S480" t="s">
        <v>15</v>
      </c>
      <c r="T480">
        <f>IFERROR(Table1[n_can_adj]/MID(Table1[district],FIND("(",Table1[district])+1,1),Table1[n_can_adj])</f>
        <v>1.8</v>
      </c>
      <c r="U480" t="e">
        <f>IF(Table1[level]="Local",VLOOKUP(Table1[parish]&amp;" Parish, Louisiana",[1]parish!$D$2:$E$65,2,FALSE),"")</f>
        <v>#N/A</v>
      </c>
    </row>
    <row r="481" spans="1:21" x14ac:dyDescent="0.25">
      <c r="A481">
        <v>480</v>
      </c>
      <c r="B481">
        <f>IF(COUNTIF(C$2:C480,C481)&gt;0,B480,B480+1)</f>
        <v>127</v>
      </c>
      <c r="C481" t="str">
        <f>Table1[[#This Row],[position]]&amp;IF(Table1[district]="NA","","-"&amp;Table1[district])&amp;IF(Table1[parish]="Multi-Parish Race","","-"&amp;Table1[parish])&amp;" ("&amp;Table1[year]&amp;")"</f>
        <v>Aldermen-Town of Sarepta (5 to be elected)-Webster (2016)</v>
      </c>
      <c r="D481" t="s">
        <v>380</v>
      </c>
      <c r="E481" t="s">
        <v>660</v>
      </c>
      <c r="F481" t="s">
        <v>661</v>
      </c>
      <c r="G481">
        <v>2016</v>
      </c>
      <c r="H481" t="s">
        <v>69</v>
      </c>
      <c r="I481" t="s">
        <v>30</v>
      </c>
      <c r="J481">
        <v>202</v>
      </c>
      <c r="K481">
        <v>7</v>
      </c>
      <c r="L481">
        <f>COUNTIF(Table1[Race],Table1[Race])</f>
        <v>7</v>
      </c>
      <c r="M481">
        <v>0</v>
      </c>
      <c r="N481">
        <v>4</v>
      </c>
      <c r="O481">
        <v>3</v>
      </c>
      <c r="P481">
        <v>0</v>
      </c>
      <c r="Q481" t="s">
        <v>20</v>
      </c>
      <c r="R481" t="s">
        <v>21</v>
      </c>
      <c r="S481" t="s">
        <v>15</v>
      </c>
      <c r="T481">
        <f>IFERROR(Table1[n_can_adj]/MID(Table1[district],FIND("(",Table1[district])+1,1),Table1[n_can_adj])</f>
        <v>1.4</v>
      </c>
      <c r="U481" t="e">
        <f>IF(Table1[level]="Local",VLOOKUP(Table1[parish]&amp;" Parish, Louisiana",[1]parish!$D$2:$E$65,2,FALSE),"")</f>
        <v>#N/A</v>
      </c>
    </row>
    <row r="482" spans="1:21" x14ac:dyDescent="0.25">
      <c r="A482">
        <v>481</v>
      </c>
      <c r="B482">
        <f>IF(COUNTIF(C$2:C481,C482)&gt;0,B481,B481+1)</f>
        <v>127</v>
      </c>
      <c r="C482" t="str">
        <f>Table1[[#This Row],[position]]&amp;IF(Table1[district]="NA","","-"&amp;Table1[district])&amp;IF(Table1[parish]="Multi-Parish Race","","-"&amp;Table1[parish])&amp;" ("&amp;Table1[year]&amp;")"</f>
        <v>Aldermen-Town of Sarepta (5 to be elected)-Webster (2016)</v>
      </c>
      <c r="D482" t="s">
        <v>380</v>
      </c>
      <c r="E482" t="s">
        <v>660</v>
      </c>
      <c r="F482" t="s">
        <v>662</v>
      </c>
      <c r="G482">
        <v>2016</v>
      </c>
      <c r="H482" t="s">
        <v>69</v>
      </c>
      <c r="I482" t="s">
        <v>19</v>
      </c>
      <c r="J482">
        <v>291</v>
      </c>
      <c r="K482">
        <v>7</v>
      </c>
      <c r="L482">
        <f>COUNTIF(Table1[Race],Table1[Race])</f>
        <v>7</v>
      </c>
      <c r="M482">
        <v>0</v>
      </c>
      <c r="N482">
        <v>4</v>
      </c>
      <c r="O482">
        <v>3</v>
      </c>
      <c r="P482">
        <v>0</v>
      </c>
      <c r="Q482" t="s">
        <v>20</v>
      </c>
      <c r="R482" t="s">
        <v>21</v>
      </c>
      <c r="S482" t="s">
        <v>15</v>
      </c>
      <c r="T482">
        <f>IFERROR(Table1[n_can_adj]/MID(Table1[district],FIND("(",Table1[district])+1,1),Table1[n_can_adj])</f>
        <v>1.4</v>
      </c>
      <c r="U482" t="e">
        <f>IF(Table1[level]="Local",VLOOKUP(Table1[parish]&amp;" Parish, Louisiana",[1]parish!$D$2:$E$65,2,FALSE),"")</f>
        <v>#N/A</v>
      </c>
    </row>
    <row r="483" spans="1:21" x14ac:dyDescent="0.25">
      <c r="A483">
        <v>482</v>
      </c>
      <c r="B483">
        <f>IF(COUNTIF(C$2:C482,C483)&gt;0,B482,B482+1)</f>
        <v>127</v>
      </c>
      <c r="C483" t="str">
        <f>Table1[[#This Row],[position]]&amp;IF(Table1[district]="NA","","-"&amp;Table1[district])&amp;IF(Table1[parish]="Multi-Parish Race","","-"&amp;Table1[parish])&amp;" ("&amp;Table1[year]&amp;")"</f>
        <v>Aldermen-Town of Sarepta (5 to be elected)-Webster (2016)</v>
      </c>
      <c r="D483" t="s">
        <v>380</v>
      </c>
      <c r="E483" t="s">
        <v>660</v>
      </c>
      <c r="F483" t="s">
        <v>663</v>
      </c>
      <c r="G483">
        <v>2016</v>
      </c>
      <c r="H483" t="s">
        <v>69</v>
      </c>
      <c r="I483" t="s">
        <v>30</v>
      </c>
      <c r="J483">
        <v>201</v>
      </c>
      <c r="K483">
        <v>7</v>
      </c>
      <c r="L483">
        <f>COUNTIF(Table1[Race],Table1[Race])</f>
        <v>7</v>
      </c>
      <c r="M483">
        <v>0</v>
      </c>
      <c r="N483">
        <v>4</v>
      </c>
      <c r="O483">
        <v>3</v>
      </c>
      <c r="P483">
        <v>0</v>
      </c>
      <c r="Q483" t="s">
        <v>20</v>
      </c>
      <c r="R483" t="s">
        <v>21</v>
      </c>
      <c r="S483" t="s">
        <v>15</v>
      </c>
      <c r="T483">
        <f>IFERROR(Table1[n_can_adj]/MID(Table1[district],FIND("(",Table1[district])+1,1),Table1[n_can_adj])</f>
        <v>1.4</v>
      </c>
      <c r="U483" t="e">
        <f>IF(Table1[level]="Local",VLOOKUP(Table1[parish]&amp;" Parish, Louisiana",[1]parish!$D$2:$E$65,2,FALSE),"")</f>
        <v>#N/A</v>
      </c>
    </row>
    <row r="484" spans="1:21" x14ac:dyDescent="0.25">
      <c r="A484">
        <v>483</v>
      </c>
      <c r="B484">
        <f>IF(COUNTIF(C$2:C483,C484)&gt;0,B483,B483+1)</f>
        <v>127</v>
      </c>
      <c r="C484" t="str">
        <f>Table1[[#This Row],[position]]&amp;IF(Table1[district]="NA","","-"&amp;Table1[district])&amp;IF(Table1[parish]="Multi-Parish Race","","-"&amp;Table1[parish])&amp;" ("&amp;Table1[year]&amp;")"</f>
        <v>Aldermen-Town of Sarepta (5 to be elected)-Webster (2016)</v>
      </c>
      <c r="D484" t="s">
        <v>380</v>
      </c>
      <c r="E484" t="s">
        <v>660</v>
      </c>
      <c r="F484" t="s">
        <v>664</v>
      </c>
      <c r="G484">
        <v>2016</v>
      </c>
      <c r="H484" t="s">
        <v>69</v>
      </c>
      <c r="I484" t="s">
        <v>19</v>
      </c>
      <c r="J484">
        <v>254</v>
      </c>
      <c r="K484">
        <v>7</v>
      </c>
      <c r="L484">
        <f>COUNTIF(Table1[Race],Table1[Race])</f>
        <v>7</v>
      </c>
      <c r="M484">
        <v>0</v>
      </c>
      <c r="N484">
        <v>4</v>
      </c>
      <c r="O484">
        <v>3</v>
      </c>
      <c r="P484">
        <v>0</v>
      </c>
      <c r="Q484" t="s">
        <v>20</v>
      </c>
      <c r="R484" t="s">
        <v>21</v>
      </c>
      <c r="S484" t="s">
        <v>15</v>
      </c>
      <c r="T484">
        <f>IFERROR(Table1[n_can_adj]/MID(Table1[district],FIND("(",Table1[district])+1,1),Table1[n_can_adj])</f>
        <v>1.4</v>
      </c>
      <c r="U484" t="e">
        <f>IF(Table1[level]="Local",VLOOKUP(Table1[parish]&amp;" Parish, Louisiana",[1]parish!$D$2:$E$65,2,FALSE),"")</f>
        <v>#N/A</v>
      </c>
    </row>
    <row r="485" spans="1:21" x14ac:dyDescent="0.25">
      <c r="A485">
        <v>484</v>
      </c>
      <c r="B485">
        <f>IF(COUNTIF(C$2:C484,C485)&gt;0,B484,B484+1)</f>
        <v>127</v>
      </c>
      <c r="C485" t="str">
        <f>Table1[[#This Row],[position]]&amp;IF(Table1[district]="NA","","-"&amp;Table1[district])&amp;IF(Table1[parish]="Multi-Parish Race","","-"&amp;Table1[parish])&amp;" ("&amp;Table1[year]&amp;")"</f>
        <v>Aldermen-Town of Sarepta (5 to be elected)-Webster (2016)</v>
      </c>
      <c r="D485" t="s">
        <v>380</v>
      </c>
      <c r="E485" t="s">
        <v>660</v>
      </c>
      <c r="F485" t="s">
        <v>665</v>
      </c>
      <c r="G485">
        <v>2016</v>
      </c>
      <c r="H485" t="s">
        <v>69</v>
      </c>
      <c r="I485" t="s">
        <v>19</v>
      </c>
      <c r="J485">
        <v>225</v>
      </c>
      <c r="K485">
        <v>7</v>
      </c>
      <c r="L485">
        <f>COUNTIF(Table1[Race],Table1[Race])</f>
        <v>7</v>
      </c>
      <c r="M485">
        <v>0</v>
      </c>
      <c r="N485">
        <v>4</v>
      </c>
      <c r="O485">
        <v>3</v>
      </c>
      <c r="P485">
        <v>0</v>
      </c>
      <c r="Q485" t="s">
        <v>20</v>
      </c>
      <c r="R485" t="s">
        <v>21</v>
      </c>
      <c r="S485" t="s">
        <v>15</v>
      </c>
      <c r="T485">
        <f>IFERROR(Table1[n_can_adj]/MID(Table1[district],FIND("(",Table1[district])+1,1),Table1[n_can_adj])</f>
        <v>1.4</v>
      </c>
      <c r="U485" t="e">
        <f>IF(Table1[level]="Local",VLOOKUP(Table1[parish]&amp;" Parish, Louisiana",[1]parish!$D$2:$E$65,2,FALSE),"")</f>
        <v>#N/A</v>
      </c>
    </row>
    <row r="486" spans="1:21" x14ac:dyDescent="0.25">
      <c r="A486">
        <v>485</v>
      </c>
      <c r="B486">
        <f>IF(COUNTIF(C$2:C485,C486)&gt;0,B485,B485+1)</f>
        <v>127</v>
      </c>
      <c r="C486" t="str">
        <f>Table1[[#This Row],[position]]&amp;IF(Table1[district]="NA","","-"&amp;Table1[district])&amp;IF(Table1[parish]="Multi-Parish Race","","-"&amp;Table1[parish])&amp;" ("&amp;Table1[year]&amp;")"</f>
        <v>Aldermen-Town of Sarepta (5 to be elected)-Webster (2016)</v>
      </c>
      <c r="D486" t="s">
        <v>380</v>
      </c>
      <c r="E486" t="s">
        <v>660</v>
      </c>
      <c r="F486" t="s">
        <v>666</v>
      </c>
      <c r="G486">
        <v>2016</v>
      </c>
      <c r="H486" t="s">
        <v>69</v>
      </c>
      <c r="I486" t="s">
        <v>19</v>
      </c>
      <c r="J486">
        <v>250</v>
      </c>
      <c r="K486">
        <v>7</v>
      </c>
      <c r="L486">
        <f>COUNTIF(Table1[Race],Table1[Race])</f>
        <v>7</v>
      </c>
      <c r="M486">
        <v>0</v>
      </c>
      <c r="N486">
        <v>4</v>
      </c>
      <c r="O486">
        <v>3</v>
      </c>
      <c r="P486">
        <v>0</v>
      </c>
      <c r="Q486" t="s">
        <v>20</v>
      </c>
      <c r="R486" t="s">
        <v>21</v>
      </c>
      <c r="S486" t="s">
        <v>15</v>
      </c>
      <c r="T486">
        <f>IFERROR(Table1[n_can_adj]/MID(Table1[district],FIND("(",Table1[district])+1,1),Table1[n_can_adj])</f>
        <v>1.4</v>
      </c>
      <c r="U486" t="e">
        <f>IF(Table1[level]="Local",VLOOKUP(Table1[parish]&amp;" Parish, Louisiana",[1]parish!$D$2:$E$65,2,FALSE),"")</f>
        <v>#N/A</v>
      </c>
    </row>
    <row r="487" spans="1:21" x14ac:dyDescent="0.25">
      <c r="A487">
        <v>486</v>
      </c>
      <c r="B487">
        <f>IF(COUNTIF(C$2:C486,C487)&gt;0,B486,B486+1)</f>
        <v>127</v>
      </c>
      <c r="C487" t="str">
        <f>Table1[[#This Row],[position]]&amp;IF(Table1[district]="NA","","-"&amp;Table1[district])&amp;IF(Table1[parish]="Multi-Parish Race","","-"&amp;Table1[parish])&amp;" ("&amp;Table1[year]&amp;")"</f>
        <v>Aldermen-Town of Sarepta (5 to be elected)-Webster (2016)</v>
      </c>
      <c r="D487" t="s">
        <v>380</v>
      </c>
      <c r="E487" t="s">
        <v>660</v>
      </c>
      <c r="F487" t="s">
        <v>667</v>
      </c>
      <c r="G487">
        <v>2016</v>
      </c>
      <c r="H487" t="s">
        <v>69</v>
      </c>
      <c r="I487" t="s">
        <v>30</v>
      </c>
      <c r="J487">
        <v>136</v>
      </c>
      <c r="K487">
        <v>7</v>
      </c>
      <c r="L487">
        <f>COUNTIF(Table1[Race],Table1[Race])</f>
        <v>7</v>
      </c>
      <c r="M487">
        <v>0</v>
      </c>
      <c r="N487">
        <v>4</v>
      </c>
      <c r="O487">
        <v>3</v>
      </c>
      <c r="P487">
        <v>0</v>
      </c>
      <c r="Q487" t="s">
        <v>20</v>
      </c>
      <c r="R487" t="s">
        <v>21</v>
      </c>
      <c r="S487" t="s">
        <v>15</v>
      </c>
      <c r="T487">
        <f>IFERROR(Table1[n_can_adj]/MID(Table1[district],FIND("(",Table1[district])+1,1),Table1[n_can_adj])</f>
        <v>1.4</v>
      </c>
      <c r="U487" t="e">
        <f>IF(Table1[level]="Local",VLOOKUP(Table1[parish]&amp;" Parish, Louisiana",[1]parish!$D$2:$E$65,2,FALSE),"")</f>
        <v>#N/A</v>
      </c>
    </row>
    <row r="488" spans="1:21" x14ac:dyDescent="0.25">
      <c r="A488">
        <v>487</v>
      </c>
      <c r="B488">
        <f>IF(COUNTIF(C$2:C487,C488)&gt;0,B487,B487+1)</f>
        <v>128</v>
      </c>
      <c r="C488" t="str">
        <f>Table1[[#This Row],[position]]&amp;IF(Table1[district]="NA","","-"&amp;Table1[district])&amp;IF(Table1[parish]="Multi-Parish Race","","-"&amp;Table1[parish])&amp;" ("&amp;Table1[year]&amp;")"</f>
        <v>Aldermen-Town of Sterlington (5 to be elected)-Ouachita (2014)</v>
      </c>
      <c r="D488" t="s">
        <v>380</v>
      </c>
      <c r="E488" t="s">
        <v>668</v>
      </c>
      <c r="F488" t="s">
        <v>669</v>
      </c>
      <c r="G488">
        <v>2014</v>
      </c>
      <c r="H488" t="s">
        <v>670</v>
      </c>
      <c r="I488" t="s">
        <v>30</v>
      </c>
      <c r="J488">
        <v>274</v>
      </c>
      <c r="K488">
        <v>8</v>
      </c>
      <c r="L488">
        <f>COUNTIF(Table1[Race],Table1[Race])</f>
        <v>8</v>
      </c>
      <c r="M488">
        <v>0</v>
      </c>
      <c r="N488">
        <v>7</v>
      </c>
      <c r="O488">
        <v>1</v>
      </c>
      <c r="P488">
        <v>0</v>
      </c>
      <c r="Q488" t="s">
        <v>20</v>
      </c>
      <c r="R488" t="s">
        <v>21</v>
      </c>
      <c r="S488" t="s">
        <v>15</v>
      </c>
      <c r="T488">
        <f>IFERROR(Table1[n_can_adj]/MID(Table1[district],FIND("(",Table1[district])+1,1),Table1[n_can_adj])</f>
        <v>1.6</v>
      </c>
      <c r="U488" t="e">
        <f>IF(Table1[level]="Local",VLOOKUP(Table1[parish]&amp;" Parish, Louisiana",[1]parish!$D$2:$E$65,2,FALSE),"")</f>
        <v>#N/A</v>
      </c>
    </row>
    <row r="489" spans="1:21" x14ac:dyDescent="0.25">
      <c r="A489">
        <v>488</v>
      </c>
      <c r="B489">
        <f>IF(COUNTIF(C$2:C488,C489)&gt;0,B488,B488+1)</f>
        <v>128</v>
      </c>
      <c r="C489" t="str">
        <f>Table1[[#This Row],[position]]&amp;IF(Table1[district]="NA","","-"&amp;Table1[district])&amp;IF(Table1[parish]="Multi-Parish Race","","-"&amp;Table1[parish])&amp;" ("&amp;Table1[year]&amp;")"</f>
        <v>Aldermen-Town of Sterlington (5 to be elected)-Ouachita (2014)</v>
      </c>
      <c r="D489" t="s">
        <v>380</v>
      </c>
      <c r="E489" t="s">
        <v>668</v>
      </c>
      <c r="F489" t="s">
        <v>671</v>
      </c>
      <c r="G489">
        <v>2014</v>
      </c>
      <c r="H489" t="s">
        <v>670</v>
      </c>
      <c r="I489" t="s">
        <v>19</v>
      </c>
      <c r="J489">
        <v>296</v>
      </c>
      <c r="K489">
        <v>8</v>
      </c>
      <c r="L489">
        <f>COUNTIF(Table1[Race],Table1[Race])</f>
        <v>8</v>
      </c>
      <c r="M489">
        <v>0</v>
      </c>
      <c r="N489">
        <v>7</v>
      </c>
      <c r="O489">
        <v>1</v>
      </c>
      <c r="P489">
        <v>0</v>
      </c>
      <c r="Q489" t="s">
        <v>20</v>
      </c>
      <c r="R489" t="s">
        <v>21</v>
      </c>
      <c r="S489" t="s">
        <v>15</v>
      </c>
      <c r="T489">
        <f>IFERROR(Table1[n_can_adj]/MID(Table1[district],FIND("(",Table1[district])+1,1),Table1[n_can_adj])</f>
        <v>1.6</v>
      </c>
      <c r="U489" t="e">
        <f>IF(Table1[level]="Local",VLOOKUP(Table1[parish]&amp;" Parish, Louisiana",[1]parish!$D$2:$E$65,2,FALSE),"")</f>
        <v>#N/A</v>
      </c>
    </row>
    <row r="490" spans="1:21" x14ac:dyDescent="0.25">
      <c r="A490">
        <v>489</v>
      </c>
      <c r="B490">
        <f>IF(COUNTIF(C$2:C489,C490)&gt;0,B489,B489+1)</f>
        <v>128</v>
      </c>
      <c r="C490" t="str">
        <f>Table1[[#This Row],[position]]&amp;IF(Table1[district]="NA","","-"&amp;Table1[district])&amp;IF(Table1[parish]="Multi-Parish Race","","-"&amp;Table1[parish])&amp;" ("&amp;Table1[year]&amp;")"</f>
        <v>Aldermen-Town of Sterlington (5 to be elected)-Ouachita (2014)</v>
      </c>
      <c r="D490" t="s">
        <v>380</v>
      </c>
      <c r="E490" t="s">
        <v>668</v>
      </c>
      <c r="F490" t="s">
        <v>672</v>
      </c>
      <c r="G490">
        <v>2014</v>
      </c>
      <c r="H490" t="s">
        <v>670</v>
      </c>
      <c r="I490" t="s">
        <v>19</v>
      </c>
      <c r="J490">
        <v>126</v>
      </c>
      <c r="K490">
        <v>8</v>
      </c>
      <c r="L490">
        <f>COUNTIF(Table1[Race],Table1[Race])</f>
        <v>8</v>
      </c>
      <c r="M490">
        <v>0</v>
      </c>
      <c r="N490">
        <v>7</v>
      </c>
      <c r="O490">
        <v>1</v>
      </c>
      <c r="P490">
        <v>0</v>
      </c>
      <c r="Q490" t="s">
        <v>20</v>
      </c>
      <c r="R490" t="s">
        <v>21</v>
      </c>
      <c r="S490" t="s">
        <v>15</v>
      </c>
      <c r="T490">
        <f>IFERROR(Table1[n_can_adj]/MID(Table1[district],FIND("(",Table1[district])+1,1),Table1[n_can_adj])</f>
        <v>1.6</v>
      </c>
      <c r="U490" t="e">
        <f>IF(Table1[level]="Local",VLOOKUP(Table1[parish]&amp;" Parish, Louisiana",[1]parish!$D$2:$E$65,2,FALSE),"")</f>
        <v>#N/A</v>
      </c>
    </row>
    <row r="491" spans="1:21" x14ac:dyDescent="0.25">
      <c r="A491">
        <v>490</v>
      </c>
      <c r="B491">
        <f>IF(COUNTIF(C$2:C490,C491)&gt;0,B490,B490+1)</f>
        <v>128</v>
      </c>
      <c r="C491" t="str">
        <f>Table1[[#This Row],[position]]&amp;IF(Table1[district]="NA","","-"&amp;Table1[district])&amp;IF(Table1[parish]="Multi-Parish Race","","-"&amp;Table1[parish])&amp;" ("&amp;Table1[year]&amp;")"</f>
        <v>Aldermen-Town of Sterlington (5 to be elected)-Ouachita (2014)</v>
      </c>
      <c r="D491" t="s">
        <v>380</v>
      </c>
      <c r="E491" t="s">
        <v>668</v>
      </c>
      <c r="F491" t="s">
        <v>673</v>
      </c>
      <c r="G491">
        <v>2014</v>
      </c>
      <c r="H491" t="s">
        <v>670</v>
      </c>
      <c r="I491" t="s">
        <v>19</v>
      </c>
      <c r="J491">
        <v>298</v>
      </c>
      <c r="K491">
        <v>8</v>
      </c>
      <c r="L491">
        <f>COUNTIF(Table1[Race],Table1[Race])</f>
        <v>8</v>
      </c>
      <c r="M491">
        <v>0</v>
      </c>
      <c r="N491">
        <v>7</v>
      </c>
      <c r="O491">
        <v>1</v>
      </c>
      <c r="P491">
        <v>0</v>
      </c>
      <c r="Q491" t="s">
        <v>20</v>
      </c>
      <c r="R491" t="s">
        <v>21</v>
      </c>
      <c r="S491" t="s">
        <v>15</v>
      </c>
      <c r="T491">
        <f>IFERROR(Table1[n_can_adj]/MID(Table1[district],FIND("(",Table1[district])+1,1),Table1[n_can_adj])</f>
        <v>1.6</v>
      </c>
      <c r="U491" t="e">
        <f>IF(Table1[level]="Local",VLOOKUP(Table1[parish]&amp;" Parish, Louisiana",[1]parish!$D$2:$E$65,2,FALSE),"")</f>
        <v>#N/A</v>
      </c>
    </row>
    <row r="492" spans="1:21" x14ac:dyDescent="0.25">
      <c r="A492">
        <v>491</v>
      </c>
      <c r="B492">
        <f>IF(COUNTIF(C$2:C491,C492)&gt;0,B491,B491+1)</f>
        <v>128</v>
      </c>
      <c r="C492" t="str">
        <f>Table1[[#This Row],[position]]&amp;IF(Table1[district]="NA","","-"&amp;Table1[district])&amp;IF(Table1[parish]="Multi-Parish Race","","-"&amp;Table1[parish])&amp;" ("&amp;Table1[year]&amp;")"</f>
        <v>Aldermen-Town of Sterlington (5 to be elected)-Ouachita (2014)</v>
      </c>
      <c r="D492" t="s">
        <v>380</v>
      </c>
      <c r="E492" t="s">
        <v>668</v>
      </c>
      <c r="F492" t="s">
        <v>674</v>
      </c>
      <c r="G492">
        <v>2014</v>
      </c>
      <c r="H492" t="s">
        <v>670</v>
      </c>
      <c r="I492" t="s">
        <v>19</v>
      </c>
      <c r="J492">
        <v>332</v>
      </c>
      <c r="K492">
        <v>8</v>
      </c>
      <c r="L492">
        <f>COUNTIF(Table1[Race],Table1[Race])</f>
        <v>8</v>
      </c>
      <c r="M492">
        <v>0</v>
      </c>
      <c r="N492">
        <v>7</v>
      </c>
      <c r="O492">
        <v>1</v>
      </c>
      <c r="P492">
        <v>0</v>
      </c>
      <c r="Q492" t="s">
        <v>20</v>
      </c>
      <c r="R492" t="s">
        <v>21</v>
      </c>
      <c r="S492" t="s">
        <v>15</v>
      </c>
      <c r="T492">
        <f>IFERROR(Table1[n_can_adj]/MID(Table1[district],FIND("(",Table1[district])+1,1),Table1[n_can_adj])</f>
        <v>1.6</v>
      </c>
      <c r="U492" t="e">
        <f>IF(Table1[level]="Local",VLOOKUP(Table1[parish]&amp;" Parish, Louisiana",[1]parish!$D$2:$E$65,2,FALSE),"")</f>
        <v>#N/A</v>
      </c>
    </row>
    <row r="493" spans="1:21" x14ac:dyDescent="0.25">
      <c r="A493">
        <v>492</v>
      </c>
      <c r="B493">
        <f>IF(COUNTIF(C$2:C492,C493)&gt;0,B492,B492+1)</f>
        <v>128</v>
      </c>
      <c r="C493" t="str">
        <f>Table1[[#This Row],[position]]&amp;IF(Table1[district]="NA","","-"&amp;Table1[district])&amp;IF(Table1[parish]="Multi-Parish Race","","-"&amp;Table1[parish])&amp;" ("&amp;Table1[year]&amp;")"</f>
        <v>Aldermen-Town of Sterlington (5 to be elected)-Ouachita (2014)</v>
      </c>
      <c r="D493" t="s">
        <v>380</v>
      </c>
      <c r="E493" t="s">
        <v>668</v>
      </c>
      <c r="F493" t="s">
        <v>675</v>
      </c>
      <c r="G493">
        <v>2014</v>
      </c>
      <c r="H493" t="s">
        <v>670</v>
      </c>
      <c r="I493" t="s">
        <v>19</v>
      </c>
      <c r="J493">
        <v>239</v>
      </c>
      <c r="K493">
        <v>8</v>
      </c>
      <c r="L493">
        <f>COUNTIF(Table1[Race],Table1[Race])</f>
        <v>8</v>
      </c>
      <c r="M493">
        <v>0</v>
      </c>
      <c r="N493">
        <v>7</v>
      </c>
      <c r="O493">
        <v>1</v>
      </c>
      <c r="P493">
        <v>0</v>
      </c>
      <c r="Q493" t="s">
        <v>20</v>
      </c>
      <c r="R493" t="s">
        <v>21</v>
      </c>
      <c r="S493" t="s">
        <v>15</v>
      </c>
      <c r="T493">
        <f>IFERROR(Table1[n_can_adj]/MID(Table1[district],FIND("(",Table1[district])+1,1),Table1[n_can_adj])</f>
        <v>1.6</v>
      </c>
      <c r="U493" t="e">
        <f>IF(Table1[level]="Local",VLOOKUP(Table1[parish]&amp;" Parish, Louisiana",[1]parish!$D$2:$E$65,2,FALSE),"")</f>
        <v>#N/A</v>
      </c>
    </row>
    <row r="494" spans="1:21" x14ac:dyDescent="0.25">
      <c r="A494">
        <v>493</v>
      </c>
      <c r="B494">
        <f>IF(COUNTIF(C$2:C493,C494)&gt;0,B493,B493+1)</f>
        <v>128</v>
      </c>
      <c r="C494" t="str">
        <f>Table1[[#This Row],[position]]&amp;IF(Table1[district]="NA","","-"&amp;Table1[district])&amp;IF(Table1[parish]="Multi-Parish Race","","-"&amp;Table1[parish])&amp;" ("&amp;Table1[year]&amp;")"</f>
        <v>Aldermen-Town of Sterlington (5 to be elected)-Ouachita (2014)</v>
      </c>
      <c r="D494" t="s">
        <v>380</v>
      </c>
      <c r="E494" t="s">
        <v>668</v>
      </c>
      <c r="F494" t="s">
        <v>676</v>
      </c>
      <c r="G494">
        <v>2014</v>
      </c>
      <c r="H494" t="s">
        <v>670</v>
      </c>
      <c r="I494" t="s">
        <v>19</v>
      </c>
      <c r="J494">
        <v>182</v>
      </c>
      <c r="K494">
        <v>8</v>
      </c>
      <c r="L494">
        <f>COUNTIF(Table1[Race],Table1[Race])</f>
        <v>8</v>
      </c>
      <c r="M494">
        <v>0</v>
      </c>
      <c r="N494">
        <v>7</v>
      </c>
      <c r="O494">
        <v>1</v>
      </c>
      <c r="P494">
        <v>0</v>
      </c>
      <c r="Q494" t="s">
        <v>20</v>
      </c>
      <c r="R494" t="s">
        <v>21</v>
      </c>
      <c r="S494" t="s">
        <v>15</v>
      </c>
      <c r="T494">
        <f>IFERROR(Table1[n_can_adj]/MID(Table1[district],FIND("(",Table1[district])+1,1),Table1[n_can_adj])</f>
        <v>1.6</v>
      </c>
      <c r="U494" t="e">
        <f>IF(Table1[level]="Local",VLOOKUP(Table1[parish]&amp;" Parish, Louisiana",[1]parish!$D$2:$E$65,2,FALSE),"")</f>
        <v>#N/A</v>
      </c>
    </row>
    <row r="495" spans="1:21" x14ac:dyDescent="0.25">
      <c r="A495">
        <v>494</v>
      </c>
      <c r="B495">
        <f>IF(COUNTIF(C$2:C494,C495)&gt;0,B494,B494+1)</f>
        <v>128</v>
      </c>
      <c r="C495" t="str">
        <f>Table1[[#This Row],[position]]&amp;IF(Table1[district]="NA","","-"&amp;Table1[district])&amp;IF(Table1[parish]="Multi-Parish Race","","-"&amp;Table1[parish])&amp;" ("&amp;Table1[year]&amp;")"</f>
        <v>Aldermen-Town of Sterlington (5 to be elected)-Ouachita (2014)</v>
      </c>
      <c r="D495" t="s">
        <v>380</v>
      </c>
      <c r="E495" t="s">
        <v>668</v>
      </c>
      <c r="F495" t="s">
        <v>677</v>
      </c>
      <c r="G495">
        <v>2014</v>
      </c>
      <c r="H495" t="s">
        <v>670</v>
      </c>
      <c r="I495" t="s">
        <v>19</v>
      </c>
      <c r="J495">
        <v>228</v>
      </c>
      <c r="K495">
        <v>8</v>
      </c>
      <c r="L495">
        <f>COUNTIF(Table1[Race],Table1[Race])</f>
        <v>8</v>
      </c>
      <c r="M495">
        <v>0</v>
      </c>
      <c r="N495">
        <v>7</v>
      </c>
      <c r="O495">
        <v>1</v>
      </c>
      <c r="P495">
        <v>0</v>
      </c>
      <c r="Q495" t="s">
        <v>20</v>
      </c>
      <c r="R495" t="s">
        <v>21</v>
      </c>
      <c r="S495" t="s">
        <v>15</v>
      </c>
      <c r="T495">
        <f>IFERROR(Table1[n_can_adj]/MID(Table1[district],FIND("(",Table1[district])+1,1),Table1[n_can_adj])</f>
        <v>1.6</v>
      </c>
      <c r="U495" t="e">
        <f>IF(Table1[level]="Local",VLOOKUP(Table1[parish]&amp;" Parish, Louisiana",[1]parish!$D$2:$E$65,2,FALSE),"")</f>
        <v>#N/A</v>
      </c>
    </row>
    <row r="496" spans="1:21" x14ac:dyDescent="0.25">
      <c r="A496">
        <v>495</v>
      </c>
      <c r="B496">
        <f>IF(COUNTIF(C$2:C495,C496)&gt;0,B495,B495+1)</f>
        <v>129</v>
      </c>
      <c r="C496" t="str">
        <f>Table1[[#This Row],[position]]&amp;IF(Table1[district]="NA","","-"&amp;Table1[district])&amp;IF(Table1[parish]="Multi-Parish Race","","-"&amp;Table1[parish])&amp;" ("&amp;Table1[year]&amp;")"</f>
        <v>Aldermen-Town of Tullos (5 to be elected)-Lasalle (2014)</v>
      </c>
      <c r="D496" t="s">
        <v>380</v>
      </c>
      <c r="E496" t="s">
        <v>678</v>
      </c>
      <c r="F496" t="s">
        <v>679</v>
      </c>
      <c r="G496">
        <v>2014</v>
      </c>
      <c r="H496" t="s">
        <v>680</v>
      </c>
      <c r="I496" t="s">
        <v>30</v>
      </c>
      <c r="J496">
        <v>74</v>
      </c>
      <c r="K496">
        <v>6</v>
      </c>
      <c r="L496">
        <f>COUNTIF(Table1[Race],Table1[Race])</f>
        <v>6</v>
      </c>
      <c r="M496">
        <v>0</v>
      </c>
      <c r="N496">
        <v>1</v>
      </c>
      <c r="O496">
        <v>5</v>
      </c>
      <c r="P496">
        <v>0</v>
      </c>
      <c r="Q496" t="s">
        <v>20</v>
      </c>
      <c r="R496" t="s">
        <v>21</v>
      </c>
      <c r="S496" t="s">
        <v>15</v>
      </c>
      <c r="T496">
        <f>IFERROR(Table1[n_can_adj]/MID(Table1[district],FIND("(",Table1[district])+1,1),Table1[n_can_adj])</f>
        <v>1.2</v>
      </c>
      <c r="U496" t="e">
        <f>IF(Table1[level]="Local",VLOOKUP(Table1[parish]&amp;" Parish, Louisiana",[1]parish!$D$2:$E$65,2,FALSE),"")</f>
        <v>#N/A</v>
      </c>
    </row>
    <row r="497" spans="1:21" x14ac:dyDescent="0.25">
      <c r="A497">
        <v>496</v>
      </c>
      <c r="B497">
        <f>IF(COUNTIF(C$2:C496,C497)&gt;0,B496,B496+1)</f>
        <v>129</v>
      </c>
      <c r="C497" t="str">
        <f>Table1[[#This Row],[position]]&amp;IF(Table1[district]="NA","","-"&amp;Table1[district])&amp;IF(Table1[parish]="Multi-Parish Race","","-"&amp;Table1[parish])&amp;" ("&amp;Table1[year]&amp;")"</f>
        <v>Aldermen-Town of Tullos (5 to be elected)-Lasalle (2014)</v>
      </c>
      <c r="D497" t="s">
        <v>380</v>
      </c>
      <c r="E497" t="s">
        <v>678</v>
      </c>
      <c r="F497" t="s">
        <v>681</v>
      </c>
      <c r="G497">
        <v>2014</v>
      </c>
      <c r="H497" t="s">
        <v>680</v>
      </c>
      <c r="I497" t="s">
        <v>19</v>
      </c>
      <c r="J497">
        <v>71</v>
      </c>
      <c r="K497">
        <v>6</v>
      </c>
      <c r="L497">
        <f>COUNTIF(Table1[Race],Table1[Race])</f>
        <v>6</v>
      </c>
      <c r="M497">
        <v>0</v>
      </c>
      <c r="N497">
        <v>1</v>
      </c>
      <c r="O497">
        <v>5</v>
      </c>
      <c r="P497">
        <v>0</v>
      </c>
      <c r="Q497" t="s">
        <v>20</v>
      </c>
      <c r="R497" t="s">
        <v>21</v>
      </c>
      <c r="S497" t="s">
        <v>15</v>
      </c>
      <c r="T497">
        <f>IFERROR(Table1[n_can_adj]/MID(Table1[district],FIND("(",Table1[district])+1,1),Table1[n_can_adj])</f>
        <v>1.2</v>
      </c>
      <c r="U497" t="e">
        <f>IF(Table1[level]="Local",VLOOKUP(Table1[parish]&amp;" Parish, Louisiana",[1]parish!$D$2:$E$65,2,FALSE),"")</f>
        <v>#N/A</v>
      </c>
    </row>
    <row r="498" spans="1:21" x14ac:dyDescent="0.25">
      <c r="A498">
        <v>497</v>
      </c>
      <c r="B498">
        <f>IF(COUNTIF(C$2:C497,C498)&gt;0,B497,B497+1)</f>
        <v>129</v>
      </c>
      <c r="C498" t="str">
        <f>Table1[[#This Row],[position]]&amp;IF(Table1[district]="NA","","-"&amp;Table1[district])&amp;IF(Table1[parish]="Multi-Parish Race","","-"&amp;Table1[parish])&amp;" ("&amp;Table1[year]&amp;")"</f>
        <v>Aldermen-Town of Tullos (5 to be elected)-Lasalle (2014)</v>
      </c>
      <c r="D498" t="s">
        <v>380</v>
      </c>
      <c r="E498" t="s">
        <v>678</v>
      </c>
      <c r="F498" t="s">
        <v>682</v>
      </c>
      <c r="G498">
        <v>2014</v>
      </c>
      <c r="H498" t="s">
        <v>680</v>
      </c>
      <c r="I498" t="s">
        <v>30</v>
      </c>
      <c r="J498">
        <v>89</v>
      </c>
      <c r="K498">
        <v>6</v>
      </c>
      <c r="L498">
        <f>COUNTIF(Table1[Race],Table1[Race])</f>
        <v>6</v>
      </c>
      <c r="M498">
        <v>0</v>
      </c>
      <c r="N498">
        <v>1</v>
      </c>
      <c r="O498">
        <v>5</v>
      </c>
      <c r="P498">
        <v>0</v>
      </c>
      <c r="Q498" t="s">
        <v>20</v>
      </c>
      <c r="R498" t="s">
        <v>21</v>
      </c>
      <c r="S498" t="s">
        <v>15</v>
      </c>
      <c r="T498">
        <f>IFERROR(Table1[n_can_adj]/MID(Table1[district],FIND("(",Table1[district])+1,1),Table1[n_can_adj])</f>
        <v>1.2</v>
      </c>
      <c r="U498" t="e">
        <f>IF(Table1[level]="Local",VLOOKUP(Table1[parish]&amp;" Parish, Louisiana",[1]parish!$D$2:$E$65,2,FALSE),"")</f>
        <v>#N/A</v>
      </c>
    </row>
    <row r="499" spans="1:21" x14ac:dyDescent="0.25">
      <c r="A499">
        <v>498</v>
      </c>
      <c r="B499">
        <f>IF(COUNTIF(C$2:C498,C499)&gt;0,B498,B498+1)</f>
        <v>129</v>
      </c>
      <c r="C499" t="str">
        <f>Table1[[#This Row],[position]]&amp;IF(Table1[district]="NA","","-"&amp;Table1[district])&amp;IF(Table1[parish]="Multi-Parish Race","","-"&amp;Table1[parish])&amp;" ("&amp;Table1[year]&amp;")"</f>
        <v>Aldermen-Town of Tullos (5 to be elected)-Lasalle (2014)</v>
      </c>
      <c r="D499" t="s">
        <v>380</v>
      </c>
      <c r="E499" t="s">
        <v>678</v>
      </c>
      <c r="F499" t="s">
        <v>683</v>
      </c>
      <c r="G499">
        <v>2014</v>
      </c>
      <c r="H499" t="s">
        <v>680</v>
      </c>
      <c r="I499" t="s">
        <v>30</v>
      </c>
      <c r="J499">
        <v>40</v>
      </c>
      <c r="K499">
        <v>6</v>
      </c>
      <c r="L499">
        <f>COUNTIF(Table1[Race],Table1[Race])</f>
        <v>6</v>
      </c>
      <c r="M499">
        <v>0</v>
      </c>
      <c r="N499">
        <v>1</v>
      </c>
      <c r="O499">
        <v>5</v>
      </c>
      <c r="P499">
        <v>0</v>
      </c>
      <c r="Q499" t="s">
        <v>20</v>
      </c>
      <c r="R499" t="s">
        <v>21</v>
      </c>
      <c r="S499" t="s">
        <v>15</v>
      </c>
      <c r="T499">
        <f>IFERROR(Table1[n_can_adj]/MID(Table1[district],FIND("(",Table1[district])+1,1),Table1[n_can_adj])</f>
        <v>1.2</v>
      </c>
      <c r="U499" t="e">
        <f>IF(Table1[level]="Local",VLOOKUP(Table1[parish]&amp;" Parish, Louisiana",[1]parish!$D$2:$E$65,2,FALSE),"")</f>
        <v>#N/A</v>
      </c>
    </row>
    <row r="500" spans="1:21" x14ac:dyDescent="0.25">
      <c r="A500">
        <v>499</v>
      </c>
      <c r="B500">
        <f>IF(COUNTIF(C$2:C499,C500)&gt;0,B499,B499+1)</f>
        <v>129</v>
      </c>
      <c r="C500" t="str">
        <f>Table1[[#This Row],[position]]&amp;IF(Table1[district]="NA","","-"&amp;Table1[district])&amp;IF(Table1[parish]="Multi-Parish Race","","-"&amp;Table1[parish])&amp;" ("&amp;Table1[year]&amp;")"</f>
        <v>Aldermen-Town of Tullos (5 to be elected)-Lasalle (2014)</v>
      </c>
      <c r="D500" t="s">
        <v>380</v>
      </c>
      <c r="E500" t="s">
        <v>678</v>
      </c>
      <c r="F500" t="s">
        <v>684</v>
      </c>
      <c r="G500">
        <v>2014</v>
      </c>
      <c r="H500" t="s">
        <v>680</v>
      </c>
      <c r="I500" t="s">
        <v>30</v>
      </c>
      <c r="J500">
        <v>75</v>
      </c>
      <c r="K500">
        <v>6</v>
      </c>
      <c r="L500">
        <f>COUNTIF(Table1[Race],Table1[Race])</f>
        <v>6</v>
      </c>
      <c r="M500">
        <v>0</v>
      </c>
      <c r="N500">
        <v>1</v>
      </c>
      <c r="O500">
        <v>5</v>
      </c>
      <c r="P500">
        <v>0</v>
      </c>
      <c r="Q500" t="s">
        <v>20</v>
      </c>
      <c r="R500" t="s">
        <v>21</v>
      </c>
      <c r="S500" t="s">
        <v>15</v>
      </c>
      <c r="T500">
        <f>IFERROR(Table1[n_can_adj]/MID(Table1[district],FIND("(",Table1[district])+1,1),Table1[n_can_adj])</f>
        <v>1.2</v>
      </c>
      <c r="U500" t="e">
        <f>IF(Table1[level]="Local",VLOOKUP(Table1[parish]&amp;" Parish, Louisiana",[1]parish!$D$2:$E$65,2,FALSE),"")</f>
        <v>#N/A</v>
      </c>
    </row>
    <row r="501" spans="1:21" x14ac:dyDescent="0.25">
      <c r="A501">
        <v>500</v>
      </c>
      <c r="B501">
        <f>IF(COUNTIF(C$2:C500,C501)&gt;0,B500,B500+1)</f>
        <v>129</v>
      </c>
      <c r="C501" t="str">
        <f>Table1[[#This Row],[position]]&amp;IF(Table1[district]="NA","","-"&amp;Table1[district])&amp;IF(Table1[parish]="Multi-Parish Race","","-"&amp;Table1[parish])&amp;" ("&amp;Table1[year]&amp;")"</f>
        <v>Aldermen-Town of Tullos (5 to be elected)-Lasalle (2014)</v>
      </c>
      <c r="D501" t="s">
        <v>380</v>
      </c>
      <c r="E501" t="s">
        <v>678</v>
      </c>
      <c r="F501" t="s">
        <v>685</v>
      </c>
      <c r="G501">
        <v>2014</v>
      </c>
      <c r="H501" t="s">
        <v>680</v>
      </c>
      <c r="I501" t="s">
        <v>30</v>
      </c>
      <c r="J501">
        <v>82</v>
      </c>
      <c r="K501">
        <v>6</v>
      </c>
      <c r="L501">
        <f>COUNTIF(Table1[Race],Table1[Race])</f>
        <v>6</v>
      </c>
      <c r="M501">
        <v>0</v>
      </c>
      <c r="N501">
        <v>1</v>
      </c>
      <c r="O501">
        <v>5</v>
      </c>
      <c r="P501">
        <v>0</v>
      </c>
      <c r="Q501" t="s">
        <v>20</v>
      </c>
      <c r="R501" t="s">
        <v>21</v>
      </c>
      <c r="S501" t="s">
        <v>15</v>
      </c>
      <c r="T501">
        <f>IFERROR(Table1[n_can_adj]/MID(Table1[district],FIND("(",Table1[district])+1,1),Table1[n_can_adj])</f>
        <v>1.2</v>
      </c>
      <c r="U501" t="e">
        <f>IF(Table1[level]="Local",VLOOKUP(Table1[parish]&amp;" Parish, Louisiana",[1]parish!$D$2:$E$65,2,FALSE),"")</f>
        <v>#N/A</v>
      </c>
    </row>
    <row r="502" spans="1:21" x14ac:dyDescent="0.25">
      <c r="A502">
        <v>501</v>
      </c>
      <c r="B502">
        <f>IF(COUNTIF(C$2:C501,C502)&gt;0,B501,B501+1)</f>
        <v>130</v>
      </c>
      <c r="C502" t="str">
        <f>Table1[[#This Row],[position]]&amp;IF(Table1[district]="NA","","-"&amp;Table1[district])&amp;IF(Table1[parish]="Multi-Parish Race","","-"&amp;Table1[parish])&amp;" ("&amp;Table1[year]&amp;")"</f>
        <v>Aldermen-Town of Urania (5 to be elected)-Lasalle (2014)</v>
      </c>
      <c r="D502" t="s">
        <v>380</v>
      </c>
      <c r="E502" t="s">
        <v>686</v>
      </c>
      <c r="F502" t="s">
        <v>687</v>
      </c>
      <c r="G502">
        <v>2014</v>
      </c>
      <c r="H502" t="s">
        <v>680</v>
      </c>
      <c r="I502" t="s">
        <v>19</v>
      </c>
      <c r="J502">
        <v>115</v>
      </c>
      <c r="K502">
        <v>6</v>
      </c>
      <c r="L502">
        <f>COUNTIF(Table1[Race],Table1[Race])</f>
        <v>6</v>
      </c>
      <c r="M502">
        <v>1</v>
      </c>
      <c r="N502">
        <v>4</v>
      </c>
      <c r="O502">
        <v>1</v>
      </c>
      <c r="P502">
        <v>0</v>
      </c>
      <c r="Q502" t="s">
        <v>20</v>
      </c>
      <c r="R502" t="s">
        <v>21</v>
      </c>
      <c r="S502" t="s">
        <v>15</v>
      </c>
      <c r="T502">
        <f>IFERROR(Table1[n_can_adj]/MID(Table1[district],FIND("(",Table1[district])+1,1),Table1[n_can_adj])</f>
        <v>1.2</v>
      </c>
      <c r="U502" t="e">
        <f>IF(Table1[level]="Local",VLOOKUP(Table1[parish]&amp;" Parish, Louisiana",[1]parish!$D$2:$E$65,2,FALSE),"")</f>
        <v>#N/A</v>
      </c>
    </row>
    <row r="503" spans="1:21" x14ac:dyDescent="0.25">
      <c r="A503">
        <v>502</v>
      </c>
      <c r="B503">
        <f>IF(COUNTIF(C$2:C502,C503)&gt;0,B502,B502+1)</f>
        <v>130</v>
      </c>
      <c r="C503" t="str">
        <f>Table1[[#This Row],[position]]&amp;IF(Table1[district]="NA","","-"&amp;Table1[district])&amp;IF(Table1[parish]="Multi-Parish Race","","-"&amp;Table1[parish])&amp;" ("&amp;Table1[year]&amp;")"</f>
        <v>Aldermen-Town of Urania (5 to be elected)-Lasalle (2014)</v>
      </c>
      <c r="D503" t="s">
        <v>380</v>
      </c>
      <c r="E503" t="s">
        <v>686</v>
      </c>
      <c r="F503" t="s">
        <v>688</v>
      </c>
      <c r="G503">
        <v>2014</v>
      </c>
      <c r="H503" t="s">
        <v>680</v>
      </c>
      <c r="I503" t="s">
        <v>30</v>
      </c>
      <c r="J503">
        <v>129</v>
      </c>
      <c r="K503">
        <v>6</v>
      </c>
      <c r="L503">
        <f>COUNTIF(Table1[Race],Table1[Race])</f>
        <v>6</v>
      </c>
      <c r="M503">
        <v>1</v>
      </c>
      <c r="N503">
        <v>4</v>
      </c>
      <c r="O503">
        <v>1</v>
      </c>
      <c r="P503">
        <v>0</v>
      </c>
      <c r="Q503" t="s">
        <v>20</v>
      </c>
      <c r="R503" t="s">
        <v>21</v>
      </c>
      <c r="S503" t="s">
        <v>15</v>
      </c>
      <c r="T503">
        <f>IFERROR(Table1[n_can_adj]/MID(Table1[district],FIND("(",Table1[district])+1,1),Table1[n_can_adj])</f>
        <v>1.2</v>
      </c>
      <c r="U503" t="e">
        <f>IF(Table1[level]="Local",VLOOKUP(Table1[parish]&amp;" Parish, Louisiana",[1]parish!$D$2:$E$65,2,FALSE),"")</f>
        <v>#N/A</v>
      </c>
    </row>
    <row r="504" spans="1:21" x14ac:dyDescent="0.25">
      <c r="A504">
        <v>503</v>
      </c>
      <c r="B504">
        <f>IF(COUNTIF(C$2:C503,C504)&gt;0,B503,B503+1)</f>
        <v>130</v>
      </c>
      <c r="C504" t="str">
        <f>Table1[[#This Row],[position]]&amp;IF(Table1[district]="NA","","-"&amp;Table1[district])&amp;IF(Table1[parish]="Multi-Parish Race","","-"&amp;Table1[parish])&amp;" ("&amp;Table1[year]&amp;")"</f>
        <v>Aldermen-Town of Urania (5 to be elected)-Lasalle (2014)</v>
      </c>
      <c r="D504" t="s">
        <v>380</v>
      </c>
      <c r="E504" t="s">
        <v>686</v>
      </c>
      <c r="F504" t="s">
        <v>689</v>
      </c>
      <c r="G504">
        <v>2014</v>
      </c>
      <c r="H504" t="s">
        <v>680</v>
      </c>
      <c r="I504" t="s">
        <v>19</v>
      </c>
      <c r="J504">
        <v>153</v>
      </c>
      <c r="K504">
        <v>6</v>
      </c>
      <c r="L504">
        <f>COUNTIF(Table1[Race],Table1[Race])</f>
        <v>6</v>
      </c>
      <c r="M504">
        <v>1</v>
      </c>
      <c r="N504">
        <v>4</v>
      </c>
      <c r="O504">
        <v>1</v>
      </c>
      <c r="P504">
        <v>0</v>
      </c>
      <c r="Q504" t="s">
        <v>20</v>
      </c>
      <c r="R504" t="s">
        <v>21</v>
      </c>
      <c r="S504" t="s">
        <v>15</v>
      </c>
      <c r="T504">
        <f>IFERROR(Table1[n_can_adj]/MID(Table1[district],FIND("(",Table1[district])+1,1),Table1[n_can_adj])</f>
        <v>1.2</v>
      </c>
      <c r="U504" t="e">
        <f>IF(Table1[level]="Local",VLOOKUP(Table1[parish]&amp;" Parish, Louisiana",[1]parish!$D$2:$E$65,2,FALSE),"")</f>
        <v>#N/A</v>
      </c>
    </row>
    <row r="505" spans="1:21" x14ac:dyDescent="0.25">
      <c r="A505">
        <v>504</v>
      </c>
      <c r="B505">
        <f>IF(COUNTIF(C$2:C504,C505)&gt;0,B504,B504+1)</f>
        <v>130</v>
      </c>
      <c r="C505" t="str">
        <f>Table1[[#This Row],[position]]&amp;IF(Table1[district]="NA","","-"&amp;Table1[district])&amp;IF(Table1[parish]="Multi-Parish Race","","-"&amp;Table1[parish])&amp;" ("&amp;Table1[year]&amp;")"</f>
        <v>Aldermen-Town of Urania (5 to be elected)-Lasalle (2014)</v>
      </c>
      <c r="D505" t="s">
        <v>380</v>
      </c>
      <c r="E505" t="s">
        <v>686</v>
      </c>
      <c r="F505" t="s">
        <v>690</v>
      </c>
      <c r="G505">
        <v>2014</v>
      </c>
      <c r="H505" t="s">
        <v>680</v>
      </c>
      <c r="I505" t="s">
        <v>19</v>
      </c>
      <c r="J505">
        <v>151</v>
      </c>
      <c r="K505">
        <v>6</v>
      </c>
      <c r="L505">
        <f>COUNTIF(Table1[Race],Table1[Race])</f>
        <v>6</v>
      </c>
      <c r="M505">
        <v>1</v>
      </c>
      <c r="N505">
        <v>4</v>
      </c>
      <c r="O505">
        <v>1</v>
      </c>
      <c r="P505">
        <v>0</v>
      </c>
      <c r="Q505" t="s">
        <v>20</v>
      </c>
      <c r="R505" t="s">
        <v>21</v>
      </c>
      <c r="S505" t="s">
        <v>15</v>
      </c>
      <c r="T505">
        <f>IFERROR(Table1[n_can_adj]/MID(Table1[district],FIND("(",Table1[district])+1,1),Table1[n_can_adj])</f>
        <v>1.2</v>
      </c>
      <c r="U505" t="e">
        <f>IF(Table1[level]="Local",VLOOKUP(Table1[parish]&amp;" Parish, Louisiana",[1]parish!$D$2:$E$65,2,FALSE),"")</f>
        <v>#N/A</v>
      </c>
    </row>
    <row r="506" spans="1:21" x14ac:dyDescent="0.25">
      <c r="A506">
        <v>505</v>
      </c>
      <c r="B506">
        <f>IF(COUNTIF(C$2:C505,C506)&gt;0,B505,B505+1)</f>
        <v>130</v>
      </c>
      <c r="C506" t="str">
        <f>Table1[[#This Row],[position]]&amp;IF(Table1[district]="NA","","-"&amp;Table1[district])&amp;IF(Table1[parish]="Multi-Parish Race","","-"&amp;Table1[parish])&amp;" ("&amp;Table1[year]&amp;")"</f>
        <v>Aldermen-Town of Urania (5 to be elected)-Lasalle (2014)</v>
      </c>
      <c r="D506" t="s">
        <v>380</v>
      </c>
      <c r="E506" t="s">
        <v>686</v>
      </c>
      <c r="F506" t="s">
        <v>691</v>
      </c>
      <c r="G506">
        <v>2014</v>
      </c>
      <c r="H506" t="s">
        <v>680</v>
      </c>
      <c r="I506" t="s">
        <v>23</v>
      </c>
      <c r="J506">
        <v>123</v>
      </c>
      <c r="K506">
        <v>6</v>
      </c>
      <c r="L506">
        <f>COUNTIF(Table1[Race],Table1[Race])</f>
        <v>6</v>
      </c>
      <c r="M506">
        <v>1</v>
      </c>
      <c r="N506">
        <v>4</v>
      </c>
      <c r="O506">
        <v>1</v>
      </c>
      <c r="P506">
        <v>0</v>
      </c>
      <c r="Q506" t="s">
        <v>20</v>
      </c>
      <c r="R506" t="s">
        <v>21</v>
      </c>
      <c r="S506" t="s">
        <v>15</v>
      </c>
      <c r="T506">
        <f>IFERROR(Table1[n_can_adj]/MID(Table1[district],FIND("(",Table1[district])+1,1),Table1[n_can_adj])</f>
        <v>1.2</v>
      </c>
      <c r="U506" t="e">
        <f>IF(Table1[level]="Local",VLOOKUP(Table1[parish]&amp;" Parish, Louisiana",[1]parish!$D$2:$E$65,2,FALSE),"")</f>
        <v>#N/A</v>
      </c>
    </row>
    <row r="507" spans="1:21" x14ac:dyDescent="0.25">
      <c r="A507">
        <v>506</v>
      </c>
      <c r="B507">
        <f>IF(COUNTIF(C$2:C506,C507)&gt;0,B506,B506+1)</f>
        <v>130</v>
      </c>
      <c r="C507" t="str">
        <f>Table1[[#This Row],[position]]&amp;IF(Table1[district]="NA","","-"&amp;Table1[district])&amp;IF(Table1[parish]="Multi-Parish Race","","-"&amp;Table1[parish])&amp;" ("&amp;Table1[year]&amp;")"</f>
        <v>Aldermen-Town of Urania (5 to be elected)-Lasalle (2014)</v>
      </c>
      <c r="D507" t="s">
        <v>380</v>
      </c>
      <c r="E507" t="s">
        <v>686</v>
      </c>
      <c r="F507" t="s">
        <v>692</v>
      </c>
      <c r="G507">
        <v>2014</v>
      </c>
      <c r="H507" t="s">
        <v>680</v>
      </c>
      <c r="I507" t="s">
        <v>19</v>
      </c>
      <c r="J507">
        <v>130</v>
      </c>
      <c r="K507">
        <v>6</v>
      </c>
      <c r="L507">
        <f>COUNTIF(Table1[Race],Table1[Race])</f>
        <v>6</v>
      </c>
      <c r="M507">
        <v>1</v>
      </c>
      <c r="N507">
        <v>4</v>
      </c>
      <c r="O507">
        <v>1</v>
      </c>
      <c r="P507">
        <v>0</v>
      </c>
      <c r="Q507" t="s">
        <v>20</v>
      </c>
      <c r="R507" t="s">
        <v>21</v>
      </c>
      <c r="S507" t="s">
        <v>15</v>
      </c>
      <c r="T507">
        <f>IFERROR(Table1[n_can_adj]/MID(Table1[district],FIND("(",Table1[district])+1,1),Table1[n_can_adj])</f>
        <v>1.2</v>
      </c>
      <c r="U507" t="e">
        <f>IF(Table1[level]="Local",VLOOKUP(Table1[parish]&amp;" Parish, Louisiana",[1]parish!$D$2:$E$65,2,FALSE),"")</f>
        <v>#N/A</v>
      </c>
    </row>
    <row r="508" spans="1:21" x14ac:dyDescent="0.25">
      <c r="A508">
        <v>507</v>
      </c>
      <c r="B508">
        <f>IF(COUNTIF(C$2:C507,C508)&gt;0,B507,B507+1)</f>
        <v>131</v>
      </c>
      <c r="C508" t="str">
        <f>Table1[[#This Row],[position]]&amp;IF(Table1[district]="NA","","-"&amp;Table1[district])&amp;IF(Table1[parish]="Multi-Parish Race","","-"&amp;Table1[parish])&amp;" ("&amp;Table1[year]&amp;")"</f>
        <v>Aldermen-Town of Welsh (5 to be elected)-Jefferson Davis (2016)</v>
      </c>
      <c r="D508" t="s">
        <v>380</v>
      </c>
      <c r="E508" t="s">
        <v>693</v>
      </c>
      <c r="F508" t="s">
        <v>694</v>
      </c>
      <c r="G508">
        <v>2016</v>
      </c>
      <c r="H508" t="s">
        <v>695</v>
      </c>
      <c r="I508" t="s">
        <v>23</v>
      </c>
      <c r="J508">
        <v>899</v>
      </c>
      <c r="K508">
        <v>9</v>
      </c>
      <c r="L508">
        <f>COUNTIF(Table1[Race],Table1[Race])</f>
        <v>9</v>
      </c>
      <c r="M508">
        <v>4</v>
      </c>
      <c r="N508">
        <v>4</v>
      </c>
      <c r="O508">
        <v>1</v>
      </c>
      <c r="P508">
        <v>0</v>
      </c>
      <c r="Q508" t="s">
        <v>20</v>
      </c>
      <c r="R508" t="s">
        <v>21</v>
      </c>
      <c r="S508" t="s">
        <v>15</v>
      </c>
      <c r="T508">
        <f>IFERROR(Table1[n_can_adj]/MID(Table1[district],FIND("(",Table1[district])+1,1),Table1[n_can_adj])</f>
        <v>1.8</v>
      </c>
      <c r="U508" t="e">
        <f>IF(Table1[level]="Local",VLOOKUP(Table1[parish]&amp;" Parish, Louisiana",[1]parish!$D$2:$E$65,2,FALSE),"")</f>
        <v>#N/A</v>
      </c>
    </row>
    <row r="509" spans="1:21" x14ac:dyDescent="0.25">
      <c r="A509">
        <v>508</v>
      </c>
      <c r="B509">
        <f>IF(COUNTIF(C$2:C508,C509)&gt;0,B508,B508+1)</f>
        <v>131</v>
      </c>
      <c r="C509" t="str">
        <f>Table1[[#This Row],[position]]&amp;IF(Table1[district]="NA","","-"&amp;Table1[district])&amp;IF(Table1[parish]="Multi-Parish Race","","-"&amp;Table1[parish])&amp;" ("&amp;Table1[year]&amp;")"</f>
        <v>Aldermen-Town of Welsh (5 to be elected)-Jefferson Davis (2016)</v>
      </c>
      <c r="D509" t="s">
        <v>380</v>
      </c>
      <c r="E509" t="s">
        <v>693</v>
      </c>
      <c r="F509" t="s">
        <v>696</v>
      </c>
      <c r="G509">
        <v>2016</v>
      </c>
      <c r="H509" t="s">
        <v>695</v>
      </c>
      <c r="I509" t="s">
        <v>23</v>
      </c>
      <c r="J509">
        <v>421</v>
      </c>
      <c r="K509">
        <v>9</v>
      </c>
      <c r="L509">
        <f>COUNTIF(Table1[Race],Table1[Race])</f>
        <v>9</v>
      </c>
      <c r="M509">
        <v>4</v>
      </c>
      <c r="N509">
        <v>4</v>
      </c>
      <c r="O509">
        <v>1</v>
      </c>
      <c r="P509">
        <v>0</v>
      </c>
      <c r="Q509" t="s">
        <v>20</v>
      </c>
      <c r="R509" t="s">
        <v>21</v>
      </c>
      <c r="S509" t="s">
        <v>15</v>
      </c>
      <c r="T509">
        <f>IFERROR(Table1[n_can_adj]/MID(Table1[district],FIND("(",Table1[district])+1,1),Table1[n_can_adj])</f>
        <v>1.8</v>
      </c>
      <c r="U509" t="e">
        <f>IF(Table1[level]="Local",VLOOKUP(Table1[parish]&amp;" Parish, Louisiana",[1]parish!$D$2:$E$65,2,FALSE),"")</f>
        <v>#N/A</v>
      </c>
    </row>
    <row r="510" spans="1:21" x14ac:dyDescent="0.25">
      <c r="A510">
        <v>509</v>
      </c>
      <c r="B510">
        <f>IF(COUNTIF(C$2:C509,C510)&gt;0,B509,B509+1)</f>
        <v>131</v>
      </c>
      <c r="C510" t="str">
        <f>Table1[[#This Row],[position]]&amp;IF(Table1[district]="NA","","-"&amp;Table1[district])&amp;IF(Table1[parish]="Multi-Parish Race","","-"&amp;Table1[parish])&amp;" ("&amp;Table1[year]&amp;")"</f>
        <v>Aldermen-Town of Welsh (5 to be elected)-Jefferson Davis (2016)</v>
      </c>
      <c r="D510" t="s">
        <v>380</v>
      </c>
      <c r="E510" t="s">
        <v>693</v>
      </c>
      <c r="F510" t="s">
        <v>697</v>
      </c>
      <c r="G510">
        <v>2016</v>
      </c>
      <c r="H510" t="s">
        <v>695</v>
      </c>
      <c r="I510" t="s">
        <v>19</v>
      </c>
      <c r="J510">
        <v>777</v>
      </c>
      <c r="K510">
        <v>9</v>
      </c>
      <c r="L510">
        <f>COUNTIF(Table1[Race],Table1[Race])</f>
        <v>9</v>
      </c>
      <c r="M510">
        <v>4</v>
      </c>
      <c r="N510">
        <v>4</v>
      </c>
      <c r="O510">
        <v>1</v>
      </c>
      <c r="P510">
        <v>0</v>
      </c>
      <c r="Q510" t="s">
        <v>20</v>
      </c>
      <c r="R510" t="s">
        <v>21</v>
      </c>
      <c r="S510" t="s">
        <v>15</v>
      </c>
      <c r="T510">
        <f>IFERROR(Table1[n_can_adj]/MID(Table1[district],FIND("(",Table1[district])+1,1),Table1[n_can_adj])</f>
        <v>1.8</v>
      </c>
      <c r="U510" t="e">
        <f>IF(Table1[level]="Local",VLOOKUP(Table1[parish]&amp;" Parish, Louisiana",[1]parish!$D$2:$E$65,2,FALSE),"")</f>
        <v>#N/A</v>
      </c>
    </row>
    <row r="511" spans="1:21" x14ac:dyDescent="0.25">
      <c r="A511">
        <v>510</v>
      </c>
      <c r="B511">
        <f>IF(COUNTIF(C$2:C510,C511)&gt;0,B510,B510+1)</f>
        <v>131</v>
      </c>
      <c r="C511" t="str">
        <f>Table1[[#This Row],[position]]&amp;IF(Table1[district]="NA","","-"&amp;Table1[district])&amp;IF(Table1[parish]="Multi-Parish Race","","-"&amp;Table1[parish])&amp;" ("&amp;Table1[year]&amp;")"</f>
        <v>Aldermen-Town of Welsh (5 to be elected)-Jefferson Davis (2016)</v>
      </c>
      <c r="D511" t="s">
        <v>380</v>
      </c>
      <c r="E511" t="s">
        <v>693</v>
      </c>
      <c r="F511" t="s">
        <v>698</v>
      </c>
      <c r="G511">
        <v>2016</v>
      </c>
      <c r="H511" t="s">
        <v>695</v>
      </c>
      <c r="I511" t="s">
        <v>19</v>
      </c>
      <c r="J511">
        <v>657</v>
      </c>
      <c r="K511">
        <v>9</v>
      </c>
      <c r="L511">
        <f>COUNTIF(Table1[Race],Table1[Race])</f>
        <v>9</v>
      </c>
      <c r="M511">
        <v>4</v>
      </c>
      <c r="N511">
        <v>4</v>
      </c>
      <c r="O511">
        <v>1</v>
      </c>
      <c r="P511">
        <v>0</v>
      </c>
      <c r="Q511" t="s">
        <v>20</v>
      </c>
      <c r="R511" t="s">
        <v>21</v>
      </c>
      <c r="S511" t="s">
        <v>15</v>
      </c>
      <c r="T511">
        <f>IFERROR(Table1[n_can_adj]/MID(Table1[district],FIND("(",Table1[district])+1,1),Table1[n_can_adj])</f>
        <v>1.8</v>
      </c>
      <c r="U511" t="e">
        <f>IF(Table1[level]="Local",VLOOKUP(Table1[parish]&amp;" Parish, Louisiana",[1]parish!$D$2:$E$65,2,FALSE),"")</f>
        <v>#N/A</v>
      </c>
    </row>
    <row r="512" spans="1:21" x14ac:dyDescent="0.25">
      <c r="A512">
        <v>511</v>
      </c>
      <c r="B512">
        <f>IF(COUNTIF(C$2:C511,C512)&gt;0,B511,B511+1)</f>
        <v>131</v>
      </c>
      <c r="C512" t="str">
        <f>Table1[[#This Row],[position]]&amp;IF(Table1[district]="NA","","-"&amp;Table1[district])&amp;IF(Table1[parish]="Multi-Parish Race","","-"&amp;Table1[parish])&amp;" ("&amp;Table1[year]&amp;")"</f>
        <v>Aldermen-Town of Welsh (5 to be elected)-Jefferson Davis (2016)</v>
      </c>
      <c r="D512" t="s">
        <v>380</v>
      </c>
      <c r="E512" t="s">
        <v>693</v>
      </c>
      <c r="F512" t="s">
        <v>699</v>
      </c>
      <c r="G512">
        <v>2016</v>
      </c>
      <c r="H512" t="s">
        <v>695</v>
      </c>
      <c r="I512" t="s">
        <v>30</v>
      </c>
      <c r="J512">
        <v>1056</v>
      </c>
      <c r="K512">
        <v>9</v>
      </c>
      <c r="L512">
        <f>COUNTIF(Table1[Race],Table1[Race])</f>
        <v>9</v>
      </c>
      <c r="M512">
        <v>4</v>
      </c>
      <c r="N512">
        <v>4</v>
      </c>
      <c r="O512">
        <v>1</v>
      </c>
      <c r="P512">
        <v>0</v>
      </c>
      <c r="Q512" t="s">
        <v>20</v>
      </c>
      <c r="R512" t="s">
        <v>21</v>
      </c>
      <c r="S512" t="s">
        <v>15</v>
      </c>
      <c r="T512">
        <f>IFERROR(Table1[n_can_adj]/MID(Table1[district],FIND("(",Table1[district])+1,1),Table1[n_can_adj])</f>
        <v>1.8</v>
      </c>
      <c r="U512" t="e">
        <f>IF(Table1[level]="Local",VLOOKUP(Table1[parish]&amp;" Parish, Louisiana",[1]parish!$D$2:$E$65,2,FALSE),"")</f>
        <v>#N/A</v>
      </c>
    </row>
    <row r="513" spans="1:21" x14ac:dyDescent="0.25">
      <c r="A513">
        <v>512</v>
      </c>
      <c r="B513">
        <f>IF(COUNTIF(C$2:C512,C513)&gt;0,B512,B512+1)</f>
        <v>131</v>
      </c>
      <c r="C513" t="str">
        <f>Table1[[#This Row],[position]]&amp;IF(Table1[district]="NA","","-"&amp;Table1[district])&amp;IF(Table1[parish]="Multi-Parish Race","","-"&amp;Table1[parish])&amp;" ("&amp;Table1[year]&amp;")"</f>
        <v>Aldermen-Town of Welsh (5 to be elected)-Jefferson Davis (2016)</v>
      </c>
      <c r="D513" t="s">
        <v>380</v>
      </c>
      <c r="E513" t="s">
        <v>693</v>
      </c>
      <c r="F513" t="s">
        <v>700</v>
      </c>
      <c r="G513">
        <v>2016</v>
      </c>
      <c r="H513" t="s">
        <v>695</v>
      </c>
      <c r="I513" t="s">
        <v>23</v>
      </c>
      <c r="J513">
        <v>302</v>
      </c>
      <c r="K513">
        <v>9</v>
      </c>
      <c r="L513">
        <f>COUNTIF(Table1[Race],Table1[Race])</f>
        <v>9</v>
      </c>
      <c r="M513">
        <v>4</v>
      </c>
      <c r="N513">
        <v>4</v>
      </c>
      <c r="O513">
        <v>1</v>
      </c>
      <c r="P513">
        <v>0</v>
      </c>
      <c r="Q513" t="s">
        <v>20</v>
      </c>
      <c r="R513" t="s">
        <v>21</v>
      </c>
      <c r="S513" t="s">
        <v>15</v>
      </c>
      <c r="T513">
        <f>IFERROR(Table1[n_can_adj]/MID(Table1[district],FIND("(",Table1[district])+1,1),Table1[n_can_adj])</f>
        <v>1.8</v>
      </c>
      <c r="U513" t="e">
        <f>IF(Table1[level]="Local",VLOOKUP(Table1[parish]&amp;" Parish, Louisiana",[1]parish!$D$2:$E$65,2,FALSE),"")</f>
        <v>#N/A</v>
      </c>
    </row>
    <row r="514" spans="1:21" x14ac:dyDescent="0.25">
      <c r="A514">
        <v>513</v>
      </c>
      <c r="B514">
        <f>IF(COUNTIF(C$2:C513,C514)&gt;0,B513,B513+1)</f>
        <v>131</v>
      </c>
      <c r="C514" t="str">
        <f>Table1[[#This Row],[position]]&amp;IF(Table1[district]="NA","","-"&amp;Table1[district])&amp;IF(Table1[parish]="Multi-Parish Race","","-"&amp;Table1[parish])&amp;" ("&amp;Table1[year]&amp;")"</f>
        <v>Aldermen-Town of Welsh (5 to be elected)-Jefferson Davis (2016)</v>
      </c>
      <c r="D514" t="s">
        <v>380</v>
      </c>
      <c r="E514" t="s">
        <v>693</v>
      </c>
      <c r="F514" t="s">
        <v>701</v>
      </c>
      <c r="G514">
        <v>2016</v>
      </c>
      <c r="H514" t="s">
        <v>695</v>
      </c>
      <c r="I514" t="s">
        <v>23</v>
      </c>
      <c r="J514">
        <v>596</v>
      </c>
      <c r="K514">
        <v>9</v>
      </c>
      <c r="L514">
        <f>COUNTIF(Table1[Race],Table1[Race])</f>
        <v>9</v>
      </c>
      <c r="M514">
        <v>4</v>
      </c>
      <c r="N514">
        <v>4</v>
      </c>
      <c r="O514">
        <v>1</v>
      </c>
      <c r="P514">
        <v>0</v>
      </c>
      <c r="Q514" t="s">
        <v>20</v>
      </c>
      <c r="R514" t="s">
        <v>21</v>
      </c>
      <c r="S514" t="s">
        <v>15</v>
      </c>
      <c r="T514">
        <f>IFERROR(Table1[n_can_adj]/MID(Table1[district],FIND("(",Table1[district])+1,1),Table1[n_can_adj])</f>
        <v>1.8</v>
      </c>
      <c r="U514" t="e">
        <f>IF(Table1[level]="Local",VLOOKUP(Table1[parish]&amp;" Parish, Louisiana",[1]parish!$D$2:$E$65,2,FALSE),"")</f>
        <v>#N/A</v>
      </c>
    </row>
    <row r="515" spans="1:21" x14ac:dyDescent="0.25">
      <c r="A515">
        <v>514</v>
      </c>
      <c r="B515">
        <f>IF(COUNTIF(C$2:C514,C515)&gt;0,B514,B514+1)</f>
        <v>131</v>
      </c>
      <c r="C515" t="str">
        <f>Table1[[#This Row],[position]]&amp;IF(Table1[district]="NA","","-"&amp;Table1[district])&amp;IF(Table1[parish]="Multi-Parish Race","","-"&amp;Table1[parish])&amp;" ("&amp;Table1[year]&amp;")"</f>
        <v>Aldermen-Town of Welsh (5 to be elected)-Jefferson Davis (2016)</v>
      </c>
      <c r="D515" t="s">
        <v>380</v>
      </c>
      <c r="E515" t="s">
        <v>693</v>
      </c>
      <c r="F515" t="s">
        <v>702</v>
      </c>
      <c r="G515">
        <v>2016</v>
      </c>
      <c r="H515" t="s">
        <v>695</v>
      </c>
      <c r="I515" t="s">
        <v>19</v>
      </c>
      <c r="J515">
        <v>735</v>
      </c>
      <c r="K515">
        <v>9</v>
      </c>
      <c r="L515">
        <f>COUNTIF(Table1[Race],Table1[Race])</f>
        <v>9</v>
      </c>
      <c r="M515">
        <v>4</v>
      </c>
      <c r="N515">
        <v>4</v>
      </c>
      <c r="O515">
        <v>1</v>
      </c>
      <c r="P515">
        <v>0</v>
      </c>
      <c r="Q515" t="s">
        <v>20</v>
      </c>
      <c r="R515" t="s">
        <v>21</v>
      </c>
      <c r="S515" t="s">
        <v>15</v>
      </c>
      <c r="T515">
        <f>IFERROR(Table1[n_can_adj]/MID(Table1[district],FIND("(",Table1[district])+1,1),Table1[n_can_adj])</f>
        <v>1.8</v>
      </c>
      <c r="U515" t="e">
        <f>IF(Table1[level]="Local",VLOOKUP(Table1[parish]&amp;" Parish, Louisiana",[1]parish!$D$2:$E$65,2,FALSE),"")</f>
        <v>#N/A</v>
      </c>
    </row>
    <row r="516" spans="1:21" x14ac:dyDescent="0.25">
      <c r="A516">
        <v>515</v>
      </c>
      <c r="B516">
        <f>IF(COUNTIF(C$2:C515,C516)&gt;0,B515,B515+1)</f>
        <v>131</v>
      </c>
      <c r="C516" t="str">
        <f>Table1[[#This Row],[position]]&amp;IF(Table1[district]="NA","","-"&amp;Table1[district])&amp;IF(Table1[parish]="Multi-Parish Race","","-"&amp;Table1[parish])&amp;" ("&amp;Table1[year]&amp;")"</f>
        <v>Aldermen-Town of Welsh (5 to be elected)-Jefferson Davis (2016)</v>
      </c>
      <c r="D516" t="s">
        <v>380</v>
      </c>
      <c r="E516" t="s">
        <v>693</v>
      </c>
      <c r="F516" t="s">
        <v>703</v>
      </c>
      <c r="G516">
        <v>2016</v>
      </c>
      <c r="H516" t="s">
        <v>695</v>
      </c>
      <c r="I516" t="s">
        <v>19</v>
      </c>
      <c r="J516">
        <v>912</v>
      </c>
      <c r="K516">
        <v>9</v>
      </c>
      <c r="L516">
        <f>COUNTIF(Table1[Race],Table1[Race])</f>
        <v>9</v>
      </c>
      <c r="M516">
        <v>4</v>
      </c>
      <c r="N516">
        <v>4</v>
      </c>
      <c r="O516">
        <v>1</v>
      </c>
      <c r="P516">
        <v>0</v>
      </c>
      <c r="Q516" t="s">
        <v>20</v>
      </c>
      <c r="R516" t="s">
        <v>21</v>
      </c>
      <c r="S516" t="s">
        <v>15</v>
      </c>
      <c r="T516">
        <f>IFERROR(Table1[n_can_adj]/MID(Table1[district],FIND("(",Table1[district])+1,1),Table1[n_can_adj])</f>
        <v>1.8</v>
      </c>
      <c r="U516" t="e">
        <f>IF(Table1[level]="Local",VLOOKUP(Table1[parish]&amp;" Parish, Louisiana",[1]parish!$D$2:$E$65,2,FALSE),"")</f>
        <v>#N/A</v>
      </c>
    </row>
    <row r="517" spans="1:21" x14ac:dyDescent="0.25">
      <c r="A517">
        <v>516</v>
      </c>
      <c r="B517">
        <f>IF(COUNTIF(C$2:C516,C517)&gt;0,B516,B516+1)</f>
        <v>132</v>
      </c>
      <c r="C517" t="str">
        <f>Table1[[#This Row],[position]]&amp;IF(Table1[district]="NA","","-"&amp;Table1[district])&amp;IF(Table1[parish]="Multi-Parish Race","","-"&amp;Table1[parish])&amp;" ("&amp;Table1[year]&amp;")"</f>
        <v>Aldermen-Town of White Castle (5 to be elected)-Iberville (2014)</v>
      </c>
      <c r="D517" t="s">
        <v>380</v>
      </c>
      <c r="E517" t="s">
        <v>704</v>
      </c>
      <c r="F517" t="s">
        <v>705</v>
      </c>
      <c r="G517">
        <v>2014</v>
      </c>
      <c r="H517" t="s">
        <v>231</v>
      </c>
      <c r="I517" t="s">
        <v>23</v>
      </c>
      <c r="J517">
        <v>602</v>
      </c>
      <c r="K517">
        <v>10</v>
      </c>
      <c r="L517">
        <f>COUNTIF(Table1[Race],Table1[Race])</f>
        <v>10</v>
      </c>
      <c r="M517">
        <v>10</v>
      </c>
      <c r="N517">
        <v>0</v>
      </c>
      <c r="O517">
        <v>0</v>
      </c>
      <c r="P517">
        <v>0</v>
      </c>
      <c r="Q517" t="s">
        <v>20</v>
      </c>
      <c r="R517" t="s">
        <v>21</v>
      </c>
      <c r="S517" t="s">
        <v>15</v>
      </c>
      <c r="T517">
        <f>IFERROR(Table1[n_can_adj]/MID(Table1[district],FIND("(",Table1[district])+1,1),Table1[n_can_adj])</f>
        <v>2</v>
      </c>
      <c r="U517" t="e">
        <f>IF(Table1[level]="Local",VLOOKUP(Table1[parish]&amp;" Parish, Louisiana",[1]parish!$D$2:$E$65,2,FALSE),"")</f>
        <v>#N/A</v>
      </c>
    </row>
    <row r="518" spans="1:21" x14ac:dyDescent="0.25">
      <c r="A518">
        <v>517</v>
      </c>
      <c r="B518">
        <f>IF(COUNTIF(C$2:C517,C518)&gt;0,B517,B517+1)</f>
        <v>132</v>
      </c>
      <c r="C518" t="str">
        <f>Table1[[#This Row],[position]]&amp;IF(Table1[district]="NA","","-"&amp;Table1[district])&amp;IF(Table1[parish]="Multi-Parish Race","","-"&amp;Table1[parish])&amp;" ("&amp;Table1[year]&amp;")"</f>
        <v>Aldermen-Town of White Castle (5 to be elected)-Iberville (2014)</v>
      </c>
      <c r="D518" t="s">
        <v>380</v>
      </c>
      <c r="E518" t="s">
        <v>704</v>
      </c>
      <c r="F518" t="s">
        <v>706</v>
      </c>
      <c r="G518">
        <v>2014</v>
      </c>
      <c r="H518" t="s">
        <v>231</v>
      </c>
      <c r="I518" t="s">
        <v>23</v>
      </c>
      <c r="J518">
        <v>418</v>
      </c>
      <c r="K518">
        <v>10</v>
      </c>
      <c r="L518">
        <f>COUNTIF(Table1[Race],Table1[Race])</f>
        <v>10</v>
      </c>
      <c r="M518">
        <v>10</v>
      </c>
      <c r="N518">
        <v>0</v>
      </c>
      <c r="O518">
        <v>0</v>
      </c>
      <c r="P518">
        <v>0</v>
      </c>
      <c r="Q518" t="s">
        <v>20</v>
      </c>
      <c r="R518" t="s">
        <v>21</v>
      </c>
      <c r="S518" t="s">
        <v>15</v>
      </c>
      <c r="T518">
        <f>IFERROR(Table1[n_can_adj]/MID(Table1[district],FIND("(",Table1[district])+1,1),Table1[n_can_adj])</f>
        <v>2</v>
      </c>
      <c r="U518" t="e">
        <f>IF(Table1[level]="Local",VLOOKUP(Table1[parish]&amp;" Parish, Louisiana",[1]parish!$D$2:$E$65,2,FALSE),"")</f>
        <v>#N/A</v>
      </c>
    </row>
    <row r="519" spans="1:21" x14ac:dyDescent="0.25">
      <c r="A519">
        <v>518</v>
      </c>
      <c r="B519">
        <f>IF(COUNTIF(C$2:C518,C519)&gt;0,B518,B518+1)</f>
        <v>132</v>
      </c>
      <c r="C519" t="str">
        <f>Table1[[#This Row],[position]]&amp;IF(Table1[district]="NA","","-"&amp;Table1[district])&amp;IF(Table1[parish]="Multi-Parish Race","","-"&amp;Table1[parish])&amp;" ("&amp;Table1[year]&amp;")"</f>
        <v>Aldermen-Town of White Castle (5 to be elected)-Iberville (2014)</v>
      </c>
      <c r="D519" t="s">
        <v>380</v>
      </c>
      <c r="E519" t="s">
        <v>704</v>
      </c>
      <c r="F519" t="s">
        <v>707</v>
      </c>
      <c r="G519">
        <v>2014</v>
      </c>
      <c r="H519" t="s">
        <v>231</v>
      </c>
      <c r="I519" t="s">
        <v>23</v>
      </c>
      <c r="J519">
        <v>371</v>
      </c>
      <c r="K519">
        <v>10</v>
      </c>
      <c r="L519">
        <f>COUNTIF(Table1[Race],Table1[Race])</f>
        <v>10</v>
      </c>
      <c r="M519">
        <v>10</v>
      </c>
      <c r="N519">
        <v>0</v>
      </c>
      <c r="O519">
        <v>0</v>
      </c>
      <c r="P519">
        <v>0</v>
      </c>
      <c r="Q519" t="s">
        <v>20</v>
      </c>
      <c r="R519" t="s">
        <v>21</v>
      </c>
      <c r="S519" t="s">
        <v>15</v>
      </c>
      <c r="T519">
        <f>IFERROR(Table1[n_can_adj]/MID(Table1[district],FIND("(",Table1[district])+1,1),Table1[n_can_adj])</f>
        <v>2</v>
      </c>
      <c r="U519" t="e">
        <f>IF(Table1[level]="Local",VLOOKUP(Table1[parish]&amp;" Parish, Louisiana",[1]parish!$D$2:$E$65,2,FALSE),"")</f>
        <v>#N/A</v>
      </c>
    </row>
    <row r="520" spans="1:21" x14ac:dyDescent="0.25">
      <c r="A520">
        <v>519</v>
      </c>
      <c r="B520">
        <f>IF(COUNTIF(C$2:C519,C520)&gt;0,B519,B519+1)</f>
        <v>132</v>
      </c>
      <c r="C520" t="str">
        <f>Table1[[#This Row],[position]]&amp;IF(Table1[district]="NA","","-"&amp;Table1[district])&amp;IF(Table1[parish]="Multi-Parish Race","","-"&amp;Table1[parish])&amp;" ("&amp;Table1[year]&amp;")"</f>
        <v>Aldermen-Town of White Castle (5 to be elected)-Iberville (2014)</v>
      </c>
      <c r="D520" t="s">
        <v>380</v>
      </c>
      <c r="E520" t="s">
        <v>704</v>
      </c>
      <c r="F520" t="s">
        <v>708</v>
      </c>
      <c r="G520">
        <v>2014</v>
      </c>
      <c r="H520" t="s">
        <v>231</v>
      </c>
      <c r="I520" t="s">
        <v>23</v>
      </c>
      <c r="J520">
        <v>477</v>
      </c>
      <c r="K520">
        <v>10</v>
      </c>
      <c r="L520">
        <f>COUNTIF(Table1[Race],Table1[Race])</f>
        <v>10</v>
      </c>
      <c r="M520">
        <v>10</v>
      </c>
      <c r="N520">
        <v>0</v>
      </c>
      <c r="O520">
        <v>0</v>
      </c>
      <c r="P520">
        <v>0</v>
      </c>
      <c r="Q520" t="s">
        <v>20</v>
      </c>
      <c r="R520" t="s">
        <v>21</v>
      </c>
      <c r="S520" t="s">
        <v>15</v>
      </c>
      <c r="T520">
        <f>IFERROR(Table1[n_can_adj]/MID(Table1[district],FIND("(",Table1[district])+1,1),Table1[n_can_adj])</f>
        <v>2</v>
      </c>
      <c r="U520" t="e">
        <f>IF(Table1[level]="Local",VLOOKUP(Table1[parish]&amp;" Parish, Louisiana",[1]parish!$D$2:$E$65,2,FALSE),"")</f>
        <v>#N/A</v>
      </c>
    </row>
    <row r="521" spans="1:21" x14ac:dyDescent="0.25">
      <c r="A521">
        <v>520</v>
      </c>
      <c r="B521">
        <f>IF(COUNTIF(C$2:C520,C521)&gt;0,B520,B520+1)</f>
        <v>132</v>
      </c>
      <c r="C521" t="str">
        <f>Table1[[#This Row],[position]]&amp;IF(Table1[district]="NA","","-"&amp;Table1[district])&amp;IF(Table1[parish]="Multi-Parish Race","","-"&amp;Table1[parish])&amp;" ("&amp;Table1[year]&amp;")"</f>
        <v>Aldermen-Town of White Castle (5 to be elected)-Iberville (2014)</v>
      </c>
      <c r="D521" t="s">
        <v>380</v>
      </c>
      <c r="E521" t="s">
        <v>704</v>
      </c>
      <c r="F521" t="s">
        <v>709</v>
      </c>
      <c r="G521">
        <v>2014</v>
      </c>
      <c r="H521" t="s">
        <v>231</v>
      </c>
      <c r="I521" t="s">
        <v>23</v>
      </c>
      <c r="J521">
        <v>342</v>
      </c>
      <c r="K521">
        <v>10</v>
      </c>
      <c r="L521">
        <f>COUNTIF(Table1[Race],Table1[Race])</f>
        <v>10</v>
      </c>
      <c r="M521">
        <v>10</v>
      </c>
      <c r="N521">
        <v>0</v>
      </c>
      <c r="O521">
        <v>0</v>
      </c>
      <c r="P521">
        <v>0</v>
      </c>
      <c r="Q521" t="s">
        <v>20</v>
      </c>
      <c r="R521" t="s">
        <v>21</v>
      </c>
      <c r="S521" t="s">
        <v>15</v>
      </c>
      <c r="T521">
        <f>IFERROR(Table1[n_can_adj]/MID(Table1[district],FIND("(",Table1[district])+1,1),Table1[n_can_adj])</f>
        <v>2</v>
      </c>
      <c r="U521" t="e">
        <f>IF(Table1[level]="Local",VLOOKUP(Table1[parish]&amp;" Parish, Louisiana",[1]parish!$D$2:$E$65,2,FALSE),"")</f>
        <v>#N/A</v>
      </c>
    </row>
    <row r="522" spans="1:21" x14ac:dyDescent="0.25">
      <c r="A522">
        <v>521</v>
      </c>
      <c r="B522">
        <f>IF(COUNTIF(C$2:C521,C522)&gt;0,B521,B521+1)</f>
        <v>132</v>
      </c>
      <c r="C522" t="str">
        <f>Table1[[#This Row],[position]]&amp;IF(Table1[district]="NA","","-"&amp;Table1[district])&amp;IF(Table1[parish]="Multi-Parish Race","","-"&amp;Table1[parish])&amp;" ("&amp;Table1[year]&amp;")"</f>
        <v>Aldermen-Town of White Castle (5 to be elected)-Iberville (2014)</v>
      </c>
      <c r="D522" t="s">
        <v>380</v>
      </c>
      <c r="E522" t="s">
        <v>704</v>
      </c>
      <c r="F522" t="s">
        <v>710</v>
      </c>
      <c r="G522">
        <v>2014</v>
      </c>
      <c r="H522" t="s">
        <v>231</v>
      </c>
      <c r="I522" t="s">
        <v>23</v>
      </c>
      <c r="J522">
        <v>201</v>
      </c>
      <c r="K522">
        <v>10</v>
      </c>
      <c r="L522">
        <f>COUNTIF(Table1[Race],Table1[Race])</f>
        <v>10</v>
      </c>
      <c r="M522">
        <v>10</v>
      </c>
      <c r="N522">
        <v>0</v>
      </c>
      <c r="O522">
        <v>0</v>
      </c>
      <c r="P522">
        <v>0</v>
      </c>
      <c r="Q522" t="s">
        <v>20</v>
      </c>
      <c r="R522" t="s">
        <v>21</v>
      </c>
      <c r="S522" t="s">
        <v>15</v>
      </c>
      <c r="T522">
        <f>IFERROR(Table1[n_can_adj]/MID(Table1[district],FIND("(",Table1[district])+1,1),Table1[n_can_adj])</f>
        <v>2</v>
      </c>
      <c r="U522" t="e">
        <f>IF(Table1[level]="Local",VLOOKUP(Table1[parish]&amp;" Parish, Louisiana",[1]parish!$D$2:$E$65,2,FALSE),"")</f>
        <v>#N/A</v>
      </c>
    </row>
    <row r="523" spans="1:21" x14ac:dyDescent="0.25">
      <c r="A523">
        <v>522</v>
      </c>
      <c r="B523">
        <f>IF(COUNTIF(C$2:C522,C523)&gt;0,B522,B522+1)</f>
        <v>132</v>
      </c>
      <c r="C523" t="str">
        <f>Table1[[#This Row],[position]]&amp;IF(Table1[district]="NA","","-"&amp;Table1[district])&amp;IF(Table1[parish]="Multi-Parish Race","","-"&amp;Table1[parish])&amp;" ("&amp;Table1[year]&amp;")"</f>
        <v>Aldermen-Town of White Castle (5 to be elected)-Iberville (2014)</v>
      </c>
      <c r="D523" t="s">
        <v>380</v>
      </c>
      <c r="E523" t="s">
        <v>704</v>
      </c>
      <c r="F523" t="s">
        <v>711</v>
      </c>
      <c r="G523">
        <v>2014</v>
      </c>
      <c r="H523" t="s">
        <v>231</v>
      </c>
      <c r="I523" t="s">
        <v>23</v>
      </c>
      <c r="J523">
        <v>481</v>
      </c>
      <c r="K523">
        <v>10</v>
      </c>
      <c r="L523">
        <f>COUNTIF(Table1[Race],Table1[Race])</f>
        <v>10</v>
      </c>
      <c r="M523">
        <v>10</v>
      </c>
      <c r="N523">
        <v>0</v>
      </c>
      <c r="O523">
        <v>0</v>
      </c>
      <c r="P523">
        <v>0</v>
      </c>
      <c r="Q523" t="s">
        <v>20</v>
      </c>
      <c r="R523" t="s">
        <v>21</v>
      </c>
      <c r="S523" t="s">
        <v>15</v>
      </c>
      <c r="T523">
        <f>IFERROR(Table1[n_can_adj]/MID(Table1[district],FIND("(",Table1[district])+1,1),Table1[n_can_adj])</f>
        <v>2</v>
      </c>
      <c r="U523" t="e">
        <f>IF(Table1[level]="Local",VLOOKUP(Table1[parish]&amp;" Parish, Louisiana",[1]parish!$D$2:$E$65,2,FALSE),"")</f>
        <v>#N/A</v>
      </c>
    </row>
    <row r="524" spans="1:21" x14ac:dyDescent="0.25">
      <c r="A524">
        <v>523</v>
      </c>
      <c r="B524">
        <f>IF(COUNTIF(C$2:C523,C524)&gt;0,B523,B523+1)</f>
        <v>132</v>
      </c>
      <c r="C524" t="str">
        <f>Table1[[#This Row],[position]]&amp;IF(Table1[district]="NA","","-"&amp;Table1[district])&amp;IF(Table1[parish]="Multi-Parish Race","","-"&amp;Table1[parish])&amp;" ("&amp;Table1[year]&amp;")"</f>
        <v>Aldermen-Town of White Castle (5 to be elected)-Iberville (2014)</v>
      </c>
      <c r="D524" t="s">
        <v>380</v>
      </c>
      <c r="E524" t="s">
        <v>704</v>
      </c>
      <c r="F524" t="s">
        <v>712</v>
      </c>
      <c r="G524">
        <v>2014</v>
      </c>
      <c r="H524" t="s">
        <v>231</v>
      </c>
      <c r="I524" t="s">
        <v>23</v>
      </c>
      <c r="J524">
        <v>332</v>
      </c>
      <c r="K524">
        <v>10</v>
      </c>
      <c r="L524">
        <f>COUNTIF(Table1[Race],Table1[Race])</f>
        <v>10</v>
      </c>
      <c r="M524">
        <v>10</v>
      </c>
      <c r="N524">
        <v>0</v>
      </c>
      <c r="O524">
        <v>0</v>
      </c>
      <c r="P524">
        <v>0</v>
      </c>
      <c r="Q524" t="s">
        <v>20</v>
      </c>
      <c r="R524" t="s">
        <v>21</v>
      </c>
      <c r="S524" t="s">
        <v>15</v>
      </c>
      <c r="T524">
        <f>IFERROR(Table1[n_can_adj]/MID(Table1[district],FIND("(",Table1[district])+1,1),Table1[n_can_adj])</f>
        <v>2</v>
      </c>
      <c r="U524" t="e">
        <f>IF(Table1[level]="Local",VLOOKUP(Table1[parish]&amp;" Parish, Louisiana",[1]parish!$D$2:$E$65,2,FALSE),"")</f>
        <v>#N/A</v>
      </c>
    </row>
    <row r="525" spans="1:21" x14ac:dyDescent="0.25">
      <c r="A525">
        <v>524</v>
      </c>
      <c r="B525">
        <f>IF(COUNTIF(C$2:C524,C525)&gt;0,B524,B524+1)</f>
        <v>132</v>
      </c>
      <c r="C525" t="str">
        <f>Table1[[#This Row],[position]]&amp;IF(Table1[district]="NA","","-"&amp;Table1[district])&amp;IF(Table1[parish]="Multi-Parish Race","","-"&amp;Table1[parish])&amp;" ("&amp;Table1[year]&amp;")"</f>
        <v>Aldermen-Town of White Castle (5 to be elected)-Iberville (2014)</v>
      </c>
      <c r="D525" t="s">
        <v>380</v>
      </c>
      <c r="E525" t="s">
        <v>704</v>
      </c>
      <c r="F525" t="s">
        <v>713</v>
      </c>
      <c r="G525">
        <v>2014</v>
      </c>
      <c r="H525" t="s">
        <v>231</v>
      </c>
      <c r="I525" t="s">
        <v>23</v>
      </c>
      <c r="J525">
        <v>467</v>
      </c>
      <c r="K525">
        <v>10</v>
      </c>
      <c r="L525">
        <f>COUNTIF(Table1[Race],Table1[Race])</f>
        <v>10</v>
      </c>
      <c r="M525">
        <v>10</v>
      </c>
      <c r="N525">
        <v>0</v>
      </c>
      <c r="O525">
        <v>0</v>
      </c>
      <c r="P525">
        <v>0</v>
      </c>
      <c r="Q525" t="s">
        <v>20</v>
      </c>
      <c r="R525" t="s">
        <v>21</v>
      </c>
      <c r="S525" t="s">
        <v>15</v>
      </c>
      <c r="T525">
        <f>IFERROR(Table1[n_can_adj]/MID(Table1[district],FIND("(",Table1[district])+1,1),Table1[n_can_adj])</f>
        <v>2</v>
      </c>
      <c r="U525" t="e">
        <f>IF(Table1[level]="Local",VLOOKUP(Table1[parish]&amp;" Parish, Louisiana",[1]parish!$D$2:$E$65,2,FALSE),"")</f>
        <v>#N/A</v>
      </c>
    </row>
    <row r="526" spans="1:21" x14ac:dyDescent="0.25">
      <c r="A526">
        <v>525</v>
      </c>
      <c r="B526">
        <f>IF(COUNTIF(C$2:C525,C526)&gt;0,B525,B525+1)</f>
        <v>132</v>
      </c>
      <c r="C526" t="str">
        <f>Table1[[#This Row],[position]]&amp;IF(Table1[district]="NA","","-"&amp;Table1[district])&amp;IF(Table1[parish]="Multi-Parish Race","","-"&amp;Table1[parish])&amp;" ("&amp;Table1[year]&amp;")"</f>
        <v>Aldermen-Town of White Castle (5 to be elected)-Iberville (2014)</v>
      </c>
      <c r="D526" t="s">
        <v>380</v>
      </c>
      <c r="E526" t="s">
        <v>704</v>
      </c>
      <c r="F526" t="s">
        <v>714</v>
      </c>
      <c r="G526">
        <v>2014</v>
      </c>
      <c r="H526" t="s">
        <v>231</v>
      </c>
      <c r="I526" t="s">
        <v>23</v>
      </c>
      <c r="J526">
        <v>261</v>
      </c>
      <c r="K526">
        <v>10</v>
      </c>
      <c r="L526">
        <f>COUNTIF(Table1[Race],Table1[Race])</f>
        <v>10</v>
      </c>
      <c r="M526">
        <v>10</v>
      </c>
      <c r="N526">
        <v>0</v>
      </c>
      <c r="O526">
        <v>0</v>
      </c>
      <c r="P526">
        <v>0</v>
      </c>
      <c r="Q526" t="s">
        <v>20</v>
      </c>
      <c r="R526" t="s">
        <v>21</v>
      </c>
      <c r="S526" t="s">
        <v>15</v>
      </c>
      <c r="T526">
        <f>IFERROR(Table1[n_can_adj]/MID(Table1[district],FIND("(",Table1[district])+1,1),Table1[n_can_adj])</f>
        <v>2</v>
      </c>
      <c r="U526" t="e">
        <f>IF(Table1[level]="Local",VLOOKUP(Table1[parish]&amp;" Parish, Louisiana",[1]parish!$D$2:$E$65,2,FALSE),"")</f>
        <v>#N/A</v>
      </c>
    </row>
    <row r="527" spans="1:21" x14ac:dyDescent="0.25">
      <c r="A527">
        <v>526</v>
      </c>
      <c r="B527">
        <f>IF(COUNTIF(C$2:C526,C527)&gt;0,B526,B526+1)</f>
        <v>133</v>
      </c>
      <c r="C527" t="str">
        <f>Table1[[#This Row],[position]]&amp;IF(Table1[district]="NA","","-"&amp;Table1[district])&amp;IF(Table1[parish]="Multi-Parish Race","","-"&amp;Table1[parish])&amp;" ("&amp;Table1[year]&amp;")"</f>
        <v>Aldermen-Village  of Chataignier (3 to be elected)-Evangeline (2014)</v>
      </c>
      <c r="D527" t="s">
        <v>380</v>
      </c>
      <c r="E527" t="s">
        <v>715</v>
      </c>
      <c r="F527" t="s">
        <v>716</v>
      </c>
      <c r="G527">
        <v>2014</v>
      </c>
      <c r="H527" t="s">
        <v>109</v>
      </c>
      <c r="I527" t="s">
        <v>23</v>
      </c>
      <c r="J527">
        <v>112</v>
      </c>
      <c r="K527">
        <v>4</v>
      </c>
      <c r="L527">
        <f>COUNTIF(Table1[Race],Table1[Race])</f>
        <v>4</v>
      </c>
      <c r="M527">
        <v>3</v>
      </c>
      <c r="N527">
        <v>1</v>
      </c>
      <c r="O527">
        <v>0</v>
      </c>
      <c r="P527">
        <v>0</v>
      </c>
      <c r="Q527" t="s">
        <v>20</v>
      </c>
      <c r="R527" t="s">
        <v>21</v>
      </c>
      <c r="S527" t="s">
        <v>15</v>
      </c>
      <c r="T527">
        <f>IFERROR(Table1[n_can_adj]/MID(Table1[district],FIND("(",Table1[district])+1,1),Table1[n_can_adj])</f>
        <v>1.3333333333333333</v>
      </c>
      <c r="U527" t="e">
        <f>IF(Table1[level]="Local",VLOOKUP(Table1[parish]&amp;" Parish, Louisiana",[1]parish!$D$2:$E$65,2,FALSE),"")</f>
        <v>#N/A</v>
      </c>
    </row>
    <row r="528" spans="1:21" x14ac:dyDescent="0.25">
      <c r="A528">
        <v>527</v>
      </c>
      <c r="B528">
        <f>IF(COUNTIF(C$2:C527,C528)&gt;0,B527,B527+1)</f>
        <v>133</v>
      </c>
      <c r="C528" t="str">
        <f>Table1[[#This Row],[position]]&amp;IF(Table1[district]="NA","","-"&amp;Table1[district])&amp;IF(Table1[parish]="Multi-Parish Race","","-"&amp;Table1[parish])&amp;" ("&amp;Table1[year]&amp;")"</f>
        <v>Aldermen-Village  of Chataignier (3 to be elected)-Evangeline (2014)</v>
      </c>
      <c r="D528" t="s">
        <v>380</v>
      </c>
      <c r="E528" t="s">
        <v>715</v>
      </c>
      <c r="F528" t="s">
        <v>717</v>
      </c>
      <c r="G528">
        <v>2014</v>
      </c>
      <c r="H528" t="s">
        <v>109</v>
      </c>
      <c r="I528" t="s">
        <v>19</v>
      </c>
      <c r="J528">
        <v>81</v>
      </c>
      <c r="K528">
        <v>4</v>
      </c>
      <c r="L528">
        <f>COUNTIF(Table1[Race],Table1[Race])</f>
        <v>4</v>
      </c>
      <c r="M528">
        <v>3</v>
      </c>
      <c r="N528">
        <v>1</v>
      </c>
      <c r="O528">
        <v>0</v>
      </c>
      <c r="P528">
        <v>0</v>
      </c>
      <c r="Q528" t="s">
        <v>20</v>
      </c>
      <c r="R528" t="s">
        <v>21</v>
      </c>
      <c r="S528" t="s">
        <v>15</v>
      </c>
      <c r="T528">
        <f>IFERROR(Table1[n_can_adj]/MID(Table1[district],FIND("(",Table1[district])+1,1),Table1[n_can_adj])</f>
        <v>1.3333333333333333</v>
      </c>
      <c r="U528" t="e">
        <f>IF(Table1[level]="Local",VLOOKUP(Table1[parish]&amp;" Parish, Louisiana",[1]parish!$D$2:$E$65,2,FALSE),"")</f>
        <v>#N/A</v>
      </c>
    </row>
    <row r="529" spans="1:21" x14ac:dyDescent="0.25">
      <c r="A529">
        <v>528</v>
      </c>
      <c r="B529">
        <f>IF(COUNTIF(C$2:C528,C529)&gt;0,B528,B528+1)</f>
        <v>133</v>
      </c>
      <c r="C529" t="str">
        <f>Table1[[#This Row],[position]]&amp;IF(Table1[district]="NA","","-"&amp;Table1[district])&amp;IF(Table1[parish]="Multi-Parish Race","","-"&amp;Table1[parish])&amp;" ("&amp;Table1[year]&amp;")"</f>
        <v>Aldermen-Village  of Chataignier (3 to be elected)-Evangeline (2014)</v>
      </c>
      <c r="D529" t="s">
        <v>380</v>
      </c>
      <c r="E529" t="s">
        <v>715</v>
      </c>
      <c r="F529" t="s">
        <v>718</v>
      </c>
      <c r="G529">
        <v>2014</v>
      </c>
      <c r="H529" t="s">
        <v>109</v>
      </c>
      <c r="I529" t="s">
        <v>23</v>
      </c>
      <c r="J529">
        <v>85</v>
      </c>
      <c r="K529">
        <v>4</v>
      </c>
      <c r="L529">
        <f>COUNTIF(Table1[Race],Table1[Race])</f>
        <v>4</v>
      </c>
      <c r="M529">
        <v>3</v>
      </c>
      <c r="N529">
        <v>1</v>
      </c>
      <c r="O529">
        <v>0</v>
      </c>
      <c r="P529">
        <v>0</v>
      </c>
      <c r="Q529" t="s">
        <v>20</v>
      </c>
      <c r="R529" t="s">
        <v>21</v>
      </c>
      <c r="S529" t="s">
        <v>15</v>
      </c>
      <c r="T529">
        <f>IFERROR(Table1[n_can_adj]/MID(Table1[district],FIND("(",Table1[district])+1,1),Table1[n_can_adj])</f>
        <v>1.3333333333333333</v>
      </c>
      <c r="U529" t="e">
        <f>IF(Table1[level]="Local",VLOOKUP(Table1[parish]&amp;" Parish, Louisiana",[1]parish!$D$2:$E$65,2,FALSE),"")</f>
        <v>#N/A</v>
      </c>
    </row>
    <row r="530" spans="1:21" x14ac:dyDescent="0.25">
      <c r="A530">
        <v>529</v>
      </c>
      <c r="B530">
        <f>IF(COUNTIF(C$2:C529,C530)&gt;0,B529,B529+1)</f>
        <v>133</v>
      </c>
      <c r="C530" t="str">
        <f>Table1[[#This Row],[position]]&amp;IF(Table1[district]="NA","","-"&amp;Table1[district])&amp;IF(Table1[parish]="Multi-Parish Race","","-"&amp;Table1[parish])&amp;" ("&amp;Table1[year]&amp;")"</f>
        <v>Aldermen-Village  of Chataignier (3 to be elected)-Evangeline (2014)</v>
      </c>
      <c r="D530" t="s">
        <v>380</v>
      </c>
      <c r="E530" t="s">
        <v>715</v>
      </c>
      <c r="F530" t="s">
        <v>719</v>
      </c>
      <c r="G530">
        <v>2014</v>
      </c>
      <c r="H530" t="s">
        <v>109</v>
      </c>
      <c r="I530" t="s">
        <v>23</v>
      </c>
      <c r="J530">
        <v>92</v>
      </c>
      <c r="K530">
        <v>4</v>
      </c>
      <c r="L530">
        <f>COUNTIF(Table1[Race],Table1[Race])</f>
        <v>4</v>
      </c>
      <c r="M530">
        <v>3</v>
      </c>
      <c r="N530">
        <v>1</v>
      </c>
      <c r="O530">
        <v>0</v>
      </c>
      <c r="P530">
        <v>0</v>
      </c>
      <c r="Q530" t="s">
        <v>20</v>
      </c>
      <c r="R530" t="s">
        <v>21</v>
      </c>
      <c r="S530" t="s">
        <v>15</v>
      </c>
      <c r="T530">
        <f>IFERROR(Table1[n_can_adj]/MID(Table1[district],FIND("(",Table1[district])+1,1),Table1[n_can_adj])</f>
        <v>1.3333333333333333</v>
      </c>
      <c r="U530" t="e">
        <f>IF(Table1[level]="Local",VLOOKUP(Table1[parish]&amp;" Parish, Louisiana",[1]parish!$D$2:$E$65,2,FALSE),"")</f>
        <v>#N/A</v>
      </c>
    </row>
    <row r="531" spans="1:21" x14ac:dyDescent="0.25">
      <c r="A531">
        <v>530</v>
      </c>
      <c r="B531">
        <f>IF(COUNTIF(C$2:C530,C531)&gt;0,B530,B530+1)</f>
        <v>134</v>
      </c>
      <c r="C531" t="str">
        <f>Table1[[#This Row],[position]]&amp;IF(Table1[district]="NA","","-"&amp;Table1[district])&amp;IF(Table1[parish]="Multi-Parish Race","","-"&amp;Table1[parish])&amp;" ("&amp;Table1[year]&amp;")"</f>
        <v>Aldermen-Village of Angie (3 to be elected)-Washington (2016)</v>
      </c>
      <c r="D531" t="s">
        <v>380</v>
      </c>
      <c r="E531" t="s">
        <v>720</v>
      </c>
      <c r="F531" t="s">
        <v>721</v>
      </c>
      <c r="G531">
        <v>2016</v>
      </c>
      <c r="H531" t="s">
        <v>519</v>
      </c>
      <c r="I531" t="s">
        <v>23</v>
      </c>
      <c r="J531">
        <v>52</v>
      </c>
      <c r="K531">
        <v>6</v>
      </c>
      <c r="L531">
        <f>COUNTIF(Table1[Race],Table1[Race])</f>
        <v>6</v>
      </c>
      <c r="M531">
        <v>1</v>
      </c>
      <c r="N531">
        <v>4</v>
      </c>
      <c r="O531">
        <v>0</v>
      </c>
      <c r="P531">
        <v>1</v>
      </c>
      <c r="Q531" t="s">
        <v>20</v>
      </c>
      <c r="R531" t="s">
        <v>21</v>
      </c>
      <c r="S531" t="s">
        <v>15</v>
      </c>
      <c r="T531">
        <f>IFERROR(Table1[n_can_adj]/MID(Table1[district],FIND("(",Table1[district])+1,1),Table1[n_can_adj])</f>
        <v>2</v>
      </c>
      <c r="U531" t="e">
        <f>IF(Table1[level]="Local",VLOOKUP(Table1[parish]&amp;" Parish, Louisiana",[1]parish!$D$2:$E$65,2,FALSE),"")</f>
        <v>#N/A</v>
      </c>
    </row>
    <row r="532" spans="1:21" x14ac:dyDescent="0.25">
      <c r="A532">
        <v>531</v>
      </c>
      <c r="B532">
        <f>IF(COUNTIF(C$2:C531,C532)&gt;0,B531,B531+1)</f>
        <v>134</v>
      </c>
      <c r="C532" t="str">
        <f>Table1[[#This Row],[position]]&amp;IF(Table1[district]="NA","","-"&amp;Table1[district])&amp;IF(Table1[parish]="Multi-Parish Race","","-"&amp;Table1[parish])&amp;" ("&amp;Table1[year]&amp;")"</f>
        <v>Aldermen-Village of Angie (3 to be elected)-Washington (2016)</v>
      </c>
      <c r="D532" t="s">
        <v>380</v>
      </c>
      <c r="E532" t="s">
        <v>720</v>
      </c>
      <c r="F532" t="s">
        <v>722</v>
      </c>
      <c r="G532">
        <v>2016</v>
      </c>
      <c r="H532" t="s">
        <v>519</v>
      </c>
      <c r="I532" t="s">
        <v>127</v>
      </c>
      <c r="J532">
        <v>62</v>
      </c>
      <c r="K532">
        <v>6</v>
      </c>
      <c r="L532">
        <f>COUNTIF(Table1[Race],Table1[Race])</f>
        <v>6</v>
      </c>
      <c r="M532">
        <v>1</v>
      </c>
      <c r="N532">
        <v>4</v>
      </c>
      <c r="O532">
        <v>0</v>
      </c>
      <c r="P532">
        <v>1</v>
      </c>
      <c r="Q532" t="s">
        <v>20</v>
      </c>
      <c r="R532" t="s">
        <v>21</v>
      </c>
      <c r="S532" t="s">
        <v>15</v>
      </c>
      <c r="T532">
        <f>IFERROR(Table1[n_can_adj]/MID(Table1[district],FIND("(",Table1[district])+1,1),Table1[n_can_adj])</f>
        <v>2</v>
      </c>
      <c r="U532" t="e">
        <f>IF(Table1[level]="Local",VLOOKUP(Table1[parish]&amp;" Parish, Louisiana",[1]parish!$D$2:$E$65,2,FALSE),"")</f>
        <v>#N/A</v>
      </c>
    </row>
    <row r="533" spans="1:21" x14ac:dyDescent="0.25">
      <c r="A533">
        <v>532</v>
      </c>
      <c r="B533">
        <f>IF(COUNTIF(C$2:C532,C533)&gt;0,B532,B532+1)</f>
        <v>134</v>
      </c>
      <c r="C533" t="str">
        <f>Table1[[#This Row],[position]]&amp;IF(Table1[district]="NA","","-"&amp;Table1[district])&amp;IF(Table1[parish]="Multi-Parish Race","","-"&amp;Table1[parish])&amp;" ("&amp;Table1[year]&amp;")"</f>
        <v>Aldermen-Village of Angie (3 to be elected)-Washington (2016)</v>
      </c>
      <c r="D533" t="s">
        <v>380</v>
      </c>
      <c r="E533" t="s">
        <v>720</v>
      </c>
      <c r="F533" t="s">
        <v>723</v>
      </c>
      <c r="G533">
        <v>2016</v>
      </c>
      <c r="H533" t="s">
        <v>519</v>
      </c>
      <c r="I533" t="s">
        <v>19</v>
      </c>
      <c r="J533">
        <v>55</v>
      </c>
      <c r="K533">
        <v>6</v>
      </c>
      <c r="L533">
        <f>COUNTIF(Table1[Race],Table1[Race])</f>
        <v>6</v>
      </c>
      <c r="M533">
        <v>1</v>
      </c>
      <c r="N533">
        <v>4</v>
      </c>
      <c r="O533">
        <v>0</v>
      </c>
      <c r="P533">
        <v>1</v>
      </c>
      <c r="Q533" t="s">
        <v>20</v>
      </c>
      <c r="R533" t="s">
        <v>21</v>
      </c>
      <c r="S533" t="s">
        <v>15</v>
      </c>
      <c r="T533">
        <f>IFERROR(Table1[n_can_adj]/MID(Table1[district],FIND("(",Table1[district])+1,1),Table1[n_can_adj])</f>
        <v>2</v>
      </c>
      <c r="U533" t="e">
        <f>IF(Table1[level]="Local",VLOOKUP(Table1[parish]&amp;" Parish, Louisiana",[1]parish!$D$2:$E$65,2,FALSE),"")</f>
        <v>#N/A</v>
      </c>
    </row>
    <row r="534" spans="1:21" x14ac:dyDescent="0.25">
      <c r="A534">
        <v>533</v>
      </c>
      <c r="B534">
        <f>IF(COUNTIF(C$2:C533,C534)&gt;0,B533,B533+1)</f>
        <v>134</v>
      </c>
      <c r="C534" t="str">
        <f>Table1[[#This Row],[position]]&amp;IF(Table1[district]="NA","","-"&amp;Table1[district])&amp;IF(Table1[parish]="Multi-Parish Race","","-"&amp;Table1[parish])&amp;" ("&amp;Table1[year]&amp;")"</f>
        <v>Aldermen-Village of Angie (3 to be elected)-Washington (2016)</v>
      </c>
      <c r="D534" t="s">
        <v>380</v>
      </c>
      <c r="E534" t="s">
        <v>720</v>
      </c>
      <c r="F534" t="s">
        <v>724</v>
      </c>
      <c r="G534">
        <v>2016</v>
      </c>
      <c r="H534" t="s">
        <v>519</v>
      </c>
      <c r="I534" t="s">
        <v>19</v>
      </c>
      <c r="J534">
        <v>38</v>
      </c>
      <c r="K534">
        <v>6</v>
      </c>
      <c r="L534">
        <f>COUNTIF(Table1[Race],Table1[Race])</f>
        <v>6</v>
      </c>
      <c r="M534">
        <v>1</v>
      </c>
      <c r="N534">
        <v>4</v>
      </c>
      <c r="O534">
        <v>0</v>
      </c>
      <c r="P534">
        <v>1</v>
      </c>
      <c r="Q534" t="s">
        <v>20</v>
      </c>
      <c r="R534" t="s">
        <v>21</v>
      </c>
      <c r="S534" t="s">
        <v>15</v>
      </c>
      <c r="T534">
        <f>IFERROR(Table1[n_can_adj]/MID(Table1[district],FIND("(",Table1[district])+1,1),Table1[n_can_adj])</f>
        <v>2</v>
      </c>
      <c r="U534" t="e">
        <f>IF(Table1[level]="Local",VLOOKUP(Table1[parish]&amp;" Parish, Louisiana",[1]parish!$D$2:$E$65,2,FALSE),"")</f>
        <v>#N/A</v>
      </c>
    </row>
    <row r="535" spans="1:21" x14ac:dyDescent="0.25">
      <c r="A535">
        <v>534</v>
      </c>
      <c r="B535">
        <f>IF(COUNTIF(C$2:C534,C535)&gt;0,B534,B534+1)</f>
        <v>134</v>
      </c>
      <c r="C535" t="str">
        <f>Table1[[#This Row],[position]]&amp;IF(Table1[district]="NA","","-"&amp;Table1[district])&amp;IF(Table1[parish]="Multi-Parish Race","","-"&amp;Table1[parish])&amp;" ("&amp;Table1[year]&amp;")"</f>
        <v>Aldermen-Village of Angie (3 to be elected)-Washington (2016)</v>
      </c>
      <c r="D535" t="s">
        <v>380</v>
      </c>
      <c r="E535" t="s">
        <v>720</v>
      </c>
      <c r="F535" t="s">
        <v>725</v>
      </c>
      <c r="G535">
        <v>2016</v>
      </c>
      <c r="H535" t="s">
        <v>519</v>
      </c>
      <c r="I535" t="s">
        <v>19</v>
      </c>
      <c r="J535">
        <v>26</v>
      </c>
      <c r="K535">
        <v>6</v>
      </c>
      <c r="L535">
        <f>COUNTIF(Table1[Race],Table1[Race])</f>
        <v>6</v>
      </c>
      <c r="M535">
        <v>1</v>
      </c>
      <c r="N535">
        <v>4</v>
      </c>
      <c r="O535">
        <v>0</v>
      </c>
      <c r="P535">
        <v>1</v>
      </c>
      <c r="Q535" t="s">
        <v>20</v>
      </c>
      <c r="R535" t="s">
        <v>21</v>
      </c>
      <c r="S535" t="s">
        <v>15</v>
      </c>
      <c r="T535">
        <f>IFERROR(Table1[n_can_adj]/MID(Table1[district],FIND("(",Table1[district])+1,1),Table1[n_can_adj])</f>
        <v>2</v>
      </c>
      <c r="U535" t="e">
        <f>IF(Table1[level]="Local",VLOOKUP(Table1[parish]&amp;" Parish, Louisiana",[1]parish!$D$2:$E$65,2,FALSE),"")</f>
        <v>#N/A</v>
      </c>
    </row>
    <row r="536" spans="1:21" x14ac:dyDescent="0.25">
      <c r="A536">
        <v>535</v>
      </c>
      <c r="B536">
        <f>IF(COUNTIF(C$2:C535,C536)&gt;0,B535,B535+1)</f>
        <v>134</v>
      </c>
      <c r="C536" t="str">
        <f>Table1[[#This Row],[position]]&amp;IF(Table1[district]="NA","","-"&amp;Table1[district])&amp;IF(Table1[parish]="Multi-Parish Race","","-"&amp;Table1[parish])&amp;" ("&amp;Table1[year]&amp;")"</f>
        <v>Aldermen-Village of Angie (3 to be elected)-Washington (2016)</v>
      </c>
      <c r="D536" t="s">
        <v>380</v>
      </c>
      <c r="E536" t="s">
        <v>720</v>
      </c>
      <c r="F536" t="s">
        <v>726</v>
      </c>
      <c r="G536">
        <v>2016</v>
      </c>
      <c r="H536" t="s">
        <v>519</v>
      </c>
      <c r="I536" t="s">
        <v>19</v>
      </c>
      <c r="J536">
        <v>54</v>
      </c>
      <c r="K536">
        <v>6</v>
      </c>
      <c r="L536">
        <f>COUNTIF(Table1[Race],Table1[Race])</f>
        <v>6</v>
      </c>
      <c r="M536">
        <v>1</v>
      </c>
      <c r="N536">
        <v>4</v>
      </c>
      <c r="O536">
        <v>0</v>
      </c>
      <c r="P536">
        <v>1</v>
      </c>
      <c r="Q536" t="s">
        <v>20</v>
      </c>
      <c r="R536" t="s">
        <v>21</v>
      </c>
      <c r="S536" t="s">
        <v>15</v>
      </c>
      <c r="T536">
        <f>IFERROR(Table1[n_can_adj]/MID(Table1[district],FIND("(",Table1[district])+1,1),Table1[n_can_adj])</f>
        <v>2</v>
      </c>
      <c r="U536" t="e">
        <f>IF(Table1[level]="Local",VLOOKUP(Table1[parish]&amp;" Parish, Louisiana",[1]parish!$D$2:$E$65,2,FALSE),"")</f>
        <v>#N/A</v>
      </c>
    </row>
    <row r="537" spans="1:21" x14ac:dyDescent="0.25">
      <c r="A537">
        <v>536</v>
      </c>
      <c r="B537">
        <f>IF(COUNTIF(C$2:C536,C537)&gt;0,B536,B536+1)</f>
        <v>135</v>
      </c>
      <c r="C537" t="str">
        <f>Table1[[#This Row],[position]]&amp;IF(Table1[district]="NA","","-"&amp;Table1[district])&amp;IF(Table1[parish]="Multi-Parish Race","","-"&amp;Table1[parish])&amp;" ("&amp;Table1[year]&amp;")"</f>
        <v>Aldermen-Village of Bienville (3 to be elected)-Bienville (2014)</v>
      </c>
      <c r="D537" t="s">
        <v>380</v>
      </c>
      <c r="E537" t="s">
        <v>727</v>
      </c>
      <c r="F537" t="s">
        <v>728</v>
      </c>
      <c r="G537">
        <v>2014</v>
      </c>
      <c r="H537" t="s">
        <v>729</v>
      </c>
      <c r="I537" t="s">
        <v>30</v>
      </c>
      <c r="J537">
        <v>52</v>
      </c>
      <c r="K537">
        <v>5</v>
      </c>
      <c r="L537">
        <f>COUNTIF(Table1[Race],Table1[Race])</f>
        <v>5</v>
      </c>
      <c r="M537">
        <v>0</v>
      </c>
      <c r="N537">
        <v>0</v>
      </c>
      <c r="O537">
        <v>5</v>
      </c>
      <c r="P537">
        <v>0</v>
      </c>
      <c r="Q537" t="s">
        <v>20</v>
      </c>
      <c r="R537" t="s">
        <v>21</v>
      </c>
      <c r="S537" t="s">
        <v>15</v>
      </c>
      <c r="T537">
        <f>IFERROR(Table1[n_can_adj]/MID(Table1[district],FIND("(",Table1[district])+1,1),Table1[n_can_adj])</f>
        <v>1.6666666666666667</v>
      </c>
      <c r="U537" t="e">
        <f>IF(Table1[level]="Local",VLOOKUP(Table1[parish]&amp;" Parish, Louisiana",[1]parish!$D$2:$E$65,2,FALSE),"")</f>
        <v>#N/A</v>
      </c>
    </row>
    <row r="538" spans="1:21" x14ac:dyDescent="0.25">
      <c r="A538">
        <v>537</v>
      </c>
      <c r="B538">
        <f>IF(COUNTIF(C$2:C537,C538)&gt;0,B537,B537+1)</f>
        <v>135</v>
      </c>
      <c r="C538" t="str">
        <f>Table1[[#This Row],[position]]&amp;IF(Table1[district]="NA","","-"&amp;Table1[district])&amp;IF(Table1[parish]="Multi-Parish Race","","-"&amp;Table1[parish])&amp;" ("&amp;Table1[year]&amp;")"</f>
        <v>Aldermen-Village of Bienville (3 to be elected)-Bienville (2014)</v>
      </c>
      <c r="D538" t="s">
        <v>380</v>
      </c>
      <c r="E538" t="s">
        <v>727</v>
      </c>
      <c r="F538" t="s">
        <v>730</v>
      </c>
      <c r="G538">
        <v>2014</v>
      </c>
      <c r="H538" t="s">
        <v>729</v>
      </c>
      <c r="I538" t="s">
        <v>30</v>
      </c>
      <c r="J538">
        <v>100</v>
      </c>
      <c r="K538">
        <v>5</v>
      </c>
      <c r="L538">
        <f>COUNTIF(Table1[Race],Table1[Race])</f>
        <v>5</v>
      </c>
      <c r="M538">
        <v>0</v>
      </c>
      <c r="N538">
        <v>0</v>
      </c>
      <c r="O538">
        <v>5</v>
      </c>
      <c r="P538">
        <v>0</v>
      </c>
      <c r="Q538" t="s">
        <v>20</v>
      </c>
      <c r="R538" t="s">
        <v>21</v>
      </c>
      <c r="S538" t="s">
        <v>15</v>
      </c>
      <c r="T538">
        <f>IFERROR(Table1[n_can_adj]/MID(Table1[district],FIND("(",Table1[district])+1,1),Table1[n_can_adj])</f>
        <v>1.6666666666666667</v>
      </c>
      <c r="U538" t="e">
        <f>IF(Table1[level]="Local",VLOOKUP(Table1[parish]&amp;" Parish, Louisiana",[1]parish!$D$2:$E$65,2,FALSE),"")</f>
        <v>#N/A</v>
      </c>
    </row>
    <row r="539" spans="1:21" x14ac:dyDescent="0.25">
      <c r="A539">
        <v>538</v>
      </c>
      <c r="B539">
        <f>IF(COUNTIF(C$2:C538,C539)&gt;0,B538,B538+1)</f>
        <v>135</v>
      </c>
      <c r="C539" t="str">
        <f>Table1[[#This Row],[position]]&amp;IF(Table1[district]="NA","","-"&amp;Table1[district])&amp;IF(Table1[parish]="Multi-Parish Race","","-"&amp;Table1[parish])&amp;" ("&amp;Table1[year]&amp;")"</f>
        <v>Aldermen-Village of Bienville (3 to be elected)-Bienville (2014)</v>
      </c>
      <c r="D539" t="s">
        <v>380</v>
      </c>
      <c r="E539" t="s">
        <v>727</v>
      </c>
      <c r="F539" t="s">
        <v>731</v>
      </c>
      <c r="G539">
        <v>2014</v>
      </c>
      <c r="H539" t="s">
        <v>729</v>
      </c>
      <c r="I539" t="s">
        <v>30</v>
      </c>
      <c r="J539">
        <v>102</v>
      </c>
      <c r="K539">
        <v>5</v>
      </c>
      <c r="L539">
        <f>COUNTIF(Table1[Race],Table1[Race])</f>
        <v>5</v>
      </c>
      <c r="M539">
        <v>0</v>
      </c>
      <c r="N539">
        <v>0</v>
      </c>
      <c r="O539">
        <v>5</v>
      </c>
      <c r="P539">
        <v>0</v>
      </c>
      <c r="Q539" t="s">
        <v>20</v>
      </c>
      <c r="R539" t="s">
        <v>21</v>
      </c>
      <c r="S539" t="s">
        <v>15</v>
      </c>
      <c r="T539">
        <f>IFERROR(Table1[n_can_adj]/MID(Table1[district],FIND("(",Table1[district])+1,1),Table1[n_can_adj])</f>
        <v>1.6666666666666667</v>
      </c>
      <c r="U539" t="e">
        <f>IF(Table1[level]="Local",VLOOKUP(Table1[parish]&amp;" Parish, Louisiana",[1]parish!$D$2:$E$65,2,FALSE),"")</f>
        <v>#N/A</v>
      </c>
    </row>
    <row r="540" spans="1:21" x14ac:dyDescent="0.25">
      <c r="A540">
        <v>539</v>
      </c>
      <c r="B540">
        <f>IF(COUNTIF(C$2:C539,C540)&gt;0,B539,B539+1)</f>
        <v>135</v>
      </c>
      <c r="C540" t="str">
        <f>Table1[[#This Row],[position]]&amp;IF(Table1[district]="NA","","-"&amp;Table1[district])&amp;IF(Table1[parish]="Multi-Parish Race","","-"&amp;Table1[parish])&amp;" ("&amp;Table1[year]&amp;")"</f>
        <v>Aldermen-Village of Bienville (3 to be elected)-Bienville (2014)</v>
      </c>
      <c r="D540" t="s">
        <v>380</v>
      </c>
      <c r="E540" t="s">
        <v>727</v>
      </c>
      <c r="F540" t="s">
        <v>732</v>
      </c>
      <c r="G540">
        <v>2014</v>
      </c>
      <c r="H540" t="s">
        <v>729</v>
      </c>
      <c r="I540" t="s">
        <v>30</v>
      </c>
      <c r="J540">
        <v>62</v>
      </c>
      <c r="K540">
        <v>5</v>
      </c>
      <c r="L540">
        <f>COUNTIF(Table1[Race],Table1[Race])</f>
        <v>5</v>
      </c>
      <c r="M540">
        <v>0</v>
      </c>
      <c r="N540">
        <v>0</v>
      </c>
      <c r="O540">
        <v>5</v>
      </c>
      <c r="P540">
        <v>0</v>
      </c>
      <c r="Q540" t="s">
        <v>20</v>
      </c>
      <c r="R540" t="s">
        <v>21</v>
      </c>
      <c r="S540" t="s">
        <v>15</v>
      </c>
      <c r="T540">
        <f>IFERROR(Table1[n_can_adj]/MID(Table1[district],FIND("(",Table1[district])+1,1),Table1[n_can_adj])</f>
        <v>1.6666666666666667</v>
      </c>
      <c r="U540" t="e">
        <f>IF(Table1[level]="Local",VLOOKUP(Table1[parish]&amp;" Parish, Louisiana",[1]parish!$D$2:$E$65,2,FALSE),"")</f>
        <v>#N/A</v>
      </c>
    </row>
    <row r="541" spans="1:21" x14ac:dyDescent="0.25">
      <c r="A541">
        <v>540</v>
      </c>
      <c r="B541">
        <f>IF(COUNTIF(C$2:C540,C541)&gt;0,B540,B540+1)</f>
        <v>135</v>
      </c>
      <c r="C541" t="str">
        <f>Table1[[#This Row],[position]]&amp;IF(Table1[district]="NA","","-"&amp;Table1[district])&amp;IF(Table1[parish]="Multi-Parish Race","","-"&amp;Table1[parish])&amp;" ("&amp;Table1[year]&amp;")"</f>
        <v>Aldermen-Village of Bienville (3 to be elected)-Bienville (2014)</v>
      </c>
      <c r="D541" t="s">
        <v>380</v>
      </c>
      <c r="E541" t="s">
        <v>727</v>
      </c>
      <c r="F541" t="s">
        <v>733</v>
      </c>
      <c r="G541">
        <v>2014</v>
      </c>
      <c r="H541" t="s">
        <v>729</v>
      </c>
      <c r="I541" t="s">
        <v>30</v>
      </c>
      <c r="J541">
        <v>91</v>
      </c>
      <c r="K541">
        <v>5</v>
      </c>
      <c r="L541">
        <f>COUNTIF(Table1[Race],Table1[Race])</f>
        <v>5</v>
      </c>
      <c r="M541">
        <v>0</v>
      </c>
      <c r="N541">
        <v>0</v>
      </c>
      <c r="O541">
        <v>5</v>
      </c>
      <c r="P541">
        <v>0</v>
      </c>
      <c r="Q541" t="s">
        <v>20</v>
      </c>
      <c r="R541" t="s">
        <v>21</v>
      </c>
      <c r="S541" t="s">
        <v>15</v>
      </c>
      <c r="T541">
        <f>IFERROR(Table1[n_can_adj]/MID(Table1[district],FIND("(",Table1[district])+1,1),Table1[n_can_adj])</f>
        <v>1.6666666666666667</v>
      </c>
      <c r="U541" t="e">
        <f>IF(Table1[level]="Local",VLOOKUP(Table1[parish]&amp;" Parish, Louisiana",[1]parish!$D$2:$E$65,2,FALSE),"")</f>
        <v>#N/A</v>
      </c>
    </row>
    <row r="542" spans="1:21" x14ac:dyDescent="0.25">
      <c r="A542">
        <v>541</v>
      </c>
      <c r="B542">
        <f>IF(COUNTIF(C$2:C541,C542)&gt;0,B541,B541+1)</f>
        <v>136</v>
      </c>
      <c r="C542" t="str">
        <f>Table1[[#This Row],[position]]&amp;IF(Table1[district]="NA","","-"&amp;Table1[district])&amp;IF(Table1[parish]="Multi-Parish Race","","-"&amp;Table1[parish])&amp;" ("&amp;Table1[year]&amp;")"</f>
        <v>Aldermen-Village of Collinston (3 to be elected)-Morehouse (2014)</v>
      </c>
      <c r="D542" t="s">
        <v>380</v>
      </c>
      <c r="E542" t="s">
        <v>734</v>
      </c>
      <c r="F542" t="s">
        <v>735</v>
      </c>
      <c r="G542">
        <v>2014</v>
      </c>
      <c r="H542" t="s">
        <v>736</v>
      </c>
      <c r="I542" t="s">
        <v>23</v>
      </c>
      <c r="J542">
        <v>53</v>
      </c>
      <c r="K542">
        <v>4</v>
      </c>
      <c r="L542">
        <f>COUNTIF(Table1[Race],Table1[Race])</f>
        <v>4</v>
      </c>
      <c r="M542">
        <v>3</v>
      </c>
      <c r="N542">
        <v>1</v>
      </c>
      <c r="O542">
        <v>0</v>
      </c>
      <c r="P542">
        <v>0</v>
      </c>
      <c r="Q542" t="s">
        <v>20</v>
      </c>
      <c r="R542" t="s">
        <v>21</v>
      </c>
      <c r="S542" t="s">
        <v>15</v>
      </c>
      <c r="T542">
        <f>IFERROR(Table1[n_can_adj]/MID(Table1[district],FIND("(",Table1[district])+1,1),Table1[n_can_adj])</f>
        <v>1.3333333333333333</v>
      </c>
      <c r="U542" t="e">
        <f>IF(Table1[level]="Local",VLOOKUP(Table1[parish]&amp;" Parish, Louisiana",[1]parish!$D$2:$E$65,2,FALSE),"")</f>
        <v>#N/A</v>
      </c>
    </row>
    <row r="543" spans="1:21" x14ac:dyDescent="0.25">
      <c r="A543">
        <v>542</v>
      </c>
      <c r="B543">
        <f>IF(COUNTIF(C$2:C542,C543)&gt;0,B542,B542+1)</f>
        <v>136</v>
      </c>
      <c r="C543" t="str">
        <f>Table1[[#This Row],[position]]&amp;IF(Table1[district]="NA","","-"&amp;Table1[district])&amp;IF(Table1[parish]="Multi-Parish Race","","-"&amp;Table1[parish])&amp;" ("&amp;Table1[year]&amp;")"</f>
        <v>Aldermen-Village of Collinston (3 to be elected)-Morehouse (2014)</v>
      </c>
      <c r="D543" t="s">
        <v>380</v>
      </c>
      <c r="E543" t="s">
        <v>734</v>
      </c>
      <c r="F543" t="s">
        <v>737</v>
      </c>
      <c r="G543">
        <v>2014</v>
      </c>
      <c r="H543" t="s">
        <v>736</v>
      </c>
      <c r="I543" t="s">
        <v>19</v>
      </c>
      <c r="J543">
        <v>44</v>
      </c>
      <c r="K543">
        <v>4</v>
      </c>
      <c r="L543">
        <f>COUNTIF(Table1[Race],Table1[Race])</f>
        <v>4</v>
      </c>
      <c r="M543">
        <v>3</v>
      </c>
      <c r="N543">
        <v>1</v>
      </c>
      <c r="O543">
        <v>0</v>
      </c>
      <c r="P543">
        <v>0</v>
      </c>
      <c r="Q543" t="s">
        <v>20</v>
      </c>
      <c r="R543" t="s">
        <v>21</v>
      </c>
      <c r="S543" t="s">
        <v>15</v>
      </c>
      <c r="T543">
        <f>IFERROR(Table1[n_can_adj]/MID(Table1[district],FIND("(",Table1[district])+1,1),Table1[n_can_adj])</f>
        <v>1.3333333333333333</v>
      </c>
      <c r="U543" t="e">
        <f>IF(Table1[level]="Local",VLOOKUP(Table1[parish]&amp;" Parish, Louisiana",[1]parish!$D$2:$E$65,2,FALSE),"")</f>
        <v>#N/A</v>
      </c>
    </row>
    <row r="544" spans="1:21" x14ac:dyDescent="0.25">
      <c r="A544">
        <v>543</v>
      </c>
      <c r="B544">
        <f>IF(COUNTIF(C$2:C543,C544)&gt;0,B543,B543+1)</f>
        <v>136</v>
      </c>
      <c r="C544" t="str">
        <f>Table1[[#This Row],[position]]&amp;IF(Table1[district]="NA","","-"&amp;Table1[district])&amp;IF(Table1[parish]="Multi-Parish Race","","-"&amp;Table1[parish])&amp;" ("&amp;Table1[year]&amp;")"</f>
        <v>Aldermen-Village of Collinston (3 to be elected)-Morehouse (2014)</v>
      </c>
      <c r="D544" t="s">
        <v>380</v>
      </c>
      <c r="E544" t="s">
        <v>734</v>
      </c>
      <c r="F544" t="s">
        <v>738</v>
      </c>
      <c r="G544">
        <v>2014</v>
      </c>
      <c r="H544" t="s">
        <v>736</v>
      </c>
      <c r="I544" t="s">
        <v>23</v>
      </c>
      <c r="J544">
        <v>71</v>
      </c>
      <c r="K544">
        <v>4</v>
      </c>
      <c r="L544">
        <f>COUNTIF(Table1[Race],Table1[Race])</f>
        <v>4</v>
      </c>
      <c r="M544">
        <v>3</v>
      </c>
      <c r="N544">
        <v>1</v>
      </c>
      <c r="O544">
        <v>0</v>
      </c>
      <c r="P544">
        <v>0</v>
      </c>
      <c r="Q544" t="s">
        <v>20</v>
      </c>
      <c r="R544" t="s">
        <v>21</v>
      </c>
      <c r="S544" t="s">
        <v>15</v>
      </c>
      <c r="T544">
        <f>IFERROR(Table1[n_can_adj]/MID(Table1[district],FIND("(",Table1[district])+1,1),Table1[n_can_adj])</f>
        <v>1.3333333333333333</v>
      </c>
      <c r="U544" t="e">
        <f>IF(Table1[level]="Local",VLOOKUP(Table1[parish]&amp;" Parish, Louisiana",[1]parish!$D$2:$E$65,2,FALSE),"")</f>
        <v>#N/A</v>
      </c>
    </row>
    <row r="545" spans="1:21" x14ac:dyDescent="0.25">
      <c r="A545">
        <v>544</v>
      </c>
      <c r="B545">
        <f>IF(COUNTIF(C$2:C544,C545)&gt;0,B544,B544+1)</f>
        <v>136</v>
      </c>
      <c r="C545" t="str">
        <f>Table1[[#This Row],[position]]&amp;IF(Table1[district]="NA","","-"&amp;Table1[district])&amp;IF(Table1[parish]="Multi-Parish Race","","-"&amp;Table1[parish])&amp;" ("&amp;Table1[year]&amp;")"</f>
        <v>Aldermen-Village of Collinston (3 to be elected)-Morehouse (2014)</v>
      </c>
      <c r="D545" t="s">
        <v>380</v>
      </c>
      <c r="E545" t="s">
        <v>734</v>
      </c>
      <c r="F545" t="s">
        <v>739</v>
      </c>
      <c r="G545">
        <v>2014</v>
      </c>
      <c r="H545" t="s">
        <v>736</v>
      </c>
      <c r="I545" t="s">
        <v>23</v>
      </c>
      <c r="J545">
        <v>56</v>
      </c>
      <c r="K545">
        <v>4</v>
      </c>
      <c r="L545">
        <f>COUNTIF(Table1[Race],Table1[Race])</f>
        <v>4</v>
      </c>
      <c r="M545">
        <v>3</v>
      </c>
      <c r="N545">
        <v>1</v>
      </c>
      <c r="O545">
        <v>0</v>
      </c>
      <c r="P545">
        <v>0</v>
      </c>
      <c r="Q545" t="s">
        <v>20</v>
      </c>
      <c r="R545" t="s">
        <v>21</v>
      </c>
      <c r="S545" t="s">
        <v>15</v>
      </c>
      <c r="T545">
        <f>IFERROR(Table1[n_can_adj]/MID(Table1[district],FIND("(",Table1[district])+1,1),Table1[n_can_adj])</f>
        <v>1.3333333333333333</v>
      </c>
      <c r="U545" t="e">
        <f>IF(Table1[level]="Local",VLOOKUP(Table1[parish]&amp;" Parish, Louisiana",[1]parish!$D$2:$E$65,2,FALSE),"")</f>
        <v>#N/A</v>
      </c>
    </row>
    <row r="546" spans="1:21" x14ac:dyDescent="0.25">
      <c r="A546">
        <v>545</v>
      </c>
      <c r="B546">
        <f>IF(COUNTIF(C$2:C545,C546)&gt;0,B545,B545+1)</f>
        <v>137</v>
      </c>
      <c r="C546" t="str">
        <f>Table1[[#This Row],[position]]&amp;IF(Table1[district]="NA","","-"&amp;Table1[district])&amp;IF(Table1[parish]="Multi-Parish Race","","-"&amp;Table1[parish])&amp;" ("&amp;Table1[year]&amp;")"</f>
        <v>Aldermen-Village of Delta (3 to be elected)-Madison (2016)</v>
      </c>
      <c r="D546" t="s">
        <v>380</v>
      </c>
      <c r="E546" t="s">
        <v>740</v>
      </c>
      <c r="F546" t="s">
        <v>741</v>
      </c>
      <c r="G546">
        <v>2016</v>
      </c>
      <c r="H546" t="s">
        <v>742</v>
      </c>
      <c r="I546" t="s">
        <v>30</v>
      </c>
      <c r="J546">
        <v>56</v>
      </c>
      <c r="K546">
        <v>4</v>
      </c>
      <c r="L546">
        <f>COUNTIF(Table1[Race],Table1[Race])</f>
        <v>4</v>
      </c>
      <c r="M546">
        <v>0</v>
      </c>
      <c r="N546">
        <v>0</v>
      </c>
      <c r="O546">
        <v>3</v>
      </c>
      <c r="P546">
        <v>1</v>
      </c>
      <c r="Q546" t="s">
        <v>20</v>
      </c>
      <c r="R546" t="s">
        <v>21</v>
      </c>
      <c r="S546" t="s">
        <v>15</v>
      </c>
      <c r="T546">
        <f>IFERROR(Table1[n_can_adj]/MID(Table1[district],FIND("(",Table1[district])+1,1),Table1[n_can_adj])</f>
        <v>1.3333333333333333</v>
      </c>
      <c r="U546" t="e">
        <f>IF(Table1[level]="Local",VLOOKUP(Table1[parish]&amp;" Parish, Louisiana",[1]parish!$D$2:$E$65,2,FALSE),"")</f>
        <v>#N/A</v>
      </c>
    </row>
    <row r="547" spans="1:21" x14ac:dyDescent="0.25">
      <c r="A547">
        <v>546</v>
      </c>
      <c r="B547">
        <f>IF(COUNTIF(C$2:C546,C547)&gt;0,B546,B546+1)</f>
        <v>137</v>
      </c>
      <c r="C547" t="str">
        <f>Table1[[#This Row],[position]]&amp;IF(Table1[district]="NA","","-"&amp;Table1[district])&amp;IF(Table1[parish]="Multi-Parish Race","","-"&amp;Table1[parish])&amp;" ("&amp;Table1[year]&amp;")"</f>
        <v>Aldermen-Village of Delta (3 to be elected)-Madison (2016)</v>
      </c>
      <c r="D547" t="s">
        <v>380</v>
      </c>
      <c r="E547" t="s">
        <v>740</v>
      </c>
      <c r="F547" t="s">
        <v>743</v>
      </c>
      <c r="G547">
        <v>2016</v>
      </c>
      <c r="H547" t="s">
        <v>742</v>
      </c>
      <c r="I547" t="s">
        <v>30</v>
      </c>
      <c r="J547">
        <v>19</v>
      </c>
      <c r="K547">
        <v>4</v>
      </c>
      <c r="L547">
        <f>COUNTIF(Table1[Race],Table1[Race])</f>
        <v>4</v>
      </c>
      <c r="M547">
        <v>0</v>
      </c>
      <c r="N547">
        <v>0</v>
      </c>
      <c r="O547">
        <v>3</v>
      </c>
      <c r="P547">
        <v>1</v>
      </c>
      <c r="Q547" t="s">
        <v>20</v>
      </c>
      <c r="R547" t="s">
        <v>21</v>
      </c>
      <c r="S547" t="s">
        <v>15</v>
      </c>
      <c r="T547">
        <f>IFERROR(Table1[n_can_adj]/MID(Table1[district],FIND("(",Table1[district])+1,1),Table1[n_can_adj])</f>
        <v>1.3333333333333333</v>
      </c>
      <c r="U547" t="e">
        <f>IF(Table1[level]="Local",VLOOKUP(Table1[parish]&amp;" Parish, Louisiana",[1]parish!$D$2:$E$65,2,FALSE),"")</f>
        <v>#N/A</v>
      </c>
    </row>
    <row r="548" spans="1:21" x14ac:dyDescent="0.25">
      <c r="A548">
        <v>547</v>
      </c>
      <c r="B548">
        <f>IF(COUNTIF(C$2:C547,C548)&gt;0,B547,B547+1)</f>
        <v>137</v>
      </c>
      <c r="C548" t="str">
        <f>Table1[[#This Row],[position]]&amp;IF(Table1[district]="NA","","-"&amp;Table1[district])&amp;IF(Table1[parish]="Multi-Parish Race","","-"&amp;Table1[parish])&amp;" ("&amp;Table1[year]&amp;")"</f>
        <v>Aldermen-Village of Delta (3 to be elected)-Madison (2016)</v>
      </c>
      <c r="D548" t="s">
        <v>380</v>
      </c>
      <c r="E548" t="s">
        <v>740</v>
      </c>
      <c r="F548" t="s">
        <v>744</v>
      </c>
      <c r="G548">
        <v>2016</v>
      </c>
      <c r="H548" t="s">
        <v>742</v>
      </c>
      <c r="I548" t="s">
        <v>30</v>
      </c>
      <c r="J548">
        <v>61</v>
      </c>
      <c r="K548">
        <v>4</v>
      </c>
      <c r="L548">
        <f>COUNTIF(Table1[Race],Table1[Race])</f>
        <v>4</v>
      </c>
      <c r="M548">
        <v>0</v>
      </c>
      <c r="N548">
        <v>0</v>
      </c>
      <c r="O548">
        <v>3</v>
      </c>
      <c r="P548">
        <v>1</v>
      </c>
      <c r="Q548" t="s">
        <v>20</v>
      </c>
      <c r="R548" t="s">
        <v>21</v>
      </c>
      <c r="S548" t="s">
        <v>15</v>
      </c>
      <c r="T548">
        <f>IFERROR(Table1[n_can_adj]/MID(Table1[district],FIND("(",Table1[district])+1,1),Table1[n_can_adj])</f>
        <v>1.3333333333333333</v>
      </c>
      <c r="U548" t="e">
        <f>IF(Table1[level]="Local",VLOOKUP(Table1[parish]&amp;" Parish, Louisiana",[1]parish!$D$2:$E$65,2,FALSE),"")</f>
        <v>#N/A</v>
      </c>
    </row>
    <row r="549" spans="1:21" x14ac:dyDescent="0.25">
      <c r="A549">
        <v>548</v>
      </c>
      <c r="B549">
        <f>IF(COUNTIF(C$2:C548,C549)&gt;0,B548,B548+1)</f>
        <v>137</v>
      </c>
      <c r="C549" t="str">
        <f>Table1[[#This Row],[position]]&amp;IF(Table1[district]="NA","","-"&amp;Table1[district])&amp;IF(Table1[parish]="Multi-Parish Race","","-"&amp;Table1[parish])&amp;" ("&amp;Table1[year]&amp;")"</f>
        <v>Aldermen-Village of Delta (3 to be elected)-Madison (2016)</v>
      </c>
      <c r="D549" t="s">
        <v>380</v>
      </c>
      <c r="E549" t="s">
        <v>740</v>
      </c>
      <c r="F549" t="s">
        <v>745</v>
      </c>
      <c r="G549">
        <v>2016</v>
      </c>
      <c r="H549" t="s">
        <v>742</v>
      </c>
      <c r="I549" t="s">
        <v>127</v>
      </c>
      <c r="J549">
        <v>60</v>
      </c>
      <c r="K549">
        <v>4</v>
      </c>
      <c r="L549">
        <f>COUNTIF(Table1[Race],Table1[Race])</f>
        <v>4</v>
      </c>
      <c r="M549">
        <v>0</v>
      </c>
      <c r="N549">
        <v>0</v>
      </c>
      <c r="O549">
        <v>3</v>
      </c>
      <c r="P549">
        <v>1</v>
      </c>
      <c r="Q549" t="s">
        <v>20</v>
      </c>
      <c r="R549" t="s">
        <v>21</v>
      </c>
      <c r="S549" t="s">
        <v>15</v>
      </c>
      <c r="T549">
        <f>IFERROR(Table1[n_can_adj]/MID(Table1[district],FIND("(",Table1[district])+1,1),Table1[n_can_adj])</f>
        <v>1.3333333333333333</v>
      </c>
      <c r="U549" t="e">
        <f>IF(Table1[level]="Local",VLOOKUP(Table1[parish]&amp;" Parish, Louisiana",[1]parish!$D$2:$E$65,2,FALSE),"")</f>
        <v>#N/A</v>
      </c>
    </row>
    <row r="550" spans="1:21" x14ac:dyDescent="0.25">
      <c r="A550">
        <v>549</v>
      </c>
      <c r="B550">
        <f>IF(COUNTIF(C$2:C549,C550)&gt;0,B549,B549+1)</f>
        <v>138</v>
      </c>
      <c r="C550" t="str">
        <f>Table1[[#This Row],[position]]&amp;IF(Table1[district]="NA","","-"&amp;Table1[district])&amp;IF(Table1[parish]="Multi-Parish Race","","-"&amp;Table1[parish])&amp;" ("&amp;Table1[year]&amp;")"</f>
        <v>Aldermen-Village of Dixie Inn (3 to be elected)-Webster (2016)</v>
      </c>
      <c r="D550" t="s">
        <v>380</v>
      </c>
      <c r="E550" t="s">
        <v>746</v>
      </c>
      <c r="F550" t="s">
        <v>747</v>
      </c>
      <c r="G550">
        <v>2016</v>
      </c>
      <c r="H550" t="s">
        <v>69</v>
      </c>
      <c r="I550" t="s">
        <v>19</v>
      </c>
      <c r="J550">
        <v>38</v>
      </c>
      <c r="K550">
        <v>4</v>
      </c>
      <c r="L550">
        <f>COUNTIF(Table1[Race],Table1[Race])</f>
        <v>4</v>
      </c>
      <c r="M550">
        <v>0</v>
      </c>
      <c r="N550">
        <v>4</v>
      </c>
      <c r="O550">
        <v>0</v>
      </c>
      <c r="P550">
        <v>0</v>
      </c>
      <c r="Q550" t="s">
        <v>20</v>
      </c>
      <c r="R550" t="s">
        <v>21</v>
      </c>
      <c r="S550" t="s">
        <v>15</v>
      </c>
      <c r="T550">
        <f>IFERROR(Table1[n_can_adj]/MID(Table1[district],FIND("(",Table1[district])+1,1),Table1[n_can_adj])</f>
        <v>1.3333333333333333</v>
      </c>
      <c r="U550" t="e">
        <f>IF(Table1[level]="Local",VLOOKUP(Table1[parish]&amp;" Parish, Louisiana",[1]parish!$D$2:$E$65,2,FALSE),"")</f>
        <v>#N/A</v>
      </c>
    </row>
    <row r="551" spans="1:21" x14ac:dyDescent="0.25">
      <c r="A551">
        <v>550</v>
      </c>
      <c r="B551">
        <f>IF(COUNTIF(C$2:C550,C551)&gt;0,B550,B550+1)</f>
        <v>138</v>
      </c>
      <c r="C551" t="str">
        <f>Table1[[#This Row],[position]]&amp;IF(Table1[district]="NA","","-"&amp;Table1[district])&amp;IF(Table1[parish]="Multi-Parish Race","","-"&amp;Table1[parish])&amp;" ("&amp;Table1[year]&amp;")"</f>
        <v>Aldermen-Village of Dixie Inn (3 to be elected)-Webster (2016)</v>
      </c>
      <c r="D551" t="s">
        <v>380</v>
      </c>
      <c r="E551" t="s">
        <v>746</v>
      </c>
      <c r="F551" t="s">
        <v>748</v>
      </c>
      <c r="G551">
        <v>2016</v>
      </c>
      <c r="H551" t="s">
        <v>69</v>
      </c>
      <c r="I551" t="s">
        <v>19</v>
      </c>
      <c r="J551">
        <v>38</v>
      </c>
      <c r="K551">
        <v>4</v>
      </c>
      <c r="L551">
        <f>COUNTIF(Table1[Race],Table1[Race])</f>
        <v>4</v>
      </c>
      <c r="M551">
        <v>0</v>
      </c>
      <c r="N551">
        <v>4</v>
      </c>
      <c r="O551">
        <v>0</v>
      </c>
      <c r="P551">
        <v>0</v>
      </c>
      <c r="Q551" t="s">
        <v>20</v>
      </c>
      <c r="R551" t="s">
        <v>21</v>
      </c>
      <c r="S551" t="s">
        <v>15</v>
      </c>
      <c r="T551">
        <f>IFERROR(Table1[n_can_adj]/MID(Table1[district],FIND("(",Table1[district])+1,1),Table1[n_can_adj])</f>
        <v>1.3333333333333333</v>
      </c>
      <c r="U551" t="e">
        <f>IF(Table1[level]="Local",VLOOKUP(Table1[parish]&amp;" Parish, Louisiana",[1]parish!$D$2:$E$65,2,FALSE),"")</f>
        <v>#N/A</v>
      </c>
    </row>
    <row r="552" spans="1:21" x14ac:dyDescent="0.25">
      <c r="A552">
        <v>551</v>
      </c>
      <c r="B552">
        <f>IF(COUNTIF(C$2:C551,C552)&gt;0,B551,B551+1)</f>
        <v>138</v>
      </c>
      <c r="C552" t="str">
        <f>Table1[[#This Row],[position]]&amp;IF(Table1[district]="NA","","-"&amp;Table1[district])&amp;IF(Table1[parish]="Multi-Parish Race","","-"&amp;Table1[parish])&amp;" ("&amp;Table1[year]&amp;")"</f>
        <v>Aldermen-Village of Dixie Inn (3 to be elected)-Webster (2016)</v>
      </c>
      <c r="D552" t="s">
        <v>380</v>
      </c>
      <c r="E552" t="s">
        <v>746</v>
      </c>
      <c r="F552" t="s">
        <v>749</v>
      </c>
      <c r="G552">
        <v>2016</v>
      </c>
      <c r="H552" t="s">
        <v>69</v>
      </c>
      <c r="I552" t="s">
        <v>19</v>
      </c>
      <c r="J552">
        <v>49</v>
      </c>
      <c r="K552">
        <v>4</v>
      </c>
      <c r="L552">
        <f>COUNTIF(Table1[Race],Table1[Race])</f>
        <v>4</v>
      </c>
      <c r="M552">
        <v>0</v>
      </c>
      <c r="N552">
        <v>4</v>
      </c>
      <c r="O552">
        <v>0</v>
      </c>
      <c r="P552">
        <v>0</v>
      </c>
      <c r="Q552" t="s">
        <v>20</v>
      </c>
      <c r="R552" t="s">
        <v>21</v>
      </c>
      <c r="S552" t="s">
        <v>15</v>
      </c>
      <c r="T552">
        <f>IFERROR(Table1[n_can_adj]/MID(Table1[district],FIND("(",Table1[district])+1,1),Table1[n_can_adj])</f>
        <v>1.3333333333333333</v>
      </c>
      <c r="U552" t="e">
        <f>IF(Table1[level]="Local",VLOOKUP(Table1[parish]&amp;" Parish, Louisiana",[1]parish!$D$2:$E$65,2,FALSE),"")</f>
        <v>#N/A</v>
      </c>
    </row>
    <row r="553" spans="1:21" x14ac:dyDescent="0.25">
      <c r="A553">
        <v>552</v>
      </c>
      <c r="B553">
        <f>IF(COUNTIF(C$2:C552,C553)&gt;0,B552,B552+1)</f>
        <v>138</v>
      </c>
      <c r="C553" t="str">
        <f>Table1[[#This Row],[position]]&amp;IF(Table1[district]="NA","","-"&amp;Table1[district])&amp;IF(Table1[parish]="Multi-Parish Race","","-"&amp;Table1[parish])&amp;" ("&amp;Table1[year]&amp;")"</f>
        <v>Aldermen-Village of Dixie Inn (3 to be elected)-Webster (2016)</v>
      </c>
      <c r="D553" t="s">
        <v>380</v>
      </c>
      <c r="E553" t="s">
        <v>746</v>
      </c>
      <c r="F553" t="s">
        <v>750</v>
      </c>
      <c r="G553">
        <v>2016</v>
      </c>
      <c r="H553" t="s">
        <v>69</v>
      </c>
      <c r="I553" t="s">
        <v>19</v>
      </c>
      <c r="J553">
        <v>48</v>
      </c>
      <c r="K553">
        <v>4</v>
      </c>
      <c r="L553">
        <f>COUNTIF(Table1[Race],Table1[Race])</f>
        <v>4</v>
      </c>
      <c r="M553">
        <v>0</v>
      </c>
      <c r="N553">
        <v>4</v>
      </c>
      <c r="O553">
        <v>0</v>
      </c>
      <c r="P553">
        <v>0</v>
      </c>
      <c r="Q553" t="s">
        <v>20</v>
      </c>
      <c r="R553" t="s">
        <v>21</v>
      </c>
      <c r="S553" t="s">
        <v>15</v>
      </c>
      <c r="T553">
        <f>IFERROR(Table1[n_can_adj]/MID(Table1[district],FIND("(",Table1[district])+1,1),Table1[n_can_adj])</f>
        <v>1.3333333333333333</v>
      </c>
      <c r="U553" t="e">
        <f>IF(Table1[level]="Local",VLOOKUP(Table1[parish]&amp;" Parish, Louisiana",[1]parish!$D$2:$E$65,2,FALSE),"")</f>
        <v>#N/A</v>
      </c>
    </row>
    <row r="554" spans="1:21" x14ac:dyDescent="0.25">
      <c r="A554">
        <v>553</v>
      </c>
      <c r="B554">
        <f>IF(COUNTIF(C$2:C553,C554)&gt;0,B553,B553+1)</f>
        <v>139</v>
      </c>
      <c r="C554" t="str">
        <f>Table1[[#This Row],[position]]&amp;IF(Table1[district]="NA","","-"&amp;Table1[district])&amp;IF(Table1[parish]="Multi-Parish Race","","-"&amp;Table1[parish])&amp;" ("&amp;Table1[year]&amp;")"</f>
        <v>Aldermen-Village of Dodson (3 to be elected)-Winn (2014)</v>
      </c>
      <c r="D554" t="s">
        <v>380</v>
      </c>
      <c r="E554" t="s">
        <v>751</v>
      </c>
      <c r="F554" t="s">
        <v>268</v>
      </c>
      <c r="G554">
        <v>2014</v>
      </c>
      <c r="H554" t="s">
        <v>267</v>
      </c>
      <c r="I554" t="s">
        <v>23</v>
      </c>
      <c r="J554">
        <v>32</v>
      </c>
      <c r="K554">
        <v>7</v>
      </c>
      <c r="L554">
        <f>COUNTIF(Table1[Race],Table1[Race])</f>
        <v>7</v>
      </c>
      <c r="M554">
        <v>5</v>
      </c>
      <c r="N554">
        <v>1</v>
      </c>
      <c r="O554">
        <v>1</v>
      </c>
      <c r="P554">
        <v>0</v>
      </c>
      <c r="Q554" t="s">
        <v>20</v>
      </c>
      <c r="R554" t="s">
        <v>21</v>
      </c>
      <c r="S554" t="s">
        <v>15</v>
      </c>
      <c r="T554">
        <f>IFERROR(Table1[n_can_adj]/MID(Table1[district],FIND("(",Table1[district])+1,1),Table1[n_can_adj])</f>
        <v>2.3333333333333335</v>
      </c>
      <c r="U554" t="e">
        <f>IF(Table1[level]="Local",VLOOKUP(Table1[parish]&amp;" Parish, Louisiana",[1]parish!$D$2:$E$65,2,FALSE),"")</f>
        <v>#N/A</v>
      </c>
    </row>
    <row r="555" spans="1:21" x14ac:dyDescent="0.25">
      <c r="A555">
        <v>554</v>
      </c>
      <c r="B555">
        <f>IF(COUNTIF(C$2:C554,C555)&gt;0,B554,B554+1)</f>
        <v>139</v>
      </c>
      <c r="C555" t="str">
        <f>Table1[[#This Row],[position]]&amp;IF(Table1[district]="NA","","-"&amp;Table1[district])&amp;IF(Table1[parish]="Multi-Parish Race","","-"&amp;Table1[parish])&amp;" ("&amp;Table1[year]&amp;")"</f>
        <v>Aldermen-Village of Dodson (3 to be elected)-Winn (2014)</v>
      </c>
      <c r="D555" t="s">
        <v>380</v>
      </c>
      <c r="E555" t="s">
        <v>751</v>
      </c>
      <c r="F555" t="s">
        <v>752</v>
      </c>
      <c r="G555">
        <v>2014</v>
      </c>
      <c r="H555" t="s">
        <v>267</v>
      </c>
      <c r="I555" t="s">
        <v>19</v>
      </c>
      <c r="J555">
        <v>24</v>
      </c>
      <c r="K555">
        <v>7</v>
      </c>
      <c r="L555">
        <f>COUNTIF(Table1[Race],Table1[Race])</f>
        <v>7</v>
      </c>
      <c r="M555">
        <v>5</v>
      </c>
      <c r="N555">
        <v>1</v>
      </c>
      <c r="O555">
        <v>1</v>
      </c>
      <c r="P555">
        <v>0</v>
      </c>
      <c r="Q555" t="s">
        <v>20</v>
      </c>
      <c r="R555" t="s">
        <v>21</v>
      </c>
      <c r="S555" t="s">
        <v>15</v>
      </c>
      <c r="T555">
        <f>IFERROR(Table1[n_can_adj]/MID(Table1[district],FIND("(",Table1[district])+1,1),Table1[n_can_adj])</f>
        <v>2.3333333333333335</v>
      </c>
      <c r="U555" t="e">
        <f>IF(Table1[level]="Local",VLOOKUP(Table1[parish]&amp;" Parish, Louisiana",[1]parish!$D$2:$E$65,2,FALSE),"")</f>
        <v>#N/A</v>
      </c>
    </row>
    <row r="556" spans="1:21" x14ac:dyDescent="0.25">
      <c r="A556">
        <v>555</v>
      </c>
      <c r="B556">
        <f>IF(COUNTIF(C$2:C555,C556)&gt;0,B555,B555+1)</f>
        <v>139</v>
      </c>
      <c r="C556" t="str">
        <f>Table1[[#This Row],[position]]&amp;IF(Table1[district]="NA","","-"&amp;Table1[district])&amp;IF(Table1[parish]="Multi-Parish Race","","-"&amp;Table1[parish])&amp;" ("&amp;Table1[year]&amp;")"</f>
        <v>Aldermen-Village of Dodson (3 to be elected)-Winn (2014)</v>
      </c>
      <c r="D556" t="s">
        <v>380</v>
      </c>
      <c r="E556" t="s">
        <v>751</v>
      </c>
      <c r="F556" t="s">
        <v>753</v>
      </c>
      <c r="G556">
        <v>2014</v>
      </c>
      <c r="H556" t="s">
        <v>267</v>
      </c>
      <c r="I556" t="s">
        <v>23</v>
      </c>
      <c r="J556">
        <v>44</v>
      </c>
      <c r="K556">
        <v>7</v>
      </c>
      <c r="L556">
        <f>COUNTIF(Table1[Race],Table1[Race])</f>
        <v>7</v>
      </c>
      <c r="M556">
        <v>5</v>
      </c>
      <c r="N556">
        <v>1</v>
      </c>
      <c r="O556">
        <v>1</v>
      </c>
      <c r="P556">
        <v>0</v>
      </c>
      <c r="Q556" t="s">
        <v>20</v>
      </c>
      <c r="R556" t="s">
        <v>21</v>
      </c>
      <c r="S556" t="s">
        <v>15</v>
      </c>
      <c r="T556">
        <f>IFERROR(Table1[n_can_adj]/MID(Table1[district],FIND("(",Table1[district])+1,1),Table1[n_can_adj])</f>
        <v>2.3333333333333335</v>
      </c>
      <c r="U556" t="e">
        <f>IF(Table1[level]="Local",VLOOKUP(Table1[parish]&amp;" Parish, Louisiana",[1]parish!$D$2:$E$65,2,FALSE),"")</f>
        <v>#N/A</v>
      </c>
    </row>
    <row r="557" spans="1:21" x14ac:dyDescent="0.25">
      <c r="A557">
        <v>556</v>
      </c>
      <c r="B557">
        <f>IF(COUNTIF(C$2:C556,C557)&gt;0,B556,B556+1)</f>
        <v>139</v>
      </c>
      <c r="C557" t="str">
        <f>Table1[[#This Row],[position]]&amp;IF(Table1[district]="NA","","-"&amp;Table1[district])&amp;IF(Table1[parish]="Multi-Parish Race","","-"&amp;Table1[parish])&amp;" ("&amp;Table1[year]&amp;")"</f>
        <v>Aldermen-Village of Dodson (3 to be elected)-Winn (2014)</v>
      </c>
      <c r="D557" t="s">
        <v>380</v>
      </c>
      <c r="E557" t="s">
        <v>751</v>
      </c>
      <c r="F557" t="s">
        <v>754</v>
      </c>
      <c r="G557">
        <v>2014</v>
      </c>
      <c r="H557" t="s">
        <v>267</v>
      </c>
      <c r="I557" t="s">
        <v>23</v>
      </c>
      <c r="J557">
        <v>57</v>
      </c>
      <c r="K557">
        <v>7</v>
      </c>
      <c r="L557">
        <f>COUNTIF(Table1[Race],Table1[Race])</f>
        <v>7</v>
      </c>
      <c r="M557">
        <v>5</v>
      </c>
      <c r="N557">
        <v>1</v>
      </c>
      <c r="O557">
        <v>1</v>
      </c>
      <c r="P557">
        <v>0</v>
      </c>
      <c r="Q557" t="s">
        <v>20</v>
      </c>
      <c r="R557" t="s">
        <v>21</v>
      </c>
      <c r="S557" t="s">
        <v>15</v>
      </c>
      <c r="T557">
        <f>IFERROR(Table1[n_can_adj]/MID(Table1[district],FIND("(",Table1[district])+1,1),Table1[n_can_adj])</f>
        <v>2.3333333333333335</v>
      </c>
      <c r="U557" t="e">
        <f>IF(Table1[level]="Local",VLOOKUP(Table1[parish]&amp;" Parish, Louisiana",[1]parish!$D$2:$E$65,2,FALSE),"")</f>
        <v>#N/A</v>
      </c>
    </row>
    <row r="558" spans="1:21" x14ac:dyDescent="0.25">
      <c r="A558">
        <v>557</v>
      </c>
      <c r="B558">
        <f>IF(COUNTIF(C$2:C557,C558)&gt;0,B557,B557+1)</f>
        <v>139</v>
      </c>
      <c r="C558" t="str">
        <f>Table1[[#This Row],[position]]&amp;IF(Table1[district]="NA","","-"&amp;Table1[district])&amp;IF(Table1[parish]="Multi-Parish Race","","-"&amp;Table1[parish])&amp;" ("&amp;Table1[year]&amp;")"</f>
        <v>Aldermen-Village of Dodson (3 to be elected)-Winn (2014)</v>
      </c>
      <c r="D558" t="s">
        <v>380</v>
      </c>
      <c r="E558" t="s">
        <v>751</v>
      </c>
      <c r="F558" t="s">
        <v>755</v>
      </c>
      <c r="G558">
        <v>2014</v>
      </c>
      <c r="H558" t="s">
        <v>267</v>
      </c>
      <c r="I558" t="s">
        <v>23</v>
      </c>
      <c r="J558">
        <v>20</v>
      </c>
      <c r="K558">
        <v>7</v>
      </c>
      <c r="L558">
        <f>COUNTIF(Table1[Race],Table1[Race])</f>
        <v>7</v>
      </c>
      <c r="M558">
        <v>5</v>
      </c>
      <c r="N558">
        <v>1</v>
      </c>
      <c r="O558">
        <v>1</v>
      </c>
      <c r="P558">
        <v>0</v>
      </c>
      <c r="Q558" t="s">
        <v>20</v>
      </c>
      <c r="R558" t="s">
        <v>21</v>
      </c>
      <c r="S558" t="s">
        <v>15</v>
      </c>
      <c r="T558">
        <f>IFERROR(Table1[n_can_adj]/MID(Table1[district],FIND("(",Table1[district])+1,1),Table1[n_can_adj])</f>
        <v>2.3333333333333335</v>
      </c>
      <c r="U558" t="e">
        <f>IF(Table1[level]="Local",VLOOKUP(Table1[parish]&amp;" Parish, Louisiana",[1]parish!$D$2:$E$65,2,FALSE),"")</f>
        <v>#N/A</v>
      </c>
    </row>
    <row r="559" spans="1:21" x14ac:dyDescent="0.25">
      <c r="A559">
        <v>558</v>
      </c>
      <c r="B559">
        <f>IF(COUNTIF(C$2:C558,C559)&gt;0,B558,B558+1)</f>
        <v>139</v>
      </c>
      <c r="C559" t="str">
        <f>Table1[[#This Row],[position]]&amp;IF(Table1[district]="NA","","-"&amp;Table1[district])&amp;IF(Table1[parish]="Multi-Parish Race","","-"&amp;Table1[parish])&amp;" ("&amp;Table1[year]&amp;")"</f>
        <v>Aldermen-Village of Dodson (3 to be elected)-Winn (2014)</v>
      </c>
      <c r="D559" t="s">
        <v>380</v>
      </c>
      <c r="E559" t="s">
        <v>751</v>
      </c>
      <c r="F559" t="s">
        <v>756</v>
      </c>
      <c r="G559">
        <v>2014</v>
      </c>
      <c r="H559" t="s">
        <v>267</v>
      </c>
      <c r="I559" t="s">
        <v>30</v>
      </c>
      <c r="J559">
        <v>42</v>
      </c>
      <c r="K559">
        <v>7</v>
      </c>
      <c r="L559">
        <f>COUNTIF(Table1[Race],Table1[Race])</f>
        <v>7</v>
      </c>
      <c r="M559">
        <v>5</v>
      </c>
      <c r="N559">
        <v>1</v>
      </c>
      <c r="O559">
        <v>1</v>
      </c>
      <c r="P559">
        <v>0</v>
      </c>
      <c r="Q559" t="s">
        <v>20</v>
      </c>
      <c r="R559" t="s">
        <v>21</v>
      </c>
      <c r="S559" t="s">
        <v>15</v>
      </c>
      <c r="T559">
        <f>IFERROR(Table1[n_can_adj]/MID(Table1[district],FIND("(",Table1[district])+1,1),Table1[n_can_adj])</f>
        <v>2.3333333333333335</v>
      </c>
      <c r="U559" t="e">
        <f>IF(Table1[level]="Local",VLOOKUP(Table1[parish]&amp;" Parish, Louisiana",[1]parish!$D$2:$E$65,2,FALSE),"")</f>
        <v>#N/A</v>
      </c>
    </row>
    <row r="560" spans="1:21" x14ac:dyDescent="0.25">
      <c r="A560">
        <v>559</v>
      </c>
      <c r="B560">
        <f>IF(COUNTIF(C$2:C559,C560)&gt;0,B559,B559+1)</f>
        <v>139</v>
      </c>
      <c r="C560" t="str">
        <f>Table1[[#This Row],[position]]&amp;IF(Table1[district]="NA","","-"&amp;Table1[district])&amp;IF(Table1[parish]="Multi-Parish Race","","-"&amp;Table1[parish])&amp;" ("&amp;Table1[year]&amp;")"</f>
        <v>Aldermen-Village of Dodson (3 to be elected)-Winn (2014)</v>
      </c>
      <c r="D560" t="s">
        <v>380</v>
      </c>
      <c r="E560" t="s">
        <v>751</v>
      </c>
      <c r="F560" t="s">
        <v>757</v>
      </c>
      <c r="G560">
        <v>2014</v>
      </c>
      <c r="H560" t="s">
        <v>267</v>
      </c>
      <c r="I560" t="s">
        <v>23</v>
      </c>
      <c r="J560">
        <v>85</v>
      </c>
      <c r="K560">
        <v>7</v>
      </c>
      <c r="L560">
        <f>COUNTIF(Table1[Race],Table1[Race])</f>
        <v>7</v>
      </c>
      <c r="M560">
        <v>5</v>
      </c>
      <c r="N560">
        <v>1</v>
      </c>
      <c r="O560">
        <v>1</v>
      </c>
      <c r="P560">
        <v>0</v>
      </c>
      <c r="Q560" t="s">
        <v>20</v>
      </c>
      <c r="R560" t="s">
        <v>21</v>
      </c>
      <c r="S560" t="s">
        <v>15</v>
      </c>
      <c r="T560">
        <f>IFERROR(Table1[n_can_adj]/MID(Table1[district],FIND("(",Table1[district])+1,1),Table1[n_can_adj])</f>
        <v>2.3333333333333335</v>
      </c>
      <c r="U560" t="e">
        <f>IF(Table1[level]="Local",VLOOKUP(Table1[parish]&amp;" Parish, Louisiana",[1]parish!$D$2:$E$65,2,FALSE),"")</f>
        <v>#N/A</v>
      </c>
    </row>
    <row r="561" spans="1:21" x14ac:dyDescent="0.25">
      <c r="A561">
        <v>560</v>
      </c>
      <c r="B561">
        <f>IF(COUNTIF(C$2:C560,C561)&gt;0,B560,B560+1)</f>
        <v>140</v>
      </c>
      <c r="C561" t="str">
        <f>Table1[[#This Row],[position]]&amp;IF(Table1[district]="NA","","-"&amp;Table1[district])&amp;IF(Table1[parish]="Multi-Parish Race","","-"&amp;Table1[parish])&amp;" ("&amp;Table1[year]&amp;")"</f>
        <v>Aldermen-Village of Edgefield (3 to be elected)-Red River (2016)</v>
      </c>
      <c r="D561" t="s">
        <v>380</v>
      </c>
      <c r="E561" t="s">
        <v>758</v>
      </c>
      <c r="F561" t="s">
        <v>759</v>
      </c>
      <c r="G561">
        <v>2016</v>
      </c>
      <c r="H561" t="s">
        <v>760</v>
      </c>
      <c r="I561" t="s">
        <v>23</v>
      </c>
      <c r="J561">
        <v>42</v>
      </c>
      <c r="K561">
        <v>4</v>
      </c>
      <c r="L561">
        <f>COUNTIF(Table1[Race],Table1[Race])</f>
        <v>4</v>
      </c>
      <c r="M561">
        <v>1</v>
      </c>
      <c r="N561">
        <v>3</v>
      </c>
      <c r="O561">
        <v>0</v>
      </c>
      <c r="P561">
        <v>0</v>
      </c>
      <c r="Q561" t="s">
        <v>20</v>
      </c>
      <c r="R561" t="s">
        <v>21</v>
      </c>
      <c r="S561" t="s">
        <v>15</v>
      </c>
      <c r="T561">
        <f>IFERROR(Table1[n_can_adj]/MID(Table1[district],FIND("(",Table1[district])+1,1),Table1[n_can_adj])</f>
        <v>1.3333333333333333</v>
      </c>
      <c r="U561" t="e">
        <f>IF(Table1[level]="Local",VLOOKUP(Table1[parish]&amp;" Parish, Louisiana",[1]parish!$D$2:$E$65,2,FALSE),"")</f>
        <v>#N/A</v>
      </c>
    </row>
    <row r="562" spans="1:21" x14ac:dyDescent="0.25">
      <c r="A562">
        <v>561</v>
      </c>
      <c r="B562">
        <f>IF(COUNTIF(C$2:C561,C562)&gt;0,B561,B561+1)</f>
        <v>140</v>
      </c>
      <c r="C562" t="str">
        <f>Table1[[#This Row],[position]]&amp;IF(Table1[district]="NA","","-"&amp;Table1[district])&amp;IF(Table1[parish]="Multi-Parish Race","","-"&amp;Table1[parish])&amp;" ("&amp;Table1[year]&amp;")"</f>
        <v>Aldermen-Village of Edgefield (3 to be elected)-Red River (2016)</v>
      </c>
      <c r="D562" t="s">
        <v>380</v>
      </c>
      <c r="E562" t="s">
        <v>758</v>
      </c>
      <c r="F562" t="s">
        <v>761</v>
      </c>
      <c r="G562">
        <v>2016</v>
      </c>
      <c r="H562" t="s">
        <v>760</v>
      </c>
      <c r="I562" t="s">
        <v>19</v>
      </c>
      <c r="J562">
        <v>56</v>
      </c>
      <c r="K562">
        <v>4</v>
      </c>
      <c r="L562">
        <f>COUNTIF(Table1[Race],Table1[Race])</f>
        <v>4</v>
      </c>
      <c r="M562">
        <v>1</v>
      </c>
      <c r="N562">
        <v>3</v>
      </c>
      <c r="O562">
        <v>0</v>
      </c>
      <c r="P562">
        <v>0</v>
      </c>
      <c r="Q562" t="s">
        <v>20</v>
      </c>
      <c r="R562" t="s">
        <v>21</v>
      </c>
      <c r="S562" t="s">
        <v>15</v>
      </c>
      <c r="T562">
        <f>IFERROR(Table1[n_can_adj]/MID(Table1[district],FIND("(",Table1[district])+1,1),Table1[n_can_adj])</f>
        <v>1.3333333333333333</v>
      </c>
      <c r="U562" t="e">
        <f>IF(Table1[level]="Local",VLOOKUP(Table1[parish]&amp;" Parish, Louisiana",[1]parish!$D$2:$E$65,2,FALSE),"")</f>
        <v>#N/A</v>
      </c>
    </row>
    <row r="563" spans="1:21" x14ac:dyDescent="0.25">
      <c r="A563">
        <v>562</v>
      </c>
      <c r="B563">
        <f>IF(COUNTIF(C$2:C562,C563)&gt;0,B562,B562+1)</f>
        <v>140</v>
      </c>
      <c r="C563" t="str">
        <f>Table1[[#This Row],[position]]&amp;IF(Table1[district]="NA","","-"&amp;Table1[district])&amp;IF(Table1[parish]="Multi-Parish Race","","-"&amp;Table1[parish])&amp;" ("&amp;Table1[year]&amp;")"</f>
        <v>Aldermen-Village of Edgefield (3 to be elected)-Red River (2016)</v>
      </c>
      <c r="D563" t="s">
        <v>380</v>
      </c>
      <c r="E563" t="s">
        <v>758</v>
      </c>
      <c r="F563" t="s">
        <v>762</v>
      </c>
      <c r="G563">
        <v>2016</v>
      </c>
      <c r="H563" t="s">
        <v>760</v>
      </c>
      <c r="I563" t="s">
        <v>19</v>
      </c>
      <c r="J563">
        <v>61</v>
      </c>
      <c r="K563">
        <v>4</v>
      </c>
      <c r="L563">
        <f>COUNTIF(Table1[Race],Table1[Race])</f>
        <v>4</v>
      </c>
      <c r="M563">
        <v>1</v>
      </c>
      <c r="N563">
        <v>3</v>
      </c>
      <c r="O563">
        <v>0</v>
      </c>
      <c r="P563">
        <v>0</v>
      </c>
      <c r="Q563" t="s">
        <v>20</v>
      </c>
      <c r="R563" t="s">
        <v>21</v>
      </c>
      <c r="S563" t="s">
        <v>15</v>
      </c>
      <c r="T563">
        <f>IFERROR(Table1[n_can_adj]/MID(Table1[district],FIND("(",Table1[district])+1,1),Table1[n_can_adj])</f>
        <v>1.3333333333333333</v>
      </c>
      <c r="U563" t="e">
        <f>IF(Table1[level]="Local",VLOOKUP(Table1[parish]&amp;" Parish, Louisiana",[1]parish!$D$2:$E$65,2,FALSE),"")</f>
        <v>#N/A</v>
      </c>
    </row>
    <row r="564" spans="1:21" x14ac:dyDescent="0.25">
      <c r="A564">
        <v>563</v>
      </c>
      <c r="B564">
        <f>IF(COUNTIF(C$2:C563,C564)&gt;0,B563,B563+1)</f>
        <v>140</v>
      </c>
      <c r="C564" t="str">
        <f>Table1[[#This Row],[position]]&amp;IF(Table1[district]="NA","","-"&amp;Table1[district])&amp;IF(Table1[parish]="Multi-Parish Race","","-"&amp;Table1[parish])&amp;" ("&amp;Table1[year]&amp;")"</f>
        <v>Aldermen-Village of Edgefield (3 to be elected)-Red River (2016)</v>
      </c>
      <c r="D564" t="s">
        <v>380</v>
      </c>
      <c r="E564" t="s">
        <v>758</v>
      </c>
      <c r="F564" t="s">
        <v>763</v>
      </c>
      <c r="G564">
        <v>2016</v>
      </c>
      <c r="H564" t="s">
        <v>760</v>
      </c>
      <c r="I564" t="s">
        <v>19</v>
      </c>
      <c r="J564">
        <v>74</v>
      </c>
      <c r="K564">
        <v>4</v>
      </c>
      <c r="L564">
        <f>COUNTIF(Table1[Race],Table1[Race])</f>
        <v>4</v>
      </c>
      <c r="M564">
        <v>1</v>
      </c>
      <c r="N564">
        <v>3</v>
      </c>
      <c r="O564">
        <v>0</v>
      </c>
      <c r="P564">
        <v>0</v>
      </c>
      <c r="Q564" t="s">
        <v>20</v>
      </c>
      <c r="R564" t="s">
        <v>21</v>
      </c>
      <c r="S564" t="s">
        <v>15</v>
      </c>
      <c r="T564">
        <f>IFERROR(Table1[n_can_adj]/MID(Table1[district],FIND("(",Table1[district])+1,1),Table1[n_can_adj])</f>
        <v>1.3333333333333333</v>
      </c>
      <c r="U564" t="e">
        <f>IF(Table1[level]="Local",VLOOKUP(Table1[parish]&amp;" Parish, Louisiana",[1]parish!$D$2:$E$65,2,FALSE),"")</f>
        <v>#N/A</v>
      </c>
    </row>
    <row r="565" spans="1:21" x14ac:dyDescent="0.25">
      <c r="A565">
        <v>564</v>
      </c>
      <c r="B565">
        <f>IF(COUNTIF(C$2:C564,C565)&gt;0,B564,B564+1)</f>
        <v>141</v>
      </c>
      <c r="C565" t="str">
        <f>Table1[[#This Row],[position]]&amp;IF(Table1[district]="NA","","-"&amp;Table1[district])&amp;IF(Table1[parish]="Multi-Parish Race","","-"&amp;Table1[parish])&amp;" ("&amp;Table1[year]&amp;")"</f>
        <v>Aldermen-Village of Fenton (3 to be elected)-Jefferson Davis (2016)</v>
      </c>
      <c r="D565" t="s">
        <v>380</v>
      </c>
      <c r="E565" t="s">
        <v>764</v>
      </c>
      <c r="F565" t="s">
        <v>765</v>
      </c>
      <c r="G565">
        <v>2016</v>
      </c>
      <c r="H565" t="s">
        <v>695</v>
      </c>
      <c r="I565" t="s">
        <v>23</v>
      </c>
      <c r="J565">
        <v>34</v>
      </c>
      <c r="K565">
        <v>7</v>
      </c>
      <c r="L565">
        <f>COUNTIF(Table1[Race],Table1[Race])</f>
        <v>7</v>
      </c>
      <c r="M565">
        <v>6</v>
      </c>
      <c r="N565">
        <v>0</v>
      </c>
      <c r="O565">
        <v>1</v>
      </c>
      <c r="P565">
        <v>0</v>
      </c>
      <c r="Q565" t="s">
        <v>20</v>
      </c>
      <c r="R565" t="s">
        <v>21</v>
      </c>
      <c r="S565" t="s">
        <v>15</v>
      </c>
      <c r="T565">
        <f>IFERROR(Table1[n_can_adj]/MID(Table1[district],FIND("(",Table1[district])+1,1),Table1[n_can_adj])</f>
        <v>2.3333333333333335</v>
      </c>
      <c r="U565" t="e">
        <f>IF(Table1[level]="Local",VLOOKUP(Table1[parish]&amp;" Parish, Louisiana",[1]parish!$D$2:$E$65,2,FALSE),"")</f>
        <v>#N/A</v>
      </c>
    </row>
    <row r="566" spans="1:21" x14ac:dyDescent="0.25">
      <c r="A566">
        <v>565</v>
      </c>
      <c r="B566">
        <f>IF(COUNTIF(C$2:C565,C566)&gt;0,B565,B565+1)</f>
        <v>141</v>
      </c>
      <c r="C566" t="str">
        <f>Table1[[#This Row],[position]]&amp;IF(Table1[district]="NA","","-"&amp;Table1[district])&amp;IF(Table1[parish]="Multi-Parish Race","","-"&amp;Table1[parish])&amp;" ("&amp;Table1[year]&amp;")"</f>
        <v>Aldermen-Village of Fenton (3 to be elected)-Jefferson Davis (2016)</v>
      </c>
      <c r="D566" t="s">
        <v>380</v>
      </c>
      <c r="E566" t="s">
        <v>764</v>
      </c>
      <c r="F566" t="s">
        <v>766</v>
      </c>
      <c r="G566">
        <v>2016</v>
      </c>
      <c r="H566" t="s">
        <v>695</v>
      </c>
      <c r="I566" t="s">
        <v>23</v>
      </c>
      <c r="J566">
        <v>67</v>
      </c>
      <c r="K566">
        <v>7</v>
      </c>
      <c r="L566">
        <f>COUNTIF(Table1[Race],Table1[Race])</f>
        <v>7</v>
      </c>
      <c r="M566">
        <v>6</v>
      </c>
      <c r="N566">
        <v>0</v>
      </c>
      <c r="O566">
        <v>1</v>
      </c>
      <c r="P566">
        <v>0</v>
      </c>
      <c r="Q566" t="s">
        <v>20</v>
      </c>
      <c r="R566" t="s">
        <v>21</v>
      </c>
      <c r="S566" t="s">
        <v>15</v>
      </c>
      <c r="T566">
        <f>IFERROR(Table1[n_can_adj]/MID(Table1[district],FIND("(",Table1[district])+1,1),Table1[n_can_adj])</f>
        <v>2.3333333333333335</v>
      </c>
      <c r="U566" t="e">
        <f>IF(Table1[level]="Local",VLOOKUP(Table1[parish]&amp;" Parish, Louisiana",[1]parish!$D$2:$E$65,2,FALSE),"")</f>
        <v>#N/A</v>
      </c>
    </row>
    <row r="567" spans="1:21" x14ac:dyDescent="0.25">
      <c r="A567">
        <v>566</v>
      </c>
      <c r="B567">
        <f>IF(COUNTIF(C$2:C566,C567)&gt;0,B566,B566+1)</f>
        <v>141</v>
      </c>
      <c r="C567" t="str">
        <f>Table1[[#This Row],[position]]&amp;IF(Table1[district]="NA","","-"&amp;Table1[district])&amp;IF(Table1[parish]="Multi-Parish Race","","-"&amp;Table1[parish])&amp;" ("&amp;Table1[year]&amp;")"</f>
        <v>Aldermen-Village of Fenton (3 to be elected)-Jefferson Davis (2016)</v>
      </c>
      <c r="D567" t="s">
        <v>380</v>
      </c>
      <c r="E567" t="s">
        <v>764</v>
      </c>
      <c r="F567" t="s">
        <v>767</v>
      </c>
      <c r="G567">
        <v>2016</v>
      </c>
      <c r="H567" t="s">
        <v>695</v>
      </c>
      <c r="I567" t="s">
        <v>23</v>
      </c>
      <c r="J567">
        <v>47</v>
      </c>
      <c r="K567">
        <v>7</v>
      </c>
      <c r="L567">
        <f>COUNTIF(Table1[Race],Table1[Race])</f>
        <v>7</v>
      </c>
      <c r="M567">
        <v>6</v>
      </c>
      <c r="N567">
        <v>0</v>
      </c>
      <c r="O567">
        <v>1</v>
      </c>
      <c r="P567">
        <v>0</v>
      </c>
      <c r="Q567" t="s">
        <v>20</v>
      </c>
      <c r="R567" t="s">
        <v>21</v>
      </c>
      <c r="S567" t="s">
        <v>15</v>
      </c>
      <c r="T567">
        <f>IFERROR(Table1[n_can_adj]/MID(Table1[district],FIND("(",Table1[district])+1,1),Table1[n_can_adj])</f>
        <v>2.3333333333333335</v>
      </c>
      <c r="U567" t="e">
        <f>IF(Table1[level]="Local",VLOOKUP(Table1[parish]&amp;" Parish, Louisiana",[1]parish!$D$2:$E$65,2,FALSE),"")</f>
        <v>#N/A</v>
      </c>
    </row>
    <row r="568" spans="1:21" x14ac:dyDescent="0.25">
      <c r="A568">
        <v>567</v>
      </c>
      <c r="B568">
        <f>IF(COUNTIF(C$2:C567,C568)&gt;0,B567,B567+1)</f>
        <v>141</v>
      </c>
      <c r="C568" t="str">
        <f>Table1[[#This Row],[position]]&amp;IF(Table1[district]="NA","","-"&amp;Table1[district])&amp;IF(Table1[parish]="Multi-Parish Race","","-"&amp;Table1[parish])&amp;" ("&amp;Table1[year]&amp;")"</f>
        <v>Aldermen-Village of Fenton (3 to be elected)-Jefferson Davis (2016)</v>
      </c>
      <c r="D568" t="s">
        <v>380</v>
      </c>
      <c r="E568" t="s">
        <v>764</v>
      </c>
      <c r="F568" t="s">
        <v>768</v>
      </c>
      <c r="G568">
        <v>2016</v>
      </c>
      <c r="H568" t="s">
        <v>695</v>
      </c>
      <c r="I568" t="s">
        <v>23</v>
      </c>
      <c r="J568">
        <v>72</v>
      </c>
      <c r="K568">
        <v>7</v>
      </c>
      <c r="L568">
        <f>COUNTIF(Table1[Race],Table1[Race])</f>
        <v>7</v>
      </c>
      <c r="M568">
        <v>6</v>
      </c>
      <c r="N568">
        <v>0</v>
      </c>
      <c r="O568">
        <v>1</v>
      </c>
      <c r="P568">
        <v>0</v>
      </c>
      <c r="Q568" t="s">
        <v>20</v>
      </c>
      <c r="R568" t="s">
        <v>21</v>
      </c>
      <c r="S568" t="s">
        <v>15</v>
      </c>
      <c r="T568">
        <f>IFERROR(Table1[n_can_adj]/MID(Table1[district],FIND("(",Table1[district])+1,1),Table1[n_can_adj])</f>
        <v>2.3333333333333335</v>
      </c>
      <c r="U568" t="e">
        <f>IF(Table1[level]="Local",VLOOKUP(Table1[parish]&amp;" Parish, Louisiana",[1]parish!$D$2:$E$65,2,FALSE),"")</f>
        <v>#N/A</v>
      </c>
    </row>
    <row r="569" spans="1:21" x14ac:dyDescent="0.25">
      <c r="A569">
        <v>568</v>
      </c>
      <c r="B569">
        <f>IF(COUNTIF(C$2:C568,C569)&gt;0,B568,B568+1)</f>
        <v>141</v>
      </c>
      <c r="C569" t="str">
        <f>Table1[[#This Row],[position]]&amp;IF(Table1[district]="NA","","-"&amp;Table1[district])&amp;IF(Table1[parish]="Multi-Parish Race","","-"&amp;Table1[parish])&amp;" ("&amp;Table1[year]&amp;")"</f>
        <v>Aldermen-Village of Fenton (3 to be elected)-Jefferson Davis (2016)</v>
      </c>
      <c r="D569" t="s">
        <v>380</v>
      </c>
      <c r="E569" t="s">
        <v>764</v>
      </c>
      <c r="F569" t="s">
        <v>769</v>
      </c>
      <c r="G569">
        <v>2016</v>
      </c>
      <c r="H569" t="s">
        <v>695</v>
      </c>
      <c r="I569" t="s">
        <v>30</v>
      </c>
      <c r="J569">
        <v>72</v>
      </c>
      <c r="K569">
        <v>7</v>
      </c>
      <c r="L569">
        <f>COUNTIF(Table1[Race],Table1[Race])</f>
        <v>7</v>
      </c>
      <c r="M569">
        <v>6</v>
      </c>
      <c r="N569">
        <v>0</v>
      </c>
      <c r="O569">
        <v>1</v>
      </c>
      <c r="P569">
        <v>0</v>
      </c>
      <c r="Q569" t="s">
        <v>20</v>
      </c>
      <c r="R569" t="s">
        <v>21</v>
      </c>
      <c r="S569" t="s">
        <v>15</v>
      </c>
      <c r="T569">
        <f>IFERROR(Table1[n_can_adj]/MID(Table1[district],FIND("(",Table1[district])+1,1),Table1[n_can_adj])</f>
        <v>2.3333333333333335</v>
      </c>
      <c r="U569" t="e">
        <f>IF(Table1[level]="Local",VLOOKUP(Table1[parish]&amp;" Parish, Louisiana",[1]parish!$D$2:$E$65,2,FALSE),"")</f>
        <v>#N/A</v>
      </c>
    </row>
    <row r="570" spans="1:21" x14ac:dyDescent="0.25">
      <c r="A570">
        <v>569</v>
      </c>
      <c r="B570">
        <f>IF(COUNTIF(C$2:C569,C570)&gt;0,B569,B569+1)</f>
        <v>141</v>
      </c>
      <c r="C570" t="str">
        <f>Table1[[#This Row],[position]]&amp;IF(Table1[district]="NA","","-"&amp;Table1[district])&amp;IF(Table1[parish]="Multi-Parish Race","","-"&amp;Table1[parish])&amp;" ("&amp;Table1[year]&amp;")"</f>
        <v>Aldermen-Village of Fenton (3 to be elected)-Jefferson Davis (2016)</v>
      </c>
      <c r="D570" t="s">
        <v>380</v>
      </c>
      <c r="E570" t="s">
        <v>764</v>
      </c>
      <c r="F570" t="s">
        <v>770</v>
      </c>
      <c r="G570">
        <v>2016</v>
      </c>
      <c r="H570" t="s">
        <v>695</v>
      </c>
      <c r="I570" t="s">
        <v>23</v>
      </c>
      <c r="J570">
        <v>81</v>
      </c>
      <c r="K570">
        <v>7</v>
      </c>
      <c r="L570">
        <f>COUNTIF(Table1[Race],Table1[Race])</f>
        <v>7</v>
      </c>
      <c r="M570">
        <v>6</v>
      </c>
      <c r="N570">
        <v>0</v>
      </c>
      <c r="O570">
        <v>1</v>
      </c>
      <c r="P570">
        <v>0</v>
      </c>
      <c r="Q570" t="s">
        <v>20</v>
      </c>
      <c r="R570" t="s">
        <v>21</v>
      </c>
      <c r="S570" t="s">
        <v>15</v>
      </c>
      <c r="T570">
        <f>IFERROR(Table1[n_can_adj]/MID(Table1[district],FIND("(",Table1[district])+1,1),Table1[n_can_adj])</f>
        <v>2.3333333333333335</v>
      </c>
      <c r="U570" t="e">
        <f>IF(Table1[level]="Local",VLOOKUP(Table1[parish]&amp;" Parish, Louisiana",[1]parish!$D$2:$E$65,2,FALSE),"")</f>
        <v>#N/A</v>
      </c>
    </row>
    <row r="571" spans="1:21" x14ac:dyDescent="0.25">
      <c r="A571">
        <v>570</v>
      </c>
      <c r="B571">
        <f>IF(COUNTIF(C$2:C570,C571)&gt;0,B570,B570+1)</f>
        <v>141</v>
      </c>
      <c r="C571" t="str">
        <f>Table1[[#This Row],[position]]&amp;IF(Table1[district]="NA","","-"&amp;Table1[district])&amp;IF(Table1[parish]="Multi-Parish Race","","-"&amp;Table1[parish])&amp;" ("&amp;Table1[year]&amp;")"</f>
        <v>Aldermen-Village of Fenton (3 to be elected)-Jefferson Davis (2016)</v>
      </c>
      <c r="D571" t="s">
        <v>380</v>
      </c>
      <c r="E571" t="s">
        <v>764</v>
      </c>
      <c r="F571" t="s">
        <v>771</v>
      </c>
      <c r="G571">
        <v>2016</v>
      </c>
      <c r="H571" t="s">
        <v>695</v>
      </c>
      <c r="I571" t="s">
        <v>23</v>
      </c>
      <c r="J571">
        <v>95</v>
      </c>
      <c r="K571">
        <v>7</v>
      </c>
      <c r="L571">
        <f>COUNTIF(Table1[Race],Table1[Race])</f>
        <v>7</v>
      </c>
      <c r="M571">
        <v>6</v>
      </c>
      <c r="N571">
        <v>0</v>
      </c>
      <c r="O571">
        <v>1</v>
      </c>
      <c r="P571">
        <v>0</v>
      </c>
      <c r="Q571" t="s">
        <v>20</v>
      </c>
      <c r="R571" t="s">
        <v>21</v>
      </c>
      <c r="S571" t="s">
        <v>15</v>
      </c>
      <c r="T571">
        <f>IFERROR(Table1[n_can_adj]/MID(Table1[district],FIND("(",Table1[district])+1,1),Table1[n_can_adj])</f>
        <v>2.3333333333333335</v>
      </c>
      <c r="U571" t="e">
        <f>IF(Table1[level]="Local",VLOOKUP(Table1[parish]&amp;" Parish, Louisiana",[1]parish!$D$2:$E$65,2,FALSE),"")</f>
        <v>#N/A</v>
      </c>
    </row>
    <row r="572" spans="1:21" x14ac:dyDescent="0.25">
      <c r="A572">
        <v>571</v>
      </c>
      <c r="B572">
        <f>IF(COUNTIF(C$2:C571,C572)&gt;0,B571,B571+1)</f>
        <v>142</v>
      </c>
      <c r="C572" t="str">
        <f>Table1[[#This Row],[position]]&amp;IF(Table1[district]="NA","","-"&amp;Table1[district])&amp;IF(Table1[parish]="Multi-Parish Race","","-"&amp;Table1[parish])&amp;" ("&amp;Table1[year]&amp;")"</f>
        <v>Aldermen-Village of Folsom (3 to be elected)-St. Tammany (2014)</v>
      </c>
      <c r="D572" t="s">
        <v>380</v>
      </c>
      <c r="E572" t="s">
        <v>772</v>
      </c>
      <c r="F572" t="s">
        <v>773</v>
      </c>
      <c r="G572">
        <v>2014</v>
      </c>
      <c r="H572" t="s">
        <v>405</v>
      </c>
      <c r="I572" t="s">
        <v>19</v>
      </c>
      <c r="J572">
        <v>151</v>
      </c>
      <c r="K572">
        <v>5</v>
      </c>
      <c r="L572">
        <f>COUNTIF(Table1[Race],Table1[Race])</f>
        <v>5</v>
      </c>
      <c r="M572">
        <v>2</v>
      </c>
      <c r="N572">
        <v>3</v>
      </c>
      <c r="O572">
        <v>0</v>
      </c>
      <c r="P572">
        <v>0</v>
      </c>
      <c r="Q572" t="s">
        <v>20</v>
      </c>
      <c r="R572" t="s">
        <v>21</v>
      </c>
      <c r="S572" t="s">
        <v>15</v>
      </c>
      <c r="T572">
        <f>IFERROR(Table1[n_can_adj]/MID(Table1[district],FIND("(",Table1[district])+1,1),Table1[n_can_adj])</f>
        <v>1.6666666666666667</v>
      </c>
      <c r="U572" t="e">
        <f>IF(Table1[level]="Local",VLOOKUP(Table1[parish]&amp;" Parish, Louisiana",[1]parish!$D$2:$E$65,2,FALSE),"")</f>
        <v>#N/A</v>
      </c>
    </row>
    <row r="573" spans="1:21" x14ac:dyDescent="0.25">
      <c r="A573">
        <v>572</v>
      </c>
      <c r="B573">
        <f>IF(COUNTIF(C$2:C572,C573)&gt;0,B572,B572+1)</f>
        <v>142</v>
      </c>
      <c r="C573" t="str">
        <f>Table1[[#This Row],[position]]&amp;IF(Table1[district]="NA","","-"&amp;Table1[district])&amp;IF(Table1[parish]="Multi-Parish Race","","-"&amp;Table1[parish])&amp;" ("&amp;Table1[year]&amp;")"</f>
        <v>Aldermen-Village of Folsom (3 to be elected)-St. Tammany (2014)</v>
      </c>
      <c r="D573" t="s">
        <v>380</v>
      </c>
      <c r="E573" t="s">
        <v>772</v>
      </c>
      <c r="F573" t="s">
        <v>774</v>
      </c>
      <c r="G573">
        <v>2014</v>
      </c>
      <c r="H573" t="s">
        <v>405</v>
      </c>
      <c r="I573" t="s">
        <v>19</v>
      </c>
      <c r="J573">
        <v>199</v>
      </c>
      <c r="K573">
        <v>5</v>
      </c>
      <c r="L573">
        <f>COUNTIF(Table1[Race],Table1[Race])</f>
        <v>5</v>
      </c>
      <c r="M573">
        <v>2</v>
      </c>
      <c r="N573">
        <v>3</v>
      </c>
      <c r="O573">
        <v>0</v>
      </c>
      <c r="P573">
        <v>0</v>
      </c>
      <c r="Q573" t="s">
        <v>20</v>
      </c>
      <c r="R573" t="s">
        <v>21</v>
      </c>
      <c r="S573" t="s">
        <v>15</v>
      </c>
      <c r="T573">
        <f>IFERROR(Table1[n_can_adj]/MID(Table1[district],FIND("(",Table1[district])+1,1),Table1[n_can_adj])</f>
        <v>1.6666666666666667</v>
      </c>
      <c r="U573" t="e">
        <f>IF(Table1[level]="Local",VLOOKUP(Table1[parish]&amp;" Parish, Louisiana",[1]parish!$D$2:$E$65,2,FALSE),"")</f>
        <v>#N/A</v>
      </c>
    </row>
    <row r="574" spans="1:21" x14ac:dyDescent="0.25">
      <c r="A574">
        <v>573</v>
      </c>
      <c r="B574">
        <f>IF(COUNTIF(C$2:C573,C574)&gt;0,B573,B573+1)</f>
        <v>142</v>
      </c>
      <c r="C574" t="str">
        <f>Table1[[#This Row],[position]]&amp;IF(Table1[district]="NA","","-"&amp;Table1[district])&amp;IF(Table1[parish]="Multi-Parish Race","","-"&amp;Table1[parish])&amp;" ("&amp;Table1[year]&amp;")"</f>
        <v>Aldermen-Village of Folsom (3 to be elected)-St. Tammany (2014)</v>
      </c>
      <c r="D574" t="s">
        <v>380</v>
      </c>
      <c r="E574" t="s">
        <v>772</v>
      </c>
      <c r="F574" t="s">
        <v>775</v>
      </c>
      <c r="G574">
        <v>2014</v>
      </c>
      <c r="H574" t="s">
        <v>405</v>
      </c>
      <c r="I574" t="s">
        <v>23</v>
      </c>
      <c r="J574">
        <v>146</v>
      </c>
      <c r="K574">
        <v>5</v>
      </c>
      <c r="L574">
        <f>COUNTIF(Table1[Race],Table1[Race])</f>
        <v>5</v>
      </c>
      <c r="M574">
        <v>2</v>
      </c>
      <c r="N574">
        <v>3</v>
      </c>
      <c r="O574">
        <v>0</v>
      </c>
      <c r="P574">
        <v>0</v>
      </c>
      <c r="Q574" t="s">
        <v>20</v>
      </c>
      <c r="R574" t="s">
        <v>21</v>
      </c>
      <c r="S574" t="s">
        <v>15</v>
      </c>
      <c r="T574">
        <f>IFERROR(Table1[n_can_adj]/MID(Table1[district],FIND("(",Table1[district])+1,1),Table1[n_can_adj])</f>
        <v>1.6666666666666667</v>
      </c>
      <c r="U574" t="e">
        <f>IF(Table1[level]="Local",VLOOKUP(Table1[parish]&amp;" Parish, Louisiana",[1]parish!$D$2:$E$65,2,FALSE),"")</f>
        <v>#N/A</v>
      </c>
    </row>
    <row r="575" spans="1:21" x14ac:dyDescent="0.25">
      <c r="A575">
        <v>574</v>
      </c>
      <c r="B575">
        <f>IF(COUNTIF(C$2:C574,C575)&gt;0,B574,B574+1)</f>
        <v>142</v>
      </c>
      <c r="C575" t="str">
        <f>Table1[[#This Row],[position]]&amp;IF(Table1[district]="NA","","-"&amp;Table1[district])&amp;IF(Table1[parish]="Multi-Parish Race","","-"&amp;Table1[parish])&amp;" ("&amp;Table1[year]&amp;")"</f>
        <v>Aldermen-Village of Folsom (3 to be elected)-St. Tammany (2014)</v>
      </c>
      <c r="D575" t="s">
        <v>380</v>
      </c>
      <c r="E575" t="s">
        <v>772</v>
      </c>
      <c r="F575" t="s">
        <v>776</v>
      </c>
      <c r="G575">
        <v>2014</v>
      </c>
      <c r="H575" t="s">
        <v>405</v>
      </c>
      <c r="I575" t="s">
        <v>19</v>
      </c>
      <c r="J575">
        <v>83</v>
      </c>
      <c r="K575">
        <v>5</v>
      </c>
      <c r="L575">
        <f>COUNTIF(Table1[Race],Table1[Race])</f>
        <v>5</v>
      </c>
      <c r="M575">
        <v>2</v>
      </c>
      <c r="N575">
        <v>3</v>
      </c>
      <c r="O575">
        <v>0</v>
      </c>
      <c r="P575">
        <v>0</v>
      </c>
      <c r="Q575" t="s">
        <v>20</v>
      </c>
      <c r="R575" t="s">
        <v>21</v>
      </c>
      <c r="S575" t="s">
        <v>15</v>
      </c>
      <c r="T575">
        <f>IFERROR(Table1[n_can_adj]/MID(Table1[district],FIND("(",Table1[district])+1,1),Table1[n_can_adj])</f>
        <v>1.6666666666666667</v>
      </c>
      <c r="U575" t="e">
        <f>IF(Table1[level]="Local",VLOOKUP(Table1[parish]&amp;" Parish, Louisiana",[1]parish!$D$2:$E$65,2,FALSE),"")</f>
        <v>#N/A</v>
      </c>
    </row>
    <row r="576" spans="1:21" x14ac:dyDescent="0.25">
      <c r="A576">
        <v>575</v>
      </c>
      <c r="B576">
        <f>IF(COUNTIF(C$2:C575,C576)&gt;0,B575,B575+1)</f>
        <v>142</v>
      </c>
      <c r="C576" t="str">
        <f>Table1[[#This Row],[position]]&amp;IF(Table1[district]="NA","","-"&amp;Table1[district])&amp;IF(Table1[parish]="Multi-Parish Race","","-"&amp;Table1[parish])&amp;" ("&amp;Table1[year]&amp;")"</f>
        <v>Aldermen-Village of Folsom (3 to be elected)-St. Tammany (2014)</v>
      </c>
      <c r="D576" t="s">
        <v>380</v>
      </c>
      <c r="E576" t="s">
        <v>772</v>
      </c>
      <c r="F576" t="s">
        <v>777</v>
      </c>
      <c r="G576">
        <v>2014</v>
      </c>
      <c r="H576" t="s">
        <v>405</v>
      </c>
      <c r="I576" t="s">
        <v>23</v>
      </c>
      <c r="J576">
        <v>121</v>
      </c>
      <c r="K576">
        <v>5</v>
      </c>
      <c r="L576">
        <f>COUNTIF(Table1[Race],Table1[Race])</f>
        <v>5</v>
      </c>
      <c r="M576">
        <v>2</v>
      </c>
      <c r="N576">
        <v>3</v>
      </c>
      <c r="O576">
        <v>0</v>
      </c>
      <c r="P576">
        <v>0</v>
      </c>
      <c r="Q576" t="s">
        <v>20</v>
      </c>
      <c r="R576" t="s">
        <v>21</v>
      </c>
      <c r="S576" t="s">
        <v>15</v>
      </c>
      <c r="T576">
        <f>IFERROR(Table1[n_can_adj]/MID(Table1[district],FIND("(",Table1[district])+1,1),Table1[n_can_adj])</f>
        <v>1.6666666666666667</v>
      </c>
      <c r="U576" t="e">
        <f>IF(Table1[level]="Local",VLOOKUP(Table1[parish]&amp;" Parish, Louisiana",[1]parish!$D$2:$E$65,2,FALSE),"")</f>
        <v>#N/A</v>
      </c>
    </row>
    <row r="577" spans="1:21" x14ac:dyDescent="0.25">
      <c r="A577">
        <v>576</v>
      </c>
      <c r="B577">
        <f>IF(COUNTIF(C$2:C576,C577)&gt;0,B576,B576+1)</f>
        <v>143</v>
      </c>
      <c r="C577" t="str">
        <f>Table1[[#This Row],[position]]&amp;IF(Table1[district]="NA","","-"&amp;Table1[district])&amp;IF(Table1[parish]="Multi-Parish Race","","-"&amp;Table1[parish])&amp;" ("&amp;Table1[year]&amp;")"</f>
        <v>Aldermen-Village of Forest Hill (3 to be elected)-Rapides (2014)</v>
      </c>
      <c r="D577" t="s">
        <v>380</v>
      </c>
      <c r="E577" t="s">
        <v>778</v>
      </c>
      <c r="F577" t="s">
        <v>779</v>
      </c>
      <c r="G577">
        <v>2014</v>
      </c>
      <c r="H577" t="s">
        <v>238</v>
      </c>
      <c r="I577" t="s">
        <v>19</v>
      </c>
      <c r="J577">
        <v>95</v>
      </c>
      <c r="K577">
        <v>7</v>
      </c>
      <c r="L577">
        <f>COUNTIF(Table1[Race],Table1[Race])</f>
        <v>7</v>
      </c>
      <c r="M577">
        <v>2</v>
      </c>
      <c r="N577">
        <v>4</v>
      </c>
      <c r="O577">
        <v>1</v>
      </c>
      <c r="P577">
        <v>0</v>
      </c>
      <c r="Q577" t="s">
        <v>20</v>
      </c>
      <c r="R577" t="s">
        <v>21</v>
      </c>
      <c r="S577" t="s">
        <v>15</v>
      </c>
      <c r="T577">
        <f>IFERROR(Table1[n_can_adj]/MID(Table1[district],FIND("(",Table1[district])+1,1),Table1[n_can_adj])</f>
        <v>2.3333333333333335</v>
      </c>
      <c r="U577" t="e">
        <f>IF(Table1[level]="Local",VLOOKUP(Table1[parish]&amp;" Parish, Louisiana",[1]parish!$D$2:$E$65,2,FALSE),"")</f>
        <v>#N/A</v>
      </c>
    </row>
    <row r="578" spans="1:21" x14ac:dyDescent="0.25">
      <c r="A578">
        <v>577</v>
      </c>
      <c r="B578">
        <f>IF(COUNTIF(C$2:C577,C578)&gt;0,B577,B577+1)</f>
        <v>143</v>
      </c>
      <c r="C578" t="str">
        <f>Table1[[#This Row],[position]]&amp;IF(Table1[district]="NA","","-"&amp;Table1[district])&amp;IF(Table1[parish]="Multi-Parish Race","","-"&amp;Table1[parish])&amp;" ("&amp;Table1[year]&amp;")"</f>
        <v>Aldermen-Village of Forest Hill (3 to be elected)-Rapides (2014)</v>
      </c>
      <c r="D578" t="s">
        <v>380</v>
      </c>
      <c r="E578" t="s">
        <v>778</v>
      </c>
      <c r="F578" t="s">
        <v>780</v>
      </c>
      <c r="G578">
        <v>2014</v>
      </c>
      <c r="H578" t="s">
        <v>238</v>
      </c>
      <c r="I578" t="s">
        <v>23</v>
      </c>
      <c r="J578">
        <v>100</v>
      </c>
      <c r="K578">
        <v>7</v>
      </c>
      <c r="L578">
        <f>COUNTIF(Table1[Race],Table1[Race])</f>
        <v>7</v>
      </c>
      <c r="M578">
        <v>2</v>
      </c>
      <c r="N578">
        <v>4</v>
      </c>
      <c r="O578">
        <v>1</v>
      </c>
      <c r="P578">
        <v>0</v>
      </c>
      <c r="Q578" t="s">
        <v>20</v>
      </c>
      <c r="R578" t="s">
        <v>21</v>
      </c>
      <c r="S578" t="s">
        <v>15</v>
      </c>
      <c r="T578">
        <f>IFERROR(Table1[n_can_adj]/MID(Table1[district],FIND("(",Table1[district])+1,1),Table1[n_can_adj])</f>
        <v>2.3333333333333335</v>
      </c>
      <c r="U578" t="e">
        <f>IF(Table1[level]="Local",VLOOKUP(Table1[parish]&amp;" Parish, Louisiana",[1]parish!$D$2:$E$65,2,FALSE),"")</f>
        <v>#N/A</v>
      </c>
    </row>
    <row r="579" spans="1:21" x14ac:dyDescent="0.25">
      <c r="A579">
        <v>578</v>
      </c>
      <c r="B579">
        <f>IF(COUNTIF(C$2:C578,C579)&gt;0,B578,B578+1)</f>
        <v>143</v>
      </c>
      <c r="C579" t="str">
        <f>Table1[[#This Row],[position]]&amp;IF(Table1[district]="NA","","-"&amp;Table1[district])&amp;IF(Table1[parish]="Multi-Parish Race","","-"&amp;Table1[parish])&amp;" ("&amp;Table1[year]&amp;")"</f>
        <v>Aldermen-Village of Forest Hill (3 to be elected)-Rapides (2014)</v>
      </c>
      <c r="D579" t="s">
        <v>380</v>
      </c>
      <c r="E579" t="s">
        <v>778</v>
      </c>
      <c r="F579" t="s">
        <v>781</v>
      </c>
      <c r="G579">
        <v>2014</v>
      </c>
      <c r="H579" t="s">
        <v>238</v>
      </c>
      <c r="I579" t="s">
        <v>23</v>
      </c>
      <c r="J579">
        <v>108</v>
      </c>
      <c r="K579">
        <v>7</v>
      </c>
      <c r="L579">
        <f>COUNTIF(Table1[Race],Table1[Race])</f>
        <v>7</v>
      </c>
      <c r="M579">
        <v>2</v>
      </c>
      <c r="N579">
        <v>4</v>
      </c>
      <c r="O579">
        <v>1</v>
      </c>
      <c r="P579">
        <v>0</v>
      </c>
      <c r="Q579" t="s">
        <v>20</v>
      </c>
      <c r="R579" t="s">
        <v>21</v>
      </c>
      <c r="S579" t="s">
        <v>15</v>
      </c>
      <c r="T579">
        <f>IFERROR(Table1[n_can_adj]/MID(Table1[district],FIND("(",Table1[district])+1,1),Table1[n_can_adj])</f>
        <v>2.3333333333333335</v>
      </c>
      <c r="U579" t="e">
        <f>IF(Table1[level]="Local",VLOOKUP(Table1[parish]&amp;" Parish, Louisiana",[1]parish!$D$2:$E$65,2,FALSE),"")</f>
        <v>#N/A</v>
      </c>
    </row>
    <row r="580" spans="1:21" x14ac:dyDescent="0.25">
      <c r="A580">
        <v>579</v>
      </c>
      <c r="B580">
        <f>IF(COUNTIF(C$2:C579,C580)&gt;0,B579,B579+1)</f>
        <v>143</v>
      </c>
      <c r="C580" t="str">
        <f>Table1[[#This Row],[position]]&amp;IF(Table1[district]="NA","","-"&amp;Table1[district])&amp;IF(Table1[parish]="Multi-Parish Race","","-"&amp;Table1[parish])&amp;" ("&amp;Table1[year]&amp;")"</f>
        <v>Aldermen-Village of Forest Hill (3 to be elected)-Rapides (2014)</v>
      </c>
      <c r="D580" t="s">
        <v>380</v>
      </c>
      <c r="E580" t="s">
        <v>778</v>
      </c>
      <c r="F580" t="s">
        <v>782</v>
      </c>
      <c r="G580">
        <v>2014</v>
      </c>
      <c r="H580" t="s">
        <v>238</v>
      </c>
      <c r="I580" t="s">
        <v>19</v>
      </c>
      <c r="J580">
        <v>73</v>
      </c>
      <c r="K580">
        <v>7</v>
      </c>
      <c r="L580">
        <f>COUNTIF(Table1[Race],Table1[Race])</f>
        <v>7</v>
      </c>
      <c r="M580">
        <v>2</v>
      </c>
      <c r="N580">
        <v>4</v>
      </c>
      <c r="O580">
        <v>1</v>
      </c>
      <c r="P580">
        <v>0</v>
      </c>
      <c r="Q580" t="s">
        <v>20</v>
      </c>
      <c r="R580" t="s">
        <v>21</v>
      </c>
      <c r="S580" t="s">
        <v>15</v>
      </c>
      <c r="T580">
        <f>IFERROR(Table1[n_can_adj]/MID(Table1[district],FIND("(",Table1[district])+1,1),Table1[n_can_adj])</f>
        <v>2.3333333333333335</v>
      </c>
      <c r="U580" t="e">
        <f>IF(Table1[level]="Local",VLOOKUP(Table1[parish]&amp;" Parish, Louisiana",[1]parish!$D$2:$E$65,2,FALSE),"")</f>
        <v>#N/A</v>
      </c>
    </row>
    <row r="581" spans="1:21" x14ac:dyDescent="0.25">
      <c r="A581">
        <v>580</v>
      </c>
      <c r="B581">
        <f>IF(COUNTIF(C$2:C580,C581)&gt;0,B580,B580+1)</f>
        <v>143</v>
      </c>
      <c r="C581" t="str">
        <f>Table1[[#This Row],[position]]&amp;IF(Table1[district]="NA","","-"&amp;Table1[district])&amp;IF(Table1[parish]="Multi-Parish Race","","-"&amp;Table1[parish])&amp;" ("&amp;Table1[year]&amp;")"</f>
        <v>Aldermen-Village of Forest Hill (3 to be elected)-Rapides (2014)</v>
      </c>
      <c r="D581" t="s">
        <v>380</v>
      </c>
      <c r="E581" t="s">
        <v>778</v>
      </c>
      <c r="F581" t="s">
        <v>783</v>
      </c>
      <c r="G581">
        <v>2014</v>
      </c>
      <c r="H581" t="s">
        <v>238</v>
      </c>
      <c r="I581" t="s">
        <v>30</v>
      </c>
      <c r="J581">
        <v>53</v>
      </c>
      <c r="K581">
        <v>7</v>
      </c>
      <c r="L581">
        <f>COUNTIF(Table1[Race],Table1[Race])</f>
        <v>7</v>
      </c>
      <c r="M581">
        <v>2</v>
      </c>
      <c r="N581">
        <v>4</v>
      </c>
      <c r="O581">
        <v>1</v>
      </c>
      <c r="P581">
        <v>0</v>
      </c>
      <c r="Q581" t="s">
        <v>20</v>
      </c>
      <c r="R581" t="s">
        <v>21</v>
      </c>
      <c r="S581" t="s">
        <v>15</v>
      </c>
      <c r="T581">
        <f>IFERROR(Table1[n_can_adj]/MID(Table1[district],FIND("(",Table1[district])+1,1),Table1[n_can_adj])</f>
        <v>2.3333333333333335</v>
      </c>
      <c r="U581" t="e">
        <f>IF(Table1[level]="Local",VLOOKUP(Table1[parish]&amp;" Parish, Louisiana",[1]parish!$D$2:$E$65,2,FALSE),"")</f>
        <v>#N/A</v>
      </c>
    </row>
    <row r="582" spans="1:21" x14ac:dyDescent="0.25">
      <c r="A582">
        <v>581</v>
      </c>
      <c r="B582">
        <f>IF(COUNTIF(C$2:C581,C582)&gt;0,B581,B581+1)</f>
        <v>143</v>
      </c>
      <c r="C582" t="str">
        <f>Table1[[#This Row],[position]]&amp;IF(Table1[district]="NA","","-"&amp;Table1[district])&amp;IF(Table1[parish]="Multi-Parish Race","","-"&amp;Table1[parish])&amp;" ("&amp;Table1[year]&amp;")"</f>
        <v>Aldermen-Village of Forest Hill (3 to be elected)-Rapides (2014)</v>
      </c>
      <c r="D582" t="s">
        <v>380</v>
      </c>
      <c r="E582" t="s">
        <v>778</v>
      </c>
      <c r="F582" t="s">
        <v>784</v>
      </c>
      <c r="G582">
        <v>2014</v>
      </c>
      <c r="H582" t="s">
        <v>238</v>
      </c>
      <c r="I582" t="s">
        <v>19</v>
      </c>
      <c r="J582">
        <v>124</v>
      </c>
      <c r="K582">
        <v>7</v>
      </c>
      <c r="L582">
        <f>COUNTIF(Table1[Race],Table1[Race])</f>
        <v>7</v>
      </c>
      <c r="M582">
        <v>2</v>
      </c>
      <c r="N582">
        <v>4</v>
      </c>
      <c r="O582">
        <v>1</v>
      </c>
      <c r="P582">
        <v>0</v>
      </c>
      <c r="Q582" t="s">
        <v>20</v>
      </c>
      <c r="R582" t="s">
        <v>21</v>
      </c>
      <c r="S582" t="s">
        <v>15</v>
      </c>
      <c r="T582">
        <f>IFERROR(Table1[n_can_adj]/MID(Table1[district],FIND("(",Table1[district])+1,1),Table1[n_can_adj])</f>
        <v>2.3333333333333335</v>
      </c>
      <c r="U582" t="e">
        <f>IF(Table1[level]="Local",VLOOKUP(Table1[parish]&amp;" Parish, Louisiana",[1]parish!$D$2:$E$65,2,FALSE),"")</f>
        <v>#N/A</v>
      </c>
    </row>
    <row r="583" spans="1:21" x14ac:dyDescent="0.25">
      <c r="A583">
        <v>582</v>
      </c>
      <c r="B583">
        <f>IF(COUNTIF(C$2:C582,C583)&gt;0,B582,B582+1)</f>
        <v>143</v>
      </c>
      <c r="C583" t="str">
        <f>Table1[[#This Row],[position]]&amp;IF(Table1[district]="NA","","-"&amp;Table1[district])&amp;IF(Table1[parish]="Multi-Parish Race","","-"&amp;Table1[parish])&amp;" ("&amp;Table1[year]&amp;")"</f>
        <v>Aldermen-Village of Forest Hill (3 to be elected)-Rapides (2014)</v>
      </c>
      <c r="D583" t="s">
        <v>380</v>
      </c>
      <c r="E583" t="s">
        <v>778</v>
      </c>
      <c r="F583" t="s">
        <v>785</v>
      </c>
      <c r="G583">
        <v>2014</v>
      </c>
      <c r="H583" t="s">
        <v>238</v>
      </c>
      <c r="I583" t="s">
        <v>19</v>
      </c>
      <c r="J583">
        <v>116</v>
      </c>
      <c r="K583">
        <v>7</v>
      </c>
      <c r="L583">
        <f>COUNTIF(Table1[Race],Table1[Race])</f>
        <v>7</v>
      </c>
      <c r="M583">
        <v>2</v>
      </c>
      <c r="N583">
        <v>4</v>
      </c>
      <c r="O583">
        <v>1</v>
      </c>
      <c r="P583">
        <v>0</v>
      </c>
      <c r="Q583" t="s">
        <v>20</v>
      </c>
      <c r="R583" t="s">
        <v>21</v>
      </c>
      <c r="S583" t="s">
        <v>15</v>
      </c>
      <c r="T583">
        <f>IFERROR(Table1[n_can_adj]/MID(Table1[district],FIND("(",Table1[district])+1,1),Table1[n_can_adj])</f>
        <v>2.3333333333333335</v>
      </c>
      <c r="U583" t="e">
        <f>IF(Table1[level]="Local",VLOOKUP(Table1[parish]&amp;" Parish, Louisiana",[1]parish!$D$2:$E$65,2,FALSE),"")</f>
        <v>#N/A</v>
      </c>
    </row>
    <row r="584" spans="1:21" x14ac:dyDescent="0.25">
      <c r="A584">
        <v>583</v>
      </c>
      <c r="B584">
        <f>IF(COUNTIF(C$2:C583,C584)&gt;0,B583,B583+1)</f>
        <v>144</v>
      </c>
      <c r="C584" t="str">
        <f>Table1[[#This Row],[position]]&amp;IF(Table1[district]="NA","","-"&amp;Table1[district])&amp;IF(Table1[parish]="Multi-Parish Race","","-"&amp;Table1[parish])&amp;" ("&amp;Table1[year]&amp;")"</f>
        <v>Aldermen-Village of Georgetown (3 to be elected)-Grant (2016)</v>
      </c>
      <c r="D584" t="s">
        <v>380</v>
      </c>
      <c r="E584" t="s">
        <v>786</v>
      </c>
      <c r="F584" t="s">
        <v>787</v>
      </c>
      <c r="G584">
        <v>2016</v>
      </c>
      <c r="H584" t="s">
        <v>272</v>
      </c>
      <c r="I584" t="s">
        <v>30</v>
      </c>
      <c r="J584">
        <v>70</v>
      </c>
      <c r="K584">
        <v>4</v>
      </c>
      <c r="L584">
        <f>COUNTIF(Table1[Race],Table1[Race])</f>
        <v>4</v>
      </c>
      <c r="M584">
        <v>0</v>
      </c>
      <c r="N584">
        <v>1</v>
      </c>
      <c r="O584">
        <v>1</v>
      </c>
      <c r="P584">
        <v>2</v>
      </c>
      <c r="Q584" t="s">
        <v>20</v>
      </c>
      <c r="R584" t="s">
        <v>21</v>
      </c>
      <c r="S584" t="s">
        <v>15</v>
      </c>
      <c r="T584">
        <f>IFERROR(Table1[n_can_adj]/MID(Table1[district],FIND("(",Table1[district])+1,1),Table1[n_can_adj])</f>
        <v>1.3333333333333333</v>
      </c>
      <c r="U584" t="e">
        <f>IF(Table1[level]="Local",VLOOKUP(Table1[parish]&amp;" Parish, Louisiana",[1]parish!$D$2:$E$65,2,FALSE),"")</f>
        <v>#N/A</v>
      </c>
    </row>
    <row r="585" spans="1:21" x14ac:dyDescent="0.25">
      <c r="A585">
        <v>584</v>
      </c>
      <c r="B585">
        <f>IF(COUNTIF(C$2:C584,C585)&gt;0,B584,B584+1)</f>
        <v>144</v>
      </c>
      <c r="C585" t="str">
        <f>Table1[[#This Row],[position]]&amp;IF(Table1[district]="NA","","-"&amp;Table1[district])&amp;IF(Table1[parish]="Multi-Parish Race","","-"&amp;Table1[parish])&amp;" ("&amp;Table1[year]&amp;")"</f>
        <v>Aldermen-Village of Georgetown (3 to be elected)-Grant (2016)</v>
      </c>
      <c r="D585" t="s">
        <v>380</v>
      </c>
      <c r="E585" t="s">
        <v>786</v>
      </c>
      <c r="F585" t="s">
        <v>788</v>
      </c>
      <c r="G585">
        <v>2016</v>
      </c>
      <c r="H585" t="s">
        <v>272</v>
      </c>
      <c r="I585" t="s">
        <v>127</v>
      </c>
      <c r="J585">
        <v>87</v>
      </c>
      <c r="K585">
        <v>4</v>
      </c>
      <c r="L585">
        <f>COUNTIF(Table1[Race],Table1[Race])</f>
        <v>4</v>
      </c>
      <c r="M585">
        <v>0</v>
      </c>
      <c r="N585">
        <v>1</v>
      </c>
      <c r="O585">
        <v>1</v>
      </c>
      <c r="P585">
        <v>2</v>
      </c>
      <c r="Q585" t="s">
        <v>20</v>
      </c>
      <c r="R585" t="s">
        <v>21</v>
      </c>
      <c r="S585" t="s">
        <v>15</v>
      </c>
      <c r="T585">
        <f>IFERROR(Table1[n_can_adj]/MID(Table1[district],FIND("(",Table1[district])+1,1),Table1[n_can_adj])</f>
        <v>1.3333333333333333</v>
      </c>
      <c r="U585" t="e">
        <f>IF(Table1[level]="Local",VLOOKUP(Table1[parish]&amp;" Parish, Louisiana",[1]parish!$D$2:$E$65,2,FALSE),"")</f>
        <v>#N/A</v>
      </c>
    </row>
    <row r="586" spans="1:21" x14ac:dyDescent="0.25">
      <c r="A586">
        <v>585</v>
      </c>
      <c r="B586">
        <f>IF(COUNTIF(C$2:C585,C586)&gt;0,B585,B585+1)</f>
        <v>144</v>
      </c>
      <c r="C586" t="str">
        <f>Table1[[#This Row],[position]]&amp;IF(Table1[district]="NA","","-"&amp;Table1[district])&amp;IF(Table1[parish]="Multi-Parish Race","","-"&amp;Table1[parish])&amp;" ("&amp;Table1[year]&amp;")"</f>
        <v>Aldermen-Village of Georgetown (3 to be elected)-Grant (2016)</v>
      </c>
      <c r="D586" t="s">
        <v>380</v>
      </c>
      <c r="E586" t="s">
        <v>786</v>
      </c>
      <c r="F586" t="s">
        <v>789</v>
      </c>
      <c r="G586">
        <v>2016</v>
      </c>
      <c r="H586" t="s">
        <v>272</v>
      </c>
      <c r="I586" t="s">
        <v>127</v>
      </c>
      <c r="J586">
        <v>80</v>
      </c>
      <c r="K586">
        <v>4</v>
      </c>
      <c r="L586">
        <f>COUNTIF(Table1[Race],Table1[Race])</f>
        <v>4</v>
      </c>
      <c r="M586">
        <v>0</v>
      </c>
      <c r="N586">
        <v>1</v>
      </c>
      <c r="O586">
        <v>1</v>
      </c>
      <c r="P586">
        <v>2</v>
      </c>
      <c r="Q586" t="s">
        <v>20</v>
      </c>
      <c r="R586" t="s">
        <v>21</v>
      </c>
      <c r="S586" t="s">
        <v>15</v>
      </c>
      <c r="T586">
        <f>IFERROR(Table1[n_can_adj]/MID(Table1[district],FIND("(",Table1[district])+1,1),Table1[n_can_adj])</f>
        <v>1.3333333333333333</v>
      </c>
      <c r="U586" t="e">
        <f>IF(Table1[level]="Local",VLOOKUP(Table1[parish]&amp;" Parish, Louisiana",[1]parish!$D$2:$E$65,2,FALSE),"")</f>
        <v>#N/A</v>
      </c>
    </row>
    <row r="587" spans="1:21" x14ac:dyDescent="0.25">
      <c r="A587">
        <v>586</v>
      </c>
      <c r="B587">
        <f>IF(COUNTIF(C$2:C586,C587)&gt;0,B586,B586+1)</f>
        <v>144</v>
      </c>
      <c r="C587" t="str">
        <f>Table1[[#This Row],[position]]&amp;IF(Table1[district]="NA","","-"&amp;Table1[district])&amp;IF(Table1[parish]="Multi-Parish Race","","-"&amp;Table1[parish])&amp;" ("&amp;Table1[year]&amp;")"</f>
        <v>Aldermen-Village of Georgetown (3 to be elected)-Grant (2016)</v>
      </c>
      <c r="D587" t="s">
        <v>380</v>
      </c>
      <c r="E587" t="s">
        <v>786</v>
      </c>
      <c r="F587" t="s">
        <v>790</v>
      </c>
      <c r="G587">
        <v>2016</v>
      </c>
      <c r="H587" t="s">
        <v>272</v>
      </c>
      <c r="I587" t="s">
        <v>19</v>
      </c>
      <c r="J587">
        <v>104</v>
      </c>
      <c r="K587">
        <v>4</v>
      </c>
      <c r="L587">
        <f>COUNTIF(Table1[Race],Table1[Race])</f>
        <v>4</v>
      </c>
      <c r="M587">
        <v>0</v>
      </c>
      <c r="N587">
        <v>1</v>
      </c>
      <c r="O587">
        <v>1</v>
      </c>
      <c r="P587">
        <v>2</v>
      </c>
      <c r="Q587" t="s">
        <v>20</v>
      </c>
      <c r="R587" t="s">
        <v>21</v>
      </c>
      <c r="S587" t="s">
        <v>15</v>
      </c>
      <c r="T587">
        <f>IFERROR(Table1[n_can_adj]/MID(Table1[district],FIND("(",Table1[district])+1,1),Table1[n_can_adj])</f>
        <v>1.3333333333333333</v>
      </c>
      <c r="U587" t="e">
        <f>IF(Table1[level]="Local",VLOOKUP(Table1[parish]&amp;" Parish, Louisiana",[1]parish!$D$2:$E$65,2,FALSE),"")</f>
        <v>#N/A</v>
      </c>
    </row>
    <row r="588" spans="1:21" x14ac:dyDescent="0.25">
      <c r="A588">
        <v>587</v>
      </c>
      <c r="B588">
        <f>IF(COUNTIF(C$2:C587,C588)&gt;0,B587,B587+1)</f>
        <v>145</v>
      </c>
      <c r="C588" t="str">
        <f>Table1[[#This Row],[position]]&amp;IF(Table1[district]="NA","","-"&amp;Table1[district])&amp;IF(Table1[parish]="Multi-Parish Race","","-"&amp;Table1[parish])&amp;" ("&amp;Table1[year]&amp;")"</f>
        <v>Aldermen-Village of Gilbert (3 to be elected)-Franklin (2014)</v>
      </c>
      <c r="D588" t="s">
        <v>380</v>
      </c>
      <c r="E588" t="s">
        <v>791</v>
      </c>
      <c r="F588" t="s">
        <v>792</v>
      </c>
      <c r="G588">
        <v>2014</v>
      </c>
      <c r="H588" t="s">
        <v>793</v>
      </c>
      <c r="I588" t="s">
        <v>30</v>
      </c>
      <c r="J588">
        <v>77</v>
      </c>
      <c r="K588">
        <v>5</v>
      </c>
      <c r="L588">
        <f>COUNTIF(Table1[Race],Table1[Race])</f>
        <v>5</v>
      </c>
      <c r="M588">
        <v>1</v>
      </c>
      <c r="N588">
        <v>0</v>
      </c>
      <c r="O588">
        <v>4</v>
      </c>
      <c r="P588">
        <v>0</v>
      </c>
      <c r="Q588" t="s">
        <v>20</v>
      </c>
      <c r="R588" t="s">
        <v>21</v>
      </c>
      <c r="S588" t="s">
        <v>15</v>
      </c>
      <c r="T588">
        <f>IFERROR(Table1[n_can_adj]/MID(Table1[district],FIND("(",Table1[district])+1,1),Table1[n_can_adj])</f>
        <v>1.6666666666666667</v>
      </c>
      <c r="U588" t="e">
        <f>IF(Table1[level]="Local",VLOOKUP(Table1[parish]&amp;" Parish, Louisiana",[1]parish!$D$2:$E$65,2,FALSE),"")</f>
        <v>#N/A</v>
      </c>
    </row>
    <row r="589" spans="1:21" x14ac:dyDescent="0.25">
      <c r="A589">
        <v>588</v>
      </c>
      <c r="B589">
        <f>IF(COUNTIF(C$2:C588,C589)&gt;0,B588,B588+1)</f>
        <v>145</v>
      </c>
      <c r="C589" t="str">
        <f>Table1[[#This Row],[position]]&amp;IF(Table1[district]="NA","","-"&amp;Table1[district])&amp;IF(Table1[parish]="Multi-Parish Race","","-"&amp;Table1[parish])&amp;" ("&amp;Table1[year]&amp;")"</f>
        <v>Aldermen-Village of Gilbert (3 to be elected)-Franklin (2014)</v>
      </c>
      <c r="D589" t="s">
        <v>380</v>
      </c>
      <c r="E589" t="s">
        <v>791</v>
      </c>
      <c r="F589" t="s">
        <v>794</v>
      </c>
      <c r="G589">
        <v>2014</v>
      </c>
      <c r="H589" t="s">
        <v>793</v>
      </c>
      <c r="I589" t="s">
        <v>23</v>
      </c>
      <c r="J589">
        <v>130</v>
      </c>
      <c r="K589">
        <v>5</v>
      </c>
      <c r="L589">
        <f>COUNTIF(Table1[Race],Table1[Race])</f>
        <v>5</v>
      </c>
      <c r="M589">
        <v>1</v>
      </c>
      <c r="N589">
        <v>0</v>
      </c>
      <c r="O589">
        <v>4</v>
      </c>
      <c r="P589">
        <v>0</v>
      </c>
      <c r="Q589" t="s">
        <v>20</v>
      </c>
      <c r="R589" t="s">
        <v>21</v>
      </c>
      <c r="S589" t="s">
        <v>15</v>
      </c>
      <c r="T589">
        <f>IFERROR(Table1[n_can_adj]/MID(Table1[district],FIND("(",Table1[district])+1,1),Table1[n_can_adj])</f>
        <v>1.6666666666666667</v>
      </c>
      <c r="U589" t="e">
        <f>IF(Table1[level]="Local",VLOOKUP(Table1[parish]&amp;" Parish, Louisiana",[1]parish!$D$2:$E$65,2,FALSE),"")</f>
        <v>#N/A</v>
      </c>
    </row>
    <row r="590" spans="1:21" x14ac:dyDescent="0.25">
      <c r="A590">
        <v>589</v>
      </c>
      <c r="B590">
        <f>IF(COUNTIF(C$2:C589,C590)&gt;0,B589,B589+1)</f>
        <v>145</v>
      </c>
      <c r="C590" t="str">
        <f>Table1[[#This Row],[position]]&amp;IF(Table1[district]="NA","","-"&amp;Table1[district])&amp;IF(Table1[parish]="Multi-Parish Race","","-"&amp;Table1[parish])&amp;" ("&amp;Table1[year]&amp;")"</f>
        <v>Aldermen-Village of Gilbert (3 to be elected)-Franklin (2014)</v>
      </c>
      <c r="D590" t="s">
        <v>380</v>
      </c>
      <c r="E590" t="s">
        <v>791</v>
      </c>
      <c r="F590" t="s">
        <v>795</v>
      </c>
      <c r="G590">
        <v>2014</v>
      </c>
      <c r="H590" t="s">
        <v>793</v>
      </c>
      <c r="I590" t="s">
        <v>30</v>
      </c>
      <c r="J590">
        <v>54</v>
      </c>
      <c r="K590">
        <v>5</v>
      </c>
      <c r="L590">
        <f>COUNTIF(Table1[Race],Table1[Race])</f>
        <v>5</v>
      </c>
      <c r="M590">
        <v>1</v>
      </c>
      <c r="N590">
        <v>0</v>
      </c>
      <c r="O590">
        <v>4</v>
      </c>
      <c r="P590">
        <v>0</v>
      </c>
      <c r="Q590" t="s">
        <v>20</v>
      </c>
      <c r="R590" t="s">
        <v>21</v>
      </c>
      <c r="S590" t="s">
        <v>15</v>
      </c>
      <c r="T590">
        <f>IFERROR(Table1[n_can_adj]/MID(Table1[district],FIND("(",Table1[district])+1,1),Table1[n_can_adj])</f>
        <v>1.6666666666666667</v>
      </c>
      <c r="U590" t="e">
        <f>IF(Table1[level]="Local",VLOOKUP(Table1[parish]&amp;" Parish, Louisiana",[1]parish!$D$2:$E$65,2,FALSE),"")</f>
        <v>#N/A</v>
      </c>
    </row>
    <row r="591" spans="1:21" x14ac:dyDescent="0.25">
      <c r="A591">
        <v>590</v>
      </c>
      <c r="B591">
        <f>IF(COUNTIF(C$2:C590,C591)&gt;0,B590,B590+1)</f>
        <v>145</v>
      </c>
      <c r="C591" t="str">
        <f>Table1[[#This Row],[position]]&amp;IF(Table1[district]="NA","","-"&amp;Table1[district])&amp;IF(Table1[parish]="Multi-Parish Race","","-"&amp;Table1[parish])&amp;" ("&amp;Table1[year]&amp;")"</f>
        <v>Aldermen-Village of Gilbert (3 to be elected)-Franklin (2014)</v>
      </c>
      <c r="D591" t="s">
        <v>380</v>
      </c>
      <c r="E591" t="s">
        <v>791</v>
      </c>
      <c r="F591" t="s">
        <v>796</v>
      </c>
      <c r="G591">
        <v>2014</v>
      </c>
      <c r="H591" t="s">
        <v>793</v>
      </c>
      <c r="I591" t="s">
        <v>30</v>
      </c>
      <c r="J591">
        <v>141</v>
      </c>
      <c r="K591">
        <v>5</v>
      </c>
      <c r="L591">
        <f>COUNTIF(Table1[Race],Table1[Race])</f>
        <v>5</v>
      </c>
      <c r="M591">
        <v>1</v>
      </c>
      <c r="N591">
        <v>0</v>
      </c>
      <c r="O591">
        <v>4</v>
      </c>
      <c r="P591">
        <v>0</v>
      </c>
      <c r="Q591" t="s">
        <v>20</v>
      </c>
      <c r="R591" t="s">
        <v>21</v>
      </c>
      <c r="S591" t="s">
        <v>15</v>
      </c>
      <c r="T591">
        <f>IFERROR(Table1[n_can_adj]/MID(Table1[district],FIND("(",Table1[district])+1,1),Table1[n_can_adj])</f>
        <v>1.6666666666666667</v>
      </c>
      <c r="U591" t="e">
        <f>IF(Table1[level]="Local",VLOOKUP(Table1[parish]&amp;" Parish, Louisiana",[1]parish!$D$2:$E$65,2,FALSE),"")</f>
        <v>#N/A</v>
      </c>
    </row>
    <row r="592" spans="1:21" x14ac:dyDescent="0.25">
      <c r="A592">
        <v>591</v>
      </c>
      <c r="B592">
        <f>IF(COUNTIF(C$2:C591,C592)&gt;0,B591,B591+1)</f>
        <v>145</v>
      </c>
      <c r="C592" t="str">
        <f>Table1[[#This Row],[position]]&amp;IF(Table1[district]="NA","","-"&amp;Table1[district])&amp;IF(Table1[parish]="Multi-Parish Race","","-"&amp;Table1[parish])&amp;" ("&amp;Table1[year]&amp;")"</f>
        <v>Aldermen-Village of Gilbert (3 to be elected)-Franklin (2014)</v>
      </c>
      <c r="D592" t="s">
        <v>380</v>
      </c>
      <c r="E592" t="s">
        <v>791</v>
      </c>
      <c r="F592" t="s">
        <v>797</v>
      </c>
      <c r="G592">
        <v>2014</v>
      </c>
      <c r="H592" t="s">
        <v>793</v>
      </c>
      <c r="I592" t="s">
        <v>30</v>
      </c>
      <c r="J592">
        <v>24</v>
      </c>
      <c r="K592">
        <v>5</v>
      </c>
      <c r="L592">
        <f>COUNTIF(Table1[Race],Table1[Race])</f>
        <v>5</v>
      </c>
      <c r="M592">
        <v>1</v>
      </c>
      <c r="N592">
        <v>0</v>
      </c>
      <c r="O592">
        <v>4</v>
      </c>
      <c r="P592">
        <v>0</v>
      </c>
      <c r="Q592" t="s">
        <v>20</v>
      </c>
      <c r="R592" t="s">
        <v>21</v>
      </c>
      <c r="S592" t="s">
        <v>15</v>
      </c>
      <c r="T592">
        <f>IFERROR(Table1[n_can_adj]/MID(Table1[district],FIND("(",Table1[district])+1,1),Table1[n_can_adj])</f>
        <v>1.6666666666666667</v>
      </c>
      <c r="U592" t="e">
        <f>IF(Table1[level]="Local",VLOOKUP(Table1[parish]&amp;" Parish, Louisiana",[1]parish!$D$2:$E$65,2,FALSE),"")</f>
        <v>#N/A</v>
      </c>
    </row>
    <row r="593" spans="1:21" x14ac:dyDescent="0.25">
      <c r="A593">
        <v>592</v>
      </c>
      <c r="B593">
        <f>IF(COUNTIF(C$2:C592,C593)&gt;0,B592,B592+1)</f>
        <v>146</v>
      </c>
      <c r="C593" t="str">
        <f>Table1[[#This Row],[position]]&amp;IF(Table1[district]="NA","","-"&amp;Table1[district])&amp;IF(Table1[parish]="Multi-Parish Race","","-"&amp;Table1[parish])&amp;" ("&amp;Table1[year]&amp;")"</f>
        <v>Aldermen-Village of Goldonna (3 to be elected)-Natchitoches (2014)</v>
      </c>
      <c r="D593" t="s">
        <v>380</v>
      </c>
      <c r="E593" t="s">
        <v>798</v>
      </c>
      <c r="F593" t="s">
        <v>799</v>
      </c>
      <c r="G593">
        <v>2014</v>
      </c>
      <c r="H593" t="s">
        <v>263</v>
      </c>
      <c r="I593" t="s">
        <v>19</v>
      </c>
      <c r="J593">
        <v>112</v>
      </c>
      <c r="K593">
        <v>4</v>
      </c>
      <c r="L593">
        <f>COUNTIF(Table1[Race],Table1[Race])</f>
        <v>4</v>
      </c>
      <c r="M593">
        <v>0</v>
      </c>
      <c r="N593">
        <v>3</v>
      </c>
      <c r="O593">
        <v>0</v>
      </c>
      <c r="P593">
        <v>1</v>
      </c>
      <c r="Q593" t="s">
        <v>20</v>
      </c>
      <c r="R593" t="s">
        <v>21</v>
      </c>
      <c r="S593" t="s">
        <v>15</v>
      </c>
      <c r="T593">
        <f>IFERROR(Table1[n_can_adj]/MID(Table1[district],FIND("(",Table1[district])+1,1),Table1[n_can_adj])</f>
        <v>1.3333333333333333</v>
      </c>
      <c r="U593" t="e">
        <f>IF(Table1[level]="Local",VLOOKUP(Table1[parish]&amp;" Parish, Louisiana",[1]parish!$D$2:$E$65,2,FALSE),"")</f>
        <v>#N/A</v>
      </c>
    </row>
    <row r="594" spans="1:21" x14ac:dyDescent="0.25">
      <c r="A594">
        <v>593</v>
      </c>
      <c r="B594">
        <f>IF(COUNTIF(C$2:C593,C594)&gt;0,B593,B593+1)</f>
        <v>146</v>
      </c>
      <c r="C594" t="str">
        <f>Table1[[#This Row],[position]]&amp;IF(Table1[district]="NA","","-"&amp;Table1[district])&amp;IF(Table1[parish]="Multi-Parish Race","","-"&amp;Table1[parish])&amp;" ("&amp;Table1[year]&amp;")"</f>
        <v>Aldermen-Village of Goldonna (3 to be elected)-Natchitoches (2014)</v>
      </c>
      <c r="D594" t="s">
        <v>380</v>
      </c>
      <c r="E594" t="s">
        <v>798</v>
      </c>
      <c r="F594" t="s">
        <v>800</v>
      </c>
      <c r="G594">
        <v>2014</v>
      </c>
      <c r="H594" t="s">
        <v>263</v>
      </c>
      <c r="I594" t="s">
        <v>19</v>
      </c>
      <c r="J594">
        <v>117</v>
      </c>
      <c r="K594">
        <v>4</v>
      </c>
      <c r="L594">
        <f>COUNTIF(Table1[Race],Table1[Race])</f>
        <v>4</v>
      </c>
      <c r="M594">
        <v>0</v>
      </c>
      <c r="N594">
        <v>3</v>
      </c>
      <c r="O594">
        <v>0</v>
      </c>
      <c r="P594">
        <v>1</v>
      </c>
      <c r="Q594" t="s">
        <v>20</v>
      </c>
      <c r="R594" t="s">
        <v>21</v>
      </c>
      <c r="S594" t="s">
        <v>15</v>
      </c>
      <c r="T594">
        <f>IFERROR(Table1[n_can_adj]/MID(Table1[district],FIND("(",Table1[district])+1,1),Table1[n_can_adj])</f>
        <v>1.3333333333333333</v>
      </c>
      <c r="U594" t="e">
        <f>IF(Table1[level]="Local",VLOOKUP(Table1[parish]&amp;" Parish, Louisiana",[1]parish!$D$2:$E$65,2,FALSE),"")</f>
        <v>#N/A</v>
      </c>
    </row>
    <row r="595" spans="1:21" x14ac:dyDescent="0.25">
      <c r="A595">
        <v>594</v>
      </c>
      <c r="B595">
        <f>IF(COUNTIF(C$2:C594,C595)&gt;0,B594,B594+1)</f>
        <v>146</v>
      </c>
      <c r="C595" t="str">
        <f>Table1[[#This Row],[position]]&amp;IF(Table1[district]="NA","","-"&amp;Table1[district])&amp;IF(Table1[parish]="Multi-Parish Race","","-"&amp;Table1[parish])&amp;" ("&amp;Table1[year]&amp;")"</f>
        <v>Aldermen-Village of Goldonna (3 to be elected)-Natchitoches (2014)</v>
      </c>
      <c r="D595" t="s">
        <v>380</v>
      </c>
      <c r="E595" t="s">
        <v>798</v>
      </c>
      <c r="F595" t="s">
        <v>801</v>
      </c>
      <c r="G595">
        <v>2014</v>
      </c>
      <c r="H595" t="s">
        <v>263</v>
      </c>
      <c r="I595" t="s">
        <v>127</v>
      </c>
      <c r="J595">
        <v>87</v>
      </c>
      <c r="K595">
        <v>4</v>
      </c>
      <c r="L595">
        <f>COUNTIF(Table1[Race],Table1[Race])</f>
        <v>4</v>
      </c>
      <c r="M595">
        <v>0</v>
      </c>
      <c r="N595">
        <v>3</v>
      </c>
      <c r="O595">
        <v>0</v>
      </c>
      <c r="P595">
        <v>1</v>
      </c>
      <c r="Q595" t="s">
        <v>20</v>
      </c>
      <c r="R595" t="s">
        <v>21</v>
      </c>
      <c r="S595" t="s">
        <v>15</v>
      </c>
      <c r="T595">
        <f>IFERROR(Table1[n_can_adj]/MID(Table1[district],FIND("(",Table1[district])+1,1),Table1[n_can_adj])</f>
        <v>1.3333333333333333</v>
      </c>
      <c r="U595" t="e">
        <f>IF(Table1[level]="Local",VLOOKUP(Table1[parish]&amp;" Parish, Louisiana",[1]parish!$D$2:$E$65,2,FALSE),"")</f>
        <v>#N/A</v>
      </c>
    </row>
    <row r="596" spans="1:21" x14ac:dyDescent="0.25">
      <c r="A596">
        <v>595</v>
      </c>
      <c r="B596">
        <f>IF(COUNTIF(C$2:C595,C596)&gt;0,B595,B595+1)</f>
        <v>146</v>
      </c>
      <c r="C596" t="str">
        <f>Table1[[#This Row],[position]]&amp;IF(Table1[district]="NA","","-"&amp;Table1[district])&amp;IF(Table1[parish]="Multi-Parish Race","","-"&amp;Table1[parish])&amp;" ("&amp;Table1[year]&amp;")"</f>
        <v>Aldermen-Village of Goldonna (3 to be elected)-Natchitoches (2014)</v>
      </c>
      <c r="D596" t="s">
        <v>380</v>
      </c>
      <c r="E596" t="s">
        <v>798</v>
      </c>
      <c r="F596" t="s">
        <v>802</v>
      </c>
      <c r="G596">
        <v>2014</v>
      </c>
      <c r="H596" t="s">
        <v>263</v>
      </c>
      <c r="I596" t="s">
        <v>19</v>
      </c>
      <c r="J596">
        <v>135</v>
      </c>
      <c r="K596">
        <v>4</v>
      </c>
      <c r="L596">
        <f>COUNTIF(Table1[Race],Table1[Race])</f>
        <v>4</v>
      </c>
      <c r="M596">
        <v>0</v>
      </c>
      <c r="N596">
        <v>3</v>
      </c>
      <c r="O596">
        <v>0</v>
      </c>
      <c r="P596">
        <v>1</v>
      </c>
      <c r="Q596" t="s">
        <v>20</v>
      </c>
      <c r="R596" t="s">
        <v>21</v>
      </c>
      <c r="S596" t="s">
        <v>15</v>
      </c>
      <c r="T596">
        <f>IFERROR(Table1[n_can_adj]/MID(Table1[district],FIND("(",Table1[district])+1,1),Table1[n_can_adj])</f>
        <v>1.3333333333333333</v>
      </c>
      <c r="U596" t="e">
        <f>IF(Table1[level]="Local",VLOOKUP(Table1[parish]&amp;" Parish, Louisiana",[1]parish!$D$2:$E$65,2,FALSE),"")</f>
        <v>#N/A</v>
      </c>
    </row>
    <row r="597" spans="1:21" x14ac:dyDescent="0.25">
      <c r="A597">
        <v>596</v>
      </c>
      <c r="B597">
        <f>IF(COUNTIF(C$2:C596,C597)&gt;0,B596,B596+1)</f>
        <v>147</v>
      </c>
      <c r="C597" t="str">
        <f>Table1[[#This Row],[position]]&amp;IF(Table1[district]="NA","","-"&amp;Table1[district])&amp;IF(Table1[parish]="Multi-Parish Race","","-"&amp;Table1[parish])&amp;" ("&amp;Table1[year]&amp;")"</f>
        <v>Aldermen-Village of Grosse Tete (3 to be elected)-Iberville (2016)</v>
      </c>
      <c r="D597" t="s">
        <v>380</v>
      </c>
      <c r="E597" t="s">
        <v>803</v>
      </c>
      <c r="F597" t="s">
        <v>804</v>
      </c>
      <c r="G597">
        <v>2016</v>
      </c>
      <c r="H597" t="s">
        <v>231</v>
      </c>
      <c r="I597" t="s">
        <v>19</v>
      </c>
      <c r="J597">
        <v>254</v>
      </c>
      <c r="K597">
        <v>5</v>
      </c>
      <c r="L597">
        <f>COUNTIF(Table1[Race],Table1[Race])</f>
        <v>5</v>
      </c>
      <c r="M597">
        <v>3</v>
      </c>
      <c r="N597">
        <v>2</v>
      </c>
      <c r="O597">
        <v>0</v>
      </c>
      <c r="P597">
        <v>0</v>
      </c>
      <c r="Q597" t="s">
        <v>20</v>
      </c>
      <c r="R597" t="s">
        <v>21</v>
      </c>
      <c r="S597" t="s">
        <v>15</v>
      </c>
      <c r="T597">
        <f>IFERROR(Table1[n_can_adj]/MID(Table1[district],FIND("(",Table1[district])+1,1),Table1[n_can_adj])</f>
        <v>1.6666666666666667</v>
      </c>
      <c r="U597" t="e">
        <f>IF(Table1[level]="Local",VLOOKUP(Table1[parish]&amp;" Parish, Louisiana",[1]parish!$D$2:$E$65,2,FALSE),"")</f>
        <v>#N/A</v>
      </c>
    </row>
    <row r="598" spans="1:21" x14ac:dyDescent="0.25">
      <c r="A598">
        <v>597</v>
      </c>
      <c r="B598">
        <f>IF(COUNTIF(C$2:C597,C598)&gt;0,B597,B597+1)</f>
        <v>147</v>
      </c>
      <c r="C598" t="str">
        <f>Table1[[#This Row],[position]]&amp;IF(Table1[district]="NA","","-"&amp;Table1[district])&amp;IF(Table1[parish]="Multi-Parish Race","","-"&amp;Table1[parish])&amp;" ("&amp;Table1[year]&amp;")"</f>
        <v>Aldermen-Village of Grosse Tete (3 to be elected)-Iberville (2016)</v>
      </c>
      <c r="D598" t="s">
        <v>380</v>
      </c>
      <c r="E598" t="s">
        <v>803</v>
      </c>
      <c r="F598" t="s">
        <v>805</v>
      </c>
      <c r="G598">
        <v>2016</v>
      </c>
      <c r="H598" t="s">
        <v>231</v>
      </c>
      <c r="I598" t="s">
        <v>23</v>
      </c>
      <c r="J598">
        <v>216</v>
      </c>
      <c r="K598">
        <v>5</v>
      </c>
      <c r="L598">
        <f>COUNTIF(Table1[Race],Table1[Race])</f>
        <v>5</v>
      </c>
      <c r="M598">
        <v>3</v>
      </c>
      <c r="N598">
        <v>2</v>
      </c>
      <c r="O598">
        <v>0</v>
      </c>
      <c r="P598">
        <v>0</v>
      </c>
      <c r="Q598" t="s">
        <v>20</v>
      </c>
      <c r="R598" t="s">
        <v>21</v>
      </c>
      <c r="S598" t="s">
        <v>15</v>
      </c>
      <c r="T598">
        <f>IFERROR(Table1[n_can_adj]/MID(Table1[district],FIND("(",Table1[district])+1,1),Table1[n_can_adj])</f>
        <v>1.6666666666666667</v>
      </c>
      <c r="U598" t="e">
        <f>IF(Table1[level]="Local",VLOOKUP(Table1[parish]&amp;" Parish, Louisiana",[1]parish!$D$2:$E$65,2,FALSE),"")</f>
        <v>#N/A</v>
      </c>
    </row>
    <row r="599" spans="1:21" x14ac:dyDescent="0.25">
      <c r="A599">
        <v>598</v>
      </c>
      <c r="B599">
        <f>IF(COUNTIF(C$2:C598,C599)&gt;0,B598,B598+1)</f>
        <v>147</v>
      </c>
      <c r="C599" t="str">
        <f>Table1[[#This Row],[position]]&amp;IF(Table1[district]="NA","","-"&amp;Table1[district])&amp;IF(Table1[parish]="Multi-Parish Race","","-"&amp;Table1[parish])&amp;" ("&amp;Table1[year]&amp;")"</f>
        <v>Aldermen-Village of Grosse Tete (3 to be elected)-Iberville (2016)</v>
      </c>
      <c r="D599" t="s">
        <v>380</v>
      </c>
      <c r="E599" t="s">
        <v>803</v>
      </c>
      <c r="F599" t="s">
        <v>806</v>
      </c>
      <c r="G599">
        <v>2016</v>
      </c>
      <c r="H599" t="s">
        <v>231</v>
      </c>
      <c r="I599" t="s">
        <v>23</v>
      </c>
      <c r="J599">
        <v>135</v>
      </c>
      <c r="K599">
        <v>5</v>
      </c>
      <c r="L599">
        <f>COUNTIF(Table1[Race],Table1[Race])</f>
        <v>5</v>
      </c>
      <c r="M599">
        <v>3</v>
      </c>
      <c r="N599">
        <v>2</v>
      </c>
      <c r="O599">
        <v>0</v>
      </c>
      <c r="P599">
        <v>0</v>
      </c>
      <c r="Q599" t="s">
        <v>20</v>
      </c>
      <c r="R599" t="s">
        <v>21</v>
      </c>
      <c r="S599" t="s">
        <v>15</v>
      </c>
      <c r="T599">
        <f>IFERROR(Table1[n_can_adj]/MID(Table1[district],FIND("(",Table1[district])+1,1),Table1[n_can_adj])</f>
        <v>1.6666666666666667</v>
      </c>
      <c r="U599" t="e">
        <f>IF(Table1[level]="Local",VLOOKUP(Table1[parish]&amp;" Parish, Louisiana",[1]parish!$D$2:$E$65,2,FALSE),"")</f>
        <v>#N/A</v>
      </c>
    </row>
    <row r="600" spans="1:21" x14ac:dyDescent="0.25">
      <c r="A600">
        <v>599</v>
      </c>
      <c r="B600">
        <f>IF(COUNTIF(C$2:C599,C600)&gt;0,B599,B599+1)</f>
        <v>147</v>
      </c>
      <c r="C600" t="str">
        <f>Table1[[#This Row],[position]]&amp;IF(Table1[district]="NA","","-"&amp;Table1[district])&amp;IF(Table1[parish]="Multi-Parish Race","","-"&amp;Table1[parish])&amp;" ("&amp;Table1[year]&amp;")"</f>
        <v>Aldermen-Village of Grosse Tete (3 to be elected)-Iberville (2016)</v>
      </c>
      <c r="D600" t="s">
        <v>380</v>
      </c>
      <c r="E600" t="s">
        <v>803</v>
      </c>
      <c r="F600" t="s">
        <v>807</v>
      </c>
      <c r="G600">
        <v>2016</v>
      </c>
      <c r="H600" t="s">
        <v>231</v>
      </c>
      <c r="I600" t="s">
        <v>19</v>
      </c>
      <c r="J600">
        <v>197</v>
      </c>
      <c r="K600">
        <v>5</v>
      </c>
      <c r="L600">
        <f>COUNTIF(Table1[Race],Table1[Race])</f>
        <v>5</v>
      </c>
      <c r="M600">
        <v>3</v>
      </c>
      <c r="N600">
        <v>2</v>
      </c>
      <c r="O600">
        <v>0</v>
      </c>
      <c r="P600">
        <v>0</v>
      </c>
      <c r="Q600" t="s">
        <v>20</v>
      </c>
      <c r="R600" t="s">
        <v>21</v>
      </c>
      <c r="S600" t="s">
        <v>15</v>
      </c>
      <c r="T600">
        <f>IFERROR(Table1[n_can_adj]/MID(Table1[district],FIND("(",Table1[district])+1,1),Table1[n_can_adj])</f>
        <v>1.6666666666666667</v>
      </c>
      <c r="U600" t="e">
        <f>IF(Table1[level]="Local",VLOOKUP(Table1[parish]&amp;" Parish, Louisiana",[1]parish!$D$2:$E$65,2,FALSE),"")</f>
        <v>#N/A</v>
      </c>
    </row>
    <row r="601" spans="1:21" x14ac:dyDescent="0.25">
      <c r="A601">
        <v>600</v>
      </c>
      <c r="B601">
        <f>IF(COUNTIF(C$2:C600,C601)&gt;0,B600,B600+1)</f>
        <v>147</v>
      </c>
      <c r="C601" t="str">
        <f>Table1[[#This Row],[position]]&amp;IF(Table1[district]="NA","","-"&amp;Table1[district])&amp;IF(Table1[parish]="Multi-Parish Race","","-"&amp;Table1[parish])&amp;" ("&amp;Table1[year]&amp;")"</f>
        <v>Aldermen-Village of Grosse Tete (3 to be elected)-Iberville (2016)</v>
      </c>
      <c r="D601" t="s">
        <v>380</v>
      </c>
      <c r="E601" t="s">
        <v>803</v>
      </c>
      <c r="F601" t="s">
        <v>808</v>
      </c>
      <c r="G601">
        <v>2016</v>
      </c>
      <c r="H601" t="s">
        <v>231</v>
      </c>
      <c r="I601" t="s">
        <v>23</v>
      </c>
      <c r="J601">
        <v>244</v>
      </c>
      <c r="K601">
        <v>5</v>
      </c>
      <c r="L601">
        <f>COUNTIF(Table1[Race],Table1[Race])</f>
        <v>5</v>
      </c>
      <c r="M601">
        <v>3</v>
      </c>
      <c r="N601">
        <v>2</v>
      </c>
      <c r="O601">
        <v>0</v>
      </c>
      <c r="P601">
        <v>0</v>
      </c>
      <c r="Q601" t="s">
        <v>20</v>
      </c>
      <c r="R601" t="s">
        <v>21</v>
      </c>
      <c r="S601" t="s">
        <v>15</v>
      </c>
      <c r="T601">
        <f>IFERROR(Table1[n_can_adj]/MID(Table1[district],FIND("(",Table1[district])+1,1),Table1[n_can_adj])</f>
        <v>1.6666666666666667</v>
      </c>
      <c r="U601" t="e">
        <f>IF(Table1[level]="Local",VLOOKUP(Table1[parish]&amp;" Parish, Louisiana",[1]parish!$D$2:$E$65,2,FALSE),"")</f>
        <v>#N/A</v>
      </c>
    </row>
    <row r="602" spans="1:21" x14ac:dyDescent="0.25">
      <c r="A602">
        <v>601</v>
      </c>
      <c r="B602">
        <f>IF(COUNTIF(C$2:C601,C602)&gt;0,B601,B601+1)</f>
        <v>148</v>
      </c>
      <c r="C602" t="str">
        <f>Table1[[#This Row],[position]]&amp;IF(Table1[district]="NA","","-"&amp;Table1[district])&amp;IF(Table1[parish]="Multi-Parish Race","","-"&amp;Table1[parish])&amp;" ("&amp;Table1[year]&amp;")"</f>
        <v>Aldermen-Village of Harrisonburg (3 to be elected)-Catahoula (2014)</v>
      </c>
      <c r="D602" t="s">
        <v>380</v>
      </c>
      <c r="E602" t="s">
        <v>809</v>
      </c>
      <c r="F602" t="s">
        <v>810</v>
      </c>
      <c r="G602">
        <v>2014</v>
      </c>
      <c r="H602" t="s">
        <v>34</v>
      </c>
      <c r="I602" t="s">
        <v>19</v>
      </c>
      <c r="J602">
        <v>110</v>
      </c>
      <c r="K602">
        <v>5</v>
      </c>
      <c r="L602">
        <f>COUNTIF(Table1[Race],Table1[Race])</f>
        <v>5</v>
      </c>
      <c r="M602">
        <v>1</v>
      </c>
      <c r="N602">
        <v>2</v>
      </c>
      <c r="O602">
        <v>0</v>
      </c>
      <c r="P602">
        <v>2</v>
      </c>
      <c r="Q602" t="s">
        <v>20</v>
      </c>
      <c r="R602" t="s">
        <v>21</v>
      </c>
      <c r="S602" t="s">
        <v>15</v>
      </c>
      <c r="T602">
        <f>IFERROR(Table1[n_can_adj]/MID(Table1[district],FIND("(",Table1[district])+1,1),Table1[n_can_adj])</f>
        <v>1.6666666666666667</v>
      </c>
      <c r="U602" t="e">
        <f>IF(Table1[level]="Local",VLOOKUP(Table1[parish]&amp;" Parish, Louisiana",[1]parish!$D$2:$E$65,2,FALSE),"")</f>
        <v>#N/A</v>
      </c>
    </row>
    <row r="603" spans="1:21" x14ac:dyDescent="0.25">
      <c r="A603">
        <v>602</v>
      </c>
      <c r="B603">
        <f>IF(COUNTIF(C$2:C602,C603)&gt;0,B602,B602+1)</f>
        <v>148</v>
      </c>
      <c r="C603" t="str">
        <f>Table1[[#This Row],[position]]&amp;IF(Table1[district]="NA","","-"&amp;Table1[district])&amp;IF(Table1[parish]="Multi-Parish Race","","-"&amp;Table1[parish])&amp;" ("&amp;Table1[year]&amp;")"</f>
        <v>Aldermen-Village of Harrisonburg (3 to be elected)-Catahoula (2014)</v>
      </c>
      <c r="D603" t="s">
        <v>380</v>
      </c>
      <c r="E603" t="s">
        <v>809</v>
      </c>
      <c r="F603" t="s">
        <v>811</v>
      </c>
      <c r="G603">
        <v>2014</v>
      </c>
      <c r="H603" t="s">
        <v>34</v>
      </c>
      <c r="I603" t="s">
        <v>127</v>
      </c>
      <c r="J603">
        <v>113</v>
      </c>
      <c r="K603">
        <v>5</v>
      </c>
      <c r="L603">
        <f>COUNTIF(Table1[Race],Table1[Race])</f>
        <v>5</v>
      </c>
      <c r="M603">
        <v>1</v>
      </c>
      <c r="N603">
        <v>2</v>
      </c>
      <c r="O603">
        <v>0</v>
      </c>
      <c r="P603">
        <v>2</v>
      </c>
      <c r="Q603" t="s">
        <v>20</v>
      </c>
      <c r="R603" t="s">
        <v>21</v>
      </c>
      <c r="S603" t="s">
        <v>15</v>
      </c>
      <c r="T603">
        <f>IFERROR(Table1[n_can_adj]/MID(Table1[district],FIND("(",Table1[district])+1,1),Table1[n_can_adj])</f>
        <v>1.6666666666666667</v>
      </c>
      <c r="U603" t="e">
        <f>IF(Table1[level]="Local",VLOOKUP(Table1[parish]&amp;" Parish, Louisiana",[1]parish!$D$2:$E$65,2,FALSE),"")</f>
        <v>#N/A</v>
      </c>
    </row>
    <row r="604" spans="1:21" x14ac:dyDescent="0.25">
      <c r="A604">
        <v>603</v>
      </c>
      <c r="B604">
        <f>IF(COUNTIF(C$2:C603,C604)&gt;0,B603,B603+1)</f>
        <v>148</v>
      </c>
      <c r="C604" t="str">
        <f>Table1[[#This Row],[position]]&amp;IF(Table1[district]="NA","","-"&amp;Table1[district])&amp;IF(Table1[parish]="Multi-Parish Race","","-"&amp;Table1[parish])&amp;" ("&amp;Table1[year]&amp;")"</f>
        <v>Aldermen-Village of Harrisonburg (3 to be elected)-Catahoula (2014)</v>
      </c>
      <c r="D604" t="s">
        <v>380</v>
      </c>
      <c r="E604" t="s">
        <v>809</v>
      </c>
      <c r="F604" t="s">
        <v>812</v>
      </c>
      <c r="G604">
        <v>2014</v>
      </c>
      <c r="H604" t="s">
        <v>34</v>
      </c>
      <c r="I604" t="s">
        <v>19</v>
      </c>
      <c r="J604">
        <v>48</v>
      </c>
      <c r="K604">
        <v>5</v>
      </c>
      <c r="L604">
        <f>COUNTIF(Table1[Race],Table1[Race])</f>
        <v>5</v>
      </c>
      <c r="M604">
        <v>1</v>
      </c>
      <c r="N604">
        <v>2</v>
      </c>
      <c r="O604">
        <v>0</v>
      </c>
      <c r="P604">
        <v>2</v>
      </c>
      <c r="Q604" t="s">
        <v>20</v>
      </c>
      <c r="R604" t="s">
        <v>21</v>
      </c>
      <c r="S604" t="s">
        <v>15</v>
      </c>
      <c r="T604">
        <f>IFERROR(Table1[n_can_adj]/MID(Table1[district],FIND("(",Table1[district])+1,1),Table1[n_can_adj])</f>
        <v>1.6666666666666667</v>
      </c>
      <c r="U604" t="e">
        <f>IF(Table1[level]="Local",VLOOKUP(Table1[parish]&amp;" Parish, Louisiana",[1]parish!$D$2:$E$65,2,FALSE),"")</f>
        <v>#N/A</v>
      </c>
    </row>
    <row r="605" spans="1:21" x14ac:dyDescent="0.25">
      <c r="A605">
        <v>604</v>
      </c>
      <c r="B605">
        <f>IF(COUNTIF(C$2:C604,C605)&gt;0,B604,B604+1)</f>
        <v>148</v>
      </c>
      <c r="C605" t="str">
        <f>Table1[[#This Row],[position]]&amp;IF(Table1[district]="NA","","-"&amp;Table1[district])&amp;IF(Table1[parish]="Multi-Parish Race","","-"&amp;Table1[parish])&amp;" ("&amp;Table1[year]&amp;")"</f>
        <v>Aldermen-Village of Harrisonburg (3 to be elected)-Catahoula (2014)</v>
      </c>
      <c r="D605" t="s">
        <v>380</v>
      </c>
      <c r="E605" t="s">
        <v>809</v>
      </c>
      <c r="F605" t="s">
        <v>813</v>
      </c>
      <c r="G605">
        <v>2014</v>
      </c>
      <c r="H605" t="s">
        <v>34</v>
      </c>
      <c r="I605" t="s">
        <v>127</v>
      </c>
      <c r="J605">
        <v>89</v>
      </c>
      <c r="K605">
        <v>5</v>
      </c>
      <c r="L605">
        <f>COUNTIF(Table1[Race],Table1[Race])</f>
        <v>5</v>
      </c>
      <c r="M605">
        <v>1</v>
      </c>
      <c r="N605">
        <v>2</v>
      </c>
      <c r="O605">
        <v>0</v>
      </c>
      <c r="P605">
        <v>2</v>
      </c>
      <c r="Q605" t="s">
        <v>20</v>
      </c>
      <c r="R605" t="s">
        <v>21</v>
      </c>
      <c r="S605" t="s">
        <v>15</v>
      </c>
      <c r="T605">
        <f>IFERROR(Table1[n_can_adj]/MID(Table1[district],FIND("(",Table1[district])+1,1),Table1[n_can_adj])</f>
        <v>1.6666666666666667</v>
      </c>
      <c r="U605" t="e">
        <f>IF(Table1[level]="Local",VLOOKUP(Table1[parish]&amp;" Parish, Louisiana",[1]parish!$D$2:$E$65,2,FALSE),"")</f>
        <v>#N/A</v>
      </c>
    </row>
    <row r="606" spans="1:21" x14ac:dyDescent="0.25">
      <c r="A606">
        <v>605</v>
      </c>
      <c r="B606">
        <f>IF(COUNTIF(C$2:C605,C606)&gt;0,B605,B605+1)</f>
        <v>148</v>
      </c>
      <c r="C606" t="str">
        <f>Table1[[#This Row],[position]]&amp;IF(Table1[district]="NA","","-"&amp;Table1[district])&amp;IF(Table1[parish]="Multi-Parish Race","","-"&amp;Table1[parish])&amp;" ("&amp;Table1[year]&amp;")"</f>
        <v>Aldermen-Village of Harrisonburg (3 to be elected)-Catahoula (2014)</v>
      </c>
      <c r="D606" t="s">
        <v>380</v>
      </c>
      <c r="E606" t="s">
        <v>809</v>
      </c>
      <c r="F606" t="s">
        <v>814</v>
      </c>
      <c r="G606">
        <v>2014</v>
      </c>
      <c r="H606" t="s">
        <v>34</v>
      </c>
      <c r="I606" t="s">
        <v>23</v>
      </c>
      <c r="J606">
        <v>87</v>
      </c>
      <c r="K606">
        <v>5</v>
      </c>
      <c r="L606">
        <f>COUNTIF(Table1[Race],Table1[Race])</f>
        <v>5</v>
      </c>
      <c r="M606">
        <v>1</v>
      </c>
      <c r="N606">
        <v>2</v>
      </c>
      <c r="O606">
        <v>0</v>
      </c>
      <c r="P606">
        <v>2</v>
      </c>
      <c r="Q606" t="s">
        <v>20</v>
      </c>
      <c r="R606" t="s">
        <v>21</v>
      </c>
      <c r="S606" t="s">
        <v>15</v>
      </c>
      <c r="T606">
        <f>IFERROR(Table1[n_can_adj]/MID(Table1[district],FIND("(",Table1[district])+1,1),Table1[n_can_adj])</f>
        <v>1.6666666666666667</v>
      </c>
      <c r="U606" t="e">
        <f>IF(Table1[level]="Local",VLOOKUP(Table1[parish]&amp;" Parish, Louisiana",[1]parish!$D$2:$E$65,2,FALSE),"")</f>
        <v>#N/A</v>
      </c>
    </row>
    <row r="607" spans="1:21" x14ac:dyDescent="0.25">
      <c r="A607">
        <v>606</v>
      </c>
      <c r="B607">
        <f>IF(COUNTIF(C$2:C606,C607)&gt;0,B606,B606+1)</f>
        <v>149</v>
      </c>
      <c r="C607" t="str">
        <f>Table1[[#This Row],[position]]&amp;IF(Table1[district]="NA","","-"&amp;Table1[district])&amp;IF(Table1[parish]="Multi-Parish Race","","-"&amp;Table1[parish])&amp;" ("&amp;Table1[year]&amp;")"</f>
        <v>Aldermen-Village of Ida (3 to be elected)-Caddo (2016)</v>
      </c>
      <c r="D607" t="s">
        <v>380</v>
      </c>
      <c r="E607" t="s">
        <v>815</v>
      </c>
      <c r="F607" t="s">
        <v>816</v>
      </c>
      <c r="G607">
        <v>2016</v>
      </c>
      <c r="H607" t="s">
        <v>51</v>
      </c>
      <c r="I607" t="s">
        <v>19</v>
      </c>
      <c r="J607">
        <v>72</v>
      </c>
      <c r="K607">
        <v>4</v>
      </c>
      <c r="L607">
        <f>COUNTIF(Table1[Race],Table1[Race])</f>
        <v>4</v>
      </c>
      <c r="M607">
        <v>0</v>
      </c>
      <c r="N607">
        <v>2</v>
      </c>
      <c r="O607">
        <v>1</v>
      </c>
      <c r="P607">
        <v>1</v>
      </c>
      <c r="Q607" t="s">
        <v>20</v>
      </c>
      <c r="R607" t="s">
        <v>21</v>
      </c>
      <c r="S607" t="s">
        <v>15</v>
      </c>
      <c r="T607">
        <f>IFERROR(Table1[n_can_adj]/MID(Table1[district],FIND("(",Table1[district])+1,1),Table1[n_can_adj])</f>
        <v>1.3333333333333333</v>
      </c>
      <c r="U607" t="e">
        <f>IF(Table1[level]="Local",VLOOKUP(Table1[parish]&amp;" Parish, Louisiana",[1]parish!$D$2:$E$65,2,FALSE),"")</f>
        <v>#N/A</v>
      </c>
    </row>
    <row r="608" spans="1:21" x14ac:dyDescent="0.25">
      <c r="A608">
        <v>607</v>
      </c>
      <c r="B608">
        <f>IF(COUNTIF(C$2:C607,C608)&gt;0,B607,B607+1)</f>
        <v>149</v>
      </c>
      <c r="C608" t="str">
        <f>Table1[[#This Row],[position]]&amp;IF(Table1[district]="NA","","-"&amp;Table1[district])&amp;IF(Table1[parish]="Multi-Parish Race","","-"&amp;Table1[parish])&amp;" ("&amp;Table1[year]&amp;")"</f>
        <v>Aldermen-Village of Ida (3 to be elected)-Caddo (2016)</v>
      </c>
      <c r="D608" t="s">
        <v>380</v>
      </c>
      <c r="E608" t="s">
        <v>815</v>
      </c>
      <c r="F608" t="s">
        <v>817</v>
      </c>
      <c r="G608">
        <v>2016</v>
      </c>
      <c r="H608" t="s">
        <v>51</v>
      </c>
      <c r="I608" t="s">
        <v>30</v>
      </c>
      <c r="J608">
        <v>66</v>
      </c>
      <c r="K608">
        <v>4</v>
      </c>
      <c r="L608">
        <f>COUNTIF(Table1[Race],Table1[Race])</f>
        <v>4</v>
      </c>
      <c r="M608">
        <v>0</v>
      </c>
      <c r="N608">
        <v>2</v>
      </c>
      <c r="O608">
        <v>1</v>
      </c>
      <c r="P608">
        <v>1</v>
      </c>
      <c r="Q608" t="s">
        <v>20</v>
      </c>
      <c r="R608" t="s">
        <v>21</v>
      </c>
      <c r="S608" t="s">
        <v>15</v>
      </c>
      <c r="T608">
        <f>IFERROR(Table1[n_can_adj]/MID(Table1[district],FIND("(",Table1[district])+1,1),Table1[n_can_adj])</f>
        <v>1.3333333333333333</v>
      </c>
      <c r="U608" t="e">
        <f>IF(Table1[level]="Local",VLOOKUP(Table1[parish]&amp;" Parish, Louisiana",[1]parish!$D$2:$E$65,2,FALSE),"")</f>
        <v>#N/A</v>
      </c>
    </row>
    <row r="609" spans="1:21" x14ac:dyDescent="0.25">
      <c r="A609">
        <v>608</v>
      </c>
      <c r="B609">
        <f>IF(COUNTIF(C$2:C608,C609)&gt;0,B608,B608+1)</f>
        <v>149</v>
      </c>
      <c r="C609" t="str">
        <f>Table1[[#This Row],[position]]&amp;IF(Table1[district]="NA","","-"&amp;Table1[district])&amp;IF(Table1[parish]="Multi-Parish Race","","-"&amp;Table1[parish])&amp;" ("&amp;Table1[year]&amp;")"</f>
        <v>Aldermen-Village of Ida (3 to be elected)-Caddo (2016)</v>
      </c>
      <c r="D609" t="s">
        <v>380</v>
      </c>
      <c r="E609" t="s">
        <v>815</v>
      </c>
      <c r="F609" t="s">
        <v>818</v>
      </c>
      <c r="G609">
        <v>2016</v>
      </c>
      <c r="H609" t="s">
        <v>51</v>
      </c>
      <c r="I609" t="s">
        <v>127</v>
      </c>
      <c r="J609">
        <v>69</v>
      </c>
      <c r="K609">
        <v>4</v>
      </c>
      <c r="L609">
        <f>COUNTIF(Table1[Race],Table1[Race])</f>
        <v>4</v>
      </c>
      <c r="M609">
        <v>0</v>
      </c>
      <c r="N609">
        <v>2</v>
      </c>
      <c r="O609">
        <v>1</v>
      </c>
      <c r="P609">
        <v>1</v>
      </c>
      <c r="Q609" t="s">
        <v>20</v>
      </c>
      <c r="R609" t="s">
        <v>21</v>
      </c>
      <c r="S609" t="s">
        <v>15</v>
      </c>
      <c r="T609">
        <f>IFERROR(Table1[n_can_adj]/MID(Table1[district],FIND("(",Table1[district])+1,1),Table1[n_can_adj])</f>
        <v>1.3333333333333333</v>
      </c>
      <c r="U609" t="e">
        <f>IF(Table1[level]="Local",VLOOKUP(Table1[parish]&amp;" Parish, Louisiana",[1]parish!$D$2:$E$65,2,FALSE),"")</f>
        <v>#N/A</v>
      </c>
    </row>
    <row r="610" spans="1:21" x14ac:dyDescent="0.25">
      <c r="A610">
        <v>609</v>
      </c>
      <c r="B610">
        <f>IF(COUNTIF(C$2:C609,C610)&gt;0,B609,B609+1)</f>
        <v>149</v>
      </c>
      <c r="C610" t="str">
        <f>Table1[[#This Row],[position]]&amp;IF(Table1[district]="NA","","-"&amp;Table1[district])&amp;IF(Table1[parish]="Multi-Parish Race","","-"&amp;Table1[parish])&amp;" ("&amp;Table1[year]&amp;")"</f>
        <v>Aldermen-Village of Ida (3 to be elected)-Caddo (2016)</v>
      </c>
      <c r="D610" t="s">
        <v>380</v>
      </c>
      <c r="E610" t="s">
        <v>815</v>
      </c>
      <c r="F610" t="s">
        <v>819</v>
      </c>
      <c r="G610">
        <v>2016</v>
      </c>
      <c r="H610" t="s">
        <v>51</v>
      </c>
      <c r="I610" t="s">
        <v>19</v>
      </c>
      <c r="J610">
        <v>83</v>
      </c>
      <c r="K610">
        <v>4</v>
      </c>
      <c r="L610">
        <f>COUNTIF(Table1[Race],Table1[Race])</f>
        <v>4</v>
      </c>
      <c r="M610">
        <v>0</v>
      </c>
      <c r="N610">
        <v>2</v>
      </c>
      <c r="O610">
        <v>1</v>
      </c>
      <c r="P610">
        <v>1</v>
      </c>
      <c r="Q610" t="s">
        <v>20</v>
      </c>
      <c r="R610" t="s">
        <v>21</v>
      </c>
      <c r="S610" t="s">
        <v>15</v>
      </c>
      <c r="T610">
        <f>IFERROR(Table1[n_can_adj]/MID(Table1[district],FIND("(",Table1[district])+1,1),Table1[n_can_adj])</f>
        <v>1.3333333333333333</v>
      </c>
      <c r="U610" t="e">
        <f>IF(Table1[level]="Local",VLOOKUP(Table1[parish]&amp;" Parish, Louisiana",[1]parish!$D$2:$E$65,2,FALSE),"")</f>
        <v>#N/A</v>
      </c>
    </row>
    <row r="611" spans="1:21" x14ac:dyDescent="0.25">
      <c r="A611">
        <v>610</v>
      </c>
      <c r="B611">
        <f>IF(COUNTIF(C$2:C610,C611)&gt;0,B610,B610+1)</f>
        <v>150</v>
      </c>
      <c r="C611" t="str">
        <f>Table1[[#This Row],[position]]&amp;IF(Table1[district]="NA","","-"&amp;Table1[district])&amp;IF(Table1[parish]="Multi-Parish Race","","-"&amp;Table1[parish])&amp;" ("&amp;Table1[year]&amp;")"</f>
        <v>Aldermen-Village of Maurice (3 to be elected)-Vermilion (2014)</v>
      </c>
      <c r="D611" t="s">
        <v>380</v>
      </c>
      <c r="E611" t="s">
        <v>820</v>
      </c>
      <c r="F611" t="s">
        <v>821</v>
      </c>
      <c r="G611">
        <v>2014</v>
      </c>
      <c r="H611" t="s">
        <v>94</v>
      </c>
      <c r="I611" t="s">
        <v>127</v>
      </c>
      <c r="J611">
        <v>340</v>
      </c>
      <c r="K611">
        <v>4</v>
      </c>
      <c r="L611">
        <f>COUNTIF(Table1[Race],Table1[Race])</f>
        <v>4</v>
      </c>
      <c r="M611">
        <v>1</v>
      </c>
      <c r="N611">
        <v>2</v>
      </c>
      <c r="O611">
        <v>0</v>
      </c>
      <c r="P611">
        <v>1</v>
      </c>
      <c r="Q611" t="s">
        <v>20</v>
      </c>
      <c r="R611" t="s">
        <v>21</v>
      </c>
      <c r="S611" t="s">
        <v>15</v>
      </c>
      <c r="T611">
        <f>IFERROR(Table1[n_can_adj]/MID(Table1[district],FIND("(",Table1[district])+1,1),Table1[n_can_adj])</f>
        <v>1.3333333333333333</v>
      </c>
      <c r="U611" t="e">
        <f>IF(Table1[level]="Local",VLOOKUP(Table1[parish]&amp;" Parish, Louisiana",[1]parish!$D$2:$E$65,2,FALSE),"")</f>
        <v>#N/A</v>
      </c>
    </row>
    <row r="612" spans="1:21" x14ac:dyDescent="0.25">
      <c r="A612">
        <v>611</v>
      </c>
      <c r="B612">
        <f>IF(COUNTIF(C$2:C611,C612)&gt;0,B611,B611+1)</f>
        <v>150</v>
      </c>
      <c r="C612" t="str">
        <f>Table1[[#This Row],[position]]&amp;IF(Table1[district]="NA","","-"&amp;Table1[district])&amp;IF(Table1[parish]="Multi-Parish Race","","-"&amp;Table1[parish])&amp;" ("&amp;Table1[year]&amp;")"</f>
        <v>Aldermen-Village of Maurice (3 to be elected)-Vermilion (2014)</v>
      </c>
      <c r="D612" t="s">
        <v>380</v>
      </c>
      <c r="E612" t="s">
        <v>820</v>
      </c>
      <c r="F612" t="s">
        <v>822</v>
      </c>
      <c r="G612">
        <v>2014</v>
      </c>
      <c r="H612" t="s">
        <v>94</v>
      </c>
      <c r="I612" t="s">
        <v>23</v>
      </c>
      <c r="J612">
        <v>217</v>
      </c>
      <c r="K612">
        <v>4</v>
      </c>
      <c r="L612">
        <f>COUNTIF(Table1[Race],Table1[Race])</f>
        <v>4</v>
      </c>
      <c r="M612">
        <v>1</v>
      </c>
      <c r="N612">
        <v>2</v>
      </c>
      <c r="O612">
        <v>0</v>
      </c>
      <c r="P612">
        <v>1</v>
      </c>
      <c r="Q612" t="s">
        <v>20</v>
      </c>
      <c r="R612" t="s">
        <v>21</v>
      </c>
      <c r="S612" t="s">
        <v>15</v>
      </c>
      <c r="T612">
        <f>IFERROR(Table1[n_can_adj]/MID(Table1[district],FIND("(",Table1[district])+1,1),Table1[n_can_adj])</f>
        <v>1.3333333333333333</v>
      </c>
      <c r="U612" t="e">
        <f>IF(Table1[level]="Local",VLOOKUP(Table1[parish]&amp;" Parish, Louisiana",[1]parish!$D$2:$E$65,2,FALSE),"")</f>
        <v>#N/A</v>
      </c>
    </row>
    <row r="613" spans="1:21" x14ac:dyDescent="0.25">
      <c r="A613">
        <v>612</v>
      </c>
      <c r="B613">
        <f>IF(COUNTIF(C$2:C612,C613)&gt;0,B612,B612+1)</f>
        <v>150</v>
      </c>
      <c r="C613" t="str">
        <f>Table1[[#This Row],[position]]&amp;IF(Table1[district]="NA","","-"&amp;Table1[district])&amp;IF(Table1[parish]="Multi-Parish Race","","-"&amp;Table1[parish])&amp;" ("&amp;Table1[year]&amp;")"</f>
        <v>Aldermen-Village of Maurice (3 to be elected)-Vermilion (2014)</v>
      </c>
      <c r="D613" t="s">
        <v>380</v>
      </c>
      <c r="E613" t="s">
        <v>820</v>
      </c>
      <c r="F613" t="s">
        <v>823</v>
      </c>
      <c r="G613">
        <v>2014</v>
      </c>
      <c r="H613" t="s">
        <v>94</v>
      </c>
      <c r="I613" t="s">
        <v>19</v>
      </c>
      <c r="J613">
        <v>285</v>
      </c>
      <c r="K613">
        <v>4</v>
      </c>
      <c r="L613">
        <f>COUNTIF(Table1[Race],Table1[Race])</f>
        <v>4</v>
      </c>
      <c r="M613">
        <v>1</v>
      </c>
      <c r="N613">
        <v>2</v>
      </c>
      <c r="O613">
        <v>0</v>
      </c>
      <c r="P613">
        <v>1</v>
      </c>
      <c r="Q613" t="s">
        <v>20</v>
      </c>
      <c r="R613" t="s">
        <v>21</v>
      </c>
      <c r="S613" t="s">
        <v>15</v>
      </c>
      <c r="T613">
        <f>IFERROR(Table1[n_can_adj]/MID(Table1[district],FIND("(",Table1[district])+1,1),Table1[n_can_adj])</f>
        <v>1.3333333333333333</v>
      </c>
      <c r="U613" t="e">
        <f>IF(Table1[level]="Local",VLOOKUP(Table1[parish]&amp;" Parish, Louisiana",[1]parish!$D$2:$E$65,2,FALSE),"")</f>
        <v>#N/A</v>
      </c>
    </row>
    <row r="614" spans="1:21" x14ac:dyDescent="0.25">
      <c r="A614">
        <v>613</v>
      </c>
      <c r="B614">
        <f>IF(COUNTIF(C$2:C613,C614)&gt;0,B613,B613+1)</f>
        <v>150</v>
      </c>
      <c r="C614" t="str">
        <f>Table1[[#This Row],[position]]&amp;IF(Table1[district]="NA","","-"&amp;Table1[district])&amp;IF(Table1[parish]="Multi-Parish Race","","-"&amp;Table1[parish])&amp;" ("&amp;Table1[year]&amp;")"</f>
        <v>Aldermen-Village of Maurice (3 to be elected)-Vermilion (2014)</v>
      </c>
      <c r="D614" t="s">
        <v>380</v>
      </c>
      <c r="E614" t="s">
        <v>820</v>
      </c>
      <c r="F614" t="s">
        <v>824</v>
      </c>
      <c r="G614">
        <v>2014</v>
      </c>
      <c r="H614" t="s">
        <v>94</v>
      </c>
      <c r="I614" t="s">
        <v>19</v>
      </c>
      <c r="J614">
        <v>202</v>
      </c>
      <c r="K614">
        <v>4</v>
      </c>
      <c r="L614">
        <f>COUNTIF(Table1[Race],Table1[Race])</f>
        <v>4</v>
      </c>
      <c r="M614">
        <v>1</v>
      </c>
      <c r="N614">
        <v>2</v>
      </c>
      <c r="O614">
        <v>0</v>
      </c>
      <c r="P614">
        <v>1</v>
      </c>
      <c r="Q614" t="s">
        <v>20</v>
      </c>
      <c r="R614" t="s">
        <v>21</v>
      </c>
      <c r="S614" t="s">
        <v>15</v>
      </c>
      <c r="T614">
        <f>IFERROR(Table1[n_can_adj]/MID(Table1[district],FIND("(",Table1[district])+1,1),Table1[n_can_adj])</f>
        <v>1.3333333333333333</v>
      </c>
      <c r="U614" t="e">
        <f>IF(Table1[level]="Local",VLOOKUP(Table1[parish]&amp;" Parish, Louisiana",[1]parish!$D$2:$E$65,2,FALSE),"")</f>
        <v>#N/A</v>
      </c>
    </row>
    <row r="615" spans="1:21" x14ac:dyDescent="0.25">
      <c r="A615">
        <v>614</v>
      </c>
      <c r="B615">
        <f>IF(COUNTIF(C$2:C614,C615)&gt;0,B614,B614+1)</f>
        <v>151</v>
      </c>
      <c r="C615" t="str">
        <f>Table1[[#This Row],[position]]&amp;IF(Table1[district]="NA","","-"&amp;Table1[district])&amp;IF(Table1[parish]="Multi-Parish Race","","-"&amp;Table1[parish])&amp;" ("&amp;Table1[year]&amp;")"</f>
        <v>Aldermen-Village of Mermentau (3 to be elected)-Acadia (2014)</v>
      </c>
      <c r="D615" t="s">
        <v>380</v>
      </c>
      <c r="E615" t="s">
        <v>825</v>
      </c>
      <c r="F615" t="s">
        <v>826</v>
      </c>
      <c r="G615">
        <v>2014</v>
      </c>
      <c r="H615" t="s">
        <v>276</v>
      </c>
      <c r="I615" t="s">
        <v>23</v>
      </c>
      <c r="J615">
        <v>146</v>
      </c>
      <c r="K615">
        <v>4</v>
      </c>
      <c r="L615">
        <f>COUNTIF(Table1[Race],Table1[Race])</f>
        <v>4</v>
      </c>
      <c r="M615">
        <v>4</v>
      </c>
      <c r="N615">
        <v>0</v>
      </c>
      <c r="O615">
        <v>0</v>
      </c>
      <c r="P615">
        <v>0</v>
      </c>
      <c r="Q615" t="s">
        <v>20</v>
      </c>
      <c r="R615" t="s">
        <v>21</v>
      </c>
      <c r="S615" t="s">
        <v>15</v>
      </c>
      <c r="T615">
        <f>IFERROR(Table1[n_can_adj]/MID(Table1[district],FIND("(",Table1[district])+1,1),Table1[n_can_adj])</f>
        <v>1.3333333333333333</v>
      </c>
      <c r="U615" t="e">
        <f>IF(Table1[level]="Local",VLOOKUP(Table1[parish]&amp;" Parish, Louisiana",[1]parish!$D$2:$E$65,2,FALSE),"")</f>
        <v>#N/A</v>
      </c>
    </row>
    <row r="616" spans="1:21" x14ac:dyDescent="0.25">
      <c r="A616">
        <v>615</v>
      </c>
      <c r="B616">
        <f>IF(COUNTIF(C$2:C615,C616)&gt;0,B615,B615+1)</f>
        <v>151</v>
      </c>
      <c r="C616" t="str">
        <f>Table1[[#This Row],[position]]&amp;IF(Table1[district]="NA","","-"&amp;Table1[district])&amp;IF(Table1[parish]="Multi-Parish Race","","-"&amp;Table1[parish])&amp;" ("&amp;Table1[year]&amp;")"</f>
        <v>Aldermen-Village of Mermentau (3 to be elected)-Acadia (2014)</v>
      </c>
      <c r="D616" t="s">
        <v>380</v>
      </c>
      <c r="E616" t="s">
        <v>825</v>
      </c>
      <c r="F616" t="s">
        <v>827</v>
      </c>
      <c r="G616">
        <v>2014</v>
      </c>
      <c r="H616" t="s">
        <v>276</v>
      </c>
      <c r="I616" t="s">
        <v>23</v>
      </c>
      <c r="J616">
        <v>160</v>
      </c>
      <c r="K616">
        <v>4</v>
      </c>
      <c r="L616">
        <f>COUNTIF(Table1[Race],Table1[Race])</f>
        <v>4</v>
      </c>
      <c r="M616">
        <v>4</v>
      </c>
      <c r="N616">
        <v>0</v>
      </c>
      <c r="O616">
        <v>0</v>
      </c>
      <c r="P616">
        <v>0</v>
      </c>
      <c r="Q616" t="s">
        <v>20</v>
      </c>
      <c r="R616" t="s">
        <v>21</v>
      </c>
      <c r="S616" t="s">
        <v>15</v>
      </c>
      <c r="T616">
        <f>IFERROR(Table1[n_can_adj]/MID(Table1[district],FIND("(",Table1[district])+1,1),Table1[n_can_adj])</f>
        <v>1.3333333333333333</v>
      </c>
      <c r="U616" t="e">
        <f>IF(Table1[level]="Local",VLOOKUP(Table1[parish]&amp;" Parish, Louisiana",[1]parish!$D$2:$E$65,2,FALSE),"")</f>
        <v>#N/A</v>
      </c>
    </row>
    <row r="617" spans="1:21" x14ac:dyDescent="0.25">
      <c r="A617">
        <v>616</v>
      </c>
      <c r="B617">
        <f>IF(COUNTIF(C$2:C616,C617)&gt;0,B616,B616+1)</f>
        <v>151</v>
      </c>
      <c r="C617" t="str">
        <f>Table1[[#This Row],[position]]&amp;IF(Table1[district]="NA","","-"&amp;Table1[district])&amp;IF(Table1[parish]="Multi-Parish Race","","-"&amp;Table1[parish])&amp;" ("&amp;Table1[year]&amp;")"</f>
        <v>Aldermen-Village of Mermentau (3 to be elected)-Acadia (2014)</v>
      </c>
      <c r="D617" t="s">
        <v>380</v>
      </c>
      <c r="E617" t="s">
        <v>825</v>
      </c>
      <c r="F617" t="s">
        <v>828</v>
      </c>
      <c r="G617">
        <v>2014</v>
      </c>
      <c r="H617" t="s">
        <v>276</v>
      </c>
      <c r="I617" t="s">
        <v>23</v>
      </c>
      <c r="J617">
        <v>69</v>
      </c>
      <c r="K617">
        <v>4</v>
      </c>
      <c r="L617">
        <f>COUNTIF(Table1[Race],Table1[Race])</f>
        <v>4</v>
      </c>
      <c r="M617">
        <v>4</v>
      </c>
      <c r="N617">
        <v>0</v>
      </c>
      <c r="O617">
        <v>0</v>
      </c>
      <c r="P617">
        <v>0</v>
      </c>
      <c r="Q617" t="s">
        <v>20</v>
      </c>
      <c r="R617" t="s">
        <v>21</v>
      </c>
      <c r="S617" t="s">
        <v>15</v>
      </c>
      <c r="T617">
        <f>IFERROR(Table1[n_can_adj]/MID(Table1[district],FIND("(",Table1[district])+1,1),Table1[n_can_adj])</f>
        <v>1.3333333333333333</v>
      </c>
      <c r="U617" t="e">
        <f>IF(Table1[level]="Local",VLOOKUP(Table1[parish]&amp;" Parish, Louisiana",[1]parish!$D$2:$E$65,2,FALSE),"")</f>
        <v>#N/A</v>
      </c>
    </row>
    <row r="618" spans="1:21" x14ac:dyDescent="0.25">
      <c r="A618">
        <v>617</v>
      </c>
      <c r="B618">
        <f>IF(COUNTIF(C$2:C617,C618)&gt;0,B617,B617+1)</f>
        <v>151</v>
      </c>
      <c r="C618" t="str">
        <f>Table1[[#This Row],[position]]&amp;IF(Table1[district]="NA","","-"&amp;Table1[district])&amp;IF(Table1[parish]="Multi-Parish Race","","-"&amp;Table1[parish])&amp;" ("&amp;Table1[year]&amp;")"</f>
        <v>Aldermen-Village of Mermentau (3 to be elected)-Acadia (2014)</v>
      </c>
      <c r="D618" t="s">
        <v>380</v>
      </c>
      <c r="E618" t="s">
        <v>825</v>
      </c>
      <c r="F618" t="s">
        <v>829</v>
      </c>
      <c r="G618">
        <v>2014</v>
      </c>
      <c r="H618" t="s">
        <v>276</v>
      </c>
      <c r="I618" t="s">
        <v>23</v>
      </c>
      <c r="J618">
        <v>180</v>
      </c>
      <c r="K618">
        <v>4</v>
      </c>
      <c r="L618">
        <f>COUNTIF(Table1[Race],Table1[Race])</f>
        <v>4</v>
      </c>
      <c r="M618">
        <v>4</v>
      </c>
      <c r="N618">
        <v>0</v>
      </c>
      <c r="O618">
        <v>0</v>
      </c>
      <c r="P618">
        <v>0</v>
      </c>
      <c r="Q618" t="s">
        <v>20</v>
      </c>
      <c r="R618" t="s">
        <v>21</v>
      </c>
      <c r="S618" t="s">
        <v>15</v>
      </c>
      <c r="T618">
        <f>IFERROR(Table1[n_can_adj]/MID(Table1[district],FIND("(",Table1[district])+1,1),Table1[n_can_adj])</f>
        <v>1.3333333333333333</v>
      </c>
      <c r="U618" t="e">
        <f>IF(Table1[level]="Local",VLOOKUP(Table1[parish]&amp;" Parish, Louisiana",[1]parish!$D$2:$E$65,2,FALSE),"")</f>
        <v>#N/A</v>
      </c>
    </row>
    <row r="619" spans="1:21" x14ac:dyDescent="0.25">
      <c r="A619">
        <v>618</v>
      </c>
      <c r="B619">
        <f>IF(COUNTIF(C$2:C618,C619)&gt;0,B618,B618+1)</f>
        <v>152</v>
      </c>
      <c r="C619" t="str">
        <f>Table1[[#This Row],[position]]&amp;IF(Table1[district]="NA","","-"&amp;Table1[district])&amp;IF(Table1[parish]="Multi-Parish Race","","-"&amp;Table1[parish])&amp;" ("&amp;Table1[year]&amp;")"</f>
        <v>Aldermen-Village of Montpelier (3 to be elected)-St. Helena (2014)</v>
      </c>
      <c r="D619" t="s">
        <v>380</v>
      </c>
      <c r="E619" t="s">
        <v>830</v>
      </c>
      <c r="F619" t="s">
        <v>831</v>
      </c>
      <c r="G619">
        <v>2014</v>
      </c>
      <c r="H619" t="s">
        <v>832</v>
      </c>
      <c r="I619" t="s">
        <v>23</v>
      </c>
      <c r="J619">
        <v>56</v>
      </c>
      <c r="K619">
        <v>4</v>
      </c>
      <c r="L619">
        <f>COUNTIF(Table1[Race],Table1[Race])</f>
        <v>4</v>
      </c>
      <c r="M619">
        <v>2</v>
      </c>
      <c r="N619">
        <v>2</v>
      </c>
      <c r="O619">
        <v>0</v>
      </c>
      <c r="P619">
        <v>0</v>
      </c>
      <c r="Q619" t="s">
        <v>20</v>
      </c>
      <c r="R619" t="s">
        <v>21</v>
      </c>
      <c r="S619" t="s">
        <v>15</v>
      </c>
      <c r="T619">
        <f>IFERROR(Table1[n_can_adj]/MID(Table1[district],FIND("(",Table1[district])+1,1),Table1[n_can_adj])</f>
        <v>1.3333333333333333</v>
      </c>
      <c r="U619" t="e">
        <f>IF(Table1[level]="Local",VLOOKUP(Table1[parish]&amp;" Parish, Louisiana",[1]parish!$D$2:$E$65,2,FALSE),"")</f>
        <v>#N/A</v>
      </c>
    </row>
    <row r="620" spans="1:21" x14ac:dyDescent="0.25">
      <c r="A620">
        <v>619</v>
      </c>
      <c r="B620">
        <f>IF(COUNTIF(C$2:C619,C620)&gt;0,B619,B619+1)</f>
        <v>152</v>
      </c>
      <c r="C620" t="str">
        <f>Table1[[#This Row],[position]]&amp;IF(Table1[district]="NA","","-"&amp;Table1[district])&amp;IF(Table1[parish]="Multi-Parish Race","","-"&amp;Table1[parish])&amp;" ("&amp;Table1[year]&amp;")"</f>
        <v>Aldermen-Village of Montpelier (3 to be elected)-St. Helena (2014)</v>
      </c>
      <c r="D620" t="s">
        <v>380</v>
      </c>
      <c r="E620" t="s">
        <v>830</v>
      </c>
      <c r="F620" t="s">
        <v>833</v>
      </c>
      <c r="G620">
        <v>2014</v>
      </c>
      <c r="H620" t="s">
        <v>832</v>
      </c>
      <c r="I620" t="s">
        <v>19</v>
      </c>
      <c r="J620">
        <v>76</v>
      </c>
      <c r="K620">
        <v>4</v>
      </c>
      <c r="L620">
        <f>COUNTIF(Table1[Race],Table1[Race])</f>
        <v>4</v>
      </c>
      <c r="M620">
        <v>2</v>
      </c>
      <c r="N620">
        <v>2</v>
      </c>
      <c r="O620">
        <v>0</v>
      </c>
      <c r="P620">
        <v>0</v>
      </c>
      <c r="Q620" t="s">
        <v>20</v>
      </c>
      <c r="R620" t="s">
        <v>21</v>
      </c>
      <c r="S620" t="s">
        <v>15</v>
      </c>
      <c r="T620">
        <f>IFERROR(Table1[n_can_adj]/MID(Table1[district],FIND("(",Table1[district])+1,1),Table1[n_can_adj])</f>
        <v>1.3333333333333333</v>
      </c>
      <c r="U620" t="e">
        <f>IF(Table1[level]="Local",VLOOKUP(Table1[parish]&amp;" Parish, Louisiana",[1]parish!$D$2:$E$65,2,FALSE),"")</f>
        <v>#N/A</v>
      </c>
    </row>
    <row r="621" spans="1:21" x14ac:dyDescent="0.25">
      <c r="A621">
        <v>620</v>
      </c>
      <c r="B621">
        <f>IF(COUNTIF(C$2:C620,C621)&gt;0,B620,B620+1)</f>
        <v>152</v>
      </c>
      <c r="C621" t="str">
        <f>Table1[[#This Row],[position]]&amp;IF(Table1[district]="NA","","-"&amp;Table1[district])&amp;IF(Table1[parish]="Multi-Parish Race","","-"&amp;Table1[parish])&amp;" ("&amp;Table1[year]&amp;")"</f>
        <v>Aldermen-Village of Montpelier (3 to be elected)-St. Helena (2014)</v>
      </c>
      <c r="D621" t="s">
        <v>380</v>
      </c>
      <c r="E621" t="s">
        <v>830</v>
      </c>
      <c r="F621" t="s">
        <v>834</v>
      </c>
      <c r="G621">
        <v>2014</v>
      </c>
      <c r="H621" t="s">
        <v>832</v>
      </c>
      <c r="I621" t="s">
        <v>23</v>
      </c>
      <c r="J621">
        <v>68</v>
      </c>
      <c r="K621">
        <v>4</v>
      </c>
      <c r="L621">
        <f>COUNTIF(Table1[Race],Table1[Race])</f>
        <v>4</v>
      </c>
      <c r="M621">
        <v>2</v>
      </c>
      <c r="N621">
        <v>2</v>
      </c>
      <c r="O621">
        <v>0</v>
      </c>
      <c r="P621">
        <v>0</v>
      </c>
      <c r="Q621" t="s">
        <v>20</v>
      </c>
      <c r="R621" t="s">
        <v>21</v>
      </c>
      <c r="S621" t="s">
        <v>15</v>
      </c>
      <c r="T621">
        <f>IFERROR(Table1[n_can_adj]/MID(Table1[district],FIND("(",Table1[district])+1,1),Table1[n_can_adj])</f>
        <v>1.3333333333333333</v>
      </c>
      <c r="U621" t="e">
        <f>IF(Table1[level]="Local",VLOOKUP(Table1[parish]&amp;" Parish, Louisiana",[1]parish!$D$2:$E$65,2,FALSE),"")</f>
        <v>#N/A</v>
      </c>
    </row>
    <row r="622" spans="1:21" x14ac:dyDescent="0.25">
      <c r="A622">
        <v>621</v>
      </c>
      <c r="B622">
        <f>IF(COUNTIF(C$2:C621,C622)&gt;0,B621,B621+1)</f>
        <v>152</v>
      </c>
      <c r="C622" t="str">
        <f>Table1[[#This Row],[position]]&amp;IF(Table1[district]="NA","","-"&amp;Table1[district])&amp;IF(Table1[parish]="Multi-Parish Race","","-"&amp;Table1[parish])&amp;" ("&amp;Table1[year]&amp;")"</f>
        <v>Aldermen-Village of Montpelier (3 to be elected)-St. Helena (2014)</v>
      </c>
      <c r="D622" t="s">
        <v>380</v>
      </c>
      <c r="E622" t="s">
        <v>830</v>
      </c>
      <c r="F622" t="s">
        <v>835</v>
      </c>
      <c r="G622">
        <v>2014</v>
      </c>
      <c r="H622" t="s">
        <v>832</v>
      </c>
      <c r="I622" t="s">
        <v>19</v>
      </c>
      <c r="J622">
        <v>61</v>
      </c>
      <c r="K622">
        <v>4</v>
      </c>
      <c r="L622">
        <f>COUNTIF(Table1[Race],Table1[Race])</f>
        <v>4</v>
      </c>
      <c r="M622">
        <v>2</v>
      </c>
      <c r="N622">
        <v>2</v>
      </c>
      <c r="O622">
        <v>0</v>
      </c>
      <c r="P622">
        <v>0</v>
      </c>
      <c r="Q622" t="s">
        <v>20</v>
      </c>
      <c r="R622" t="s">
        <v>21</v>
      </c>
      <c r="S622" t="s">
        <v>15</v>
      </c>
      <c r="T622">
        <f>IFERROR(Table1[n_can_adj]/MID(Table1[district],FIND("(",Table1[district])+1,1),Table1[n_can_adj])</f>
        <v>1.3333333333333333</v>
      </c>
      <c r="U622" t="e">
        <f>IF(Table1[level]="Local",VLOOKUP(Table1[parish]&amp;" Parish, Louisiana",[1]parish!$D$2:$E$65,2,FALSE),"")</f>
        <v>#N/A</v>
      </c>
    </row>
    <row r="623" spans="1:21" x14ac:dyDescent="0.25">
      <c r="A623">
        <v>622</v>
      </c>
      <c r="B623">
        <f>IF(COUNTIF(C$2:C622,C623)&gt;0,B622,B622+1)</f>
        <v>153</v>
      </c>
      <c r="C623" t="str">
        <f>Table1[[#This Row],[position]]&amp;IF(Table1[district]="NA","","-"&amp;Table1[district])&amp;IF(Table1[parish]="Multi-Parish Race","","-"&amp;Table1[parish])&amp;" ("&amp;Table1[year]&amp;")"</f>
        <v>Aldermen-Village of Moreauville (3 to be elected)-Avoyelles (2014)</v>
      </c>
      <c r="D623" t="s">
        <v>380</v>
      </c>
      <c r="E623" t="s">
        <v>836</v>
      </c>
      <c r="F623" t="s">
        <v>837</v>
      </c>
      <c r="G623">
        <v>2014</v>
      </c>
      <c r="H623" t="s">
        <v>64</v>
      </c>
      <c r="I623" t="s">
        <v>23</v>
      </c>
      <c r="J623">
        <v>244</v>
      </c>
      <c r="K623">
        <v>4</v>
      </c>
      <c r="L623">
        <f>COUNTIF(Table1[Race],Table1[Race])</f>
        <v>4</v>
      </c>
      <c r="M623">
        <v>2</v>
      </c>
      <c r="N623">
        <v>0</v>
      </c>
      <c r="O623">
        <v>1</v>
      </c>
      <c r="P623">
        <v>1</v>
      </c>
      <c r="Q623" t="s">
        <v>20</v>
      </c>
      <c r="R623" t="s">
        <v>21</v>
      </c>
      <c r="S623" t="s">
        <v>15</v>
      </c>
      <c r="T623">
        <f>IFERROR(Table1[n_can_adj]/MID(Table1[district],FIND("(",Table1[district])+1,1),Table1[n_can_adj])</f>
        <v>1.3333333333333333</v>
      </c>
      <c r="U623" t="e">
        <f>IF(Table1[level]="Local",VLOOKUP(Table1[parish]&amp;" Parish, Louisiana",[1]parish!$D$2:$E$65,2,FALSE),"")</f>
        <v>#N/A</v>
      </c>
    </row>
    <row r="624" spans="1:21" x14ac:dyDescent="0.25">
      <c r="A624">
        <v>623</v>
      </c>
      <c r="B624">
        <f>IF(COUNTIF(C$2:C623,C624)&gt;0,B623,B623+1)</f>
        <v>153</v>
      </c>
      <c r="C624" t="str">
        <f>Table1[[#This Row],[position]]&amp;IF(Table1[district]="NA","","-"&amp;Table1[district])&amp;IF(Table1[parish]="Multi-Parish Race","","-"&amp;Table1[parish])&amp;" ("&amp;Table1[year]&amp;")"</f>
        <v>Aldermen-Village of Moreauville (3 to be elected)-Avoyelles (2014)</v>
      </c>
      <c r="D624" t="s">
        <v>380</v>
      </c>
      <c r="E624" t="s">
        <v>836</v>
      </c>
      <c r="F624" t="s">
        <v>838</v>
      </c>
      <c r="G624">
        <v>2014</v>
      </c>
      <c r="H624" t="s">
        <v>64</v>
      </c>
      <c r="I624" t="s">
        <v>30</v>
      </c>
      <c r="J624">
        <v>256</v>
      </c>
      <c r="K624">
        <v>4</v>
      </c>
      <c r="L624">
        <f>COUNTIF(Table1[Race],Table1[Race])</f>
        <v>4</v>
      </c>
      <c r="M624">
        <v>2</v>
      </c>
      <c r="N624">
        <v>0</v>
      </c>
      <c r="O624">
        <v>1</v>
      </c>
      <c r="P624">
        <v>1</v>
      </c>
      <c r="Q624" t="s">
        <v>20</v>
      </c>
      <c r="R624" t="s">
        <v>21</v>
      </c>
      <c r="S624" t="s">
        <v>15</v>
      </c>
      <c r="T624">
        <f>IFERROR(Table1[n_can_adj]/MID(Table1[district],FIND("(",Table1[district])+1,1),Table1[n_can_adj])</f>
        <v>1.3333333333333333</v>
      </c>
      <c r="U624" t="e">
        <f>IF(Table1[level]="Local",VLOOKUP(Table1[parish]&amp;" Parish, Louisiana",[1]parish!$D$2:$E$65,2,FALSE),"")</f>
        <v>#N/A</v>
      </c>
    </row>
    <row r="625" spans="1:21" x14ac:dyDescent="0.25">
      <c r="A625">
        <v>624</v>
      </c>
      <c r="B625">
        <f>IF(COUNTIF(C$2:C624,C625)&gt;0,B624,B624+1)</f>
        <v>153</v>
      </c>
      <c r="C625" t="str">
        <f>Table1[[#This Row],[position]]&amp;IF(Table1[district]="NA","","-"&amp;Table1[district])&amp;IF(Table1[parish]="Multi-Parish Race","","-"&amp;Table1[parish])&amp;" ("&amp;Table1[year]&amp;")"</f>
        <v>Aldermen-Village of Moreauville (3 to be elected)-Avoyelles (2014)</v>
      </c>
      <c r="D625" t="s">
        <v>380</v>
      </c>
      <c r="E625" t="s">
        <v>836</v>
      </c>
      <c r="F625" t="s">
        <v>839</v>
      </c>
      <c r="G625">
        <v>2014</v>
      </c>
      <c r="H625" t="s">
        <v>64</v>
      </c>
      <c r="I625" t="s">
        <v>23</v>
      </c>
      <c r="J625">
        <v>257</v>
      </c>
      <c r="K625">
        <v>4</v>
      </c>
      <c r="L625">
        <f>COUNTIF(Table1[Race],Table1[Race])</f>
        <v>4</v>
      </c>
      <c r="M625">
        <v>2</v>
      </c>
      <c r="N625">
        <v>0</v>
      </c>
      <c r="O625">
        <v>1</v>
      </c>
      <c r="P625">
        <v>1</v>
      </c>
      <c r="Q625" t="s">
        <v>20</v>
      </c>
      <c r="R625" t="s">
        <v>21</v>
      </c>
      <c r="S625" t="s">
        <v>15</v>
      </c>
      <c r="T625">
        <f>IFERROR(Table1[n_can_adj]/MID(Table1[district],FIND("(",Table1[district])+1,1),Table1[n_can_adj])</f>
        <v>1.3333333333333333</v>
      </c>
      <c r="U625" t="e">
        <f>IF(Table1[level]="Local",VLOOKUP(Table1[parish]&amp;" Parish, Louisiana",[1]parish!$D$2:$E$65,2,FALSE),"")</f>
        <v>#N/A</v>
      </c>
    </row>
    <row r="626" spans="1:21" x14ac:dyDescent="0.25">
      <c r="A626">
        <v>625</v>
      </c>
      <c r="B626">
        <f>IF(COUNTIF(C$2:C625,C626)&gt;0,B625,B625+1)</f>
        <v>153</v>
      </c>
      <c r="C626" t="str">
        <f>Table1[[#This Row],[position]]&amp;IF(Table1[district]="NA","","-"&amp;Table1[district])&amp;IF(Table1[parish]="Multi-Parish Race","","-"&amp;Table1[parish])&amp;" ("&amp;Table1[year]&amp;")"</f>
        <v>Aldermen-Village of Moreauville (3 to be elected)-Avoyelles (2014)</v>
      </c>
      <c r="D626" t="s">
        <v>380</v>
      </c>
      <c r="E626" t="s">
        <v>836</v>
      </c>
      <c r="F626" t="s">
        <v>840</v>
      </c>
      <c r="G626">
        <v>2014</v>
      </c>
      <c r="H626" t="s">
        <v>64</v>
      </c>
      <c r="I626" t="s">
        <v>127</v>
      </c>
      <c r="J626">
        <v>275</v>
      </c>
      <c r="K626">
        <v>4</v>
      </c>
      <c r="L626">
        <f>COUNTIF(Table1[Race],Table1[Race])</f>
        <v>4</v>
      </c>
      <c r="M626">
        <v>2</v>
      </c>
      <c r="N626">
        <v>0</v>
      </c>
      <c r="O626">
        <v>1</v>
      </c>
      <c r="P626">
        <v>1</v>
      </c>
      <c r="Q626" t="s">
        <v>20</v>
      </c>
      <c r="R626" t="s">
        <v>21</v>
      </c>
      <c r="S626" t="s">
        <v>15</v>
      </c>
      <c r="T626">
        <f>IFERROR(Table1[n_can_adj]/MID(Table1[district],FIND("(",Table1[district])+1,1),Table1[n_can_adj])</f>
        <v>1.3333333333333333</v>
      </c>
      <c r="U626" t="e">
        <f>IF(Table1[level]="Local",VLOOKUP(Table1[parish]&amp;" Parish, Louisiana",[1]parish!$D$2:$E$65,2,FALSE),"")</f>
        <v>#N/A</v>
      </c>
    </row>
    <row r="627" spans="1:21" x14ac:dyDescent="0.25">
      <c r="A627">
        <v>626</v>
      </c>
      <c r="B627">
        <f>IF(COUNTIF(C$2:C626,C627)&gt;0,B626,B626+1)</f>
        <v>154</v>
      </c>
      <c r="C627" t="str">
        <f>Table1[[#This Row],[position]]&amp;IF(Table1[district]="NA","","-"&amp;Table1[district])&amp;IF(Table1[parish]="Multi-Parish Race","","-"&amp;Table1[parish])&amp;" ("&amp;Table1[year]&amp;")"</f>
        <v>Aldermen-Village of Morse (3 to be elected)-Acadia (2014)</v>
      </c>
      <c r="D627" t="s">
        <v>380</v>
      </c>
      <c r="E627" t="s">
        <v>841</v>
      </c>
      <c r="F627" t="s">
        <v>842</v>
      </c>
      <c r="G627">
        <v>2014</v>
      </c>
      <c r="H627" t="s">
        <v>276</v>
      </c>
      <c r="I627" t="s">
        <v>23</v>
      </c>
      <c r="J627">
        <v>260</v>
      </c>
      <c r="K627">
        <v>5</v>
      </c>
      <c r="L627">
        <f>COUNTIF(Table1[Race],Table1[Race])</f>
        <v>5</v>
      </c>
      <c r="M627">
        <v>3</v>
      </c>
      <c r="N627">
        <v>1</v>
      </c>
      <c r="O627">
        <v>1</v>
      </c>
      <c r="P627">
        <v>0</v>
      </c>
      <c r="Q627" t="s">
        <v>20</v>
      </c>
      <c r="R627" t="s">
        <v>21</v>
      </c>
      <c r="S627" t="s">
        <v>15</v>
      </c>
      <c r="T627">
        <f>IFERROR(Table1[n_can_adj]/MID(Table1[district],FIND("(",Table1[district])+1,1),Table1[n_can_adj])</f>
        <v>1.6666666666666667</v>
      </c>
      <c r="U627" t="e">
        <f>IF(Table1[level]="Local",VLOOKUP(Table1[parish]&amp;" Parish, Louisiana",[1]parish!$D$2:$E$65,2,FALSE),"")</f>
        <v>#N/A</v>
      </c>
    </row>
    <row r="628" spans="1:21" x14ac:dyDescent="0.25">
      <c r="A628">
        <v>627</v>
      </c>
      <c r="B628">
        <f>IF(COUNTIF(C$2:C627,C628)&gt;0,B627,B627+1)</f>
        <v>154</v>
      </c>
      <c r="C628" t="str">
        <f>Table1[[#This Row],[position]]&amp;IF(Table1[district]="NA","","-"&amp;Table1[district])&amp;IF(Table1[parish]="Multi-Parish Race","","-"&amp;Table1[parish])&amp;" ("&amp;Table1[year]&amp;")"</f>
        <v>Aldermen-Village of Morse (3 to be elected)-Acadia (2014)</v>
      </c>
      <c r="D628" t="s">
        <v>380</v>
      </c>
      <c r="E628" t="s">
        <v>841</v>
      </c>
      <c r="F628" t="s">
        <v>843</v>
      </c>
      <c r="G628">
        <v>2014</v>
      </c>
      <c r="H628" t="s">
        <v>276</v>
      </c>
      <c r="I628" t="s">
        <v>19</v>
      </c>
      <c r="J628">
        <v>91</v>
      </c>
      <c r="K628">
        <v>5</v>
      </c>
      <c r="L628">
        <f>COUNTIF(Table1[Race],Table1[Race])</f>
        <v>5</v>
      </c>
      <c r="M628">
        <v>3</v>
      </c>
      <c r="N628">
        <v>1</v>
      </c>
      <c r="O628">
        <v>1</v>
      </c>
      <c r="P628">
        <v>0</v>
      </c>
      <c r="Q628" t="s">
        <v>20</v>
      </c>
      <c r="R628" t="s">
        <v>21</v>
      </c>
      <c r="S628" t="s">
        <v>15</v>
      </c>
      <c r="T628">
        <f>IFERROR(Table1[n_can_adj]/MID(Table1[district],FIND("(",Table1[district])+1,1),Table1[n_can_adj])</f>
        <v>1.6666666666666667</v>
      </c>
      <c r="U628" t="e">
        <f>IF(Table1[level]="Local",VLOOKUP(Table1[parish]&amp;" Parish, Louisiana",[1]parish!$D$2:$E$65,2,FALSE),"")</f>
        <v>#N/A</v>
      </c>
    </row>
    <row r="629" spans="1:21" x14ac:dyDescent="0.25">
      <c r="A629">
        <v>628</v>
      </c>
      <c r="B629">
        <f>IF(COUNTIF(C$2:C628,C629)&gt;0,B628,B628+1)</f>
        <v>154</v>
      </c>
      <c r="C629" t="str">
        <f>Table1[[#This Row],[position]]&amp;IF(Table1[district]="NA","","-"&amp;Table1[district])&amp;IF(Table1[parish]="Multi-Parish Race","","-"&amp;Table1[parish])&amp;" ("&amp;Table1[year]&amp;")"</f>
        <v>Aldermen-Village of Morse (3 to be elected)-Acadia (2014)</v>
      </c>
      <c r="D629" t="s">
        <v>380</v>
      </c>
      <c r="E629" t="s">
        <v>841</v>
      </c>
      <c r="F629" t="s">
        <v>844</v>
      </c>
      <c r="G629">
        <v>2014</v>
      </c>
      <c r="H629" t="s">
        <v>276</v>
      </c>
      <c r="I629" t="s">
        <v>23</v>
      </c>
      <c r="J629">
        <v>213</v>
      </c>
      <c r="K629">
        <v>5</v>
      </c>
      <c r="L629">
        <f>COUNTIF(Table1[Race],Table1[Race])</f>
        <v>5</v>
      </c>
      <c r="M629">
        <v>3</v>
      </c>
      <c r="N629">
        <v>1</v>
      </c>
      <c r="O629">
        <v>1</v>
      </c>
      <c r="P629">
        <v>0</v>
      </c>
      <c r="Q629" t="s">
        <v>20</v>
      </c>
      <c r="R629" t="s">
        <v>21</v>
      </c>
      <c r="S629" t="s">
        <v>15</v>
      </c>
      <c r="T629">
        <f>IFERROR(Table1[n_can_adj]/MID(Table1[district],FIND("(",Table1[district])+1,1),Table1[n_can_adj])</f>
        <v>1.6666666666666667</v>
      </c>
      <c r="U629" t="e">
        <f>IF(Table1[level]="Local",VLOOKUP(Table1[parish]&amp;" Parish, Louisiana",[1]parish!$D$2:$E$65,2,FALSE),"")</f>
        <v>#N/A</v>
      </c>
    </row>
    <row r="630" spans="1:21" x14ac:dyDescent="0.25">
      <c r="A630">
        <v>629</v>
      </c>
      <c r="B630">
        <f>IF(COUNTIF(C$2:C629,C630)&gt;0,B629,B629+1)</f>
        <v>154</v>
      </c>
      <c r="C630" t="str">
        <f>Table1[[#This Row],[position]]&amp;IF(Table1[district]="NA","","-"&amp;Table1[district])&amp;IF(Table1[parish]="Multi-Parish Race","","-"&amp;Table1[parish])&amp;" ("&amp;Table1[year]&amp;")"</f>
        <v>Aldermen-Village of Morse (3 to be elected)-Acadia (2014)</v>
      </c>
      <c r="D630" t="s">
        <v>380</v>
      </c>
      <c r="E630" t="s">
        <v>841</v>
      </c>
      <c r="F630" t="s">
        <v>845</v>
      </c>
      <c r="G630">
        <v>2014</v>
      </c>
      <c r="H630" t="s">
        <v>276</v>
      </c>
      <c r="I630" t="s">
        <v>23</v>
      </c>
      <c r="J630">
        <v>175</v>
      </c>
      <c r="K630">
        <v>5</v>
      </c>
      <c r="L630">
        <f>COUNTIF(Table1[Race],Table1[Race])</f>
        <v>5</v>
      </c>
      <c r="M630">
        <v>3</v>
      </c>
      <c r="N630">
        <v>1</v>
      </c>
      <c r="O630">
        <v>1</v>
      </c>
      <c r="P630">
        <v>0</v>
      </c>
      <c r="Q630" t="s">
        <v>20</v>
      </c>
      <c r="R630" t="s">
        <v>21</v>
      </c>
      <c r="S630" t="s">
        <v>15</v>
      </c>
      <c r="T630">
        <f>IFERROR(Table1[n_can_adj]/MID(Table1[district],FIND("(",Table1[district])+1,1),Table1[n_can_adj])</f>
        <v>1.6666666666666667</v>
      </c>
      <c r="U630" t="e">
        <f>IF(Table1[level]="Local",VLOOKUP(Table1[parish]&amp;" Parish, Louisiana",[1]parish!$D$2:$E$65,2,FALSE),"")</f>
        <v>#N/A</v>
      </c>
    </row>
    <row r="631" spans="1:21" x14ac:dyDescent="0.25">
      <c r="A631">
        <v>630</v>
      </c>
      <c r="B631">
        <f>IF(COUNTIF(C$2:C630,C631)&gt;0,B630,B630+1)</f>
        <v>154</v>
      </c>
      <c r="C631" t="str">
        <f>Table1[[#This Row],[position]]&amp;IF(Table1[district]="NA","","-"&amp;Table1[district])&amp;IF(Table1[parish]="Multi-Parish Race","","-"&amp;Table1[parish])&amp;" ("&amp;Table1[year]&amp;")"</f>
        <v>Aldermen-Village of Morse (3 to be elected)-Acadia (2014)</v>
      </c>
      <c r="D631" t="s">
        <v>380</v>
      </c>
      <c r="E631" t="s">
        <v>841</v>
      </c>
      <c r="F631" t="s">
        <v>846</v>
      </c>
      <c r="G631">
        <v>2014</v>
      </c>
      <c r="H631" t="s">
        <v>276</v>
      </c>
      <c r="I631" t="s">
        <v>30</v>
      </c>
      <c r="J631">
        <v>130</v>
      </c>
      <c r="K631">
        <v>5</v>
      </c>
      <c r="L631">
        <f>COUNTIF(Table1[Race],Table1[Race])</f>
        <v>5</v>
      </c>
      <c r="M631">
        <v>3</v>
      </c>
      <c r="N631">
        <v>1</v>
      </c>
      <c r="O631">
        <v>1</v>
      </c>
      <c r="P631">
        <v>0</v>
      </c>
      <c r="Q631" t="s">
        <v>20</v>
      </c>
      <c r="R631" t="s">
        <v>21</v>
      </c>
      <c r="S631" t="s">
        <v>15</v>
      </c>
      <c r="T631">
        <f>IFERROR(Table1[n_can_adj]/MID(Table1[district],FIND("(",Table1[district])+1,1),Table1[n_can_adj])</f>
        <v>1.6666666666666667</v>
      </c>
      <c r="U631" t="e">
        <f>IF(Table1[level]="Local",VLOOKUP(Table1[parish]&amp;" Parish, Louisiana",[1]parish!$D$2:$E$65,2,FALSE),"")</f>
        <v>#N/A</v>
      </c>
    </row>
    <row r="632" spans="1:21" x14ac:dyDescent="0.25">
      <c r="A632">
        <v>631</v>
      </c>
      <c r="B632">
        <f>IF(COUNTIF(C$2:C631,C632)&gt;0,B631,B631+1)</f>
        <v>155</v>
      </c>
      <c r="C632" t="str">
        <f>Table1[[#This Row],[position]]&amp;IF(Table1[district]="NA","","-"&amp;Table1[district])&amp;IF(Table1[parish]="Multi-Parish Race","","-"&amp;Table1[parish])&amp;" ("&amp;Table1[year]&amp;")"</f>
        <v>Aldermen-Village of Napoleonville (3 to be elected)-Assumption (2014)</v>
      </c>
      <c r="D632" t="s">
        <v>380</v>
      </c>
      <c r="E632" t="s">
        <v>847</v>
      </c>
      <c r="F632" t="s">
        <v>848</v>
      </c>
      <c r="G632">
        <v>2014</v>
      </c>
      <c r="H632" t="s">
        <v>849</v>
      </c>
      <c r="I632" t="s">
        <v>23</v>
      </c>
      <c r="J632">
        <v>223</v>
      </c>
      <c r="K632">
        <v>4</v>
      </c>
      <c r="L632">
        <f>COUNTIF(Table1[Race],Table1[Race])</f>
        <v>4</v>
      </c>
      <c r="M632">
        <v>4</v>
      </c>
      <c r="N632">
        <v>0</v>
      </c>
      <c r="O632">
        <v>0</v>
      </c>
      <c r="P632">
        <v>0</v>
      </c>
      <c r="Q632" t="s">
        <v>20</v>
      </c>
      <c r="R632" t="s">
        <v>21</v>
      </c>
      <c r="S632" t="s">
        <v>15</v>
      </c>
      <c r="T632">
        <f>IFERROR(Table1[n_can_adj]/MID(Table1[district],FIND("(",Table1[district])+1,1),Table1[n_can_adj])</f>
        <v>1.3333333333333333</v>
      </c>
      <c r="U632" t="e">
        <f>IF(Table1[level]="Local",VLOOKUP(Table1[parish]&amp;" Parish, Louisiana",[1]parish!$D$2:$E$65,2,FALSE),"")</f>
        <v>#N/A</v>
      </c>
    </row>
    <row r="633" spans="1:21" x14ac:dyDescent="0.25">
      <c r="A633">
        <v>632</v>
      </c>
      <c r="B633">
        <f>IF(COUNTIF(C$2:C632,C633)&gt;0,B632,B632+1)</f>
        <v>155</v>
      </c>
      <c r="C633" t="str">
        <f>Table1[[#This Row],[position]]&amp;IF(Table1[district]="NA","","-"&amp;Table1[district])&amp;IF(Table1[parish]="Multi-Parish Race","","-"&amp;Table1[parish])&amp;" ("&amp;Table1[year]&amp;")"</f>
        <v>Aldermen-Village of Napoleonville (3 to be elected)-Assumption (2014)</v>
      </c>
      <c r="D633" t="s">
        <v>380</v>
      </c>
      <c r="E633" t="s">
        <v>847</v>
      </c>
      <c r="F633" t="s">
        <v>850</v>
      </c>
      <c r="G633">
        <v>2014</v>
      </c>
      <c r="H633" t="s">
        <v>849</v>
      </c>
      <c r="I633" t="s">
        <v>23</v>
      </c>
      <c r="J633">
        <v>90</v>
      </c>
      <c r="K633">
        <v>4</v>
      </c>
      <c r="L633">
        <f>COUNTIF(Table1[Race],Table1[Race])</f>
        <v>4</v>
      </c>
      <c r="M633">
        <v>4</v>
      </c>
      <c r="N633">
        <v>0</v>
      </c>
      <c r="O633">
        <v>0</v>
      </c>
      <c r="P633">
        <v>0</v>
      </c>
      <c r="Q633" t="s">
        <v>20</v>
      </c>
      <c r="R633" t="s">
        <v>21</v>
      </c>
      <c r="S633" t="s">
        <v>15</v>
      </c>
      <c r="T633">
        <f>IFERROR(Table1[n_can_adj]/MID(Table1[district],FIND("(",Table1[district])+1,1),Table1[n_can_adj])</f>
        <v>1.3333333333333333</v>
      </c>
      <c r="U633" t="e">
        <f>IF(Table1[level]="Local",VLOOKUP(Table1[parish]&amp;" Parish, Louisiana",[1]parish!$D$2:$E$65,2,FALSE),"")</f>
        <v>#N/A</v>
      </c>
    </row>
    <row r="634" spans="1:21" x14ac:dyDescent="0.25">
      <c r="A634">
        <v>633</v>
      </c>
      <c r="B634">
        <f>IF(COUNTIF(C$2:C633,C634)&gt;0,B633,B633+1)</f>
        <v>155</v>
      </c>
      <c r="C634" t="str">
        <f>Table1[[#This Row],[position]]&amp;IF(Table1[district]="NA","","-"&amp;Table1[district])&amp;IF(Table1[parish]="Multi-Parish Race","","-"&amp;Table1[parish])&amp;" ("&amp;Table1[year]&amp;")"</f>
        <v>Aldermen-Village of Napoleonville (3 to be elected)-Assumption (2014)</v>
      </c>
      <c r="D634" t="s">
        <v>380</v>
      </c>
      <c r="E634" t="s">
        <v>847</v>
      </c>
      <c r="F634" t="s">
        <v>851</v>
      </c>
      <c r="G634">
        <v>2014</v>
      </c>
      <c r="H634" t="s">
        <v>849</v>
      </c>
      <c r="I634" t="s">
        <v>23</v>
      </c>
      <c r="J634">
        <v>177</v>
      </c>
      <c r="K634">
        <v>4</v>
      </c>
      <c r="L634">
        <f>COUNTIF(Table1[Race],Table1[Race])</f>
        <v>4</v>
      </c>
      <c r="M634">
        <v>4</v>
      </c>
      <c r="N634">
        <v>0</v>
      </c>
      <c r="O634">
        <v>0</v>
      </c>
      <c r="P634">
        <v>0</v>
      </c>
      <c r="Q634" t="s">
        <v>20</v>
      </c>
      <c r="R634" t="s">
        <v>21</v>
      </c>
      <c r="S634" t="s">
        <v>15</v>
      </c>
      <c r="T634">
        <f>IFERROR(Table1[n_can_adj]/MID(Table1[district],FIND("(",Table1[district])+1,1),Table1[n_can_adj])</f>
        <v>1.3333333333333333</v>
      </c>
      <c r="U634" t="e">
        <f>IF(Table1[level]="Local",VLOOKUP(Table1[parish]&amp;" Parish, Louisiana",[1]parish!$D$2:$E$65,2,FALSE),"")</f>
        <v>#N/A</v>
      </c>
    </row>
    <row r="635" spans="1:21" x14ac:dyDescent="0.25">
      <c r="A635">
        <v>634</v>
      </c>
      <c r="B635">
        <f>IF(COUNTIF(C$2:C634,C635)&gt;0,B634,B634+1)</f>
        <v>155</v>
      </c>
      <c r="C635" t="str">
        <f>Table1[[#This Row],[position]]&amp;IF(Table1[district]="NA","","-"&amp;Table1[district])&amp;IF(Table1[parish]="Multi-Parish Race","","-"&amp;Table1[parish])&amp;" ("&amp;Table1[year]&amp;")"</f>
        <v>Aldermen-Village of Napoleonville (3 to be elected)-Assumption (2014)</v>
      </c>
      <c r="D635" t="s">
        <v>380</v>
      </c>
      <c r="E635" t="s">
        <v>847</v>
      </c>
      <c r="F635" t="s">
        <v>852</v>
      </c>
      <c r="G635">
        <v>2014</v>
      </c>
      <c r="H635" t="s">
        <v>849</v>
      </c>
      <c r="I635" t="s">
        <v>23</v>
      </c>
      <c r="J635">
        <v>237</v>
      </c>
      <c r="K635">
        <v>4</v>
      </c>
      <c r="L635">
        <f>COUNTIF(Table1[Race],Table1[Race])</f>
        <v>4</v>
      </c>
      <c r="M635">
        <v>4</v>
      </c>
      <c r="N635">
        <v>0</v>
      </c>
      <c r="O635">
        <v>0</v>
      </c>
      <c r="P635">
        <v>0</v>
      </c>
      <c r="Q635" t="s">
        <v>20</v>
      </c>
      <c r="R635" t="s">
        <v>21</v>
      </c>
      <c r="S635" t="s">
        <v>15</v>
      </c>
      <c r="T635">
        <f>IFERROR(Table1[n_can_adj]/MID(Table1[district],FIND("(",Table1[district])+1,1),Table1[n_can_adj])</f>
        <v>1.3333333333333333</v>
      </c>
      <c r="U635" t="e">
        <f>IF(Table1[level]="Local",VLOOKUP(Table1[parish]&amp;" Parish, Louisiana",[1]parish!$D$2:$E$65,2,FALSE),"")</f>
        <v>#N/A</v>
      </c>
    </row>
    <row r="636" spans="1:21" x14ac:dyDescent="0.25">
      <c r="A636">
        <v>635</v>
      </c>
      <c r="B636">
        <f>IF(COUNTIF(C$2:C635,C636)&gt;0,B635,B635+1)</f>
        <v>156</v>
      </c>
      <c r="C636" t="str">
        <f>Table1[[#This Row],[position]]&amp;IF(Table1[district]="NA","","-"&amp;Table1[district])&amp;IF(Table1[parish]="Multi-Parish Race","","-"&amp;Table1[parish])&amp;" ("&amp;Table1[year]&amp;")"</f>
        <v>Aldermen-Village of North Hodge (3 to be elected)-Jackson (2014)</v>
      </c>
      <c r="D636" t="s">
        <v>380</v>
      </c>
      <c r="E636" t="s">
        <v>853</v>
      </c>
      <c r="F636" t="s">
        <v>854</v>
      </c>
      <c r="G636">
        <v>2014</v>
      </c>
      <c r="H636" t="s">
        <v>161</v>
      </c>
      <c r="I636" t="s">
        <v>127</v>
      </c>
      <c r="J636">
        <v>54</v>
      </c>
      <c r="K636">
        <v>6</v>
      </c>
      <c r="L636">
        <f>COUNTIF(Table1[Race],Table1[Race])</f>
        <v>6</v>
      </c>
      <c r="M636">
        <v>0</v>
      </c>
      <c r="N636">
        <v>1</v>
      </c>
      <c r="O636">
        <v>2</v>
      </c>
      <c r="P636">
        <v>3</v>
      </c>
      <c r="Q636" t="s">
        <v>20</v>
      </c>
      <c r="R636" t="s">
        <v>21</v>
      </c>
      <c r="S636" t="s">
        <v>15</v>
      </c>
      <c r="T636">
        <f>IFERROR(Table1[n_can_adj]/MID(Table1[district],FIND("(",Table1[district])+1,1),Table1[n_can_adj])</f>
        <v>2</v>
      </c>
      <c r="U636" t="e">
        <f>IF(Table1[level]="Local",VLOOKUP(Table1[parish]&amp;" Parish, Louisiana",[1]parish!$D$2:$E$65,2,FALSE),"")</f>
        <v>#N/A</v>
      </c>
    </row>
    <row r="637" spans="1:21" x14ac:dyDescent="0.25">
      <c r="A637">
        <v>636</v>
      </c>
      <c r="B637">
        <f>IF(COUNTIF(C$2:C636,C637)&gt;0,B636,B636+1)</f>
        <v>156</v>
      </c>
      <c r="C637" t="str">
        <f>Table1[[#This Row],[position]]&amp;IF(Table1[district]="NA","","-"&amp;Table1[district])&amp;IF(Table1[parish]="Multi-Parish Race","","-"&amp;Table1[parish])&amp;" ("&amp;Table1[year]&amp;")"</f>
        <v>Aldermen-Village of North Hodge (3 to be elected)-Jackson (2014)</v>
      </c>
      <c r="D637" t="s">
        <v>380</v>
      </c>
      <c r="E637" t="s">
        <v>853</v>
      </c>
      <c r="F637" t="s">
        <v>855</v>
      </c>
      <c r="G637">
        <v>2014</v>
      </c>
      <c r="H637" t="s">
        <v>161</v>
      </c>
      <c r="I637" t="s">
        <v>19</v>
      </c>
      <c r="J637">
        <v>69</v>
      </c>
      <c r="K637">
        <v>6</v>
      </c>
      <c r="L637">
        <f>COUNTIF(Table1[Race],Table1[Race])</f>
        <v>6</v>
      </c>
      <c r="M637">
        <v>0</v>
      </c>
      <c r="N637">
        <v>1</v>
      </c>
      <c r="O637">
        <v>2</v>
      </c>
      <c r="P637">
        <v>3</v>
      </c>
      <c r="Q637" t="s">
        <v>20</v>
      </c>
      <c r="R637" t="s">
        <v>21</v>
      </c>
      <c r="S637" t="s">
        <v>15</v>
      </c>
      <c r="T637">
        <f>IFERROR(Table1[n_can_adj]/MID(Table1[district],FIND("(",Table1[district])+1,1),Table1[n_can_adj])</f>
        <v>2</v>
      </c>
      <c r="U637" t="e">
        <f>IF(Table1[level]="Local",VLOOKUP(Table1[parish]&amp;" Parish, Louisiana",[1]parish!$D$2:$E$65,2,FALSE),"")</f>
        <v>#N/A</v>
      </c>
    </row>
    <row r="638" spans="1:21" x14ac:dyDescent="0.25">
      <c r="A638">
        <v>637</v>
      </c>
      <c r="B638">
        <f>IF(COUNTIF(C$2:C637,C638)&gt;0,B637,B637+1)</f>
        <v>156</v>
      </c>
      <c r="C638" t="str">
        <f>Table1[[#This Row],[position]]&amp;IF(Table1[district]="NA","","-"&amp;Table1[district])&amp;IF(Table1[parish]="Multi-Parish Race","","-"&amp;Table1[parish])&amp;" ("&amp;Table1[year]&amp;")"</f>
        <v>Aldermen-Village of North Hodge (3 to be elected)-Jackson (2014)</v>
      </c>
      <c r="D638" t="s">
        <v>380</v>
      </c>
      <c r="E638" t="s">
        <v>853</v>
      </c>
      <c r="F638" t="s">
        <v>856</v>
      </c>
      <c r="G638">
        <v>2014</v>
      </c>
      <c r="H638" t="s">
        <v>161</v>
      </c>
      <c r="I638" t="s">
        <v>127</v>
      </c>
      <c r="J638">
        <v>53</v>
      </c>
      <c r="K638">
        <v>6</v>
      </c>
      <c r="L638">
        <f>COUNTIF(Table1[Race],Table1[Race])</f>
        <v>6</v>
      </c>
      <c r="M638">
        <v>0</v>
      </c>
      <c r="N638">
        <v>1</v>
      </c>
      <c r="O638">
        <v>2</v>
      </c>
      <c r="P638">
        <v>3</v>
      </c>
      <c r="Q638" t="s">
        <v>20</v>
      </c>
      <c r="R638" t="s">
        <v>21</v>
      </c>
      <c r="S638" t="s">
        <v>15</v>
      </c>
      <c r="T638">
        <f>IFERROR(Table1[n_can_adj]/MID(Table1[district],FIND("(",Table1[district])+1,1),Table1[n_can_adj])</f>
        <v>2</v>
      </c>
      <c r="U638" t="e">
        <f>IF(Table1[level]="Local",VLOOKUP(Table1[parish]&amp;" Parish, Louisiana",[1]parish!$D$2:$E$65,2,FALSE),"")</f>
        <v>#N/A</v>
      </c>
    </row>
    <row r="639" spans="1:21" x14ac:dyDescent="0.25">
      <c r="A639">
        <v>638</v>
      </c>
      <c r="B639">
        <f>IF(COUNTIF(C$2:C638,C639)&gt;0,B638,B638+1)</f>
        <v>156</v>
      </c>
      <c r="C639" t="str">
        <f>Table1[[#This Row],[position]]&amp;IF(Table1[district]="NA","","-"&amp;Table1[district])&amp;IF(Table1[parish]="Multi-Parish Race","","-"&amp;Table1[parish])&amp;" ("&amp;Table1[year]&amp;")"</f>
        <v>Aldermen-Village of North Hodge (3 to be elected)-Jackson (2014)</v>
      </c>
      <c r="D639" t="s">
        <v>380</v>
      </c>
      <c r="E639" t="s">
        <v>853</v>
      </c>
      <c r="F639" t="s">
        <v>857</v>
      </c>
      <c r="G639">
        <v>2014</v>
      </c>
      <c r="H639" t="s">
        <v>161</v>
      </c>
      <c r="I639" t="s">
        <v>127</v>
      </c>
      <c r="J639">
        <v>45</v>
      </c>
      <c r="K639">
        <v>6</v>
      </c>
      <c r="L639">
        <f>COUNTIF(Table1[Race],Table1[Race])</f>
        <v>6</v>
      </c>
      <c r="M639">
        <v>0</v>
      </c>
      <c r="N639">
        <v>1</v>
      </c>
      <c r="O639">
        <v>2</v>
      </c>
      <c r="P639">
        <v>3</v>
      </c>
      <c r="Q639" t="s">
        <v>20</v>
      </c>
      <c r="R639" t="s">
        <v>21</v>
      </c>
      <c r="S639" t="s">
        <v>15</v>
      </c>
      <c r="T639">
        <f>IFERROR(Table1[n_can_adj]/MID(Table1[district],FIND("(",Table1[district])+1,1),Table1[n_can_adj])</f>
        <v>2</v>
      </c>
      <c r="U639" t="e">
        <f>IF(Table1[level]="Local",VLOOKUP(Table1[parish]&amp;" Parish, Louisiana",[1]parish!$D$2:$E$65,2,FALSE),"")</f>
        <v>#N/A</v>
      </c>
    </row>
    <row r="640" spans="1:21" x14ac:dyDescent="0.25">
      <c r="A640">
        <v>639</v>
      </c>
      <c r="B640">
        <f>IF(COUNTIF(C$2:C639,C640)&gt;0,B639,B639+1)</f>
        <v>156</v>
      </c>
      <c r="C640" t="str">
        <f>Table1[[#This Row],[position]]&amp;IF(Table1[district]="NA","","-"&amp;Table1[district])&amp;IF(Table1[parish]="Multi-Parish Race","","-"&amp;Table1[parish])&amp;" ("&amp;Table1[year]&amp;")"</f>
        <v>Aldermen-Village of North Hodge (3 to be elected)-Jackson (2014)</v>
      </c>
      <c r="D640" t="s">
        <v>380</v>
      </c>
      <c r="E640" t="s">
        <v>853</v>
      </c>
      <c r="F640" t="s">
        <v>858</v>
      </c>
      <c r="G640">
        <v>2014</v>
      </c>
      <c r="H640" t="s">
        <v>161</v>
      </c>
      <c r="I640" t="s">
        <v>30</v>
      </c>
      <c r="J640">
        <v>71</v>
      </c>
      <c r="K640">
        <v>6</v>
      </c>
      <c r="L640">
        <f>COUNTIF(Table1[Race],Table1[Race])</f>
        <v>6</v>
      </c>
      <c r="M640">
        <v>0</v>
      </c>
      <c r="N640">
        <v>1</v>
      </c>
      <c r="O640">
        <v>2</v>
      </c>
      <c r="P640">
        <v>3</v>
      </c>
      <c r="Q640" t="s">
        <v>20</v>
      </c>
      <c r="R640" t="s">
        <v>21</v>
      </c>
      <c r="S640" t="s">
        <v>15</v>
      </c>
      <c r="T640">
        <f>IFERROR(Table1[n_can_adj]/MID(Table1[district],FIND("(",Table1[district])+1,1),Table1[n_can_adj])</f>
        <v>2</v>
      </c>
      <c r="U640" t="e">
        <f>IF(Table1[level]="Local",VLOOKUP(Table1[parish]&amp;" Parish, Louisiana",[1]parish!$D$2:$E$65,2,FALSE),"")</f>
        <v>#N/A</v>
      </c>
    </row>
    <row r="641" spans="1:21" x14ac:dyDescent="0.25">
      <c r="A641">
        <v>640</v>
      </c>
      <c r="B641">
        <f>IF(COUNTIF(C$2:C640,C641)&gt;0,B640,B640+1)</f>
        <v>156</v>
      </c>
      <c r="C641" t="str">
        <f>Table1[[#This Row],[position]]&amp;IF(Table1[district]="NA","","-"&amp;Table1[district])&amp;IF(Table1[parish]="Multi-Parish Race","","-"&amp;Table1[parish])&amp;" ("&amp;Table1[year]&amp;")"</f>
        <v>Aldermen-Village of North Hodge (3 to be elected)-Jackson (2014)</v>
      </c>
      <c r="D641" t="s">
        <v>380</v>
      </c>
      <c r="E641" t="s">
        <v>853</v>
      </c>
      <c r="F641" t="s">
        <v>859</v>
      </c>
      <c r="G641">
        <v>2014</v>
      </c>
      <c r="H641" t="s">
        <v>161</v>
      </c>
      <c r="I641" t="s">
        <v>30</v>
      </c>
      <c r="J641">
        <v>31</v>
      </c>
      <c r="K641">
        <v>6</v>
      </c>
      <c r="L641">
        <f>COUNTIF(Table1[Race],Table1[Race])</f>
        <v>6</v>
      </c>
      <c r="M641">
        <v>0</v>
      </c>
      <c r="N641">
        <v>1</v>
      </c>
      <c r="O641">
        <v>2</v>
      </c>
      <c r="P641">
        <v>3</v>
      </c>
      <c r="Q641" t="s">
        <v>20</v>
      </c>
      <c r="R641" t="s">
        <v>21</v>
      </c>
      <c r="S641" t="s">
        <v>15</v>
      </c>
      <c r="T641">
        <f>IFERROR(Table1[n_can_adj]/MID(Table1[district],FIND("(",Table1[district])+1,1),Table1[n_can_adj])</f>
        <v>2</v>
      </c>
      <c r="U641" t="e">
        <f>IF(Table1[level]="Local",VLOOKUP(Table1[parish]&amp;" Parish, Louisiana",[1]parish!$D$2:$E$65,2,FALSE),"")</f>
        <v>#N/A</v>
      </c>
    </row>
    <row r="642" spans="1:21" x14ac:dyDescent="0.25">
      <c r="A642">
        <v>641</v>
      </c>
      <c r="B642">
        <f>IF(COUNTIF(C$2:C641,C642)&gt;0,B641,B641+1)</f>
        <v>157</v>
      </c>
      <c r="C642" t="str">
        <f>Table1[[#This Row],[position]]&amp;IF(Table1[district]="NA","","-"&amp;Table1[district])&amp;IF(Table1[parish]="Multi-Parish Race","","-"&amp;Table1[parish])&amp;" ("&amp;Table1[year]&amp;")"</f>
        <v>Aldermen-Village of Palmetto (3 to be elected)-St. Landry (2014)</v>
      </c>
      <c r="D642" t="s">
        <v>380</v>
      </c>
      <c r="E642" t="s">
        <v>860</v>
      </c>
      <c r="F642" t="s">
        <v>861</v>
      </c>
      <c r="G642">
        <v>2014</v>
      </c>
      <c r="H642" t="s">
        <v>83</v>
      </c>
      <c r="I642" t="s">
        <v>30</v>
      </c>
      <c r="J642">
        <v>16</v>
      </c>
      <c r="K642">
        <v>5</v>
      </c>
      <c r="L642">
        <f>COUNTIF(Table1[Race],Table1[Race])</f>
        <v>5</v>
      </c>
      <c r="M642">
        <v>2</v>
      </c>
      <c r="N642">
        <v>0</v>
      </c>
      <c r="O642">
        <v>3</v>
      </c>
      <c r="P642">
        <v>0</v>
      </c>
      <c r="Q642" t="s">
        <v>20</v>
      </c>
      <c r="R642" t="s">
        <v>21</v>
      </c>
      <c r="S642" t="s">
        <v>15</v>
      </c>
      <c r="T642">
        <f>IFERROR(Table1[n_can_adj]/MID(Table1[district],FIND("(",Table1[district])+1,1),Table1[n_can_adj])</f>
        <v>1.6666666666666667</v>
      </c>
      <c r="U642" t="e">
        <f>IF(Table1[level]="Local",VLOOKUP(Table1[parish]&amp;" Parish, Louisiana",[1]parish!$D$2:$E$65,2,FALSE),"")</f>
        <v>#N/A</v>
      </c>
    </row>
    <row r="643" spans="1:21" x14ac:dyDescent="0.25">
      <c r="A643">
        <v>642</v>
      </c>
      <c r="B643">
        <f>IF(COUNTIF(C$2:C642,C643)&gt;0,B642,B642+1)</f>
        <v>157</v>
      </c>
      <c r="C643" t="str">
        <f>Table1[[#This Row],[position]]&amp;IF(Table1[district]="NA","","-"&amp;Table1[district])&amp;IF(Table1[parish]="Multi-Parish Race","","-"&amp;Table1[parish])&amp;" ("&amp;Table1[year]&amp;")"</f>
        <v>Aldermen-Village of Palmetto (3 to be elected)-St. Landry (2014)</v>
      </c>
      <c r="D643" t="s">
        <v>380</v>
      </c>
      <c r="E643" t="s">
        <v>860</v>
      </c>
      <c r="F643" t="s">
        <v>862</v>
      </c>
      <c r="G643">
        <v>2014</v>
      </c>
      <c r="H643" t="s">
        <v>83</v>
      </c>
      <c r="I643" t="s">
        <v>30</v>
      </c>
      <c r="J643">
        <v>22</v>
      </c>
      <c r="K643">
        <v>5</v>
      </c>
      <c r="L643">
        <f>COUNTIF(Table1[Race],Table1[Race])</f>
        <v>5</v>
      </c>
      <c r="M643">
        <v>2</v>
      </c>
      <c r="N643">
        <v>0</v>
      </c>
      <c r="O643">
        <v>3</v>
      </c>
      <c r="P643">
        <v>0</v>
      </c>
      <c r="Q643" t="s">
        <v>20</v>
      </c>
      <c r="R643" t="s">
        <v>21</v>
      </c>
      <c r="S643" t="s">
        <v>15</v>
      </c>
      <c r="T643">
        <f>IFERROR(Table1[n_can_adj]/MID(Table1[district],FIND("(",Table1[district])+1,1),Table1[n_can_adj])</f>
        <v>1.6666666666666667</v>
      </c>
      <c r="U643" t="e">
        <f>IF(Table1[level]="Local",VLOOKUP(Table1[parish]&amp;" Parish, Louisiana",[1]parish!$D$2:$E$65,2,FALSE),"")</f>
        <v>#N/A</v>
      </c>
    </row>
    <row r="644" spans="1:21" x14ac:dyDescent="0.25">
      <c r="A644">
        <v>643</v>
      </c>
      <c r="B644">
        <f>IF(COUNTIF(C$2:C643,C644)&gt;0,B643,B643+1)</f>
        <v>157</v>
      </c>
      <c r="C644" t="str">
        <f>Table1[[#This Row],[position]]&amp;IF(Table1[district]="NA","","-"&amp;Table1[district])&amp;IF(Table1[parish]="Multi-Parish Race","","-"&amp;Table1[parish])&amp;" ("&amp;Table1[year]&amp;")"</f>
        <v>Aldermen-Village of Palmetto (3 to be elected)-St. Landry (2014)</v>
      </c>
      <c r="D644" t="s">
        <v>380</v>
      </c>
      <c r="E644" t="s">
        <v>860</v>
      </c>
      <c r="F644" t="s">
        <v>863</v>
      </c>
      <c r="G644">
        <v>2014</v>
      </c>
      <c r="H644" t="s">
        <v>83</v>
      </c>
      <c r="I644" t="s">
        <v>30</v>
      </c>
      <c r="J644">
        <v>37</v>
      </c>
      <c r="K644">
        <v>5</v>
      </c>
      <c r="L644">
        <f>COUNTIF(Table1[Race],Table1[Race])</f>
        <v>5</v>
      </c>
      <c r="M644">
        <v>2</v>
      </c>
      <c r="N644">
        <v>0</v>
      </c>
      <c r="O644">
        <v>3</v>
      </c>
      <c r="P644">
        <v>0</v>
      </c>
      <c r="Q644" t="s">
        <v>20</v>
      </c>
      <c r="R644" t="s">
        <v>21</v>
      </c>
      <c r="S644" t="s">
        <v>15</v>
      </c>
      <c r="T644">
        <f>IFERROR(Table1[n_can_adj]/MID(Table1[district],FIND("(",Table1[district])+1,1),Table1[n_can_adj])</f>
        <v>1.6666666666666667</v>
      </c>
      <c r="U644" t="e">
        <f>IF(Table1[level]="Local",VLOOKUP(Table1[parish]&amp;" Parish, Louisiana",[1]parish!$D$2:$E$65,2,FALSE),"")</f>
        <v>#N/A</v>
      </c>
    </row>
    <row r="645" spans="1:21" x14ac:dyDescent="0.25">
      <c r="A645">
        <v>644</v>
      </c>
      <c r="B645">
        <f>IF(COUNTIF(C$2:C644,C645)&gt;0,B644,B644+1)</f>
        <v>157</v>
      </c>
      <c r="C645" t="str">
        <f>Table1[[#This Row],[position]]&amp;IF(Table1[district]="NA","","-"&amp;Table1[district])&amp;IF(Table1[parish]="Multi-Parish Race","","-"&amp;Table1[parish])&amp;" ("&amp;Table1[year]&amp;")"</f>
        <v>Aldermen-Village of Palmetto (3 to be elected)-St. Landry (2014)</v>
      </c>
      <c r="D645" t="s">
        <v>380</v>
      </c>
      <c r="E645" t="s">
        <v>860</v>
      </c>
      <c r="F645" t="s">
        <v>864</v>
      </c>
      <c r="G645">
        <v>2014</v>
      </c>
      <c r="H645" t="s">
        <v>83</v>
      </c>
      <c r="I645" t="s">
        <v>23</v>
      </c>
      <c r="J645">
        <v>54</v>
      </c>
      <c r="K645">
        <v>5</v>
      </c>
      <c r="L645">
        <f>COUNTIF(Table1[Race],Table1[Race])</f>
        <v>5</v>
      </c>
      <c r="M645">
        <v>2</v>
      </c>
      <c r="N645">
        <v>0</v>
      </c>
      <c r="O645">
        <v>3</v>
      </c>
      <c r="P645">
        <v>0</v>
      </c>
      <c r="Q645" t="s">
        <v>20</v>
      </c>
      <c r="R645" t="s">
        <v>21</v>
      </c>
      <c r="S645" t="s">
        <v>15</v>
      </c>
      <c r="T645">
        <f>IFERROR(Table1[n_can_adj]/MID(Table1[district],FIND("(",Table1[district])+1,1),Table1[n_can_adj])</f>
        <v>1.6666666666666667</v>
      </c>
      <c r="U645" t="e">
        <f>IF(Table1[level]="Local",VLOOKUP(Table1[parish]&amp;" Parish, Louisiana",[1]parish!$D$2:$E$65,2,FALSE),"")</f>
        <v>#N/A</v>
      </c>
    </row>
    <row r="646" spans="1:21" x14ac:dyDescent="0.25">
      <c r="A646">
        <v>645</v>
      </c>
      <c r="B646">
        <f>IF(COUNTIF(C$2:C645,C646)&gt;0,B645,B645+1)</f>
        <v>157</v>
      </c>
      <c r="C646" t="str">
        <f>Table1[[#This Row],[position]]&amp;IF(Table1[district]="NA","","-"&amp;Table1[district])&amp;IF(Table1[parish]="Multi-Parish Race","","-"&amp;Table1[parish])&amp;" ("&amp;Table1[year]&amp;")"</f>
        <v>Aldermen-Village of Palmetto (3 to be elected)-St. Landry (2014)</v>
      </c>
      <c r="D646" t="s">
        <v>380</v>
      </c>
      <c r="E646" t="s">
        <v>860</v>
      </c>
      <c r="F646" t="s">
        <v>865</v>
      </c>
      <c r="G646">
        <v>2014</v>
      </c>
      <c r="H646" t="s">
        <v>83</v>
      </c>
      <c r="I646" t="s">
        <v>23</v>
      </c>
      <c r="J646">
        <v>35</v>
      </c>
      <c r="K646">
        <v>5</v>
      </c>
      <c r="L646">
        <f>COUNTIF(Table1[Race],Table1[Race])</f>
        <v>5</v>
      </c>
      <c r="M646">
        <v>2</v>
      </c>
      <c r="N646">
        <v>0</v>
      </c>
      <c r="O646">
        <v>3</v>
      </c>
      <c r="P646">
        <v>0</v>
      </c>
      <c r="Q646" t="s">
        <v>20</v>
      </c>
      <c r="R646" t="s">
        <v>21</v>
      </c>
      <c r="S646" t="s">
        <v>15</v>
      </c>
      <c r="T646">
        <f>IFERROR(Table1[n_can_adj]/MID(Table1[district],FIND("(",Table1[district])+1,1),Table1[n_can_adj])</f>
        <v>1.6666666666666667</v>
      </c>
      <c r="U646" t="e">
        <f>IF(Table1[level]="Local",VLOOKUP(Table1[parish]&amp;" Parish, Louisiana",[1]parish!$D$2:$E$65,2,FALSE),"")</f>
        <v>#N/A</v>
      </c>
    </row>
    <row r="647" spans="1:21" x14ac:dyDescent="0.25">
      <c r="A647">
        <v>646</v>
      </c>
      <c r="B647">
        <f>IF(COUNTIF(C$2:C646,C647)&gt;0,B646,B646+1)</f>
        <v>158</v>
      </c>
      <c r="C647" t="str">
        <f>Table1[[#This Row],[position]]&amp;IF(Table1[district]="NA","","-"&amp;Table1[district])&amp;IF(Table1[parish]="Multi-Parish Race","","-"&amp;Table1[parish])&amp;" ("&amp;Table1[year]&amp;")"</f>
        <v>Aldermen-Village of Parks (3 to be elected)-St. Martin (2014)</v>
      </c>
      <c r="D647" t="s">
        <v>380</v>
      </c>
      <c r="E647" t="s">
        <v>866</v>
      </c>
      <c r="F647" t="s">
        <v>867</v>
      </c>
      <c r="G647">
        <v>2014</v>
      </c>
      <c r="H647" t="s">
        <v>145</v>
      </c>
      <c r="I647" t="s">
        <v>23</v>
      </c>
      <c r="J647">
        <v>226</v>
      </c>
      <c r="K647">
        <v>4</v>
      </c>
      <c r="L647">
        <f>COUNTIF(Table1[Race],Table1[Race])</f>
        <v>4</v>
      </c>
      <c r="M647">
        <v>3</v>
      </c>
      <c r="N647">
        <v>0</v>
      </c>
      <c r="O647">
        <v>0</v>
      </c>
      <c r="P647">
        <v>1</v>
      </c>
      <c r="Q647" t="s">
        <v>20</v>
      </c>
      <c r="R647" t="s">
        <v>21</v>
      </c>
      <c r="S647" t="s">
        <v>15</v>
      </c>
      <c r="T647">
        <f>IFERROR(Table1[n_can_adj]/MID(Table1[district],FIND("(",Table1[district])+1,1),Table1[n_can_adj])</f>
        <v>1.3333333333333333</v>
      </c>
      <c r="U647" t="e">
        <f>IF(Table1[level]="Local",VLOOKUP(Table1[parish]&amp;" Parish, Louisiana",[1]parish!$D$2:$E$65,2,FALSE),"")</f>
        <v>#N/A</v>
      </c>
    </row>
    <row r="648" spans="1:21" x14ac:dyDescent="0.25">
      <c r="A648">
        <v>647</v>
      </c>
      <c r="B648">
        <f>IF(COUNTIF(C$2:C647,C648)&gt;0,B647,B647+1)</f>
        <v>158</v>
      </c>
      <c r="C648" t="str">
        <f>Table1[[#This Row],[position]]&amp;IF(Table1[district]="NA","","-"&amp;Table1[district])&amp;IF(Table1[parish]="Multi-Parish Race","","-"&amp;Table1[parish])&amp;" ("&amp;Table1[year]&amp;")"</f>
        <v>Aldermen-Village of Parks (3 to be elected)-St. Martin (2014)</v>
      </c>
      <c r="D648" t="s">
        <v>380</v>
      </c>
      <c r="E648" t="s">
        <v>866</v>
      </c>
      <c r="F648" t="s">
        <v>868</v>
      </c>
      <c r="G648">
        <v>2014</v>
      </c>
      <c r="H648" t="s">
        <v>145</v>
      </c>
      <c r="I648" t="s">
        <v>23</v>
      </c>
      <c r="J648">
        <v>193</v>
      </c>
      <c r="K648">
        <v>4</v>
      </c>
      <c r="L648">
        <f>COUNTIF(Table1[Race],Table1[Race])</f>
        <v>4</v>
      </c>
      <c r="M648">
        <v>3</v>
      </c>
      <c r="N648">
        <v>0</v>
      </c>
      <c r="O648">
        <v>0</v>
      </c>
      <c r="P648">
        <v>1</v>
      </c>
      <c r="Q648" t="s">
        <v>20</v>
      </c>
      <c r="R648" t="s">
        <v>21</v>
      </c>
      <c r="S648" t="s">
        <v>15</v>
      </c>
      <c r="T648">
        <f>IFERROR(Table1[n_can_adj]/MID(Table1[district],FIND("(",Table1[district])+1,1),Table1[n_can_adj])</f>
        <v>1.3333333333333333</v>
      </c>
      <c r="U648" t="e">
        <f>IF(Table1[level]="Local",VLOOKUP(Table1[parish]&amp;" Parish, Louisiana",[1]parish!$D$2:$E$65,2,FALSE),"")</f>
        <v>#N/A</v>
      </c>
    </row>
    <row r="649" spans="1:21" x14ac:dyDescent="0.25">
      <c r="A649">
        <v>648</v>
      </c>
      <c r="B649">
        <f>IF(COUNTIF(C$2:C648,C649)&gt;0,B648,B648+1)</f>
        <v>158</v>
      </c>
      <c r="C649" t="str">
        <f>Table1[[#This Row],[position]]&amp;IF(Table1[district]="NA","","-"&amp;Table1[district])&amp;IF(Table1[parish]="Multi-Parish Race","","-"&amp;Table1[parish])&amp;" ("&amp;Table1[year]&amp;")"</f>
        <v>Aldermen-Village of Parks (3 to be elected)-St. Martin (2014)</v>
      </c>
      <c r="D649" t="s">
        <v>380</v>
      </c>
      <c r="E649" t="s">
        <v>866</v>
      </c>
      <c r="F649" t="s">
        <v>869</v>
      </c>
      <c r="G649">
        <v>2014</v>
      </c>
      <c r="H649" t="s">
        <v>145</v>
      </c>
      <c r="I649" t="s">
        <v>127</v>
      </c>
      <c r="J649">
        <v>220</v>
      </c>
      <c r="K649">
        <v>4</v>
      </c>
      <c r="L649">
        <f>COUNTIF(Table1[Race],Table1[Race])</f>
        <v>4</v>
      </c>
      <c r="M649">
        <v>3</v>
      </c>
      <c r="N649">
        <v>0</v>
      </c>
      <c r="O649">
        <v>0</v>
      </c>
      <c r="P649">
        <v>1</v>
      </c>
      <c r="Q649" t="s">
        <v>20</v>
      </c>
      <c r="R649" t="s">
        <v>21</v>
      </c>
      <c r="S649" t="s">
        <v>15</v>
      </c>
      <c r="T649">
        <f>IFERROR(Table1[n_can_adj]/MID(Table1[district],FIND("(",Table1[district])+1,1),Table1[n_can_adj])</f>
        <v>1.3333333333333333</v>
      </c>
      <c r="U649" t="e">
        <f>IF(Table1[level]="Local",VLOOKUP(Table1[parish]&amp;" Parish, Louisiana",[1]parish!$D$2:$E$65,2,FALSE),"")</f>
        <v>#N/A</v>
      </c>
    </row>
    <row r="650" spans="1:21" x14ac:dyDescent="0.25">
      <c r="A650">
        <v>649</v>
      </c>
      <c r="B650">
        <f>IF(COUNTIF(C$2:C649,C650)&gt;0,B649,B649+1)</f>
        <v>158</v>
      </c>
      <c r="C650" t="str">
        <f>Table1[[#This Row],[position]]&amp;IF(Table1[district]="NA","","-"&amp;Table1[district])&amp;IF(Table1[parish]="Multi-Parish Race","","-"&amp;Table1[parish])&amp;" ("&amp;Table1[year]&amp;")"</f>
        <v>Aldermen-Village of Parks (3 to be elected)-St. Martin (2014)</v>
      </c>
      <c r="D650" t="s">
        <v>380</v>
      </c>
      <c r="E650" t="s">
        <v>866</v>
      </c>
      <c r="F650" t="s">
        <v>870</v>
      </c>
      <c r="G650">
        <v>2014</v>
      </c>
      <c r="H650" t="s">
        <v>145</v>
      </c>
      <c r="I650" t="s">
        <v>23</v>
      </c>
      <c r="J650">
        <v>177</v>
      </c>
      <c r="K650">
        <v>4</v>
      </c>
      <c r="L650">
        <f>COUNTIF(Table1[Race],Table1[Race])</f>
        <v>4</v>
      </c>
      <c r="M650">
        <v>3</v>
      </c>
      <c r="N650">
        <v>0</v>
      </c>
      <c r="O650">
        <v>0</v>
      </c>
      <c r="P650">
        <v>1</v>
      </c>
      <c r="Q650" t="s">
        <v>20</v>
      </c>
      <c r="R650" t="s">
        <v>21</v>
      </c>
      <c r="S650" t="s">
        <v>15</v>
      </c>
      <c r="T650">
        <f>IFERROR(Table1[n_can_adj]/MID(Table1[district],FIND("(",Table1[district])+1,1),Table1[n_can_adj])</f>
        <v>1.3333333333333333</v>
      </c>
      <c r="U650" t="e">
        <f>IF(Table1[level]="Local",VLOOKUP(Table1[parish]&amp;" Parish, Louisiana",[1]parish!$D$2:$E$65,2,FALSE),"")</f>
        <v>#N/A</v>
      </c>
    </row>
    <row r="651" spans="1:21" x14ac:dyDescent="0.25">
      <c r="A651">
        <v>650</v>
      </c>
      <c r="B651">
        <f>IF(COUNTIF(C$2:C650,C651)&gt;0,B650,B650+1)</f>
        <v>159</v>
      </c>
      <c r="C651" t="str">
        <f>Table1[[#This Row],[position]]&amp;IF(Table1[district]="NA","","-"&amp;Table1[district])&amp;IF(Table1[parish]="Multi-Parish Race","","-"&amp;Table1[parish])&amp;" ("&amp;Table1[year]&amp;")"</f>
        <v>Aldermen-Village of Pine Prairie (3 to be elected)-Evangeline (2016)</v>
      </c>
      <c r="D651" t="s">
        <v>380</v>
      </c>
      <c r="E651" t="s">
        <v>871</v>
      </c>
      <c r="F651" t="s">
        <v>872</v>
      </c>
      <c r="G651">
        <v>2016</v>
      </c>
      <c r="H651" t="s">
        <v>109</v>
      </c>
      <c r="I651" t="s">
        <v>23</v>
      </c>
      <c r="J651">
        <v>313</v>
      </c>
      <c r="K651">
        <v>4</v>
      </c>
      <c r="L651">
        <f>COUNTIF(Table1[Race],Table1[Race])</f>
        <v>4</v>
      </c>
      <c r="M651">
        <v>2</v>
      </c>
      <c r="N651">
        <v>2</v>
      </c>
      <c r="O651">
        <v>0</v>
      </c>
      <c r="P651">
        <v>0</v>
      </c>
      <c r="Q651" t="s">
        <v>20</v>
      </c>
      <c r="R651" t="s">
        <v>21</v>
      </c>
      <c r="S651" t="s">
        <v>15</v>
      </c>
      <c r="T651">
        <f>IFERROR(Table1[n_can_adj]/MID(Table1[district],FIND("(",Table1[district])+1,1),Table1[n_can_adj])</f>
        <v>1.3333333333333333</v>
      </c>
      <c r="U651" t="e">
        <f>IF(Table1[level]="Local",VLOOKUP(Table1[parish]&amp;" Parish, Louisiana",[1]parish!$D$2:$E$65,2,FALSE),"")</f>
        <v>#N/A</v>
      </c>
    </row>
    <row r="652" spans="1:21" x14ac:dyDescent="0.25">
      <c r="A652">
        <v>651</v>
      </c>
      <c r="B652">
        <f>IF(COUNTIF(C$2:C651,C652)&gt;0,B651,B651+1)</f>
        <v>159</v>
      </c>
      <c r="C652" t="str">
        <f>Table1[[#This Row],[position]]&amp;IF(Table1[district]="NA","","-"&amp;Table1[district])&amp;IF(Table1[parish]="Multi-Parish Race","","-"&amp;Table1[parish])&amp;" ("&amp;Table1[year]&amp;")"</f>
        <v>Aldermen-Village of Pine Prairie (3 to be elected)-Evangeline (2016)</v>
      </c>
      <c r="D652" t="s">
        <v>380</v>
      </c>
      <c r="E652" t="s">
        <v>871</v>
      </c>
      <c r="F652" t="s">
        <v>873</v>
      </c>
      <c r="G652">
        <v>2016</v>
      </c>
      <c r="H652" t="s">
        <v>109</v>
      </c>
      <c r="I652" t="s">
        <v>19</v>
      </c>
      <c r="J652">
        <v>301</v>
      </c>
      <c r="K652">
        <v>4</v>
      </c>
      <c r="L652">
        <f>COUNTIF(Table1[Race],Table1[Race])</f>
        <v>4</v>
      </c>
      <c r="M652">
        <v>2</v>
      </c>
      <c r="N652">
        <v>2</v>
      </c>
      <c r="O652">
        <v>0</v>
      </c>
      <c r="P652">
        <v>0</v>
      </c>
      <c r="Q652" t="s">
        <v>20</v>
      </c>
      <c r="R652" t="s">
        <v>21</v>
      </c>
      <c r="S652" t="s">
        <v>15</v>
      </c>
      <c r="T652">
        <f>IFERROR(Table1[n_can_adj]/MID(Table1[district],FIND("(",Table1[district])+1,1),Table1[n_can_adj])</f>
        <v>1.3333333333333333</v>
      </c>
      <c r="U652" t="e">
        <f>IF(Table1[level]="Local",VLOOKUP(Table1[parish]&amp;" Parish, Louisiana",[1]parish!$D$2:$E$65,2,FALSE),"")</f>
        <v>#N/A</v>
      </c>
    </row>
    <row r="653" spans="1:21" x14ac:dyDescent="0.25">
      <c r="A653">
        <v>652</v>
      </c>
      <c r="B653">
        <f>IF(COUNTIF(C$2:C652,C653)&gt;0,B652,B652+1)</f>
        <v>159</v>
      </c>
      <c r="C653" t="str">
        <f>Table1[[#This Row],[position]]&amp;IF(Table1[district]="NA","","-"&amp;Table1[district])&amp;IF(Table1[parish]="Multi-Parish Race","","-"&amp;Table1[parish])&amp;" ("&amp;Table1[year]&amp;")"</f>
        <v>Aldermen-Village of Pine Prairie (3 to be elected)-Evangeline (2016)</v>
      </c>
      <c r="D653" t="s">
        <v>380</v>
      </c>
      <c r="E653" t="s">
        <v>871</v>
      </c>
      <c r="F653" t="s">
        <v>874</v>
      </c>
      <c r="G653">
        <v>2016</v>
      </c>
      <c r="H653" t="s">
        <v>109</v>
      </c>
      <c r="I653" t="s">
        <v>19</v>
      </c>
      <c r="J653">
        <v>90</v>
      </c>
      <c r="K653">
        <v>4</v>
      </c>
      <c r="L653">
        <f>COUNTIF(Table1[Race],Table1[Race])</f>
        <v>4</v>
      </c>
      <c r="M653">
        <v>2</v>
      </c>
      <c r="N653">
        <v>2</v>
      </c>
      <c r="O653">
        <v>0</v>
      </c>
      <c r="P653">
        <v>0</v>
      </c>
      <c r="Q653" t="s">
        <v>20</v>
      </c>
      <c r="R653" t="s">
        <v>21</v>
      </c>
      <c r="S653" t="s">
        <v>15</v>
      </c>
      <c r="T653">
        <f>IFERROR(Table1[n_can_adj]/MID(Table1[district],FIND("(",Table1[district])+1,1),Table1[n_can_adj])</f>
        <v>1.3333333333333333</v>
      </c>
      <c r="U653" t="e">
        <f>IF(Table1[level]="Local",VLOOKUP(Table1[parish]&amp;" Parish, Louisiana",[1]parish!$D$2:$E$65,2,FALSE),"")</f>
        <v>#N/A</v>
      </c>
    </row>
    <row r="654" spans="1:21" x14ac:dyDescent="0.25">
      <c r="A654">
        <v>653</v>
      </c>
      <c r="B654">
        <f>IF(COUNTIF(C$2:C653,C654)&gt;0,B653,B653+1)</f>
        <v>159</v>
      </c>
      <c r="C654" t="str">
        <f>Table1[[#This Row],[position]]&amp;IF(Table1[district]="NA","","-"&amp;Table1[district])&amp;IF(Table1[parish]="Multi-Parish Race","","-"&amp;Table1[parish])&amp;" ("&amp;Table1[year]&amp;")"</f>
        <v>Aldermen-Village of Pine Prairie (3 to be elected)-Evangeline (2016)</v>
      </c>
      <c r="D654" t="s">
        <v>380</v>
      </c>
      <c r="E654" t="s">
        <v>871</v>
      </c>
      <c r="F654" t="s">
        <v>875</v>
      </c>
      <c r="G654">
        <v>2016</v>
      </c>
      <c r="H654" t="s">
        <v>109</v>
      </c>
      <c r="I654" t="s">
        <v>23</v>
      </c>
      <c r="J654">
        <v>339</v>
      </c>
      <c r="K654">
        <v>4</v>
      </c>
      <c r="L654">
        <f>COUNTIF(Table1[Race],Table1[Race])</f>
        <v>4</v>
      </c>
      <c r="M654">
        <v>2</v>
      </c>
      <c r="N654">
        <v>2</v>
      </c>
      <c r="O654">
        <v>0</v>
      </c>
      <c r="P654">
        <v>0</v>
      </c>
      <c r="Q654" t="s">
        <v>20</v>
      </c>
      <c r="R654" t="s">
        <v>21</v>
      </c>
      <c r="S654" t="s">
        <v>15</v>
      </c>
      <c r="T654">
        <f>IFERROR(Table1[n_can_adj]/MID(Table1[district],FIND("(",Table1[district])+1,1),Table1[n_can_adj])</f>
        <v>1.3333333333333333</v>
      </c>
      <c r="U654" t="e">
        <f>IF(Table1[level]="Local",VLOOKUP(Table1[parish]&amp;" Parish, Louisiana",[1]parish!$D$2:$E$65,2,FALSE),"")</f>
        <v>#N/A</v>
      </c>
    </row>
    <row r="655" spans="1:21" x14ac:dyDescent="0.25">
      <c r="A655">
        <v>654</v>
      </c>
      <c r="B655">
        <f>IF(COUNTIF(C$2:C654,C655)&gt;0,B654,B654+1)</f>
        <v>160</v>
      </c>
      <c r="C655" t="str">
        <f>Table1[[#This Row],[position]]&amp;IF(Table1[district]="NA","","-"&amp;Table1[district])&amp;IF(Table1[parish]="Multi-Parish Race","","-"&amp;Table1[parish])&amp;" ("&amp;Table1[year]&amp;")"</f>
        <v>Aldermen-Village of Powhatan (3 to be elected)-Natchitoches (2016)</v>
      </c>
      <c r="D655" t="s">
        <v>380</v>
      </c>
      <c r="E655" t="s">
        <v>876</v>
      </c>
      <c r="F655" t="s">
        <v>877</v>
      </c>
      <c r="G655">
        <v>2016</v>
      </c>
      <c r="H655" t="s">
        <v>263</v>
      </c>
      <c r="I655" t="s">
        <v>23</v>
      </c>
      <c r="J655">
        <v>24</v>
      </c>
      <c r="K655">
        <v>5</v>
      </c>
      <c r="L655">
        <f>COUNTIF(Table1[Race],Table1[Race])</f>
        <v>5</v>
      </c>
      <c r="M655">
        <v>4</v>
      </c>
      <c r="N655">
        <v>0</v>
      </c>
      <c r="O655">
        <v>1</v>
      </c>
      <c r="P655">
        <v>0</v>
      </c>
      <c r="Q655" t="s">
        <v>20</v>
      </c>
      <c r="R655" t="s">
        <v>21</v>
      </c>
      <c r="S655" t="s">
        <v>15</v>
      </c>
      <c r="T655">
        <f>IFERROR(Table1[n_can_adj]/MID(Table1[district],FIND("(",Table1[district])+1,1),Table1[n_can_adj])</f>
        <v>1.6666666666666667</v>
      </c>
      <c r="U655" t="e">
        <f>IF(Table1[level]="Local",VLOOKUP(Table1[parish]&amp;" Parish, Louisiana",[1]parish!$D$2:$E$65,2,FALSE),"")</f>
        <v>#N/A</v>
      </c>
    </row>
    <row r="656" spans="1:21" x14ac:dyDescent="0.25">
      <c r="A656">
        <v>655</v>
      </c>
      <c r="B656">
        <f>IF(COUNTIF(C$2:C655,C656)&gt;0,B655,B655+1)</f>
        <v>160</v>
      </c>
      <c r="C656" t="str">
        <f>Table1[[#This Row],[position]]&amp;IF(Table1[district]="NA","","-"&amp;Table1[district])&amp;IF(Table1[parish]="Multi-Parish Race","","-"&amp;Table1[parish])&amp;" ("&amp;Table1[year]&amp;")"</f>
        <v>Aldermen-Village of Powhatan (3 to be elected)-Natchitoches (2016)</v>
      </c>
      <c r="D656" t="s">
        <v>380</v>
      </c>
      <c r="E656" t="s">
        <v>876</v>
      </c>
      <c r="F656" t="s">
        <v>878</v>
      </c>
      <c r="G656">
        <v>2016</v>
      </c>
      <c r="H656" t="s">
        <v>263</v>
      </c>
      <c r="I656" t="s">
        <v>23</v>
      </c>
      <c r="J656">
        <v>38</v>
      </c>
      <c r="K656">
        <v>5</v>
      </c>
      <c r="L656">
        <f>COUNTIF(Table1[Race],Table1[Race])</f>
        <v>5</v>
      </c>
      <c r="M656">
        <v>4</v>
      </c>
      <c r="N656">
        <v>0</v>
      </c>
      <c r="O656">
        <v>1</v>
      </c>
      <c r="P656">
        <v>0</v>
      </c>
      <c r="Q656" t="s">
        <v>20</v>
      </c>
      <c r="R656" t="s">
        <v>21</v>
      </c>
      <c r="S656" t="s">
        <v>15</v>
      </c>
      <c r="T656">
        <f>IFERROR(Table1[n_can_adj]/MID(Table1[district],FIND("(",Table1[district])+1,1),Table1[n_can_adj])</f>
        <v>1.6666666666666667</v>
      </c>
      <c r="U656" t="e">
        <f>IF(Table1[level]="Local",VLOOKUP(Table1[parish]&amp;" Parish, Louisiana",[1]parish!$D$2:$E$65,2,FALSE),"")</f>
        <v>#N/A</v>
      </c>
    </row>
    <row r="657" spans="1:21" x14ac:dyDescent="0.25">
      <c r="A657">
        <v>656</v>
      </c>
      <c r="B657">
        <f>IF(COUNTIF(C$2:C656,C657)&gt;0,B656,B656+1)</f>
        <v>160</v>
      </c>
      <c r="C657" t="str">
        <f>Table1[[#This Row],[position]]&amp;IF(Table1[district]="NA","","-"&amp;Table1[district])&amp;IF(Table1[parish]="Multi-Parish Race","","-"&amp;Table1[parish])&amp;" ("&amp;Table1[year]&amp;")"</f>
        <v>Aldermen-Village of Powhatan (3 to be elected)-Natchitoches (2016)</v>
      </c>
      <c r="D657" t="s">
        <v>380</v>
      </c>
      <c r="E657" t="s">
        <v>876</v>
      </c>
      <c r="F657" t="s">
        <v>879</v>
      </c>
      <c r="G657">
        <v>2016</v>
      </c>
      <c r="H657" t="s">
        <v>263</v>
      </c>
      <c r="I657" t="s">
        <v>30</v>
      </c>
      <c r="J657">
        <v>29</v>
      </c>
      <c r="K657">
        <v>5</v>
      </c>
      <c r="L657">
        <f>COUNTIF(Table1[Race],Table1[Race])</f>
        <v>5</v>
      </c>
      <c r="M657">
        <v>4</v>
      </c>
      <c r="N657">
        <v>0</v>
      </c>
      <c r="O657">
        <v>1</v>
      </c>
      <c r="P657">
        <v>0</v>
      </c>
      <c r="Q657" t="s">
        <v>20</v>
      </c>
      <c r="R657" t="s">
        <v>21</v>
      </c>
      <c r="S657" t="s">
        <v>15</v>
      </c>
      <c r="T657">
        <f>IFERROR(Table1[n_can_adj]/MID(Table1[district],FIND("(",Table1[district])+1,1),Table1[n_can_adj])</f>
        <v>1.6666666666666667</v>
      </c>
      <c r="U657" t="e">
        <f>IF(Table1[level]="Local",VLOOKUP(Table1[parish]&amp;" Parish, Louisiana",[1]parish!$D$2:$E$65,2,FALSE),"")</f>
        <v>#N/A</v>
      </c>
    </row>
    <row r="658" spans="1:21" x14ac:dyDescent="0.25">
      <c r="A658">
        <v>657</v>
      </c>
      <c r="B658">
        <f>IF(COUNTIF(C$2:C657,C658)&gt;0,B657,B657+1)</f>
        <v>160</v>
      </c>
      <c r="C658" t="str">
        <f>Table1[[#This Row],[position]]&amp;IF(Table1[district]="NA","","-"&amp;Table1[district])&amp;IF(Table1[parish]="Multi-Parish Race","","-"&amp;Table1[parish])&amp;" ("&amp;Table1[year]&amp;")"</f>
        <v>Aldermen-Village of Powhatan (3 to be elected)-Natchitoches (2016)</v>
      </c>
      <c r="D658" t="s">
        <v>380</v>
      </c>
      <c r="E658" t="s">
        <v>876</v>
      </c>
      <c r="F658" t="s">
        <v>880</v>
      </c>
      <c r="G658">
        <v>2016</v>
      </c>
      <c r="H658" t="s">
        <v>263</v>
      </c>
      <c r="I658" t="s">
        <v>23</v>
      </c>
      <c r="J658">
        <v>16</v>
      </c>
      <c r="K658">
        <v>5</v>
      </c>
      <c r="L658">
        <f>COUNTIF(Table1[Race],Table1[Race])</f>
        <v>5</v>
      </c>
      <c r="M658">
        <v>4</v>
      </c>
      <c r="N658">
        <v>0</v>
      </c>
      <c r="O658">
        <v>1</v>
      </c>
      <c r="P658">
        <v>0</v>
      </c>
      <c r="Q658" t="s">
        <v>20</v>
      </c>
      <c r="R658" t="s">
        <v>21</v>
      </c>
      <c r="S658" t="s">
        <v>15</v>
      </c>
      <c r="T658">
        <f>IFERROR(Table1[n_can_adj]/MID(Table1[district],FIND("(",Table1[district])+1,1),Table1[n_can_adj])</f>
        <v>1.6666666666666667</v>
      </c>
      <c r="U658" t="e">
        <f>IF(Table1[level]="Local",VLOOKUP(Table1[parish]&amp;" Parish, Louisiana",[1]parish!$D$2:$E$65,2,FALSE),"")</f>
        <v>#N/A</v>
      </c>
    </row>
    <row r="659" spans="1:21" x14ac:dyDescent="0.25">
      <c r="A659">
        <v>658</v>
      </c>
      <c r="B659">
        <f>IF(COUNTIF(C$2:C658,C659)&gt;0,B658,B658+1)</f>
        <v>160</v>
      </c>
      <c r="C659" t="str">
        <f>Table1[[#This Row],[position]]&amp;IF(Table1[district]="NA","","-"&amp;Table1[district])&amp;IF(Table1[parish]="Multi-Parish Race","","-"&amp;Table1[parish])&amp;" ("&amp;Table1[year]&amp;")"</f>
        <v>Aldermen-Village of Powhatan (3 to be elected)-Natchitoches (2016)</v>
      </c>
      <c r="D659" t="s">
        <v>380</v>
      </c>
      <c r="E659" t="s">
        <v>876</v>
      </c>
      <c r="F659" t="s">
        <v>881</v>
      </c>
      <c r="G659">
        <v>2016</v>
      </c>
      <c r="H659" t="s">
        <v>263</v>
      </c>
      <c r="I659" t="s">
        <v>23</v>
      </c>
      <c r="J659">
        <v>33</v>
      </c>
      <c r="K659">
        <v>5</v>
      </c>
      <c r="L659">
        <f>COUNTIF(Table1[Race],Table1[Race])</f>
        <v>5</v>
      </c>
      <c r="M659">
        <v>4</v>
      </c>
      <c r="N659">
        <v>0</v>
      </c>
      <c r="O659">
        <v>1</v>
      </c>
      <c r="P659">
        <v>0</v>
      </c>
      <c r="Q659" t="s">
        <v>20</v>
      </c>
      <c r="R659" t="s">
        <v>21</v>
      </c>
      <c r="S659" t="s">
        <v>15</v>
      </c>
      <c r="T659">
        <f>IFERROR(Table1[n_can_adj]/MID(Table1[district],FIND("(",Table1[district])+1,1),Table1[n_can_adj])</f>
        <v>1.6666666666666667</v>
      </c>
      <c r="U659" t="e">
        <f>IF(Table1[level]="Local",VLOOKUP(Table1[parish]&amp;" Parish, Louisiana",[1]parish!$D$2:$E$65,2,FALSE),"")</f>
        <v>#N/A</v>
      </c>
    </row>
    <row r="660" spans="1:21" x14ac:dyDescent="0.25">
      <c r="A660">
        <v>659</v>
      </c>
      <c r="B660">
        <f>IF(COUNTIF(C$2:C659,C660)&gt;0,B659,B659+1)</f>
        <v>161</v>
      </c>
      <c r="C660" t="str">
        <f>Table1[[#This Row],[position]]&amp;IF(Table1[district]="NA","","-"&amp;Table1[district])&amp;IF(Table1[parish]="Multi-Parish Race","","-"&amp;Table1[parish])&amp;" ("&amp;Table1[year]&amp;")"</f>
        <v>Aldermen-Village of Reeves (3 to be elected)-Allen (2014)</v>
      </c>
      <c r="D660" t="s">
        <v>380</v>
      </c>
      <c r="E660" t="s">
        <v>882</v>
      </c>
      <c r="F660" t="s">
        <v>883</v>
      </c>
      <c r="G660">
        <v>2014</v>
      </c>
      <c r="H660" t="s">
        <v>18</v>
      </c>
      <c r="I660" t="s">
        <v>30</v>
      </c>
      <c r="J660">
        <v>50</v>
      </c>
      <c r="K660">
        <v>4</v>
      </c>
      <c r="L660">
        <f>COUNTIF(Table1[Race],Table1[Race])</f>
        <v>4</v>
      </c>
      <c r="M660">
        <v>1</v>
      </c>
      <c r="N660">
        <v>2</v>
      </c>
      <c r="O660">
        <v>1</v>
      </c>
      <c r="P660">
        <v>0</v>
      </c>
      <c r="Q660" t="s">
        <v>20</v>
      </c>
      <c r="R660" t="s">
        <v>21</v>
      </c>
      <c r="S660" t="s">
        <v>15</v>
      </c>
      <c r="T660">
        <f>IFERROR(Table1[n_can_adj]/MID(Table1[district],FIND("(",Table1[district])+1,1),Table1[n_can_adj])</f>
        <v>1.3333333333333333</v>
      </c>
      <c r="U660" t="e">
        <f>IF(Table1[level]="Local",VLOOKUP(Table1[parish]&amp;" Parish, Louisiana",[1]parish!$D$2:$E$65,2,FALSE),"")</f>
        <v>#N/A</v>
      </c>
    </row>
    <row r="661" spans="1:21" x14ac:dyDescent="0.25">
      <c r="A661">
        <v>660</v>
      </c>
      <c r="B661">
        <f>IF(COUNTIF(C$2:C660,C661)&gt;0,B660,B660+1)</f>
        <v>161</v>
      </c>
      <c r="C661" t="str">
        <f>Table1[[#This Row],[position]]&amp;IF(Table1[district]="NA","","-"&amp;Table1[district])&amp;IF(Table1[parish]="Multi-Parish Race","","-"&amp;Table1[parish])&amp;" ("&amp;Table1[year]&amp;")"</f>
        <v>Aldermen-Village of Reeves (3 to be elected)-Allen (2014)</v>
      </c>
      <c r="D661" t="s">
        <v>380</v>
      </c>
      <c r="E661" t="s">
        <v>882</v>
      </c>
      <c r="F661" t="s">
        <v>884</v>
      </c>
      <c r="G661">
        <v>2014</v>
      </c>
      <c r="H661" t="s">
        <v>18</v>
      </c>
      <c r="I661" t="s">
        <v>19</v>
      </c>
      <c r="J661">
        <v>47</v>
      </c>
      <c r="K661">
        <v>4</v>
      </c>
      <c r="L661">
        <f>COUNTIF(Table1[Race],Table1[Race])</f>
        <v>4</v>
      </c>
      <c r="M661">
        <v>1</v>
      </c>
      <c r="N661">
        <v>2</v>
      </c>
      <c r="O661">
        <v>1</v>
      </c>
      <c r="P661">
        <v>0</v>
      </c>
      <c r="Q661" t="s">
        <v>20</v>
      </c>
      <c r="R661" t="s">
        <v>21</v>
      </c>
      <c r="S661" t="s">
        <v>15</v>
      </c>
      <c r="T661">
        <f>IFERROR(Table1[n_can_adj]/MID(Table1[district],FIND("(",Table1[district])+1,1),Table1[n_can_adj])</f>
        <v>1.3333333333333333</v>
      </c>
      <c r="U661" t="e">
        <f>IF(Table1[level]="Local",VLOOKUP(Table1[parish]&amp;" Parish, Louisiana",[1]parish!$D$2:$E$65,2,FALSE),"")</f>
        <v>#N/A</v>
      </c>
    </row>
    <row r="662" spans="1:21" x14ac:dyDescent="0.25">
      <c r="A662">
        <v>661</v>
      </c>
      <c r="B662">
        <f>IF(COUNTIF(C$2:C661,C662)&gt;0,B661,B661+1)</f>
        <v>161</v>
      </c>
      <c r="C662" t="str">
        <f>Table1[[#This Row],[position]]&amp;IF(Table1[district]="NA","","-"&amp;Table1[district])&amp;IF(Table1[parish]="Multi-Parish Race","","-"&amp;Table1[parish])&amp;" ("&amp;Table1[year]&amp;")"</f>
        <v>Aldermen-Village of Reeves (3 to be elected)-Allen (2014)</v>
      </c>
      <c r="D662" t="s">
        <v>380</v>
      </c>
      <c r="E662" t="s">
        <v>882</v>
      </c>
      <c r="F662" t="s">
        <v>885</v>
      </c>
      <c r="G662">
        <v>2014</v>
      </c>
      <c r="H662" t="s">
        <v>18</v>
      </c>
      <c r="I662" t="s">
        <v>19</v>
      </c>
      <c r="J662">
        <v>46</v>
      </c>
      <c r="K662">
        <v>4</v>
      </c>
      <c r="L662">
        <f>COUNTIF(Table1[Race],Table1[Race])</f>
        <v>4</v>
      </c>
      <c r="M662">
        <v>1</v>
      </c>
      <c r="N662">
        <v>2</v>
      </c>
      <c r="O662">
        <v>1</v>
      </c>
      <c r="P662">
        <v>0</v>
      </c>
      <c r="Q662" t="s">
        <v>20</v>
      </c>
      <c r="R662" t="s">
        <v>21</v>
      </c>
      <c r="S662" t="s">
        <v>15</v>
      </c>
      <c r="T662">
        <f>IFERROR(Table1[n_can_adj]/MID(Table1[district],FIND("(",Table1[district])+1,1),Table1[n_can_adj])</f>
        <v>1.3333333333333333</v>
      </c>
      <c r="U662" t="e">
        <f>IF(Table1[level]="Local",VLOOKUP(Table1[parish]&amp;" Parish, Louisiana",[1]parish!$D$2:$E$65,2,FALSE),"")</f>
        <v>#N/A</v>
      </c>
    </row>
    <row r="663" spans="1:21" x14ac:dyDescent="0.25">
      <c r="A663">
        <v>662</v>
      </c>
      <c r="B663">
        <f>IF(COUNTIF(C$2:C662,C663)&gt;0,B662,B662+1)</f>
        <v>161</v>
      </c>
      <c r="C663" t="str">
        <f>Table1[[#This Row],[position]]&amp;IF(Table1[district]="NA","","-"&amp;Table1[district])&amp;IF(Table1[parish]="Multi-Parish Race","","-"&amp;Table1[parish])&amp;" ("&amp;Table1[year]&amp;")"</f>
        <v>Aldermen-Village of Reeves (3 to be elected)-Allen (2014)</v>
      </c>
      <c r="D663" t="s">
        <v>380</v>
      </c>
      <c r="E663" t="s">
        <v>882</v>
      </c>
      <c r="F663" t="s">
        <v>886</v>
      </c>
      <c r="G663">
        <v>2014</v>
      </c>
      <c r="H663" t="s">
        <v>18</v>
      </c>
      <c r="I663" t="s">
        <v>23</v>
      </c>
      <c r="J663">
        <v>28</v>
      </c>
      <c r="K663">
        <v>4</v>
      </c>
      <c r="L663">
        <f>COUNTIF(Table1[Race],Table1[Race])</f>
        <v>4</v>
      </c>
      <c r="M663">
        <v>1</v>
      </c>
      <c r="N663">
        <v>2</v>
      </c>
      <c r="O663">
        <v>1</v>
      </c>
      <c r="P663">
        <v>0</v>
      </c>
      <c r="Q663" t="s">
        <v>20</v>
      </c>
      <c r="R663" t="s">
        <v>21</v>
      </c>
      <c r="S663" t="s">
        <v>15</v>
      </c>
      <c r="T663">
        <f>IFERROR(Table1[n_can_adj]/MID(Table1[district],FIND("(",Table1[district])+1,1),Table1[n_can_adj])</f>
        <v>1.3333333333333333</v>
      </c>
      <c r="U663" t="e">
        <f>IF(Table1[level]="Local",VLOOKUP(Table1[parish]&amp;" Parish, Louisiana",[1]parish!$D$2:$E$65,2,FALSE),"")</f>
        <v>#N/A</v>
      </c>
    </row>
    <row r="664" spans="1:21" x14ac:dyDescent="0.25">
      <c r="A664">
        <v>663</v>
      </c>
      <c r="B664">
        <f>IF(COUNTIF(C$2:C663,C664)&gt;0,B663,B663+1)</f>
        <v>162</v>
      </c>
      <c r="C664" t="str">
        <f>Table1[[#This Row],[position]]&amp;IF(Table1[district]="NA","","-"&amp;Table1[district])&amp;IF(Table1[parish]="Multi-Parish Race","","-"&amp;Table1[parish])&amp;" ("&amp;Table1[year]&amp;")"</f>
        <v>Aldermen-Village of Richmond (3 to be elected)-Madison (2014)</v>
      </c>
      <c r="D664" t="s">
        <v>380</v>
      </c>
      <c r="E664" t="s">
        <v>887</v>
      </c>
      <c r="F664" t="s">
        <v>888</v>
      </c>
      <c r="G664">
        <v>2014</v>
      </c>
      <c r="H664" t="s">
        <v>742</v>
      </c>
      <c r="I664" t="s">
        <v>19</v>
      </c>
      <c r="J664">
        <v>99</v>
      </c>
      <c r="K664">
        <v>6</v>
      </c>
      <c r="L664">
        <f>COUNTIF(Table1[Race],Table1[Race])</f>
        <v>6</v>
      </c>
      <c r="M664">
        <v>1</v>
      </c>
      <c r="N664">
        <v>4</v>
      </c>
      <c r="O664">
        <v>1</v>
      </c>
      <c r="P664">
        <v>0</v>
      </c>
      <c r="Q664" t="s">
        <v>20</v>
      </c>
      <c r="R664" t="s">
        <v>21</v>
      </c>
      <c r="S664" t="s">
        <v>15</v>
      </c>
      <c r="T664">
        <f>IFERROR(Table1[n_can_adj]/MID(Table1[district],FIND("(",Table1[district])+1,1),Table1[n_can_adj])</f>
        <v>2</v>
      </c>
      <c r="U664" t="e">
        <f>IF(Table1[level]="Local",VLOOKUP(Table1[parish]&amp;" Parish, Louisiana",[1]parish!$D$2:$E$65,2,FALSE),"")</f>
        <v>#N/A</v>
      </c>
    </row>
    <row r="665" spans="1:21" x14ac:dyDescent="0.25">
      <c r="A665">
        <v>664</v>
      </c>
      <c r="B665">
        <f>IF(COUNTIF(C$2:C664,C665)&gt;0,B664,B664+1)</f>
        <v>162</v>
      </c>
      <c r="C665" t="str">
        <f>Table1[[#This Row],[position]]&amp;IF(Table1[district]="NA","","-"&amp;Table1[district])&amp;IF(Table1[parish]="Multi-Parish Race","","-"&amp;Table1[parish])&amp;" ("&amp;Table1[year]&amp;")"</f>
        <v>Aldermen-Village of Richmond (3 to be elected)-Madison (2014)</v>
      </c>
      <c r="D665" t="s">
        <v>380</v>
      </c>
      <c r="E665" t="s">
        <v>887</v>
      </c>
      <c r="F665" t="s">
        <v>889</v>
      </c>
      <c r="G665">
        <v>2014</v>
      </c>
      <c r="H665" t="s">
        <v>742</v>
      </c>
      <c r="I665" t="s">
        <v>19</v>
      </c>
      <c r="J665">
        <v>63</v>
      </c>
      <c r="K665">
        <v>6</v>
      </c>
      <c r="L665">
        <f>COUNTIF(Table1[Race],Table1[Race])</f>
        <v>6</v>
      </c>
      <c r="M665">
        <v>1</v>
      </c>
      <c r="N665">
        <v>4</v>
      </c>
      <c r="O665">
        <v>1</v>
      </c>
      <c r="P665">
        <v>0</v>
      </c>
      <c r="Q665" t="s">
        <v>20</v>
      </c>
      <c r="R665" t="s">
        <v>21</v>
      </c>
      <c r="S665" t="s">
        <v>15</v>
      </c>
      <c r="T665">
        <f>IFERROR(Table1[n_can_adj]/MID(Table1[district],FIND("(",Table1[district])+1,1),Table1[n_can_adj])</f>
        <v>2</v>
      </c>
      <c r="U665" t="e">
        <f>IF(Table1[level]="Local",VLOOKUP(Table1[parish]&amp;" Parish, Louisiana",[1]parish!$D$2:$E$65,2,FALSE),"")</f>
        <v>#N/A</v>
      </c>
    </row>
    <row r="666" spans="1:21" x14ac:dyDescent="0.25">
      <c r="A666">
        <v>665</v>
      </c>
      <c r="B666">
        <f>IF(COUNTIF(C$2:C665,C666)&gt;0,B665,B665+1)</f>
        <v>162</v>
      </c>
      <c r="C666" t="str">
        <f>Table1[[#This Row],[position]]&amp;IF(Table1[district]="NA","","-"&amp;Table1[district])&amp;IF(Table1[parish]="Multi-Parish Race","","-"&amp;Table1[parish])&amp;" ("&amp;Table1[year]&amp;")"</f>
        <v>Aldermen-Village of Richmond (3 to be elected)-Madison (2014)</v>
      </c>
      <c r="D666" t="s">
        <v>380</v>
      </c>
      <c r="E666" t="s">
        <v>887</v>
      </c>
      <c r="F666" t="s">
        <v>890</v>
      </c>
      <c r="G666">
        <v>2014</v>
      </c>
      <c r="H666" t="s">
        <v>742</v>
      </c>
      <c r="I666" t="s">
        <v>30</v>
      </c>
      <c r="J666">
        <v>129</v>
      </c>
      <c r="K666">
        <v>6</v>
      </c>
      <c r="L666">
        <f>COUNTIF(Table1[Race],Table1[Race])</f>
        <v>6</v>
      </c>
      <c r="M666">
        <v>1</v>
      </c>
      <c r="N666">
        <v>4</v>
      </c>
      <c r="O666">
        <v>1</v>
      </c>
      <c r="P666">
        <v>0</v>
      </c>
      <c r="Q666" t="s">
        <v>20</v>
      </c>
      <c r="R666" t="s">
        <v>21</v>
      </c>
      <c r="S666" t="s">
        <v>15</v>
      </c>
      <c r="T666">
        <f>IFERROR(Table1[n_can_adj]/MID(Table1[district],FIND("(",Table1[district])+1,1),Table1[n_can_adj])</f>
        <v>2</v>
      </c>
      <c r="U666" t="e">
        <f>IF(Table1[level]="Local",VLOOKUP(Table1[parish]&amp;" Parish, Louisiana",[1]parish!$D$2:$E$65,2,FALSE),"")</f>
        <v>#N/A</v>
      </c>
    </row>
    <row r="667" spans="1:21" x14ac:dyDescent="0.25">
      <c r="A667">
        <v>666</v>
      </c>
      <c r="B667">
        <f>IF(COUNTIF(C$2:C666,C667)&gt;0,B666,B666+1)</f>
        <v>162</v>
      </c>
      <c r="C667" t="str">
        <f>Table1[[#This Row],[position]]&amp;IF(Table1[district]="NA","","-"&amp;Table1[district])&amp;IF(Table1[parish]="Multi-Parish Race","","-"&amp;Table1[parish])&amp;" ("&amp;Table1[year]&amp;")"</f>
        <v>Aldermen-Village of Richmond (3 to be elected)-Madison (2014)</v>
      </c>
      <c r="D667" t="s">
        <v>380</v>
      </c>
      <c r="E667" t="s">
        <v>887</v>
      </c>
      <c r="F667" t="s">
        <v>891</v>
      </c>
      <c r="G667">
        <v>2014</v>
      </c>
      <c r="H667" t="s">
        <v>742</v>
      </c>
      <c r="I667" t="s">
        <v>19</v>
      </c>
      <c r="J667">
        <v>100</v>
      </c>
      <c r="K667">
        <v>6</v>
      </c>
      <c r="L667">
        <f>COUNTIF(Table1[Race],Table1[Race])</f>
        <v>6</v>
      </c>
      <c r="M667">
        <v>1</v>
      </c>
      <c r="N667">
        <v>4</v>
      </c>
      <c r="O667">
        <v>1</v>
      </c>
      <c r="P667">
        <v>0</v>
      </c>
      <c r="Q667" t="s">
        <v>20</v>
      </c>
      <c r="R667" t="s">
        <v>21</v>
      </c>
      <c r="S667" t="s">
        <v>15</v>
      </c>
      <c r="T667">
        <f>IFERROR(Table1[n_can_adj]/MID(Table1[district],FIND("(",Table1[district])+1,1),Table1[n_can_adj])</f>
        <v>2</v>
      </c>
      <c r="U667" t="e">
        <f>IF(Table1[level]="Local",VLOOKUP(Table1[parish]&amp;" Parish, Louisiana",[1]parish!$D$2:$E$65,2,FALSE),"")</f>
        <v>#N/A</v>
      </c>
    </row>
    <row r="668" spans="1:21" x14ac:dyDescent="0.25">
      <c r="A668">
        <v>667</v>
      </c>
      <c r="B668">
        <f>IF(COUNTIF(C$2:C667,C668)&gt;0,B667,B667+1)</f>
        <v>162</v>
      </c>
      <c r="C668" t="str">
        <f>Table1[[#This Row],[position]]&amp;IF(Table1[district]="NA","","-"&amp;Table1[district])&amp;IF(Table1[parish]="Multi-Parish Race","","-"&amp;Table1[parish])&amp;" ("&amp;Table1[year]&amp;")"</f>
        <v>Aldermen-Village of Richmond (3 to be elected)-Madison (2014)</v>
      </c>
      <c r="D668" t="s">
        <v>380</v>
      </c>
      <c r="E668" t="s">
        <v>887</v>
      </c>
      <c r="F668" t="s">
        <v>892</v>
      </c>
      <c r="G668">
        <v>2014</v>
      </c>
      <c r="H668" t="s">
        <v>742</v>
      </c>
      <c r="I668" t="s">
        <v>19</v>
      </c>
      <c r="J668">
        <v>114</v>
      </c>
      <c r="K668">
        <v>6</v>
      </c>
      <c r="L668">
        <f>COUNTIF(Table1[Race],Table1[Race])</f>
        <v>6</v>
      </c>
      <c r="M668">
        <v>1</v>
      </c>
      <c r="N668">
        <v>4</v>
      </c>
      <c r="O668">
        <v>1</v>
      </c>
      <c r="P668">
        <v>0</v>
      </c>
      <c r="Q668" t="s">
        <v>20</v>
      </c>
      <c r="R668" t="s">
        <v>21</v>
      </c>
      <c r="S668" t="s">
        <v>15</v>
      </c>
      <c r="T668">
        <f>IFERROR(Table1[n_can_adj]/MID(Table1[district],FIND("(",Table1[district])+1,1),Table1[n_can_adj])</f>
        <v>2</v>
      </c>
      <c r="U668" t="e">
        <f>IF(Table1[level]="Local",VLOOKUP(Table1[parish]&amp;" Parish, Louisiana",[1]parish!$D$2:$E$65,2,FALSE),"")</f>
        <v>#N/A</v>
      </c>
    </row>
    <row r="669" spans="1:21" x14ac:dyDescent="0.25">
      <c r="A669">
        <v>668</v>
      </c>
      <c r="B669">
        <f>IF(COUNTIF(C$2:C668,C669)&gt;0,B668,B668+1)</f>
        <v>162</v>
      </c>
      <c r="C669" t="str">
        <f>Table1[[#This Row],[position]]&amp;IF(Table1[district]="NA","","-"&amp;Table1[district])&amp;IF(Table1[parish]="Multi-Parish Race","","-"&amp;Table1[parish])&amp;" ("&amp;Table1[year]&amp;")"</f>
        <v>Aldermen-Village of Richmond (3 to be elected)-Madison (2014)</v>
      </c>
      <c r="D669" t="s">
        <v>380</v>
      </c>
      <c r="E669" t="s">
        <v>887</v>
      </c>
      <c r="F669" t="s">
        <v>893</v>
      </c>
      <c r="G669">
        <v>2014</v>
      </c>
      <c r="H669" t="s">
        <v>742</v>
      </c>
      <c r="I669" t="s">
        <v>23</v>
      </c>
      <c r="J669">
        <v>85</v>
      </c>
      <c r="K669">
        <v>6</v>
      </c>
      <c r="L669">
        <f>COUNTIF(Table1[Race],Table1[Race])</f>
        <v>6</v>
      </c>
      <c r="M669">
        <v>1</v>
      </c>
      <c r="N669">
        <v>4</v>
      </c>
      <c r="O669">
        <v>1</v>
      </c>
      <c r="P669">
        <v>0</v>
      </c>
      <c r="Q669" t="s">
        <v>20</v>
      </c>
      <c r="R669" t="s">
        <v>21</v>
      </c>
      <c r="S669" t="s">
        <v>15</v>
      </c>
      <c r="T669">
        <f>IFERROR(Table1[n_can_adj]/MID(Table1[district],FIND("(",Table1[district])+1,1),Table1[n_can_adj])</f>
        <v>2</v>
      </c>
      <c r="U669" t="e">
        <f>IF(Table1[level]="Local",VLOOKUP(Table1[parish]&amp;" Parish, Louisiana",[1]parish!$D$2:$E$65,2,FALSE),"")</f>
        <v>#N/A</v>
      </c>
    </row>
    <row r="670" spans="1:21" x14ac:dyDescent="0.25">
      <c r="A670">
        <v>669</v>
      </c>
      <c r="B670">
        <f>IF(COUNTIF(C$2:C669,C670)&gt;0,B669,B669+1)</f>
        <v>163</v>
      </c>
      <c r="C670" t="str">
        <f>Table1[[#This Row],[position]]&amp;IF(Table1[district]="NA","","-"&amp;Table1[district])&amp;IF(Table1[parish]="Multi-Parish Race","","-"&amp;Table1[parish])&amp;" ("&amp;Table1[year]&amp;")"</f>
        <v>Aldermen-Village of Robeline (3 to be elected)-Natchitoches (2014)</v>
      </c>
      <c r="D670" t="s">
        <v>380</v>
      </c>
      <c r="E670" t="s">
        <v>894</v>
      </c>
      <c r="F670" t="s">
        <v>895</v>
      </c>
      <c r="G670">
        <v>2014</v>
      </c>
      <c r="H670" t="s">
        <v>263</v>
      </c>
      <c r="I670" t="s">
        <v>23</v>
      </c>
      <c r="J670">
        <v>40</v>
      </c>
      <c r="K670">
        <v>4</v>
      </c>
      <c r="L670">
        <f>COUNTIF(Table1[Race],Table1[Race])</f>
        <v>4</v>
      </c>
      <c r="M670">
        <v>3</v>
      </c>
      <c r="N670">
        <v>0</v>
      </c>
      <c r="O670">
        <v>0</v>
      </c>
      <c r="P670">
        <v>1</v>
      </c>
      <c r="Q670" t="s">
        <v>20</v>
      </c>
      <c r="R670" t="s">
        <v>21</v>
      </c>
      <c r="S670" t="s">
        <v>15</v>
      </c>
      <c r="T670">
        <f>IFERROR(Table1[n_can_adj]/MID(Table1[district],FIND("(",Table1[district])+1,1),Table1[n_can_adj])</f>
        <v>1.3333333333333333</v>
      </c>
      <c r="U670" t="e">
        <f>IF(Table1[level]="Local",VLOOKUP(Table1[parish]&amp;" Parish, Louisiana",[1]parish!$D$2:$E$65,2,FALSE),"")</f>
        <v>#N/A</v>
      </c>
    </row>
    <row r="671" spans="1:21" x14ac:dyDescent="0.25">
      <c r="A671">
        <v>670</v>
      </c>
      <c r="B671">
        <f>IF(COUNTIF(C$2:C670,C671)&gt;0,B670,B670+1)</f>
        <v>163</v>
      </c>
      <c r="C671" t="str">
        <f>Table1[[#This Row],[position]]&amp;IF(Table1[district]="NA","","-"&amp;Table1[district])&amp;IF(Table1[parish]="Multi-Parish Race","","-"&amp;Table1[parish])&amp;" ("&amp;Table1[year]&amp;")"</f>
        <v>Aldermen-Village of Robeline (3 to be elected)-Natchitoches (2014)</v>
      </c>
      <c r="D671" t="s">
        <v>380</v>
      </c>
      <c r="E671" t="s">
        <v>894</v>
      </c>
      <c r="F671" t="s">
        <v>896</v>
      </c>
      <c r="G671">
        <v>2014</v>
      </c>
      <c r="H671" t="s">
        <v>263</v>
      </c>
      <c r="I671" t="s">
        <v>23</v>
      </c>
      <c r="J671">
        <v>58</v>
      </c>
      <c r="K671">
        <v>4</v>
      </c>
      <c r="L671">
        <f>COUNTIF(Table1[Race],Table1[Race])</f>
        <v>4</v>
      </c>
      <c r="M671">
        <v>3</v>
      </c>
      <c r="N671">
        <v>0</v>
      </c>
      <c r="O671">
        <v>0</v>
      </c>
      <c r="P671">
        <v>1</v>
      </c>
      <c r="Q671" t="s">
        <v>20</v>
      </c>
      <c r="R671" t="s">
        <v>21</v>
      </c>
      <c r="S671" t="s">
        <v>15</v>
      </c>
      <c r="T671">
        <f>IFERROR(Table1[n_can_adj]/MID(Table1[district],FIND("(",Table1[district])+1,1),Table1[n_can_adj])</f>
        <v>1.3333333333333333</v>
      </c>
      <c r="U671" t="e">
        <f>IF(Table1[level]="Local",VLOOKUP(Table1[parish]&amp;" Parish, Louisiana",[1]parish!$D$2:$E$65,2,FALSE),"")</f>
        <v>#N/A</v>
      </c>
    </row>
    <row r="672" spans="1:21" x14ac:dyDescent="0.25">
      <c r="A672">
        <v>671</v>
      </c>
      <c r="B672">
        <f>IF(COUNTIF(C$2:C671,C672)&gt;0,B671,B671+1)</f>
        <v>163</v>
      </c>
      <c r="C672" t="str">
        <f>Table1[[#This Row],[position]]&amp;IF(Table1[district]="NA","","-"&amp;Table1[district])&amp;IF(Table1[parish]="Multi-Parish Race","","-"&amp;Table1[parish])&amp;" ("&amp;Table1[year]&amp;")"</f>
        <v>Aldermen-Village of Robeline (3 to be elected)-Natchitoches (2014)</v>
      </c>
      <c r="D672" t="s">
        <v>380</v>
      </c>
      <c r="E672" t="s">
        <v>894</v>
      </c>
      <c r="F672" t="s">
        <v>897</v>
      </c>
      <c r="G672">
        <v>2014</v>
      </c>
      <c r="H672" t="s">
        <v>263</v>
      </c>
      <c r="I672" t="s">
        <v>127</v>
      </c>
      <c r="J672">
        <v>71</v>
      </c>
      <c r="K672">
        <v>4</v>
      </c>
      <c r="L672">
        <f>COUNTIF(Table1[Race],Table1[Race])</f>
        <v>4</v>
      </c>
      <c r="M672">
        <v>3</v>
      </c>
      <c r="N672">
        <v>0</v>
      </c>
      <c r="O672">
        <v>0</v>
      </c>
      <c r="P672">
        <v>1</v>
      </c>
      <c r="Q672" t="s">
        <v>20</v>
      </c>
      <c r="R672" t="s">
        <v>21</v>
      </c>
      <c r="S672" t="s">
        <v>15</v>
      </c>
      <c r="T672">
        <f>IFERROR(Table1[n_can_adj]/MID(Table1[district],FIND("(",Table1[district])+1,1),Table1[n_can_adj])</f>
        <v>1.3333333333333333</v>
      </c>
      <c r="U672" t="e">
        <f>IF(Table1[level]="Local",VLOOKUP(Table1[parish]&amp;" Parish, Louisiana",[1]parish!$D$2:$E$65,2,FALSE),"")</f>
        <v>#N/A</v>
      </c>
    </row>
    <row r="673" spans="1:21" x14ac:dyDescent="0.25">
      <c r="A673">
        <v>672</v>
      </c>
      <c r="B673">
        <f>IF(COUNTIF(C$2:C672,C673)&gt;0,B672,B672+1)</f>
        <v>163</v>
      </c>
      <c r="C673" t="str">
        <f>Table1[[#This Row],[position]]&amp;IF(Table1[district]="NA","","-"&amp;Table1[district])&amp;IF(Table1[parish]="Multi-Parish Race","","-"&amp;Table1[parish])&amp;" ("&amp;Table1[year]&amp;")"</f>
        <v>Aldermen-Village of Robeline (3 to be elected)-Natchitoches (2014)</v>
      </c>
      <c r="D673" t="s">
        <v>380</v>
      </c>
      <c r="E673" t="s">
        <v>894</v>
      </c>
      <c r="F673" t="s">
        <v>898</v>
      </c>
      <c r="G673">
        <v>2014</v>
      </c>
      <c r="H673" t="s">
        <v>263</v>
      </c>
      <c r="I673" t="s">
        <v>23</v>
      </c>
      <c r="J673">
        <v>57</v>
      </c>
      <c r="K673">
        <v>4</v>
      </c>
      <c r="L673">
        <f>COUNTIF(Table1[Race],Table1[Race])</f>
        <v>4</v>
      </c>
      <c r="M673">
        <v>3</v>
      </c>
      <c r="N673">
        <v>0</v>
      </c>
      <c r="O673">
        <v>0</v>
      </c>
      <c r="P673">
        <v>1</v>
      </c>
      <c r="Q673" t="s">
        <v>20</v>
      </c>
      <c r="R673" t="s">
        <v>21</v>
      </c>
      <c r="S673" t="s">
        <v>15</v>
      </c>
      <c r="T673">
        <f>IFERROR(Table1[n_can_adj]/MID(Table1[district],FIND("(",Table1[district])+1,1),Table1[n_can_adj])</f>
        <v>1.3333333333333333</v>
      </c>
      <c r="U673" t="e">
        <f>IF(Table1[level]="Local",VLOOKUP(Table1[parish]&amp;" Parish, Louisiana",[1]parish!$D$2:$E$65,2,FALSE),"")</f>
        <v>#N/A</v>
      </c>
    </row>
    <row r="674" spans="1:21" x14ac:dyDescent="0.25">
      <c r="A674">
        <v>673</v>
      </c>
      <c r="B674">
        <f>IF(COUNTIF(C$2:C673,C674)&gt;0,B673,B673+1)</f>
        <v>164</v>
      </c>
      <c r="C674" t="str">
        <f>Table1[[#This Row],[position]]&amp;IF(Table1[district]="NA","","-"&amp;Table1[district])&amp;IF(Table1[parish]="Multi-Parish Race","","-"&amp;Table1[parish])&amp;" ("&amp;Table1[year]&amp;")"</f>
        <v>Aldermen-Village of Sicily Island (3 to be elected)-Catahoula (2014)</v>
      </c>
      <c r="D674" t="s">
        <v>380</v>
      </c>
      <c r="E674" t="s">
        <v>899</v>
      </c>
      <c r="F674" t="s">
        <v>900</v>
      </c>
      <c r="G674">
        <v>2014</v>
      </c>
      <c r="H674" t="s">
        <v>34</v>
      </c>
      <c r="I674" t="s">
        <v>30</v>
      </c>
      <c r="J674">
        <v>136</v>
      </c>
      <c r="K674">
        <v>4</v>
      </c>
      <c r="L674">
        <f>COUNTIF(Table1[Race],Table1[Race])</f>
        <v>4</v>
      </c>
      <c r="M674">
        <v>2</v>
      </c>
      <c r="N674">
        <v>0</v>
      </c>
      <c r="O674">
        <v>1</v>
      </c>
      <c r="P674">
        <v>1</v>
      </c>
      <c r="Q674" t="s">
        <v>20</v>
      </c>
      <c r="R674" t="s">
        <v>21</v>
      </c>
      <c r="S674" t="s">
        <v>15</v>
      </c>
      <c r="T674">
        <f>IFERROR(Table1[n_can_adj]/MID(Table1[district],FIND("(",Table1[district])+1,1),Table1[n_can_adj])</f>
        <v>1.3333333333333333</v>
      </c>
      <c r="U674" t="e">
        <f>IF(Table1[level]="Local",VLOOKUP(Table1[parish]&amp;" Parish, Louisiana",[1]parish!$D$2:$E$65,2,FALSE),"")</f>
        <v>#N/A</v>
      </c>
    </row>
    <row r="675" spans="1:21" x14ac:dyDescent="0.25">
      <c r="A675">
        <v>674</v>
      </c>
      <c r="B675">
        <f>IF(COUNTIF(C$2:C674,C675)&gt;0,B674,B674+1)</f>
        <v>164</v>
      </c>
      <c r="C675" t="str">
        <f>Table1[[#This Row],[position]]&amp;IF(Table1[district]="NA","","-"&amp;Table1[district])&amp;IF(Table1[parish]="Multi-Parish Race","","-"&amp;Table1[parish])&amp;" ("&amp;Table1[year]&amp;")"</f>
        <v>Aldermen-Village of Sicily Island (3 to be elected)-Catahoula (2014)</v>
      </c>
      <c r="D675" t="s">
        <v>380</v>
      </c>
      <c r="E675" t="s">
        <v>899</v>
      </c>
      <c r="F675" t="s">
        <v>901</v>
      </c>
      <c r="G675">
        <v>2014</v>
      </c>
      <c r="H675" t="s">
        <v>34</v>
      </c>
      <c r="I675" t="s">
        <v>23</v>
      </c>
      <c r="J675">
        <v>146</v>
      </c>
      <c r="K675">
        <v>4</v>
      </c>
      <c r="L675">
        <f>COUNTIF(Table1[Race],Table1[Race])</f>
        <v>4</v>
      </c>
      <c r="M675">
        <v>2</v>
      </c>
      <c r="N675">
        <v>0</v>
      </c>
      <c r="O675">
        <v>1</v>
      </c>
      <c r="P675">
        <v>1</v>
      </c>
      <c r="Q675" t="s">
        <v>20</v>
      </c>
      <c r="R675" t="s">
        <v>21</v>
      </c>
      <c r="S675" t="s">
        <v>15</v>
      </c>
      <c r="T675">
        <f>IFERROR(Table1[n_can_adj]/MID(Table1[district],FIND("(",Table1[district])+1,1),Table1[n_can_adj])</f>
        <v>1.3333333333333333</v>
      </c>
      <c r="U675" t="e">
        <f>IF(Table1[level]="Local",VLOOKUP(Table1[parish]&amp;" Parish, Louisiana",[1]parish!$D$2:$E$65,2,FALSE),"")</f>
        <v>#N/A</v>
      </c>
    </row>
    <row r="676" spans="1:21" x14ac:dyDescent="0.25">
      <c r="A676">
        <v>675</v>
      </c>
      <c r="B676">
        <f>IF(COUNTIF(C$2:C675,C676)&gt;0,B675,B675+1)</f>
        <v>164</v>
      </c>
      <c r="C676" t="str">
        <f>Table1[[#This Row],[position]]&amp;IF(Table1[district]="NA","","-"&amp;Table1[district])&amp;IF(Table1[parish]="Multi-Parish Race","","-"&amp;Table1[parish])&amp;" ("&amp;Table1[year]&amp;")"</f>
        <v>Aldermen-Village of Sicily Island (3 to be elected)-Catahoula (2014)</v>
      </c>
      <c r="D676" t="s">
        <v>380</v>
      </c>
      <c r="E676" t="s">
        <v>899</v>
      </c>
      <c r="F676" t="s">
        <v>902</v>
      </c>
      <c r="G676">
        <v>2014</v>
      </c>
      <c r="H676" t="s">
        <v>34</v>
      </c>
      <c r="I676" t="s">
        <v>127</v>
      </c>
      <c r="J676">
        <v>123</v>
      </c>
      <c r="K676">
        <v>4</v>
      </c>
      <c r="L676">
        <f>COUNTIF(Table1[Race],Table1[Race])</f>
        <v>4</v>
      </c>
      <c r="M676">
        <v>2</v>
      </c>
      <c r="N676">
        <v>0</v>
      </c>
      <c r="O676">
        <v>1</v>
      </c>
      <c r="P676">
        <v>1</v>
      </c>
      <c r="Q676" t="s">
        <v>20</v>
      </c>
      <c r="R676" t="s">
        <v>21</v>
      </c>
      <c r="S676" t="s">
        <v>15</v>
      </c>
      <c r="T676">
        <f>IFERROR(Table1[n_can_adj]/MID(Table1[district],FIND("(",Table1[district])+1,1),Table1[n_can_adj])</f>
        <v>1.3333333333333333</v>
      </c>
      <c r="U676" t="e">
        <f>IF(Table1[level]="Local",VLOOKUP(Table1[parish]&amp;" Parish, Louisiana",[1]parish!$D$2:$E$65,2,FALSE),"")</f>
        <v>#N/A</v>
      </c>
    </row>
    <row r="677" spans="1:21" x14ac:dyDescent="0.25">
      <c r="A677">
        <v>676</v>
      </c>
      <c r="B677">
        <f>IF(COUNTIF(C$2:C676,C677)&gt;0,B676,B676+1)</f>
        <v>164</v>
      </c>
      <c r="C677" t="str">
        <f>Table1[[#This Row],[position]]&amp;IF(Table1[district]="NA","","-"&amp;Table1[district])&amp;IF(Table1[parish]="Multi-Parish Race","","-"&amp;Table1[parish])&amp;" ("&amp;Table1[year]&amp;")"</f>
        <v>Aldermen-Village of Sicily Island (3 to be elected)-Catahoula (2014)</v>
      </c>
      <c r="D677" t="s">
        <v>380</v>
      </c>
      <c r="E677" t="s">
        <v>899</v>
      </c>
      <c r="F677" t="s">
        <v>903</v>
      </c>
      <c r="G677">
        <v>2014</v>
      </c>
      <c r="H677" t="s">
        <v>34</v>
      </c>
      <c r="I677" t="s">
        <v>23</v>
      </c>
      <c r="J677">
        <v>130</v>
      </c>
      <c r="K677">
        <v>4</v>
      </c>
      <c r="L677">
        <f>COUNTIF(Table1[Race],Table1[Race])</f>
        <v>4</v>
      </c>
      <c r="M677">
        <v>2</v>
      </c>
      <c r="N677">
        <v>0</v>
      </c>
      <c r="O677">
        <v>1</v>
      </c>
      <c r="P677">
        <v>1</v>
      </c>
      <c r="Q677" t="s">
        <v>20</v>
      </c>
      <c r="R677" t="s">
        <v>21</v>
      </c>
      <c r="S677" t="s">
        <v>15</v>
      </c>
      <c r="T677">
        <f>IFERROR(Table1[n_can_adj]/MID(Table1[district],FIND("(",Table1[district])+1,1),Table1[n_can_adj])</f>
        <v>1.3333333333333333</v>
      </c>
      <c r="U677" t="e">
        <f>IF(Table1[level]="Local",VLOOKUP(Table1[parish]&amp;" Parish, Louisiana",[1]parish!$D$2:$E$65,2,FALSE),"")</f>
        <v>#N/A</v>
      </c>
    </row>
    <row r="678" spans="1:21" x14ac:dyDescent="0.25">
      <c r="A678">
        <v>677</v>
      </c>
      <c r="B678">
        <f>IF(COUNTIF(C$2:C677,C678)&gt;0,B677,B677+1)</f>
        <v>165</v>
      </c>
      <c r="C678" t="str">
        <f>Table1[[#This Row],[position]]&amp;IF(Table1[district]="NA","","-"&amp;Table1[district])&amp;IF(Table1[parish]="Multi-Parish Race","","-"&amp;Table1[parish])&amp;" ("&amp;Table1[year]&amp;")"</f>
        <v>Aldermen-Village of Simpson (3 to be elected)-Vernon (2016)</v>
      </c>
      <c r="D678" t="s">
        <v>380</v>
      </c>
      <c r="E678" t="s">
        <v>904</v>
      </c>
      <c r="F678" t="s">
        <v>905</v>
      </c>
      <c r="G678">
        <v>2016</v>
      </c>
      <c r="H678" t="s">
        <v>651</v>
      </c>
      <c r="I678" t="s">
        <v>19</v>
      </c>
      <c r="J678">
        <v>177</v>
      </c>
      <c r="K678">
        <v>4</v>
      </c>
      <c r="L678">
        <f>COUNTIF(Table1[Race],Table1[Race])</f>
        <v>4</v>
      </c>
      <c r="M678">
        <v>0</v>
      </c>
      <c r="N678">
        <v>4</v>
      </c>
      <c r="O678">
        <v>0</v>
      </c>
      <c r="P678">
        <v>0</v>
      </c>
      <c r="Q678" t="s">
        <v>20</v>
      </c>
      <c r="R678" t="s">
        <v>21</v>
      </c>
      <c r="S678" t="s">
        <v>15</v>
      </c>
      <c r="T678">
        <f>IFERROR(Table1[n_can_adj]/MID(Table1[district],FIND("(",Table1[district])+1,1),Table1[n_can_adj])</f>
        <v>1.3333333333333333</v>
      </c>
      <c r="U678" t="e">
        <f>IF(Table1[level]="Local",VLOOKUP(Table1[parish]&amp;" Parish, Louisiana",[1]parish!$D$2:$E$65,2,FALSE),"")</f>
        <v>#N/A</v>
      </c>
    </row>
    <row r="679" spans="1:21" x14ac:dyDescent="0.25">
      <c r="A679">
        <v>678</v>
      </c>
      <c r="B679">
        <f>IF(COUNTIF(C$2:C678,C679)&gt;0,B678,B678+1)</f>
        <v>165</v>
      </c>
      <c r="C679" t="str">
        <f>Table1[[#This Row],[position]]&amp;IF(Table1[district]="NA","","-"&amp;Table1[district])&amp;IF(Table1[parish]="Multi-Parish Race","","-"&amp;Table1[parish])&amp;" ("&amp;Table1[year]&amp;")"</f>
        <v>Aldermen-Village of Simpson (3 to be elected)-Vernon (2016)</v>
      </c>
      <c r="D679" t="s">
        <v>380</v>
      </c>
      <c r="E679" t="s">
        <v>904</v>
      </c>
      <c r="F679" t="s">
        <v>906</v>
      </c>
      <c r="G679">
        <v>2016</v>
      </c>
      <c r="H679" t="s">
        <v>651</v>
      </c>
      <c r="I679" t="s">
        <v>19</v>
      </c>
      <c r="J679">
        <v>197</v>
      </c>
      <c r="K679">
        <v>4</v>
      </c>
      <c r="L679">
        <f>COUNTIF(Table1[Race],Table1[Race])</f>
        <v>4</v>
      </c>
      <c r="M679">
        <v>0</v>
      </c>
      <c r="N679">
        <v>4</v>
      </c>
      <c r="O679">
        <v>0</v>
      </c>
      <c r="P679">
        <v>0</v>
      </c>
      <c r="Q679" t="s">
        <v>20</v>
      </c>
      <c r="R679" t="s">
        <v>21</v>
      </c>
      <c r="S679" t="s">
        <v>15</v>
      </c>
      <c r="T679">
        <f>IFERROR(Table1[n_can_adj]/MID(Table1[district],FIND("(",Table1[district])+1,1),Table1[n_can_adj])</f>
        <v>1.3333333333333333</v>
      </c>
      <c r="U679" t="e">
        <f>IF(Table1[level]="Local",VLOOKUP(Table1[parish]&amp;" Parish, Louisiana",[1]parish!$D$2:$E$65,2,FALSE),"")</f>
        <v>#N/A</v>
      </c>
    </row>
    <row r="680" spans="1:21" x14ac:dyDescent="0.25">
      <c r="A680">
        <v>679</v>
      </c>
      <c r="B680">
        <f>IF(COUNTIF(C$2:C679,C680)&gt;0,B679,B679+1)</f>
        <v>165</v>
      </c>
      <c r="C680" t="str">
        <f>Table1[[#This Row],[position]]&amp;IF(Table1[district]="NA","","-"&amp;Table1[district])&amp;IF(Table1[parish]="Multi-Parish Race","","-"&amp;Table1[parish])&amp;" ("&amp;Table1[year]&amp;")"</f>
        <v>Aldermen-Village of Simpson (3 to be elected)-Vernon (2016)</v>
      </c>
      <c r="D680" t="s">
        <v>380</v>
      </c>
      <c r="E680" t="s">
        <v>904</v>
      </c>
      <c r="F680" t="s">
        <v>907</v>
      </c>
      <c r="G680">
        <v>2016</v>
      </c>
      <c r="H680" t="s">
        <v>651</v>
      </c>
      <c r="I680" t="s">
        <v>19</v>
      </c>
      <c r="J680">
        <v>255</v>
      </c>
      <c r="K680">
        <v>4</v>
      </c>
      <c r="L680">
        <f>COUNTIF(Table1[Race],Table1[Race])</f>
        <v>4</v>
      </c>
      <c r="M680">
        <v>0</v>
      </c>
      <c r="N680">
        <v>4</v>
      </c>
      <c r="O680">
        <v>0</v>
      </c>
      <c r="P680">
        <v>0</v>
      </c>
      <c r="Q680" t="s">
        <v>20</v>
      </c>
      <c r="R680" t="s">
        <v>21</v>
      </c>
      <c r="S680" t="s">
        <v>15</v>
      </c>
      <c r="T680">
        <f>IFERROR(Table1[n_can_adj]/MID(Table1[district],FIND("(",Table1[district])+1,1),Table1[n_can_adj])</f>
        <v>1.3333333333333333</v>
      </c>
      <c r="U680" t="e">
        <f>IF(Table1[level]="Local",VLOOKUP(Table1[parish]&amp;" Parish, Louisiana",[1]parish!$D$2:$E$65,2,FALSE),"")</f>
        <v>#N/A</v>
      </c>
    </row>
    <row r="681" spans="1:21" x14ac:dyDescent="0.25">
      <c r="A681">
        <v>680</v>
      </c>
      <c r="B681">
        <f>IF(COUNTIF(C$2:C680,C681)&gt;0,B680,B680+1)</f>
        <v>165</v>
      </c>
      <c r="C681" t="str">
        <f>Table1[[#This Row],[position]]&amp;IF(Table1[district]="NA","","-"&amp;Table1[district])&amp;IF(Table1[parish]="Multi-Parish Race","","-"&amp;Table1[parish])&amp;" ("&amp;Table1[year]&amp;")"</f>
        <v>Aldermen-Village of Simpson (3 to be elected)-Vernon (2016)</v>
      </c>
      <c r="D681" t="s">
        <v>380</v>
      </c>
      <c r="E681" t="s">
        <v>904</v>
      </c>
      <c r="F681" t="s">
        <v>908</v>
      </c>
      <c r="G681">
        <v>2016</v>
      </c>
      <c r="H681" t="s">
        <v>651</v>
      </c>
      <c r="I681" t="s">
        <v>19</v>
      </c>
      <c r="J681">
        <v>203</v>
      </c>
      <c r="K681">
        <v>4</v>
      </c>
      <c r="L681">
        <f>COUNTIF(Table1[Race],Table1[Race])</f>
        <v>4</v>
      </c>
      <c r="M681">
        <v>0</v>
      </c>
      <c r="N681">
        <v>4</v>
      </c>
      <c r="O681">
        <v>0</v>
      </c>
      <c r="P681">
        <v>0</v>
      </c>
      <c r="Q681" t="s">
        <v>20</v>
      </c>
      <c r="R681" t="s">
        <v>21</v>
      </c>
      <c r="S681" t="s">
        <v>15</v>
      </c>
      <c r="T681">
        <f>IFERROR(Table1[n_can_adj]/MID(Table1[district],FIND("(",Table1[district])+1,1),Table1[n_can_adj])</f>
        <v>1.3333333333333333</v>
      </c>
      <c r="U681" t="e">
        <f>IF(Table1[level]="Local",VLOOKUP(Table1[parish]&amp;" Parish, Louisiana",[1]parish!$D$2:$E$65,2,FALSE),"")</f>
        <v>#N/A</v>
      </c>
    </row>
    <row r="682" spans="1:21" x14ac:dyDescent="0.25">
      <c r="A682">
        <v>681</v>
      </c>
      <c r="B682">
        <f>IF(COUNTIF(C$2:C681,C682)&gt;0,B681,B681+1)</f>
        <v>166</v>
      </c>
      <c r="C682" t="str">
        <f>Table1[[#This Row],[position]]&amp;IF(Table1[district]="NA","","-"&amp;Table1[district])&amp;IF(Table1[parish]="Multi-Parish Race","","-"&amp;Table1[parish])&amp;" ("&amp;Table1[year]&amp;")"</f>
        <v>Aldermen-Village of Simsboro (3 to be elected)-Lincoln (2014)</v>
      </c>
      <c r="D682" t="s">
        <v>380</v>
      </c>
      <c r="E682" t="s">
        <v>909</v>
      </c>
      <c r="F682" t="s">
        <v>910</v>
      </c>
      <c r="G682">
        <v>2014</v>
      </c>
      <c r="H682" t="s">
        <v>332</v>
      </c>
      <c r="I682" t="s">
        <v>23</v>
      </c>
      <c r="J682">
        <v>191</v>
      </c>
      <c r="K682">
        <v>6</v>
      </c>
      <c r="L682">
        <f>COUNTIF(Table1[Race],Table1[Race])</f>
        <v>6</v>
      </c>
      <c r="M682">
        <v>4</v>
      </c>
      <c r="N682">
        <v>1</v>
      </c>
      <c r="O682">
        <v>0</v>
      </c>
      <c r="P682">
        <v>1</v>
      </c>
      <c r="Q682" t="s">
        <v>20</v>
      </c>
      <c r="R682" t="s">
        <v>21</v>
      </c>
      <c r="S682" t="s">
        <v>15</v>
      </c>
      <c r="T682">
        <f>IFERROR(Table1[n_can_adj]/MID(Table1[district],FIND("(",Table1[district])+1,1),Table1[n_can_adj])</f>
        <v>2</v>
      </c>
      <c r="U682" t="e">
        <f>IF(Table1[level]="Local",VLOOKUP(Table1[parish]&amp;" Parish, Louisiana",[1]parish!$D$2:$E$65,2,FALSE),"")</f>
        <v>#N/A</v>
      </c>
    </row>
    <row r="683" spans="1:21" x14ac:dyDescent="0.25">
      <c r="A683">
        <v>682</v>
      </c>
      <c r="B683">
        <f>IF(COUNTIF(C$2:C682,C683)&gt;0,B682,B682+1)</f>
        <v>166</v>
      </c>
      <c r="C683" t="str">
        <f>Table1[[#This Row],[position]]&amp;IF(Table1[district]="NA","","-"&amp;Table1[district])&amp;IF(Table1[parish]="Multi-Parish Race","","-"&amp;Table1[parish])&amp;" ("&amp;Table1[year]&amp;")"</f>
        <v>Aldermen-Village of Simsboro (3 to be elected)-Lincoln (2014)</v>
      </c>
      <c r="D683" t="s">
        <v>380</v>
      </c>
      <c r="E683" t="s">
        <v>909</v>
      </c>
      <c r="F683" t="s">
        <v>911</v>
      </c>
      <c r="G683">
        <v>2014</v>
      </c>
      <c r="H683" t="s">
        <v>332</v>
      </c>
      <c r="I683" t="s">
        <v>23</v>
      </c>
      <c r="J683">
        <v>147</v>
      </c>
      <c r="K683">
        <v>6</v>
      </c>
      <c r="L683">
        <f>COUNTIF(Table1[Race],Table1[Race])</f>
        <v>6</v>
      </c>
      <c r="M683">
        <v>4</v>
      </c>
      <c r="N683">
        <v>1</v>
      </c>
      <c r="O683">
        <v>0</v>
      </c>
      <c r="P683">
        <v>1</v>
      </c>
      <c r="Q683" t="s">
        <v>20</v>
      </c>
      <c r="R683" t="s">
        <v>21</v>
      </c>
      <c r="S683" t="s">
        <v>15</v>
      </c>
      <c r="T683">
        <f>IFERROR(Table1[n_can_adj]/MID(Table1[district],FIND("(",Table1[district])+1,1),Table1[n_can_adj])</f>
        <v>2</v>
      </c>
      <c r="U683" t="e">
        <f>IF(Table1[level]="Local",VLOOKUP(Table1[parish]&amp;" Parish, Louisiana",[1]parish!$D$2:$E$65,2,FALSE),"")</f>
        <v>#N/A</v>
      </c>
    </row>
    <row r="684" spans="1:21" x14ac:dyDescent="0.25">
      <c r="A684">
        <v>683</v>
      </c>
      <c r="B684">
        <f>IF(COUNTIF(C$2:C683,C684)&gt;0,B683,B683+1)</f>
        <v>166</v>
      </c>
      <c r="C684" t="str">
        <f>Table1[[#This Row],[position]]&amp;IF(Table1[district]="NA","","-"&amp;Table1[district])&amp;IF(Table1[parish]="Multi-Parish Race","","-"&amp;Table1[parish])&amp;" ("&amp;Table1[year]&amp;")"</f>
        <v>Aldermen-Village of Simsboro (3 to be elected)-Lincoln (2014)</v>
      </c>
      <c r="D684" t="s">
        <v>380</v>
      </c>
      <c r="E684" t="s">
        <v>909</v>
      </c>
      <c r="F684" t="s">
        <v>912</v>
      </c>
      <c r="G684">
        <v>2014</v>
      </c>
      <c r="H684" t="s">
        <v>332</v>
      </c>
      <c r="I684" t="s">
        <v>19</v>
      </c>
      <c r="J684">
        <v>134</v>
      </c>
      <c r="K684">
        <v>6</v>
      </c>
      <c r="L684">
        <f>COUNTIF(Table1[Race],Table1[Race])</f>
        <v>6</v>
      </c>
      <c r="M684">
        <v>4</v>
      </c>
      <c r="N684">
        <v>1</v>
      </c>
      <c r="O684">
        <v>0</v>
      </c>
      <c r="P684">
        <v>1</v>
      </c>
      <c r="Q684" t="s">
        <v>20</v>
      </c>
      <c r="R684" t="s">
        <v>21</v>
      </c>
      <c r="S684" t="s">
        <v>15</v>
      </c>
      <c r="T684">
        <f>IFERROR(Table1[n_can_adj]/MID(Table1[district],FIND("(",Table1[district])+1,1),Table1[n_can_adj])</f>
        <v>2</v>
      </c>
      <c r="U684" t="e">
        <f>IF(Table1[level]="Local",VLOOKUP(Table1[parish]&amp;" Parish, Louisiana",[1]parish!$D$2:$E$65,2,FALSE),"")</f>
        <v>#N/A</v>
      </c>
    </row>
    <row r="685" spans="1:21" x14ac:dyDescent="0.25">
      <c r="A685">
        <v>684</v>
      </c>
      <c r="B685">
        <f>IF(COUNTIF(C$2:C684,C685)&gt;0,B684,B684+1)</f>
        <v>166</v>
      </c>
      <c r="C685" t="str">
        <f>Table1[[#This Row],[position]]&amp;IF(Table1[district]="NA","","-"&amp;Table1[district])&amp;IF(Table1[parish]="Multi-Parish Race","","-"&amp;Table1[parish])&amp;" ("&amp;Table1[year]&amp;")"</f>
        <v>Aldermen-Village of Simsboro (3 to be elected)-Lincoln (2014)</v>
      </c>
      <c r="D685" t="s">
        <v>380</v>
      </c>
      <c r="E685" t="s">
        <v>909</v>
      </c>
      <c r="F685" t="s">
        <v>913</v>
      </c>
      <c r="G685">
        <v>2014</v>
      </c>
      <c r="H685" t="s">
        <v>332</v>
      </c>
      <c r="I685" t="s">
        <v>23</v>
      </c>
      <c r="J685">
        <v>70</v>
      </c>
      <c r="K685">
        <v>6</v>
      </c>
      <c r="L685">
        <f>COUNTIF(Table1[Race],Table1[Race])</f>
        <v>6</v>
      </c>
      <c r="M685">
        <v>4</v>
      </c>
      <c r="N685">
        <v>1</v>
      </c>
      <c r="O685">
        <v>0</v>
      </c>
      <c r="P685">
        <v>1</v>
      </c>
      <c r="Q685" t="s">
        <v>20</v>
      </c>
      <c r="R685" t="s">
        <v>21</v>
      </c>
      <c r="S685" t="s">
        <v>15</v>
      </c>
      <c r="T685">
        <f>IFERROR(Table1[n_can_adj]/MID(Table1[district],FIND("(",Table1[district])+1,1),Table1[n_can_adj])</f>
        <v>2</v>
      </c>
      <c r="U685" t="e">
        <f>IF(Table1[level]="Local",VLOOKUP(Table1[parish]&amp;" Parish, Louisiana",[1]parish!$D$2:$E$65,2,FALSE),"")</f>
        <v>#N/A</v>
      </c>
    </row>
    <row r="686" spans="1:21" x14ac:dyDescent="0.25">
      <c r="A686">
        <v>685</v>
      </c>
      <c r="B686">
        <f>IF(COUNTIF(C$2:C685,C686)&gt;0,B685,B685+1)</f>
        <v>166</v>
      </c>
      <c r="C686" t="str">
        <f>Table1[[#This Row],[position]]&amp;IF(Table1[district]="NA","","-"&amp;Table1[district])&amp;IF(Table1[parish]="Multi-Parish Race","","-"&amp;Table1[parish])&amp;" ("&amp;Table1[year]&amp;")"</f>
        <v>Aldermen-Village of Simsboro (3 to be elected)-Lincoln (2014)</v>
      </c>
      <c r="D686" t="s">
        <v>380</v>
      </c>
      <c r="E686" t="s">
        <v>909</v>
      </c>
      <c r="F686" t="s">
        <v>914</v>
      </c>
      <c r="G686">
        <v>2014</v>
      </c>
      <c r="H686" t="s">
        <v>332</v>
      </c>
      <c r="I686" t="s">
        <v>23</v>
      </c>
      <c r="J686">
        <v>86</v>
      </c>
      <c r="K686">
        <v>6</v>
      </c>
      <c r="L686">
        <f>COUNTIF(Table1[Race],Table1[Race])</f>
        <v>6</v>
      </c>
      <c r="M686">
        <v>4</v>
      </c>
      <c r="N686">
        <v>1</v>
      </c>
      <c r="O686">
        <v>0</v>
      </c>
      <c r="P686">
        <v>1</v>
      </c>
      <c r="Q686" t="s">
        <v>20</v>
      </c>
      <c r="R686" t="s">
        <v>21</v>
      </c>
      <c r="S686" t="s">
        <v>15</v>
      </c>
      <c r="T686">
        <f>IFERROR(Table1[n_can_adj]/MID(Table1[district],FIND("(",Table1[district])+1,1),Table1[n_can_adj])</f>
        <v>2</v>
      </c>
      <c r="U686" t="e">
        <f>IF(Table1[level]="Local",VLOOKUP(Table1[parish]&amp;" Parish, Louisiana",[1]parish!$D$2:$E$65,2,FALSE),"")</f>
        <v>#N/A</v>
      </c>
    </row>
    <row r="687" spans="1:21" x14ac:dyDescent="0.25">
      <c r="A687">
        <v>686</v>
      </c>
      <c r="B687">
        <f>IF(COUNTIF(C$2:C686,C687)&gt;0,B686,B686+1)</f>
        <v>166</v>
      </c>
      <c r="C687" t="str">
        <f>Table1[[#This Row],[position]]&amp;IF(Table1[district]="NA","","-"&amp;Table1[district])&amp;IF(Table1[parish]="Multi-Parish Race","","-"&amp;Table1[parish])&amp;" ("&amp;Table1[year]&amp;")"</f>
        <v>Aldermen-Village of Simsboro (3 to be elected)-Lincoln (2014)</v>
      </c>
      <c r="D687" t="s">
        <v>380</v>
      </c>
      <c r="E687" t="s">
        <v>909</v>
      </c>
      <c r="F687" t="s">
        <v>915</v>
      </c>
      <c r="G687">
        <v>2014</v>
      </c>
      <c r="H687" t="s">
        <v>332</v>
      </c>
      <c r="I687" t="s">
        <v>127</v>
      </c>
      <c r="J687">
        <v>78</v>
      </c>
      <c r="K687">
        <v>6</v>
      </c>
      <c r="L687">
        <f>COUNTIF(Table1[Race],Table1[Race])</f>
        <v>6</v>
      </c>
      <c r="M687">
        <v>4</v>
      </c>
      <c r="N687">
        <v>1</v>
      </c>
      <c r="O687">
        <v>0</v>
      </c>
      <c r="P687">
        <v>1</v>
      </c>
      <c r="Q687" t="s">
        <v>20</v>
      </c>
      <c r="R687" t="s">
        <v>21</v>
      </c>
      <c r="S687" t="s">
        <v>15</v>
      </c>
      <c r="T687">
        <f>IFERROR(Table1[n_can_adj]/MID(Table1[district],FIND("(",Table1[district])+1,1),Table1[n_can_adj])</f>
        <v>2</v>
      </c>
      <c r="U687" t="e">
        <f>IF(Table1[level]="Local",VLOOKUP(Table1[parish]&amp;" Parish, Louisiana",[1]parish!$D$2:$E$65,2,FALSE),"")</f>
        <v>#N/A</v>
      </c>
    </row>
    <row r="688" spans="1:21" x14ac:dyDescent="0.25">
      <c r="A688">
        <v>687</v>
      </c>
      <c r="B688">
        <f>IF(COUNTIF(C$2:C687,C688)&gt;0,B687,B687+1)</f>
        <v>167</v>
      </c>
      <c r="C688" t="str">
        <f>Table1[[#This Row],[position]]&amp;IF(Table1[district]="NA","","-"&amp;Table1[district])&amp;IF(Table1[parish]="Multi-Parish Race","","-"&amp;Table1[parish])&amp;" ("&amp;Table1[year]&amp;")"</f>
        <v>Aldermen-Village of Tangipahoa (3 to be elected)-Tangipahoa (2016)</v>
      </c>
      <c r="D688" t="s">
        <v>380</v>
      </c>
      <c r="E688" t="s">
        <v>916</v>
      </c>
      <c r="F688" t="s">
        <v>917</v>
      </c>
      <c r="G688">
        <v>2016</v>
      </c>
      <c r="H688" t="s">
        <v>640</v>
      </c>
      <c r="I688" t="s">
        <v>23</v>
      </c>
      <c r="J688">
        <v>77</v>
      </c>
      <c r="K688">
        <v>7</v>
      </c>
      <c r="L688">
        <f>COUNTIF(Table1[Race],Table1[Race])</f>
        <v>7</v>
      </c>
      <c r="M688">
        <v>7</v>
      </c>
      <c r="N688">
        <v>0</v>
      </c>
      <c r="O688">
        <v>0</v>
      </c>
      <c r="P688">
        <v>0</v>
      </c>
      <c r="Q688" t="s">
        <v>20</v>
      </c>
      <c r="R688" t="s">
        <v>21</v>
      </c>
      <c r="S688" t="s">
        <v>15</v>
      </c>
      <c r="T688">
        <f>IFERROR(Table1[n_can_adj]/MID(Table1[district],FIND("(",Table1[district])+1,1),Table1[n_can_adj])</f>
        <v>2.3333333333333335</v>
      </c>
      <c r="U688" t="e">
        <f>IF(Table1[level]="Local",VLOOKUP(Table1[parish]&amp;" Parish, Louisiana",[1]parish!$D$2:$E$65,2,FALSE),"")</f>
        <v>#N/A</v>
      </c>
    </row>
    <row r="689" spans="1:21" x14ac:dyDescent="0.25">
      <c r="A689">
        <v>688</v>
      </c>
      <c r="B689">
        <f>IF(COUNTIF(C$2:C688,C689)&gt;0,B688,B688+1)</f>
        <v>167</v>
      </c>
      <c r="C689" t="str">
        <f>Table1[[#This Row],[position]]&amp;IF(Table1[district]="NA","","-"&amp;Table1[district])&amp;IF(Table1[parish]="Multi-Parish Race","","-"&amp;Table1[parish])&amp;" ("&amp;Table1[year]&amp;")"</f>
        <v>Aldermen-Village of Tangipahoa (3 to be elected)-Tangipahoa (2016)</v>
      </c>
      <c r="D689" t="s">
        <v>380</v>
      </c>
      <c r="E689" t="s">
        <v>916</v>
      </c>
      <c r="F689" t="s">
        <v>918</v>
      </c>
      <c r="G689">
        <v>2016</v>
      </c>
      <c r="H689" t="s">
        <v>640</v>
      </c>
      <c r="I689" t="s">
        <v>23</v>
      </c>
      <c r="J689">
        <v>136</v>
      </c>
      <c r="K689">
        <v>7</v>
      </c>
      <c r="L689">
        <f>COUNTIF(Table1[Race],Table1[Race])</f>
        <v>7</v>
      </c>
      <c r="M689">
        <v>7</v>
      </c>
      <c r="N689">
        <v>0</v>
      </c>
      <c r="O689">
        <v>0</v>
      </c>
      <c r="P689">
        <v>0</v>
      </c>
      <c r="Q689" t="s">
        <v>20</v>
      </c>
      <c r="R689" t="s">
        <v>21</v>
      </c>
      <c r="S689" t="s">
        <v>15</v>
      </c>
      <c r="T689">
        <f>IFERROR(Table1[n_can_adj]/MID(Table1[district],FIND("(",Table1[district])+1,1),Table1[n_can_adj])</f>
        <v>2.3333333333333335</v>
      </c>
      <c r="U689" t="e">
        <f>IF(Table1[level]="Local",VLOOKUP(Table1[parish]&amp;" Parish, Louisiana",[1]parish!$D$2:$E$65,2,FALSE),"")</f>
        <v>#N/A</v>
      </c>
    </row>
    <row r="690" spans="1:21" x14ac:dyDescent="0.25">
      <c r="A690">
        <v>689</v>
      </c>
      <c r="B690">
        <f>IF(COUNTIF(C$2:C689,C690)&gt;0,B689,B689+1)</f>
        <v>167</v>
      </c>
      <c r="C690" t="str">
        <f>Table1[[#This Row],[position]]&amp;IF(Table1[district]="NA","","-"&amp;Table1[district])&amp;IF(Table1[parish]="Multi-Parish Race","","-"&amp;Table1[parish])&amp;" ("&amp;Table1[year]&amp;")"</f>
        <v>Aldermen-Village of Tangipahoa (3 to be elected)-Tangipahoa (2016)</v>
      </c>
      <c r="D690" t="s">
        <v>380</v>
      </c>
      <c r="E690" t="s">
        <v>916</v>
      </c>
      <c r="F690" t="s">
        <v>919</v>
      </c>
      <c r="G690">
        <v>2016</v>
      </c>
      <c r="H690" t="s">
        <v>640</v>
      </c>
      <c r="I690" t="s">
        <v>23</v>
      </c>
      <c r="J690">
        <v>77</v>
      </c>
      <c r="K690">
        <v>7</v>
      </c>
      <c r="L690">
        <f>COUNTIF(Table1[Race],Table1[Race])</f>
        <v>7</v>
      </c>
      <c r="M690">
        <v>7</v>
      </c>
      <c r="N690">
        <v>0</v>
      </c>
      <c r="O690">
        <v>0</v>
      </c>
      <c r="P690">
        <v>0</v>
      </c>
      <c r="Q690" t="s">
        <v>20</v>
      </c>
      <c r="R690" t="s">
        <v>21</v>
      </c>
      <c r="S690" t="s">
        <v>15</v>
      </c>
      <c r="T690">
        <f>IFERROR(Table1[n_can_adj]/MID(Table1[district],FIND("(",Table1[district])+1,1),Table1[n_can_adj])</f>
        <v>2.3333333333333335</v>
      </c>
      <c r="U690" t="e">
        <f>IF(Table1[level]="Local",VLOOKUP(Table1[parish]&amp;" Parish, Louisiana",[1]parish!$D$2:$E$65,2,FALSE),"")</f>
        <v>#N/A</v>
      </c>
    </row>
    <row r="691" spans="1:21" x14ac:dyDescent="0.25">
      <c r="A691">
        <v>690</v>
      </c>
      <c r="B691">
        <f>IF(COUNTIF(C$2:C690,C691)&gt;0,B690,B690+1)</f>
        <v>167</v>
      </c>
      <c r="C691" t="str">
        <f>Table1[[#This Row],[position]]&amp;IF(Table1[district]="NA","","-"&amp;Table1[district])&amp;IF(Table1[parish]="Multi-Parish Race","","-"&amp;Table1[parish])&amp;" ("&amp;Table1[year]&amp;")"</f>
        <v>Aldermen-Village of Tangipahoa (3 to be elected)-Tangipahoa (2016)</v>
      </c>
      <c r="D691" t="s">
        <v>380</v>
      </c>
      <c r="E691" t="s">
        <v>916</v>
      </c>
      <c r="F691" t="s">
        <v>920</v>
      </c>
      <c r="G691">
        <v>2016</v>
      </c>
      <c r="H691" t="s">
        <v>640</v>
      </c>
      <c r="I691" t="s">
        <v>23</v>
      </c>
      <c r="J691">
        <v>157</v>
      </c>
      <c r="K691">
        <v>7</v>
      </c>
      <c r="L691">
        <f>COUNTIF(Table1[Race],Table1[Race])</f>
        <v>7</v>
      </c>
      <c r="M691">
        <v>7</v>
      </c>
      <c r="N691">
        <v>0</v>
      </c>
      <c r="O691">
        <v>0</v>
      </c>
      <c r="P691">
        <v>0</v>
      </c>
      <c r="Q691" t="s">
        <v>20</v>
      </c>
      <c r="R691" t="s">
        <v>21</v>
      </c>
      <c r="S691" t="s">
        <v>15</v>
      </c>
      <c r="T691">
        <f>IFERROR(Table1[n_can_adj]/MID(Table1[district],FIND("(",Table1[district])+1,1),Table1[n_can_adj])</f>
        <v>2.3333333333333335</v>
      </c>
      <c r="U691" t="e">
        <f>IF(Table1[level]="Local",VLOOKUP(Table1[parish]&amp;" Parish, Louisiana",[1]parish!$D$2:$E$65,2,FALSE),"")</f>
        <v>#N/A</v>
      </c>
    </row>
    <row r="692" spans="1:21" x14ac:dyDescent="0.25">
      <c r="A692">
        <v>691</v>
      </c>
      <c r="B692">
        <f>IF(COUNTIF(C$2:C691,C692)&gt;0,B691,B691+1)</f>
        <v>167</v>
      </c>
      <c r="C692" t="str">
        <f>Table1[[#This Row],[position]]&amp;IF(Table1[district]="NA","","-"&amp;Table1[district])&amp;IF(Table1[parish]="Multi-Parish Race","","-"&amp;Table1[parish])&amp;" ("&amp;Table1[year]&amp;")"</f>
        <v>Aldermen-Village of Tangipahoa (3 to be elected)-Tangipahoa (2016)</v>
      </c>
      <c r="D692" t="s">
        <v>380</v>
      </c>
      <c r="E692" t="s">
        <v>916</v>
      </c>
      <c r="F692" t="s">
        <v>921</v>
      </c>
      <c r="G692">
        <v>2016</v>
      </c>
      <c r="H692" t="s">
        <v>640</v>
      </c>
      <c r="I692" t="s">
        <v>23</v>
      </c>
      <c r="J692">
        <v>145</v>
      </c>
      <c r="K692">
        <v>7</v>
      </c>
      <c r="L692">
        <f>COUNTIF(Table1[Race],Table1[Race])</f>
        <v>7</v>
      </c>
      <c r="M692">
        <v>7</v>
      </c>
      <c r="N692">
        <v>0</v>
      </c>
      <c r="O692">
        <v>0</v>
      </c>
      <c r="P692">
        <v>0</v>
      </c>
      <c r="Q692" t="s">
        <v>20</v>
      </c>
      <c r="R692" t="s">
        <v>21</v>
      </c>
      <c r="S692" t="s">
        <v>15</v>
      </c>
      <c r="T692">
        <f>IFERROR(Table1[n_can_adj]/MID(Table1[district],FIND("(",Table1[district])+1,1),Table1[n_can_adj])</f>
        <v>2.3333333333333335</v>
      </c>
      <c r="U692" t="e">
        <f>IF(Table1[level]="Local",VLOOKUP(Table1[parish]&amp;" Parish, Louisiana",[1]parish!$D$2:$E$65,2,FALSE),"")</f>
        <v>#N/A</v>
      </c>
    </row>
    <row r="693" spans="1:21" x14ac:dyDescent="0.25">
      <c r="A693">
        <v>692</v>
      </c>
      <c r="B693">
        <f>IF(COUNTIF(C$2:C692,C693)&gt;0,B692,B692+1)</f>
        <v>167</v>
      </c>
      <c r="C693" t="str">
        <f>Table1[[#This Row],[position]]&amp;IF(Table1[district]="NA","","-"&amp;Table1[district])&amp;IF(Table1[parish]="Multi-Parish Race","","-"&amp;Table1[parish])&amp;" ("&amp;Table1[year]&amp;")"</f>
        <v>Aldermen-Village of Tangipahoa (3 to be elected)-Tangipahoa (2016)</v>
      </c>
      <c r="D693" t="s">
        <v>380</v>
      </c>
      <c r="E693" t="s">
        <v>916</v>
      </c>
      <c r="F693" t="s">
        <v>922</v>
      </c>
      <c r="G693">
        <v>2016</v>
      </c>
      <c r="H693" t="s">
        <v>640</v>
      </c>
      <c r="I693" t="s">
        <v>23</v>
      </c>
      <c r="J693">
        <v>89</v>
      </c>
      <c r="K693">
        <v>7</v>
      </c>
      <c r="L693">
        <f>COUNTIF(Table1[Race],Table1[Race])</f>
        <v>7</v>
      </c>
      <c r="M693">
        <v>7</v>
      </c>
      <c r="N693">
        <v>0</v>
      </c>
      <c r="O693">
        <v>0</v>
      </c>
      <c r="P693">
        <v>0</v>
      </c>
      <c r="Q693" t="s">
        <v>20</v>
      </c>
      <c r="R693" t="s">
        <v>21</v>
      </c>
      <c r="S693" t="s">
        <v>15</v>
      </c>
      <c r="T693">
        <f>IFERROR(Table1[n_can_adj]/MID(Table1[district],FIND("(",Table1[district])+1,1),Table1[n_can_adj])</f>
        <v>2.3333333333333335</v>
      </c>
      <c r="U693" t="e">
        <f>IF(Table1[level]="Local",VLOOKUP(Table1[parish]&amp;" Parish, Louisiana",[1]parish!$D$2:$E$65,2,FALSE),"")</f>
        <v>#N/A</v>
      </c>
    </row>
    <row r="694" spans="1:21" x14ac:dyDescent="0.25">
      <c r="A694">
        <v>693</v>
      </c>
      <c r="B694">
        <f>IF(COUNTIF(C$2:C693,C694)&gt;0,B693,B693+1)</f>
        <v>167</v>
      </c>
      <c r="C694" t="str">
        <f>Table1[[#This Row],[position]]&amp;IF(Table1[district]="NA","","-"&amp;Table1[district])&amp;IF(Table1[parish]="Multi-Parish Race","","-"&amp;Table1[parish])&amp;" ("&amp;Table1[year]&amp;")"</f>
        <v>Aldermen-Village of Tangipahoa (3 to be elected)-Tangipahoa (2016)</v>
      </c>
      <c r="D694" t="s">
        <v>380</v>
      </c>
      <c r="E694" t="s">
        <v>916</v>
      </c>
      <c r="F694" t="s">
        <v>923</v>
      </c>
      <c r="G694">
        <v>2016</v>
      </c>
      <c r="H694" t="s">
        <v>640</v>
      </c>
      <c r="I694" t="s">
        <v>23</v>
      </c>
      <c r="J694">
        <v>118</v>
      </c>
      <c r="K694">
        <v>7</v>
      </c>
      <c r="L694">
        <f>COUNTIF(Table1[Race],Table1[Race])</f>
        <v>7</v>
      </c>
      <c r="M694">
        <v>7</v>
      </c>
      <c r="N694">
        <v>0</v>
      </c>
      <c r="O694">
        <v>0</v>
      </c>
      <c r="P694">
        <v>0</v>
      </c>
      <c r="Q694" t="s">
        <v>20</v>
      </c>
      <c r="R694" t="s">
        <v>21</v>
      </c>
      <c r="S694" t="s">
        <v>15</v>
      </c>
      <c r="T694">
        <f>IFERROR(Table1[n_can_adj]/MID(Table1[district],FIND("(",Table1[district])+1,1),Table1[n_can_adj])</f>
        <v>2.3333333333333335</v>
      </c>
      <c r="U694" t="e">
        <f>IF(Table1[level]="Local",VLOOKUP(Table1[parish]&amp;" Parish, Louisiana",[1]parish!$D$2:$E$65,2,FALSE),"")</f>
        <v>#N/A</v>
      </c>
    </row>
    <row r="695" spans="1:21" x14ac:dyDescent="0.25">
      <c r="A695">
        <v>694</v>
      </c>
      <c r="B695">
        <f>IF(COUNTIF(C$2:C694,C695)&gt;0,B694,B694+1)</f>
        <v>168</v>
      </c>
      <c r="C695" t="str">
        <f>Table1[[#This Row],[position]]&amp;IF(Table1[district]="NA","","-"&amp;Table1[district])&amp;IF(Table1[parish]="Multi-Parish Race","","-"&amp;Table1[parish])&amp;" ("&amp;Table1[year]&amp;")"</f>
        <v>Aldermen-Village of Waterproof (3 to be elected)-Tensas (2014)</v>
      </c>
      <c r="D695" t="s">
        <v>380</v>
      </c>
      <c r="E695" t="s">
        <v>924</v>
      </c>
      <c r="F695" t="s">
        <v>925</v>
      </c>
      <c r="G695">
        <v>2014</v>
      </c>
      <c r="H695" t="s">
        <v>115</v>
      </c>
      <c r="I695" t="s">
        <v>23</v>
      </c>
      <c r="J695">
        <v>94</v>
      </c>
      <c r="K695">
        <v>7</v>
      </c>
      <c r="L695">
        <f>COUNTIF(Table1[Race],Table1[Race])</f>
        <v>7</v>
      </c>
      <c r="M695">
        <v>7</v>
      </c>
      <c r="N695">
        <v>0</v>
      </c>
      <c r="O695">
        <v>0</v>
      </c>
      <c r="P695">
        <v>0</v>
      </c>
      <c r="Q695" t="s">
        <v>20</v>
      </c>
      <c r="R695" t="s">
        <v>21</v>
      </c>
      <c r="S695" t="s">
        <v>15</v>
      </c>
      <c r="T695">
        <f>IFERROR(Table1[n_can_adj]/MID(Table1[district],FIND("(",Table1[district])+1,1),Table1[n_can_adj])</f>
        <v>2.3333333333333335</v>
      </c>
      <c r="U695" t="e">
        <f>IF(Table1[level]="Local",VLOOKUP(Table1[parish]&amp;" Parish, Louisiana",[1]parish!$D$2:$E$65,2,FALSE),"")</f>
        <v>#N/A</v>
      </c>
    </row>
    <row r="696" spans="1:21" x14ac:dyDescent="0.25">
      <c r="A696">
        <v>695</v>
      </c>
      <c r="B696">
        <f>IF(COUNTIF(C$2:C695,C696)&gt;0,B695,B695+1)</f>
        <v>168</v>
      </c>
      <c r="C696" t="str">
        <f>Table1[[#This Row],[position]]&amp;IF(Table1[district]="NA","","-"&amp;Table1[district])&amp;IF(Table1[parish]="Multi-Parish Race","","-"&amp;Table1[parish])&amp;" ("&amp;Table1[year]&amp;")"</f>
        <v>Aldermen-Village of Waterproof (3 to be elected)-Tensas (2014)</v>
      </c>
      <c r="D696" t="s">
        <v>380</v>
      </c>
      <c r="E696" t="s">
        <v>924</v>
      </c>
      <c r="F696" t="s">
        <v>926</v>
      </c>
      <c r="G696">
        <v>2014</v>
      </c>
      <c r="H696" t="s">
        <v>115</v>
      </c>
      <c r="I696" t="s">
        <v>23</v>
      </c>
      <c r="J696">
        <v>99</v>
      </c>
      <c r="K696">
        <v>7</v>
      </c>
      <c r="L696">
        <f>COUNTIF(Table1[Race],Table1[Race])</f>
        <v>7</v>
      </c>
      <c r="M696">
        <v>7</v>
      </c>
      <c r="N696">
        <v>0</v>
      </c>
      <c r="O696">
        <v>0</v>
      </c>
      <c r="P696">
        <v>0</v>
      </c>
      <c r="Q696" t="s">
        <v>20</v>
      </c>
      <c r="R696" t="s">
        <v>21</v>
      </c>
      <c r="S696" t="s">
        <v>15</v>
      </c>
      <c r="T696">
        <f>IFERROR(Table1[n_can_adj]/MID(Table1[district],FIND("(",Table1[district])+1,1),Table1[n_can_adj])</f>
        <v>2.3333333333333335</v>
      </c>
      <c r="U696" t="e">
        <f>IF(Table1[level]="Local",VLOOKUP(Table1[parish]&amp;" Parish, Louisiana",[1]parish!$D$2:$E$65,2,FALSE),"")</f>
        <v>#N/A</v>
      </c>
    </row>
    <row r="697" spans="1:21" x14ac:dyDescent="0.25">
      <c r="A697">
        <v>696</v>
      </c>
      <c r="B697">
        <f>IF(COUNTIF(C$2:C696,C697)&gt;0,B696,B696+1)</f>
        <v>168</v>
      </c>
      <c r="C697" t="str">
        <f>Table1[[#This Row],[position]]&amp;IF(Table1[district]="NA","","-"&amp;Table1[district])&amp;IF(Table1[parish]="Multi-Parish Race","","-"&amp;Table1[parish])&amp;" ("&amp;Table1[year]&amp;")"</f>
        <v>Aldermen-Village of Waterproof (3 to be elected)-Tensas (2014)</v>
      </c>
      <c r="D697" t="s">
        <v>380</v>
      </c>
      <c r="E697" t="s">
        <v>924</v>
      </c>
      <c r="F697" t="s">
        <v>927</v>
      </c>
      <c r="G697">
        <v>2014</v>
      </c>
      <c r="H697" t="s">
        <v>115</v>
      </c>
      <c r="I697" t="s">
        <v>23</v>
      </c>
      <c r="J697">
        <v>167</v>
      </c>
      <c r="K697">
        <v>7</v>
      </c>
      <c r="L697">
        <f>COUNTIF(Table1[Race],Table1[Race])</f>
        <v>7</v>
      </c>
      <c r="M697">
        <v>7</v>
      </c>
      <c r="N697">
        <v>0</v>
      </c>
      <c r="O697">
        <v>0</v>
      </c>
      <c r="P697">
        <v>0</v>
      </c>
      <c r="Q697" t="s">
        <v>20</v>
      </c>
      <c r="R697" t="s">
        <v>21</v>
      </c>
      <c r="S697" t="s">
        <v>15</v>
      </c>
      <c r="T697">
        <f>IFERROR(Table1[n_can_adj]/MID(Table1[district],FIND("(",Table1[district])+1,1),Table1[n_can_adj])</f>
        <v>2.3333333333333335</v>
      </c>
      <c r="U697" t="e">
        <f>IF(Table1[level]="Local",VLOOKUP(Table1[parish]&amp;" Parish, Louisiana",[1]parish!$D$2:$E$65,2,FALSE),"")</f>
        <v>#N/A</v>
      </c>
    </row>
    <row r="698" spans="1:21" x14ac:dyDescent="0.25">
      <c r="A698">
        <v>697</v>
      </c>
      <c r="B698">
        <f>IF(COUNTIF(C$2:C697,C698)&gt;0,B697,B697+1)</f>
        <v>168</v>
      </c>
      <c r="C698" t="str">
        <f>Table1[[#This Row],[position]]&amp;IF(Table1[district]="NA","","-"&amp;Table1[district])&amp;IF(Table1[parish]="Multi-Parish Race","","-"&amp;Table1[parish])&amp;" ("&amp;Table1[year]&amp;")"</f>
        <v>Aldermen-Village of Waterproof (3 to be elected)-Tensas (2014)</v>
      </c>
      <c r="D698" t="s">
        <v>380</v>
      </c>
      <c r="E698" t="s">
        <v>924</v>
      </c>
      <c r="F698" t="s">
        <v>928</v>
      </c>
      <c r="G698">
        <v>2014</v>
      </c>
      <c r="H698" t="s">
        <v>115</v>
      </c>
      <c r="I698" t="s">
        <v>23</v>
      </c>
      <c r="J698">
        <v>58</v>
      </c>
      <c r="K698">
        <v>7</v>
      </c>
      <c r="L698">
        <f>COUNTIF(Table1[Race],Table1[Race])</f>
        <v>7</v>
      </c>
      <c r="M698">
        <v>7</v>
      </c>
      <c r="N698">
        <v>0</v>
      </c>
      <c r="O698">
        <v>0</v>
      </c>
      <c r="P698">
        <v>0</v>
      </c>
      <c r="Q698" t="s">
        <v>20</v>
      </c>
      <c r="R698" t="s">
        <v>21</v>
      </c>
      <c r="S698" t="s">
        <v>15</v>
      </c>
      <c r="T698">
        <f>IFERROR(Table1[n_can_adj]/MID(Table1[district],FIND("(",Table1[district])+1,1),Table1[n_can_adj])</f>
        <v>2.3333333333333335</v>
      </c>
      <c r="U698" t="e">
        <f>IF(Table1[level]="Local",VLOOKUP(Table1[parish]&amp;" Parish, Louisiana",[1]parish!$D$2:$E$65,2,FALSE),"")</f>
        <v>#N/A</v>
      </c>
    </row>
    <row r="699" spans="1:21" x14ac:dyDescent="0.25">
      <c r="A699">
        <v>698</v>
      </c>
      <c r="B699">
        <f>IF(COUNTIF(C$2:C698,C699)&gt;0,B698,B698+1)</f>
        <v>168</v>
      </c>
      <c r="C699" t="str">
        <f>Table1[[#This Row],[position]]&amp;IF(Table1[district]="NA","","-"&amp;Table1[district])&amp;IF(Table1[parish]="Multi-Parish Race","","-"&amp;Table1[parish])&amp;" ("&amp;Table1[year]&amp;")"</f>
        <v>Aldermen-Village of Waterproof (3 to be elected)-Tensas (2014)</v>
      </c>
      <c r="D699" t="s">
        <v>380</v>
      </c>
      <c r="E699" t="s">
        <v>924</v>
      </c>
      <c r="F699" t="s">
        <v>929</v>
      </c>
      <c r="G699">
        <v>2014</v>
      </c>
      <c r="H699" t="s">
        <v>115</v>
      </c>
      <c r="I699" t="s">
        <v>23</v>
      </c>
      <c r="J699">
        <v>185</v>
      </c>
      <c r="K699">
        <v>7</v>
      </c>
      <c r="L699">
        <f>COUNTIF(Table1[Race],Table1[Race])</f>
        <v>7</v>
      </c>
      <c r="M699">
        <v>7</v>
      </c>
      <c r="N699">
        <v>0</v>
      </c>
      <c r="O699">
        <v>0</v>
      </c>
      <c r="P699">
        <v>0</v>
      </c>
      <c r="Q699" t="s">
        <v>20</v>
      </c>
      <c r="R699" t="s">
        <v>21</v>
      </c>
      <c r="S699" t="s">
        <v>15</v>
      </c>
      <c r="T699">
        <f>IFERROR(Table1[n_can_adj]/MID(Table1[district],FIND("(",Table1[district])+1,1),Table1[n_can_adj])</f>
        <v>2.3333333333333335</v>
      </c>
      <c r="U699" t="e">
        <f>IF(Table1[level]="Local",VLOOKUP(Table1[parish]&amp;" Parish, Louisiana",[1]parish!$D$2:$E$65,2,FALSE),"")</f>
        <v>#N/A</v>
      </c>
    </row>
    <row r="700" spans="1:21" x14ac:dyDescent="0.25">
      <c r="A700">
        <v>699</v>
      </c>
      <c r="B700">
        <f>IF(COUNTIF(C$2:C699,C700)&gt;0,B699,B699+1)</f>
        <v>168</v>
      </c>
      <c r="C700" t="str">
        <f>Table1[[#This Row],[position]]&amp;IF(Table1[district]="NA","","-"&amp;Table1[district])&amp;IF(Table1[parish]="Multi-Parish Race","","-"&amp;Table1[parish])&amp;" ("&amp;Table1[year]&amp;")"</f>
        <v>Aldermen-Village of Waterproof (3 to be elected)-Tensas (2014)</v>
      </c>
      <c r="D700" t="s">
        <v>380</v>
      </c>
      <c r="E700" t="s">
        <v>924</v>
      </c>
      <c r="F700" t="s">
        <v>930</v>
      </c>
      <c r="G700">
        <v>2014</v>
      </c>
      <c r="H700" t="s">
        <v>115</v>
      </c>
      <c r="I700" t="s">
        <v>23</v>
      </c>
      <c r="J700">
        <v>54</v>
      </c>
      <c r="K700">
        <v>7</v>
      </c>
      <c r="L700">
        <f>COUNTIF(Table1[Race],Table1[Race])</f>
        <v>7</v>
      </c>
      <c r="M700">
        <v>7</v>
      </c>
      <c r="N700">
        <v>0</v>
      </c>
      <c r="O700">
        <v>0</v>
      </c>
      <c r="P700">
        <v>0</v>
      </c>
      <c r="Q700" t="s">
        <v>20</v>
      </c>
      <c r="R700" t="s">
        <v>21</v>
      </c>
      <c r="S700" t="s">
        <v>15</v>
      </c>
      <c r="T700">
        <f>IFERROR(Table1[n_can_adj]/MID(Table1[district],FIND("(",Table1[district])+1,1),Table1[n_can_adj])</f>
        <v>2.3333333333333335</v>
      </c>
      <c r="U700" t="e">
        <f>IF(Table1[level]="Local",VLOOKUP(Table1[parish]&amp;" Parish, Louisiana",[1]parish!$D$2:$E$65,2,FALSE),"")</f>
        <v>#N/A</v>
      </c>
    </row>
    <row r="701" spans="1:21" x14ac:dyDescent="0.25">
      <c r="A701">
        <v>700</v>
      </c>
      <c r="B701">
        <f>IF(COUNTIF(C$2:C700,C701)&gt;0,B700,B700+1)</f>
        <v>168</v>
      </c>
      <c r="C701" t="str">
        <f>Table1[[#This Row],[position]]&amp;IF(Table1[district]="NA","","-"&amp;Table1[district])&amp;IF(Table1[parish]="Multi-Parish Race","","-"&amp;Table1[parish])&amp;" ("&amp;Table1[year]&amp;")"</f>
        <v>Aldermen-Village of Waterproof (3 to be elected)-Tensas (2014)</v>
      </c>
      <c r="D701" t="s">
        <v>380</v>
      </c>
      <c r="E701" t="s">
        <v>924</v>
      </c>
      <c r="F701" t="s">
        <v>931</v>
      </c>
      <c r="G701">
        <v>2014</v>
      </c>
      <c r="H701" t="s">
        <v>115</v>
      </c>
      <c r="I701" t="s">
        <v>23</v>
      </c>
      <c r="J701">
        <v>100</v>
      </c>
      <c r="K701">
        <v>7</v>
      </c>
      <c r="L701">
        <f>COUNTIF(Table1[Race],Table1[Race])</f>
        <v>7</v>
      </c>
      <c r="M701">
        <v>7</v>
      </c>
      <c r="N701">
        <v>0</v>
      </c>
      <c r="O701">
        <v>0</v>
      </c>
      <c r="P701">
        <v>0</v>
      </c>
      <c r="Q701" t="s">
        <v>20</v>
      </c>
      <c r="R701" t="s">
        <v>21</v>
      </c>
      <c r="S701" t="s">
        <v>15</v>
      </c>
      <c r="T701">
        <f>IFERROR(Table1[n_can_adj]/MID(Table1[district],FIND("(",Table1[district])+1,1),Table1[n_can_adj])</f>
        <v>2.3333333333333335</v>
      </c>
      <c r="U701" t="e">
        <f>IF(Table1[level]="Local",VLOOKUP(Table1[parish]&amp;" Parish, Louisiana",[1]parish!$D$2:$E$65,2,FALSE),"")</f>
        <v>#N/A</v>
      </c>
    </row>
    <row r="702" spans="1:21" x14ac:dyDescent="0.25">
      <c r="A702">
        <v>701</v>
      </c>
      <c r="B702">
        <f>IF(COUNTIF(C$2:C701,C702)&gt;0,B701,B701+1)</f>
        <v>169</v>
      </c>
      <c r="C702" t="str">
        <f>Table1[[#This Row],[position]]&amp;IF(Table1[district]="NA","","-"&amp;Table1[district])&amp;IF(Table1[parish]="Multi-Parish Race","","-"&amp;Table1[parish])&amp;" ("&amp;Table1[year]&amp;")"</f>
        <v>Aldermen at Large-Town of Gramercy (2 to be elected)-St. James (2014)</v>
      </c>
      <c r="D702" t="s">
        <v>932</v>
      </c>
      <c r="E702" t="s">
        <v>933</v>
      </c>
      <c r="F702" t="s">
        <v>934</v>
      </c>
      <c r="G702">
        <v>2014</v>
      </c>
      <c r="H702" t="s">
        <v>98</v>
      </c>
      <c r="I702" t="s">
        <v>23</v>
      </c>
      <c r="J702">
        <v>740</v>
      </c>
      <c r="K702">
        <v>3</v>
      </c>
      <c r="L702">
        <f>COUNTIF(Table1[Race],Table1[Race])</f>
        <v>3</v>
      </c>
      <c r="M702">
        <v>3</v>
      </c>
      <c r="N702">
        <v>0</v>
      </c>
      <c r="O702">
        <v>0</v>
      </c>
      <c r="P702">
        <v>0</v>
      </c>
      <c r="Q702" t="s">
        <v>20</v>
      </c>
      <c r="R702" t="s">
        <v>21</v>
      </c>
      <c r="S702" t="s">
        <v>15</v>
      </c>
      <c r="T702">
        <f>IFERROR(Table1[n_can_adj]/MID(Table1[district],FIND("(",Table1[district])+1,1),Table1[n_can_adj])</f>
        <v>1.5</v>
      </c>
      <c r="U702" t="e">
        <f>IF(Table1[level]="Local",VLOOKUP(Table1[parish]&amp;" Parish, Louisiana",[1]parish!$D$2:$E$65,2,FALSE),"")</f>
        <v>#N/A</v>
      </c>
    </row>
    <row r="703" spans="1:21" x14ac:dyDescent="0.25">
      <c r="A703">
        <v>702</v>
      </c>
      <c r="B703">
        <f>IF(COUNTIF(C$2:C702,C703)&gt;0,B702,B702+1)</f>
        <v>169</v>
      </c>
      <c r="C703" t="str">
        <f>Table1[[#This Row],[position]]&amp;IF(Table1[district]="NA","","-"&amp;Table1[district])&amp;IF(Table1[parish]="Multi-Parish Race","","-"&amp;Table1[parish])&amp;" ("&amp;Table1[year]&amp;")"</f>
        <v>Aldermen at Large-Town of Gramercy (2 to be elected)-St. James (2014)</v>
      </c>
      <c r="D703" t="s">
        <v>932</v>
      </c>
      <c r="E703" t="s">
        <v>933</v>
      </c>
      <c r="F703" t="s">
        <v>935</v>
      </c>
      <c r="G703">
        <v>2014</v>
      </c>
      <c r="H703" t="s">
        <v>98</v>
      </c>
      <c r="I703" t="s">
        <v>23</v>
      </c>
      <c r="J703">
        <v>629</v>
      </c>
      <c r="K703">
        <v>3</v>
      </c>
      <c r="L703">
        <f>COUNTIF(Table1[Race],Table1[Race])</f>
        <v>3</v>
      </c>
      <c r="M703">
        <v>3</v>
      </c>
      <c r="N703">
        <v>0</v>
      </c>
      <c r="O703">
        <v>0</v>
      </c>
      <c r="P703">
        <v>0</v>
      </c>
      <c r="Q703" t="s">
        <v>20</v>
      </c>
      <c r="R703" t="s">
        <v>21</v>
      </c>
      <c r="S703" t="s">
        <v>15</v>
      </c>
      <c r="T703">
        <f>IFERROR(Table1[n_can_adj]/MID(Table1[district],FIND("(",Table1[district])+1,1),Table1[n_can_adj])</f>
        <v>1.5</v>
      </c>
      <c r="U703" t="e">
        <f>IF(Table1[level]="Local",VLOOKUP(Table1[parish]&amp;" Parish, Louisiana",[1]parish!$D$2:$E$65,2,FALSE),"")</f>
        <v>#N/A</v>
      </c>
    </row>
    <row r="704" spans="1:21" x14ac:dyDescent="0.25">
      <c r="A704">
        <v>703</v>
      </c>
      <c r="B704">
        <f>IF(COUNTIF(C$2:C703,C704)&gt;0,B703,B703+1)</f>
        <v>169</v>
      </c>
      <c r="C704" t="str">
        <f>Table1[[#This Row],[position]]&amp;IF(Table1[district]="NA","","-"&amp;Table1[district])&amp;IF(Table1[parish]="Multi-Parish Race","","-"&amp;Table1[parish])&amp;" ("&amp;Table1[year]&amp;")"</f>
        <v>Aldermen at Large-Town of Gramercy (2 to be elected)-St. James (2014)</v>
      </c>
      <c r="D704" t="s">
        <v>932</v>
      </c>
      <c r="E704" t="s">
        <v>933</v>
      </c>
      <c r="F704" t="s">
        <v>936</v>
      </c>
      <c r="G704">
        <v>2014</v>
      </c>
      <c r="H704" t="s">
        <v>98</v>
      </c>
      <c r="I704" t="s">
        <v>23</v>
      </c>
      <c r="J704">
        <v>547</v>
      </c>
      <c r="K704">
        <v>3</v>
      </c>
      <c r="L704">
        <f>COUNTIF(Table1[Race],Table1[Race])</f>
        <v>3</v>
      </c>
      <c r="M704">
        <v>3</v>
      </c>
      <c r="N704">
        <v>0</v>
      </c>
      <c r="O704">
        <v>0</v>
      </c>
      <c r="P704">
        <v>0</v>
      </c>
      <c r="Q704" t="s">
        <v>20</v>
      </c>
      <c r="R704" t="s">
        <v>21</v>
      </c>
      <c r="S704" t="s">
        <v>15</v>
      </c>
      <c r="T704">
        <f>IFERROR(Table1[n_can_adj]/MID(Table1[district],FIND("(",Table1[district])+1,1),Table1[n_can_adj])</f>
        <v>1.5</v>
      </c>
      <c r="U704" t="e">
        <f>IF(Table1[level]="Local",VLOOKUP(Table1[parish]&amp;" Parish, Louisiana",[1]parish!$D$2:$E$65,2,FALSE),"")</f>
        <v>#N/A</v>
      </c>
    </row>
    <row r="705" spans="1:21" hidden="1" x14ac:dyDescent="0.25">
      <c r="A705">
        <v>704</v>
      </c>
      <c r="B705">
        <f>IF(COUNTIF(C$2:C704,C705)&gt;0,B704,B704+1)</f>
        <v>170</v>
      </c>
      <c r="C705" t="str">
        <f>Table1[[#This Row],[position]]&amp;IF(Table1[district]="NA","","-"&amp;Table1[district])&amp;IF(Table1[parish]="Multi-Parish Race","","-"&amp;Table1[parish])&amp;" ("&amp;Table1[year]&amp;")"</f>
        <v>Assessor-Lafourche (2014)</v>
      </c>
      <c r="D705" t="s">
        <v>937</v>
      </c>
      <c r="E705" t="s">
        <v>938</v>
      </c>
      <c r="F705" t="s">
        <v>939</v>
      </c>
      <c r="G705">
        <v>2014</v>
      </c>
      <c r="H705" t="s">
        <v>940</v>
      </c>
      <c r="I705" t="s">
        <v>30</v>
      </c>
      <c r="J705">
        <v>9005</v>
      </c>
      <c r="K705">
        <v>3</v>
      </c>
      <c r="L705">
        <f>COUNTIF(Table1[Race],Table1[Race])</f>
        <v>3</v>
      </c>
      <c r="M705">
        <v>0</v>
      </c>
      <c r="N705">
        <v>1</v>
      </c>
      <c r="O705">
        <v>2</v>
      </c>
      <c r="P705">
        <v>0</v>
      </c>
      <c r="Q705" t="s">
        <v>20</v>
      </c>
      <c r="R705" t="s">
        <v>21</v>
      </c>
      <c r="S705" t="s">
        <v>937</v>
      </c>
      <c r="T705">
        <f>IFERROR(Table1[n_can_adj]/MID(Table1[district],FIND("(",Table1[district])+1,1),Table1[n_can_adj])</f>
        <v>3</v>
      </c>
      <c r="U705" t="e">
        <f>IF(Table1[level]="Local",VLOOKUP(Table1[parish]&amp;" Parish, Louisiana",[1]parish!$D$2:$E$65,2,FALSE),"")</f>
        <v>#N/A</v>
      </c>
    </row>
    <row r="706" spans="1:21" hidden="1" x14ac:dyDescent="0.25">
      <c r="A706">
        <v>705</v>
      </c>
      <c r="B706">
        <f>IF(COUNTIF(C$2:C705,C706)&gt;0,B705,B705+1)</f>
        <v>170</v>
      </c>
      <c r="C706" t="str">
        <f>Table1[[#This Row],[position]]&amp;IF(Table1[district]="NA","","-"&amp;Table1[district])&amp;IF(Table1[parish]="Multi-Parish Race","","-"&amp;Table1[parish])&amp;" ("&amp;Table1[year]&amp;")"</f>
        <v>Assessor-Lafourche (2014)</v>
      </c>
      <c r="D706" t="s">
        <v>937</v>
      </c>
      <c r="E706" t="s">
        <v>938</v>
      </c>
      <c r="F706" t="s">
        <v>941</v>
      </c>
      <c r="G706">
        <v>2014</v>
      </c>
      <c r="H706" t="s">
        <v>940</v>
      </c>
      <c r="I706" t="s">
        <v>19</v>
      </c>
      <c r="J706">
        <v>4646</v>
      </c>
      <c r="K706">
        <v>3</v>
      </c>
      <c r="L706">
        <f>COUNTIF(Table1[Race],Table1[Race])</f>
        <v>3</v>
      </c>
      <c r="M706">
        <v>0</v>
      </c>
      <c r="N706">
        <v>1</v>
      </c>
      <c r="O706">
        <v>2</v>
      </c>
      <c r="P706">
        <v>0</v>
      </c>
      <c r="Q706" t="s">
        <v>20</v>
      </c>
      <c r="R706" t="s">
        <v>21</v>
      </c>
      <c r="S706" t="s">
        <v>937</v>
      </c>
      <c r="T706">
        <f>IFERROR(Table1[n_can_adj]/MID(Table1[district],FIND("(",Table1[district])+1,1),Table1[n_can_adj])</f>
        <v>3</v>
      </c>
      <c r="U706" t="e">
        <f>IF(Table1[level]="Local",VLOOKUP(Table1[parish]&amp;" Parish, Louisiana",[1]parish!$D$2:$E$65,2,FALSE),"")</f>
        <v>#N/A</v>
      </c>
    </row>
    <row r="707" spans="1:21" hidden="1" x14ac:dyDescent="0.25">
      <c r="A707">
        <v>706</v>
      </c>
      <c r="B707">
        <f>IF(COUNTIF(C$2:C706,C707)&gt;0,B706,B706+1)</f>
        <v>170</v>
      </c>
      <c r="C707" t="str">
        <f>Table1[[#This Row],[position]]&amp;IF(Table1[district]="NA","","-"&amp;Table1[district])&amp;IF(Table1[parish]="Multi-Parish Race","","-"&amp;Table1[parish])&amp;" ("&amp;Table1[year]&amp;")"</f>
        <v>Assessor-Lafourche (2014)</v>
      </c>
      <c r="D707" t="s">
        <v>937</v>
      </c>
      <c r="E707" t="s">
        <v>938</v>
      </c>
      <c r="F707" t="s">
        <v>942</v>
      </c>
      <c r="G707">
        <v>2014</v>
      </c>
      <c r="H707" t="s">
        <v>940</v>
      </c>
      <c r="I707" t="s">
        <v>30</v>
      </c>
      <c r="J707">
        <v>14377</v>
      </c>
      <c r="K707">
        <v>3</v>
      </c>
      <c r="L707">
        <f>COUNTIF(Table1[Race],Table1[Race])</f>
        <v>3</v>
      </c>
      <c r="M707">
        <v>0</v>
      </c>
      <c r="N707">
        <v>1</v>
      </c>
      <c r="O707">
        <v>2</v>
      </c>
      <c r="P707">
        <v>0</v>
      </c>
      <c r="Q707" t="s">
        <v>20</v>
      </c>
      <c r="R707" t="s">
        <v>21</v>
      </c>
      <c r="S707" t="s">
        <v>937</v>
      </c>
      <c r="T707">
        <f>IFERROR(Table1[n_can_adj]/MID(Table1[district],FIND("(",Table1[district])+1,1),Table1[n_can_adj])</f>
        <v>3</v>
      </c>
      <c r="U707" t="e">
        <f>IF(Table1[level]="Local",VLOOKUP(Table1[parish]&amp;" Parish, Louisiana",[1]parish!$D$2:$E$65,2,FALSE),"")</f>
        <v>#N/A</v>
      </c>
    </row>
    <row r="708" spans="1:21" hidden="1" x14ac:dyDescent="0.25">
      <c r="A708">
        <v>707</v>
      </c>
      <c r="B708">
        <f>IF(COUNTIF(C$2:C707,C708)&gt;0,B707,B707+1)</f>
        <v>171</v>
      </c>
      <c r="C708" t="str">
        <f>Table1[[#This Row],[position]]&amp;IF(Table1[district]="NA","","-"&amp;Table1[district])&amp;IF(Table1[parish]="Multi-Parish Race","","-"&amp;Table1[parish])&amp;" ("&amp;Table1[year]&amp;")"</f>
        <v>Associate Justice-Supreme Court, 3rd Supreme Court District (2016)</v>
      </c>
      <c r="D708" t="s">
        <v>943</v>
      </c>
      <c r="E708" t="s">
        <v>944</v>
      </c>
      <c r="F708" t="s">
        <v>945</v>
      </c>
      <c r="G708">
        <v>2016</v>
      </c>
      <c r="H708" t="s">
        <v>73</v>
      </c>
      <c r="I708" t="s">
        <v>19</v>
      </c>
      <c r="J708">
        <v>133389</v>
      </c>
      <c r="K708">
        <v>2</v>
      </c>
      <c r="L708">
        <f>COUNTIF(Table1[Race],Table1[Race])</f>
        <v>2</v>
      </c>
      <c r="M708">
        <v>0</v>
      </c>
      <c r="N708">
        <v>2</v>
      </c>
      <c r="O708">
        <v>0</v>
      </c>
      <c r="P708">
        <v>0</v>
      </c>
      <c r="Q708" t="s">
        <v>946</v>
      </c>
      <c r="R708" t="s">
        <v>947</v>
      </c>
      <c r="S708" t="s">
        <v>943</v>
      </c>
      <c r="T708">
        <f>IFERROR(Table1[n_can_adj]/MID(Table1[district],FIND("(",Table1[district])+1,1),Table1[n_can_adj])</f>
        <v>2</v>
      </c>
      <c r="U708" t="str">
        <f>IF(Table1[level]="Local",VLOOKUP(Table1[parish]&amp;" Parish, Louisiana",[1]parish!$D$2:$E$65,2,FALSE),"")</f>
        <v/>
      </c>
    </row>
    <row r="709" spans="1:21" hidden="1" x14ac:dyDescent="0.25">
      <c r="A709">
        <v>708</v>
      </c>
      <c r="B709">
        <f>IF(COUNTIF(C$2:C708,C709)&gt;0,B708,B708+1)</f>
        <v>171</v>
      </c>
      <c r="C709" t="str">
        <f>Table1[[#This Row],[position]]&amp;IF(Table1[district]="NA","","-"&amp;Table1[district])&amp;IF(Table1[parish]="Multi-Parish Race","","-"&amp;Table1[parish])&amp;" ("&amp;Table1[year]&amp;")"</f>
        <v>Associate Justice-Supreme Court, 3rd Supreme Court District (2016)</v>
      </c>
      <c r="D709" t="s">
        <v>943</v>
      </c>
      <c r="E709" t="s">
        <v>944</v>
      </c>
      <c r="F709" t="s">
        <v>948</v>
      </c>
      <c r="G709">
        <v>2016</v>
      </c>
      <c r="H709" t="s">
        <v>73</v>
      </c>
      <c r="I709" t="s">
        <v>19</v>
      </c>
      <c r="J709">
        <v>128598</v>
      </c>
      <c r="K709">
        <v>2</v>
      </c>
      <c r="L709">
        <f>COUNTIF(Table1[Race],Table1[Race])</f>
        <v>2</v>
      </c>
      <c r="M709">
        <v>0</v>
      </c>
      <c r="N709">
        <v>2</v>
      </c>
      <c r="O709">
        <v>0</v>
      </c>
      <c r="P709">
        <v>0</v>
      </c>
      <c r="Q709" t="s">
        <v>946</v>
      </c>
      <c r="R709" t="s">
        <v>947</v>
      </c>
      <c r="S709" t="s">
        <v>943</v>
      </c>
      <c r="T709">
        <f>IFERROR(Table1[n_can_adj]/MID(Table1[district],FIND("(",Table1[district])+1,1),Table1[n_can_adj])</f>
        <v>2</v>
      </c>
      <c r="U709" t="str">
        <f>IF(Table1[level]="Local",VLOOKUP(Table1[parish]&amp;" Parish, Louisiana",[1]parish!$D$2:$E$65,2,FALSE),"")</f>
        <v/>
      </c>
    </row>
    <row r="710" spans="1:21" hidden="1" x14ac:dyDescent="0.25">
      <c r="A710">
        <v>709</v>
      </c>
      <c r="B710">
        <f>IF(COUNTIF(C$2:C709,C710)&gt;0,B709,B709+1)</f>
        <v>172</v>
      </c>
      <c r="C710" t="str">
        <f>Table1[[#This Row],[position]]&amp;IF(Table1[district]="NA","","-"&amp;Table1[district])&amp;IF(Table1[parish]="Multi-Parish Race","","-"&amp;Table1[parish])&amp;" ("&amp;Table1[year]&amp;")"</f>
        <v>Chief of Police-City of Breaux Bridge-St. Martin (2014)</v>
      </c>
      <c r="D710" t="s">
        <v>949</v>
      </c>
      <c r="E710" t="s">
        <v>950</v>
      </c>
      <c r="F710" t="s">
        <v>951</v>
      </c>
      <c r="G710">
        <v>2014</v>
      </c>
      <c r="H710" t="s">
        <v>145</v>
      </c>
      <c r="I710" t="s">
        <v>19</v>
      </c>
      <c r="J710">
        <v>1225</v>
      </c>
      <c r="K710">
        <v>2</v>
      </c>
      <c r="L710">
        <f>COUNTIF(Table1[Race],Table1[Race])</f>
        <v>2</v>
      </c>
      <c r="M710">
        <v>0</v>
      </c>
      <c r="N710">
        <v>2</v>
      </c>
      <c r="O710">
        <v>0</v>
      </c>
      <c r="P710">
        <v>0</v>
      </c>
      <c r="Q710" t="s">
        <v>20</v>
      </c>
      <c r="R710" t="s">
        <v>952</v>
      </c>
      <c r="S710" t="s">
        <v>949</v>
      </c>
      <c r="T710">
        <f>IFERROR(Table1[n_can_adj]/MID(Table1[district],FIND("(",Table1[district])+1,1),Table1[n_can_adj])</f>
        <v>2</v>
      </c>
      <c r="U710" t="e">
        <f>IF(Table1[level]="Local",VLOOKUP(Table1[parish]&amp;" Parish, Louisiana",[1]parish!$D$2:$E$65,2,FALSE),"")</f>
        <v>#N/A</v>
      </c>
    </row>
    <row r="711" spans="1:21" hidden="1" x14ac:dyDescent="0.25">
      <c r="A711">
        <v>710</v>
      </c>
      <c r="B711">
        <f>IF(COUNTIF(C$2:C710,C711)&gt;0,B710,B710+1)</f>
        <v>172</v>
      </c>
      <c r="C711" t="str">
        <f>Table1[[#This Row],[position]]&amp;IF(Table1[district]="NA","","-"&amp;Table1[district])&amp;IF(Table1[parish]="Multi-Parish Race","","-"&amp;Table1[parish])&amp;" ("&amp;Table1[year]&amp;")"</f>
        <v>Chief of Police-City of Breaux Bridge-St. Martin (2014)</v>
      </c>
      <c r="D711" t="s">
        <v>949</v>
      </c>
      <c r="E711" t="s">
        <v>950</v>
      </c>
      <c r="F711" t="s">
        <v>953</v>
      </c>
      <c r="G711">
        <v>2014</v>
      </c>
      <c r="H711" t="s">
        <v>145</v>
      </c>
      <c r="I711" t="s">
        <v>19</v>
      </c>
      <c r="J711">
        <v>1831</v>
      </c>
      <c r="K711">
        <v>2</v>
      </c>
      <c r="L711">
        <f>COUNTIF(Table1[Race],Table1[Race])</f>
        <v>2</v>
      </c>
      <c r="M711">
        <v>0</v>
      </c>
      <c r="N711">
        <v>2</v>
      </c>
      <c r="O711">
        <v>0</v>
      </c>
      <c r="P711">
        <v>0</v>
      </c>
      <c r="Q711" t="s">
        <v>20</v>
      </c>
      <c r="R711" t="s">
        <v>952</v>
      </c>
      <c r="S711" t="s">
        <v>949</v>
      </c>
      <c r="T711">
        <f>IFERROR(Table1[n_can_adj]/MID(Table1[district],FIND("(",Table1[district])+1,1),Table1[n_can_adj])</f>
        <v>2</v>
      </c>
      <c r="U711" t="e">
        <f>IF(Table1[level]="Local",VLOOKUP(Table1[parish]&amp;" Parish, Louisiana",[1]parish!$D$2:$E$65,2,FALSE),"")</f>
        <v>#N/A</v>
      </c>
    </row>
    <row r="712" spans="1:21" hidden="1" x14ac:dyDescent="0.25">
      <c r="A712">
        <v>711</v>
      </c>
      <c r="B712">
        <f>IF(COUNTIF(C$2:C711,C712)&gt;0,B711,B711+1)</f>
        <v>173</v>
      </c>
      <c r="C712" t="str">
        <f>Table1[[#This Row],[position]]&amp;IF(Table1[district]="NA","","-"&amp;Table1[district])&amp;IF(Table1[parish]="Multi-Parish Race","","-"&amp;Table1[parish])&amp;" ("&amp;Table1[year]&amp;")"</f>
        <v>Chief of Police-City of Broussard (2014)</v>
      </c>
      <c r="D712" t="s">
        <v>949</v>
      </c>
      <c r="E712" t="s">
        <v>954</v>
      </c>
      <c r="F712" t="s">
        <v>955</v>
      </c>
      <c r="G712">
        <v>2014</v>
      </c>
      <c r="H712" t="s">
        <v>73</v>
      </c>
      <c r="I712" t="s">
        <v>19</v>
      </c>
      <c r="J712">
        <v>1862</v>
      </c>
      <c r="K712">
        <v>2</v>
      </c>
      <c r="L712">
        <f>COUNTIF(Table1[Race],Table1[Race])</f>
        <v>2</v>
      </c>
      <c r="M712">
        <v>0</v>
      </c>
      <c r="N712">
        <v>2</v>
      </c>
      <c r="O712">
        <v>0</v>
      </c>
      <c r="P712">
        <v>0</v>
      </c>
      <c r="Q712" t="s">
        <v>20</v>
      </c>
      <c r="R712" t="s">
        <v>952</v>
      </c>
      <c r="S712" t="s">
        <v>949</v>
      </c>
      <c r="T712">
        <f>IFERROR(Table1[n_can_adj]/MID(Table1[district],FIND("(",Table1[district])+1,1),Table1[n_can_adj])</f>
        <v>2</v>
      </c>
      <c r="U712" t="e">
        <f>IF(Table1[level]="Local",VLOOKUP(Table1[parish]&amp;" Parish, Louisiana",[1]parish!$D$2:$E$65,2,FALSE),"")</f>
        <v>#N/A</v>
      </c>
    </row>
    <row r="713" spans="1:21" hidden="1" x14ac:dyDescent="0.25">
      <c r="A713">
        <v>712</v>
      </c>
      <c r="B713">
        <f>IF(COUNTIF(C$2:C712,C713)&gt;0,B712,B712+1)</f>
        <v>173</v>
      </c>
      <c r="C713" t="str">
        <f>Table1[[#This Row],[position]]&amp;IF(Table1[district]="NA","","-"&amp;Table1[district])&amp;IF(Table1[parish]="Multi-Parish Race","","-"&amp;Table1[parish])&amp;" ("&amp;Table1[year]&amp;")"</f>
        <v>Chief of Police-City of Broussard (2014)</v>
      </c>
      <c r="D713" t="s">
        <v>949</v>
      </c>
      <c r="E713" t="s">
        <v>954</v>
      </c>
      <c r="F713" t="s">
        <v>956</v>
      </c>
      <c r="G713">
        <v>2014</v>
      </c>
      <c r="H713" t="s">
        <v>73</v>
      </c>
      <c r="I713" t="s">
        <v>19</v>
      </c>
      <c r="J713">
        <v>1491</v>
      </c>
      <c r="K713">
        <v>2</v>
      </c>
      <c r="L713">
        <f>COUNTIF(Table1[Race],Table1[Race])</f>
        <v>2</v>
      </c>
      <c r="M713">
        <v>0</v>
      </c>
      <c r="N713">
        <v>2</v>
      </c>
      <c r="O713">
        <v>0</v>
      </c>
      <c r="P713">
        <v>0</v>
      </c>
      <c r="Q713" t="s">
        <v>20</v>
      </c>
      <c r="R713" t="s">
        <v>952</v>
      </c>
      <c r="S713" t="s">
        <v>949</v>
      </c>
      <c r="T713">
        <f>IFERROR(Table1[n_can_adj]/MID(Table1[district],FIND("(",Table1[district])+1,1),Table1[n_can_adj])</f>
        <v>2</v>
      </c>
      <c r="U713" t="e">
        <f>IF(Table1[level]="Local",VLOOKUP(Table1[parish]&amp;" Parish, Louisiana",[1]parish!$D$2:$E$65,2,FALSE),"")</f>
        <v>#N/A</v>
      </c>
    </row>
    <row r="714" spans="1:21" hidden="1" x14ac:dyDescent="0.25">
      <c r="A714">
        <v>713</v>
      </c>
      <c r="B714">
        <f>IF(COUNTIF(C$2:C713,C714)&gt;0,B713,B713+1)</f>
        <v>174</v>
      </c>
      <c r="C714" t="str">
        <f>Table1[[#This Row],[position]]&amp;IF(Table1[district]="NA","","-"&amp;Table1[district])&amp;IF(Table1[parish]="Multi-Parish Race","","-"&amp;Table1[parish])&amp;" ("&amp;Table1[year]&amp;")"</f>
        <v>Chief of Police-City of Crowley-Acadia (2014)</v>
      </c>
      <c r="D714" t="s">
        <v>949</v>
      </c>
      <c r="E714" t="s">
        <v>957</v>
      </c>
      <c r="F714" t="s">
        <v>958</v>
      </c>
      <c r="G714">
        <v>2014</v>
      </c>
      <c r="H714" t="s">
        <v>276</v>
      </c>
      <c r="I714" t="s">
        <v>23</v>
      </c>
      <c r="J714">
        <v>318</v>
      </c>
      <c r="K714">
        <v>3</v>
      </c>
      <c r="L714">
        <f>COUNTIF(Table1[Race],Table1[Race])</f>
        <v>3</v>
      </c>
      <c r="M714">
        <v>2</v>
      </c>
      <c r="N714">
        <v>1</v>
      </c>
      <c r="O714">
        <v>0</v>
      </c>
      <c r="P714">
        <v>0</v>
      </c>
      <c r="Q714" t="s">
        <v>20</v>
      </c>
      <c r="R714" t="s">
        <v>952</v>
      </c>
      <c r="S714" t="s">
        <v>949</v>
      </c>
      <c r="T714">
        <f>IFERROR(Table1[n_can_adj]/MID(Table1[district],FIND("(",Table1[district])+1,1),Table1[n_can_adj])</f>
        <v>3</v>
      </c>
      <c r="U714" t="e">
        <f>IF(Table1[level]="Local",VLOOKUP(Table1[parish]&amp;" Parish, Louisiana",[1]parish!$D$2:$E$65,2,FALSE),"")</f>
        <v>#N/A</v>
      </c>
    </row>
    <row r="715" spans="1:21" hidden="1" x14ac:dyDescent="0.25">
      <c r="A715">
        <v>714</v>
      </c>
      <c r="B715">
        <f>IF(COUNTIF(C$2:C714,C715)&gt;0,B714,B714+1)</f>
        <v>174</v>
      </c>
      <c r="C715" t="str">
        <f>Table1[[#This Row],[position]]&amp;IF(Table1[district]="NA","","-"&amp;Table1[district])&amp;IF(Table1[parish]="Multi-Parish Race","","-"&amp;Table1[parish])&amp;" ("&amp;Table1[year]&amp;")"</f>
        <v>Chief of Police-City of Crowley-Acadia (2014)</v>
      </c>
      <c r="D715" t="s">
        <v>949</v>
      </c>
      <c r="E715" t="s">
        <v>957</v>
      </c>
      <c r="F715" t="s">
        <v>959</v>
      </c>
      <c r="G715">
        <v>2014</v>
      </c>
      <c r="H715" t="s">
        <v>276</v>
      </c>
      <c r="I715" t="s">
        <v>23</v>
      </c>
      <c r="J715">
        <v>3146</v>
      </c>
      <c r="K715">
        <v>3</v>
      </c>
      <c r="L715">
        <f>COUNTIF(Table1[Race],Table1[Race])</f>
        <v>3</v>
      </c>
      <c r="M715">
        <v>2</v>
      </c>
      <c r="N715">
        <v>1</v>
      </c>
      <c r="O715">
        <v>0</v>
      </c>
      <c r="P715">
        <v>0</v>
      </c>
      <c r="Q715" t="s">
        <v>20</v>
      </c>
      <c r="R715" t="s">
        <v>952</v>
      </c>
      <c r="S715" t="s">
        <v>949</v>
      </c>
      <c r="T715">
        <f>IFERROR(Table1[n_can_adj]/MID(Table1[district],FIND("(",Table1[district])+1,1),Table1[n_can_adj])</f>
        <v>3</v>
      </c>
      <c r="U715" t="e">
        <f>IF(Table1[level]="Local",VLOOKUP(Table1[parish]&amp;" Parish, Louisiana",[1]parish!$D$2:$E$65,2,FALSE),"")</f>
        <v>#N/A</v>
      </c>
    </row>
    <row r="716" spans="1:21" hidden="1" x14ac:dyDescent="0.25">
      <c r="A716">
        <v>715</v>
      </c>
      <c r="B716">
        <f>IF(COUNTIF(C$2:C715,C716)&gt;0,B715,B715+1)</f>
        <v>174</v>
      </c>
      <c r="C716" t="str">
        <f>Table1[[#This Row],[position]]&amp;IF(Table1[district]="NA","","-"&amp;Table1[district])&amp;IF(Table1[parish]="Multi-Parish Race","","-"&amp;Table1[parish])&amp;" ("&amp;Table1[year]&amp;")"</f>
        <v>Chief of Police-City of Crowley-Acadia (2014)</v>
      </c>
      <c r="D716" t="s">
        <v>949</v>
      </c>
      <c r="E716" t="s">
        <v>957</v>
      </c>
      <c r="F716" t="s">
        <v>960</v>
      </c>
      <c r="G716">
        <v>2014</v>
      </c>
      <c r="H716" t="s">
        <v>276</v>
      </c>
      <c r="I716" t="s">
        <v>19</v>
      </c>
      <c r="J716">
        <v>762</v>
      </c>
      <c r="K716">
        <v>3</v>
      </c>
      <c r="L716">
        <f>COUNTIF(Table1[Race],Table1[Race])</f>
        <v>3</v>
      </c>
      <c r="M716">
        <v>2</v>
      </c>
      <c r="N716">
        <v>1</v>
      </c>
      <c r="O716">
        <v>0</v>
      </c>
      <c r="P716">
        <v>0</v>
      </c>
      <c r="Q716" t="s">
        <v>20</v>
      </c>
      <c r="R716" t="s">
        <v>952</v>
      </c>
      <c r="S716" t="s">
        <v>949</v>
      </c>
      <c r="T716">
        <f>IFERROR(Table1[n_can_adj]/MID(Table1[district],FIND("(",Table1[district])+1,1),Table1[n_can_adj])</f>
        <v>3</v>
      </c>
      <c r="U716" t="e">
        <f>IF(Table1[level]="Local",VLOOKUP(Table1[parish]&amp;" Parish, Louisiana",[1]parish!$D$2:$E$65,2,FALSE),"")</f>
        <v>#N/A</v>
      </c>
    </row>
    <row r="717" spans="1:21" hidden="1" x14ac:dyDescent="0.25">
      <c r="A717">
        <v>716</v>
      </c>
      <c r="B717">
        <f>IF(COUNTIF(C$2:C716,C717)&gt;0,B716,B716+1)</f>
        <v>175</v>
      </c>
      <c r="C717" t="str">
        <f>Table1[[#This Row],[position]]&amp;IF(Table1[district]="NA","","-"&amp;Table1[district])&amp;IF(Table1[parish]="Multi-Parish Race","","-"&amp;Table1[parish])&amp;" ("&amp;Table1[year]&amp;")"</f>
        <v>Chief of Police-City of Eunice (2014)</v>
      </c>
      <c r="D717" t="s">
        <v>949</v>
      </c>
      <c r="E717" t="s">
        <v>350</v>
      </c>
      <c r="F717" t="s">
        <v>961</v>
      </c>
      <c r="G717">
        <v>2014</v>
      </c>
      <c r="H717" t="s">
        <v>73</v>
      </c>
      <c r="I717" t="s">
        <v>127</v>
      </c>
      <c r="J717">
        <v>1433</v>
      </c>
      <c r="K717">
        <v>5</v>
      </c>
      <c r="L717">
        <f>COUNTIF(Table1[Race],Table1[Race])</f>
        <v>5</v>
      </c>
      <c r="M717">
        <v>2</v>
      </c>
      <c r="N717">
        <v>2</v>
      </c>
      <c r="O717">
        <v>0</v>
      </c>
      <c r="P717">
        <v>1</v>
      </c>
      <c r="Q717" t="s">
        <v>20</v>
      </c>
      <c r="R717" t="s">
        <v>952</v>
      </c>
      <c r="S717" t="s">
        <v>949</v>
      </c>
      <c r="T717">
        <f>IFERROR(Table1[n_can_adj]/MID(Table1[district],FIND("(",Table1[district])+1,1),Table1[n_can_adj])</f>
        <v>5</v>
      </c>
      <c r="U717" t="e">
        <f>IF(Table1[level]="Local",VLOOKUP(Table1[parish]&amp;" Parish, Louisiana",[1]parish!$D$2:$E$65,2,FALSE),"")</f>
        <v>#N/A</v>
      </c>
    </row>
    <row r="718" spans="1:21" hidden="1" x14ac:dyDescent="0.25">
      <c r="A718">
        <v>717</v>
      </c>
      <c r="B718">
        <f>IF(COUNTIF(C$2:C717,C718)&gt;0,B717,B717+1)</f>
        <v>175</v>
      </c>
      <c r="C718" t="str">
        <f>Table1[[#This Row],[position]]&amp;IF(Table1[district]="NA","","-"&amp;Table1[district])&amp;IF(Table1[parish]="Multi-Parish Race","","-"&amp;Table1[parish])&amp;" ("&amp;Table1[year]&amp;")"</f>
        <v>Chief of Police-City of Eunice (2014)</v>
      </c>
      <c r="D718" t="s">
        <v>949</v>
      </c>
      <c r="E718" t="s">
        <v>350</v>
      </c>
      <c r="F718" t="s">
        <v>962</v>
      </c>
      <c r="G718">
        <v>2014</v>
      </c>
      <c r="H718" t="s">
        <v>73</v>
      </c>
      <c r="I718" t="s">
        <v>19</v>
      </c>
      <c r="J718">
        <v>255</v>
      </c>
      <c r="K718">
        <v>5</v>
      </c>
      <c r="L718">
        <f>COUNTIF(Table1[Race],Table1[Race])</f>
        <v>5</v>
      </c>
      <c r="M718">
        <v>2</v>
      </c>
      <c r="N718">
        <v>2</v>
      </c>
      <c r="O718">
        <v>0</v>
      </c>
      <c r="P718">
        <v>1</v>
      </c>
      <c r="Q718" t="s">
        <v>20</v>
      </c>
      <c r="R718" t="s">
        <v>952</v>
      </c>
      <c r="S718" t="s">
        <v>949</v>
      </c>
      <c r="T718">
        <f>IFERROR(Table1[n_can_adj]/MID(Table1[district],FIND("(",Table1[district])+1,1),Table1[n_can_adj])</f>
        <v>5</v>
      </c>
      <c r="U718" t="e">
        <f>IF(Table1[level]="Local",VLOOKUP(Table1[parish]&amp;" Parish, Louisiana",[1]parish!$D$2:$E$65,2,FALSE),"")</f>
        <v>#N/A</v>
      </c>
    </row>
    <row r="719" spans="1:21" hidden="1" x14ac:dyDescent="0.25">
      <c r="A719">
        <v>718</v>
      </c>
      <c r="B719">
        <f>IF(COUNTIF(C$2:C718,C719)&gt;0,B718,B718+1)</f>
        <v>175</v>
      </c>
      <c r="C719" t="str">
        <f>Table1[[#This Row],[position]]&amp;IF(Table1[district]="NA","","-"&amp;Table1[district])&amp;IF(Table1[parish]="Multi-Parish Race","","-"&amp;Table1[parish])&amp;" ("&amp;Table1[year]&amp;")"</f>
        <v>Chief of Police-City of Eunice (2014)</v>
      </c>
      <c r="D719" t="s">
        <v>949</v>
      </c>
      <c r="E719" t="s">
        <v>350</v>
      </c>
      <c r="F719" t="s">
        <v>963</v>
      </c>
      <c r="G719">
        <v>2014</v>
      </c>
      <c r="H719" t="s">
        <v>73</v>
      </c>
      <c r="I719" t="s">
        <v>23</v>
      </c>
      <c r="J719">
        <v>295</v>
      </c>
      <c r="K719">
        <v>5</v>
      </c>
      <c r="L719">
        <f>COUNTIF(Table1[Race],Table1[Race])</f>
        <v>5</v>
      </c>
      <c r="M719">
        <v>2</v>
      </c>
      <c r="N719">
        <v>2</v>
      </c>
      <c r="O719">
        <v>0</v>
      </c>
      <c r="P719">
        <v>1</v>
      </c>
      <c r="Q719" t="s">
        <v>20</v>
      </c>
      <c r="R719" t="s">
        <v>952</v>
      </c>
      <c r="S719" t="s">
        <v>949</v>
      </c>
      <c r="T719">
        <f>IFERROR(Table1[n_can_adj]/MID(Table1[district],FIND("(",Table1[district])+1,1),Table1[n_can_adj])</f>
        <v>5</v>
      </c>
      <c r="U719" t="e">
        <f>IF(Table1[level]="Local",VLOOKUP(Table1[parish]&amp;" Parish, Louisiana",[1]parish!$D$2:$E$65,2,FALSE),"")</f>
        <v>#N/A</v>
      </c>
    </row>
    <row r="720" spans="1:21" hidden="1" x14ac:dyDescent="0.25">
      <c r="A720">
        <v>719</v>
      </c>
      <c r="B720">
        <f>IF(COUNTIF(C$2:C719,C720)&gt;0,B719,B719+1)</f>
        <v>175</v>
      </c>
      <c r="C720" t="str">
        <f>Table1[[#This Row],[position]]&amp;IF(Table1[district]="NA","","-"&amp;Table1[district])&amp;IF(Table1[parish]="Multi-Parish Race","","-"&amp;Table1[parish])&amp;" ("&amp;Table1[year]&amp;")"</f>
        <v>Chief of Police-City of Eunice (2014)</v>
      </c>
      <c r="D720" t="s">
        <v>949</v>
      </c>
      <c r="E720" t="s">
        <v>350</v>
      </c>
      <c r="F720" t="s">
        <v>964</v>
      </c>
      <c r="G720">
        <v>2014</v>
      </c>
      <c r="H720" t="s">
        <v>73</v>
      </c>
      <c r="I720" t="s">
        <v>23</v>
      </c>
      <c r="J720">
        <v>811</v>
      </c>
      <c r="K720">
        <v>5</v>
      </c>
      <c r="L720">
        <f>COUNTIF(Table1[Race],Table1[Race])</f>
        <v>5</v>
      </c>
      <c r="M720">
        <v>2</v>
      </c>
      <c r="N720">
        <v>2</v>
      </c>
      <c r="O720">
        <v>0</v>
      </c>
      <c r="P720">
        <v>1</v>
      </c>
      <c r="Q720" t="s">
        <v>20</v>
      </c>
      <c r="R720" t="s">
        <v>952</v>
      </c>
      <c r="S720" t="s">
        <v>949</v>
      </c>
      <c r="T720">
        <f>IFERROR(Table1[n_can_adj]/MID(Table1[district],FIND("(",Table1[district])+1,1),Table1[n_can_adj])</f>
        <v>5</v>
      </c>
      <c r="U720" t="e">
        <f>IF(Table1[level]="Local",VLOOKUP(Table1[parish]&amp;" Parish, Louisiana",[1]parish!$D$2:$E$65,2,FALSE),"")</f>
        <v>#N/A</v>
      </c>
    </row>
    <row r="721" spans="1:21" hidden="1" x14ac:dyDescent="0.25">
      <c r="A721">
        <v>720</v>
      </c>
      <c r="B721">
        <f>IF(COUNTIF(C$2:C720,C721)&gt;0,B720,B720+1)</f>
        <v>175</v>
      </c>
      <c r="C721" t="str">
        <f>Table1[[#This Row],[position]]&amp;IF(Table1[district]="NA","","-"&amp;Table1[district])&amp;IF(Table1[parish]="Multi-Parish Race","","-"&amp;Table1[parish])&amp;" ("&amp;Table1[year]&amp;")"</f>
        <v>Chief of Police-City of Eunice (2014)</v>
      </c>
      <c r="D721" t="s">
        <v>949</v>
      </c>
      <c r="E721" t="s">
        <v>350</v>
      </c>
      <c r="F721" t="s">
        <v>965</v>
      </c>
      <c r="G721">
        <v>2014</v>
      </c>
      <c r="H721" t="s">
        <v>73</v>
      </c>
      <c r="I721" t="s">
        <v>19</v>
      </c>
      <c r="J721">
        <v>717</v>
      </c>
      <c r="K721">
        <v>5</v>
      </c>
      <c r="L721">
        <f>COUNTIF(Table1[Race],Table1[Race])</f>
        <v>5</v>
      </c>
      <c r="M721">
        <v>2</v>
      </c>
      <c r="N721">
        <v>2</v>
      </c>
      <c r="O721">
        <v>0</v>
      </c>
      <c r="P721">
        <v>1</v>
      </c>
      <c r="Q721" t="s">
        <v>20</v>
      </c>
      <c r="R721" t="s">
        <v>952</v>
      </c>
      <c r="S721" t="s">
        <v>949</v>
      </c>
      <c r="T721">
        <f>IFERROR(Table1[n_can_adj]/MID(Table1[district],FIND("(",Table1[district])+1,1),Table1[n_can_adj])</f>
        <v>5</v>
      </c>
      <c r="U721" t="e">
        <f>IF(Table1[level]="Local",VLOOKUP(Table1[parish]&amp;" Parish, Louisiana",[1]parish!$D$2:$E$65,2,FALSE),"")</f>
        <v>#N/A</v>
      </c>
    </row>
    <row r="722" spans="1:21" hidden="1" x14ac:dyDescent="0.25">
      <c r="A722">
        <v>721</v>
      </c>
      <c r="B722">
        <f>IF(COUNTIF(C$2:C721,C722)&gt;0,B721,B721+1)</f>
        <v>176</v>
      </c>
      <c r="C722" t="str">
        <f>Table1[[#This Row],[position]]&amp;IF(Table1[district]="NA","","-"&amp;Table1[district])&amp;IF(Table1[parish]="Multi-Parish Race","","-"&amp;Table1[parish])&amp;" ("&amp;Table1[year]&amp;")"</f>
        <v>Chief of Police-City of Minden-Webster (2014)</v>
      </c>
      <c r="D722" t="s">
        <v>949</v>
      </c>
      <c r="E722" t="s">
        <v>966</v>
      </c>
      <c r="F722" t="s">
        <v>967</v>
      </c>
      <c r="G722">
        <v>2014</v>
      </c>
      <c r="H722" t="s">
        <v>69</v>
      </c>
      <c r="I722" t="s">
        <v>30</v>
      </c>
      <c r="J722">
        <v>3615</v>
      </c>
      <c r="K722">
        <v>2</v>
      </c>
      <c r="L722">
        <f>COUNTIF(Table1[Race],Table1[Race])</f>
        <v>2</v>
      </c>
      <c r="M722">
        <v>0</v>
      </c>
      <c r="N722">
        <v>0</v>
      </c>
      <c r="O722">
        <v>1</v>
      </c>
      <c r="P722">
        <v>1</v>
      </c>
      <c r="Q722" t="s">
        <v>20</v>
      </c>
      <c r="R722" t="s">
        <v>952</v>
      </c>
      <c r="S722" t="s">
        <v>949</v>
      </c>
      <c r="T722">
        <f>IFERROR(Table1[n_can_adj]/MID(Table1[district],FIND("(",Table1[district])+1,1),Table1[n_can_adj])</f>
        <v>2</v>
      </c>
      <c r="U722" t="e">
        <f>IF(Table1[level]="Local",VLOOKUP(Table1[parish]&amp;" Parish, Louisiana",[1]parish!$D$2:$E$65,2,FALSE),"")</f>
        <v>#N/A</v>
      </c>
    </row>
    <row r="723" spans="1:21" hidden="1" x14ac:dyDescent="0.25">
      <c r="A723">
        <v>722</v>
      </c>
      <c r="B723">
        <f>IF(COUNTIF(C$2:C722,C723)&gt;0,B722,B722+1)</f>
        <v>176</v>
      </c>
      <c r="C723" t="str">
        <f>Table1[[#This Row],[position]]&amp;IF(Table1[district]="NA","","-"&amp;Table1[district])&amp;IF(Table1[parish]="Multi-Parish Race","","-"&amp;Table1[parish])&amp;" ("&amp;Table1[year]&amp;")"</f>
        <v>Chief of Police-City of Minden-Webster (2014)</v>
      </c>
      <c r="D723" t="s">
        <v>949</v>
      </c>
      <c r="E723" t="s">
        <v>966</v>
      </c>
      <c r="F723" t="s">
        <v>968</v>
      </c>
      <c r="G723">
        <v>2014</v>
      </c>
      <c r="H723" t="s">
        <v>69</v>
      </c>
      <c r="I723" t="s">
        <v>127</v>
      </c>
      <c r="J723">
        <v>813</v>
      </c>
      <c r="K723">
        <v>2</v>
      </c>
      <c r="L723">
        <f>COUNTIF(Table1[Race],Table1[Race])</f>
        <v>2</v>
      </c>
      <c r="M723">
        <v>0</v>
      </c>
      <c r="N723">
        <v>0</v>
      </c>
      <c r="O723">
        <v>1</v>
      </c>
      <c r="P723">
        <v>1</v>
      </c>
      <c r="Q723" t="s">
        <v>20</v>
      </c>
      <c r="R723" t="s">
        <v>952</v>
      </c>
      <c r="S723" t="s">
        <v>949</v>
      </c>
      <c r="T723">
        <f>IFERROR(Table1[n_can_adj]/MID(Table1[district],FIND("(",Table1[district])+1,1),Table1[n_can_adj])</f>
        <v>2</v>
      </c>
      <c r="U723" t="e">
        <f>IF(Table1[level]="Local",VLOOKUP(Table1[parish]&amp;" Parish, Louisiana",[1]parish!$D$2:$E$65,2,FALSE),"")</f>
        <v>#N/A</v>
      </c>
    </row>
    <row r="724" spans="1:21" hidden="1" x14ac:dyDescent="0.25">
      <c r="A724">
        <v>723</v>
      </c>
      <c r="B724">
        <f>IF(COUNTIF(C$2:C723,C724)&gt;0,B723,B723+1)</f>
        <v>177</v>
      </c>
      <c r="C724" t="str">
        <f>Table1[[#This Row],[position]]&amp;IF(Table1[district]="NA","","-"&amp;Table1[district])&amp;IF(Table1[parish]="Multi-Parish Race","","-"&amp;Table1[parish])&amp;" ("&amp;Table1[year]&amp;")"</f>
        <v>Chief of Police-City of Oakdale-Allen (2016)</v>
      </c>
      <c r="D724" t="s">
        <v>949</v>
      </c>
      <c r="E724" t="s">
        <v>969</v>
      </c>
      <c r="F724" t="s">
        <v>970</v>
      </c>
      <c r="G724">
        <v>2016</v>
      </c>
      <c r="H724" t="s">
        <v>18</v>
      </c>
      <c r="I724" t="s">
        <v>30</v>
      </c>
      <c r="J724">
        <v>1089</v>
      </c>
      <c r="K724">
        <v>2</v>
      </c>
      <c r="L724">
        <f>COUNTIF(Table1[Race],Table1[Race])</f>
        <v>2</v>
      </c>
      <c r="M724">
        <v>0</v>
      </c>
      <c r="N724">
        <v>0</v>
      </c>
      <c r="O724">
        <v>2</v>
      </c>
      <c r="P724">
        <v>0</v>
      </c>
      <c r="Q724" t="s">
        <v>20</v>
      </c>
      <c r="R724" t="s">
        <v>952</v>
      </c>
      <c r="S724" t="s">
        <v>949</v>
      </c>
      <c r="T724">
        <f>IFERROR(Table1[n_can_adj]/MID(Table1[district],FIND("(",Table1[district])+1,1),Table1[n_can_adj])</f>
        <v>2</v>
      </c>
      <c r="U724" t="e">
        <f>IF(Table1[level]="Local",VLOOKUP(Table1[parish]&amp;" Parish, Louisiana",[1]parish!$D$2:$E$65,2,FALSE),"")</f>
        <v>#N/A</v>
      </c>
    </row>
    <row r="725" spans="1:21" hidden="1" x14ac:dyDescent="0.25">
      <c r="A725">
        <v>724</v>
      </c>
      <c r="B725">
        <f>IF(COUNTIF(C$2:C724,C725)&gt;0,B724,B724+1)</f>
        <v>177</v>
      </c>
      <c r="C725" t="str">
        <f>Table1[[#This Row],[position]]&amp;IF(Table1[district]="NA","","-"&amp;Table1[district])&amp;IF(Table1[parish]="Multi-Parish Race","","-"&amp;Table1[parish])&amp;" ("&amp;Table1[year]&amp;")"</f>
        <v>Chief of Police-City of Oakdale-Allen (2016)</v>
      </c>
      <c r="D725" t="s">
        <v>949</v>
      </c>
      <c r="E725" t="s">
        <v>969</v>
      </c>
      <c r="F725" t="s">
        <v>971</v>
      </c>
      <c r="G725">
        <v>2016</v>
      </c>
      <c r="H725" t="s">
        <v>18</v>
      </c>
      <c r="I725" t="s">
        <v>30</v>
      </c>
      <c r="J725">
        <v>767</v>
      </c>
      <c r="K725">
        <v>2</v>
      </c>
      <c r="L725">
        <f>COUNTIF(Table1[Race],Table1[Race])</f>
        <v>2</v>
      </c>
      <c r="M725">
        <v>0</v>
      </c>
      <c r="N725">
        <v>0</v>
      </c>
      <c r="O725">
        <v>2</v>
      </c>
      <c r="P725">
        <v>0</v>
      </c>
      <c r="Q725" t="s">
        <v>20</v>
      </c>
      <c r="R725" t="s">
        <v>952</v>
      </c>
      <c r="S725" t="s">
        <v>949</v>
      </c>
      <c r="T725">
        <f>IFERROR(Table1[n_can_adj]/MID(Table1[district],FIND("(",Table1[district])+1,1),Table1[n_can_adj])</f>
        <v>2</v>
      </c>
      <c r="U725" t="e">
        <f>IF(Table1[level]="Local",VLOOKUP(Table1[parish]&amp;" Parish, Louisiana",[1]parish!$D$2:$E$65,2,FALSE),"")</f>
        <v>#N/A</v>
      </c>
    </row>
    <row r="726" spans="1:21" hidden="1" x14ac:dyDescent="0.25">
      <c r="A726">
        <v>725</v>
      </c>
      <c r="B726">
        <f>IF(COUNTIF(C$2:C725,C726)&gt;0,B725,B725+1)</f>
        <v>178</v>
      </c>
      <c r="C726" t="str">
        <f>Table1[[#This Row],[position]]&amp;IF(Table1[district]="NA","","-"&amp;Table1[district])&amp;IF(Table1[parish]="Multi-Parish Race","","-"&amp;Table1[parish])&amp;" ("&amp;Table1[year]&amp;")"</f>
        <v>Chief of Police-City of Opelousas-St. Landry (2014)</v>
      </c>
      <c r="D726" t="s">
        <v>949</v>
      </c>
      <c r="E726" t="s">
        <v>353</v>
      </c>
      <c r="F726" t="s">
        <v>972</v>
      </c>
      <c r="G726">
        <v>2014</v>
      </c>
      <c r="H726" t="s">
        <v>83</v>
      </c>
      <c r="I726" t="s">
        <v>23</v>
      </c>
      <c r="J726">
        <v>3126</v>
      </c>
      <c r="K726">
        <v>4</v>
      </c>
      <c r="L726">
        <f>COUNTIF(Table1[Race],Table1[Race])</f>
        <v>4</v>
      </c>
      <c r="M726">
        <v>4</v>
      </c>
      <c r="N726">
        <v>0</v>
      </c>
      <c r="O726">
        <v>0</v>
      </c>
      <c r="P726">
        <v>0</v>
      </c>
      <c r="Q726" t="s">
        <v>20</v>
      </c>
      <c r="R726" t="s">
        <v>952</v>
      </c>
      <c r="S726" t="s">
        <v>949</v>
      </c>
      <c r="T726">
        <f>IFERROR(Table1[n_can_adj]/MID(Table1[district],FIND("(",Table1[district])+1,1),Table1[n_can_adj])</f>
        <v>4</v>
      </c>
      <c r="U726" t="e">
        <f>IF(Table1[level]="Local",VLOOKUP(Table1[parish]&amp;" Parish, Louisiana",[1]parish!$D$2:$E$65,2,FALSE),"")</f>
        <v>#N/A</v>
      </c>
    </row>
    <row r="727" spans="1:21" hidden="1" x14ac:dyDescent="0.25">
      <c r="A727">
        <v>726</v>
      </c>
      <c r="B727">
        <f>IF(COUNTIF(C$2:C726,C727)&gt;0,B726,B726+1)</f>
        <v>178</v>
      </c>
      <c r="C727" t="str">
        <f>Table1[[#This Row],[position]]&amp;IF(Table1[district]="NA","","-"&amp;Table1[district])&amp;IF(Table1[parish]="Multi-Parish Race","","-"&amp;Table1[parish])&amp;" ("&amp;Table1[year]&amp;")"</f>
        <v>Chief of Police-City of Opelousas-St. Landry (2014)</v>
      </c>
      <c r="D727" t="s">
        <v>949</v>
      </c>
      <c r="E727" t="s">
        <v>353</v>
      </c>
      <c r="F727" t="s">
        <v>973</v>
      </c>
      <c r="G727">
        <v>2014</v>
      </c>
      <c r="H727" t="s">
        <v>83</v>
      </c>
      <c r="I727" t="s">
        <v>23</v>
      </c>
      <c r="J727">
        <v>192</v>
      </c>
      <c r="K727">
        <v>4</v>
      </c>
      <c r="L727">
        <f>COUNTIF(Table1[Race],Table1[Race])</f>
        <v>4</v>
      </c>
      <c r="M727">
        <v>4</v>
      </c>
      <c r="N727">
        <v>0</v>
      </c>
      <c r="O727">
        <v>0</v>
      </c>
      <c r="P727">
        <v>0</v>
      </c>
      <c r="Q727" t="s">
        <v>20</v>
      </c>
      <c r="R727" t="s">
        <v>952</v>
      </c>
      <c r="S727" t="s">
        <v>949</v>
      </c>
      <c r="T727">
        <f>IFERROR(Table1[n_can_adj]/MID(Table1[district],FIND("(",Table1[district])+1,1),Table1[n_can_adj])</f>
        <v>4</v>
      </c>
      <c r="U727" t="e">
        <f>IF(Table1[level]="Local",VLOOKUP(Table1[parish]&amp;" Parish, Louisiana",[1]parish!$D$2:$E$65,2,FALSE),"")</f>
        <v>#N/A</v>
      </c>
    </row>
    <row r="728" spans="1:21" hidden="1" x14ac:dyDescent="0.25">
      <c r="A728">
        <v>727</v>
      </c>
      <c r="B728">
        <f>IF(COUNTIF(C$2:C727,C728)&gt;0,B727,B727+1)</f>
        <v>178</v>
      </c>
      <c r="C728" t="str">
        <f>Table1[[#This Row],[position]]&amp;IF(Table1[district]="NA","","-"&amp;Table1[district])&amp;IF(Table1[parish]="Multi-Parish Race","","-"&amp;Table1[parish])&amp;" ("&amp;Table1[year]&amp;")"</f>
        <v>Chief of Police-City of Opelousas-St. Landry (2014)</v>
      </c>
      <c r="D728" t="s">
        <v>949</v>
      </c>
      <c r="E728" t="s">
        <v>353</v>
      </c>
      <c r="F728" t="s">
        <v>974</v>
      </c>
      <c r="G728">
        <v>2014</v>
      </c>
      <c r="H728" t="s">
        <v>83</v>
      </c>
      <c r="I728" t="s">
        <v>23</v>
      </c>
      <c r="J728">
        <v>101</v>
      </c>
      <c r="K728">
        <v>4</v>
      </c>
      <c r="L728">
        <f>COUNTIF(Table1[Race],Table1[Race])</f>
        <v>4</v>
      </c>
      <c r="M728">
        <v>4</v>
      </c>
      <c r="N728">
        <v>0</v>
      </c>
      <c r="O728">
        <v>0</v>
      </c>
      <c r="P728">
        <v>0</v>
      </c>
      <c r="Q728" t="s">
        <v>20</v>
      </c>
      <c r="R728" t="s">
        <v>952</v>
      </c>
      <c r="S728" t="s">
        <v>949</v>
      </c>
      <c r="T728">
        <f>IFERROR(Table1[n_can_adj]/MID(Table1[district],FIND("(",Table1[district])+1,1),Table1[n_can_adj])</f>
        <v>4</v>
      </c>
      <c r="U728" t="e">
        <f>IF(Table1[level]="Local",VLOOKUP(Table1[parish]&amp;" Parish, Louisiana",[1]parish!$D$2:$E$65,2,FALSE),"")</f>
        <v>#N/A</v>
      </c>
    </row>
    <row r="729" spans="1:21" hidden="1" x14ac:dyDescent="0.25">
      <c r="A729">
        <v>728</v>
      </c>
      <c r="B729">
        <f>IF(COUNTIF(C$2:C728,C729)&gt;0,B728,B728+1)</f>
        <v>178</v>
      </c>
      <c r="C729" t="str">
        <f>Table1[[#This Row],[position]]&amp;IF(Table1[district]="NA","","-"&amp;Table1[district])&amp;IF(Table1[parish]="Multi-Parish Race","","-"&amp;Table1[parish])&amp;" ("&amp;Table1[year]&amp;")"</f>
        <v>Chief of Police-City of Opelousas-St. Landry (2014)</v>
      </c>
      <c r="D729" t="s">
        <v>949</v>
      </c>
      <c r="E729" t="s">
        <v>353</v>
      </c>
      <c r="F729" t="s">
        <v>975</v>
      </c>
      <c r="G729">
        <v>2014</v>
      </c>
      <c r="H729" t="s">
        <v>83</v>
      </c>
      <c r="I729" t="s">
        <v>23</v>
      </c>
      <c r="J729">
        <v>2923</v>
      </c>
      <c r="K729">
        <v>4</v>
      </c>
      <c r="L729">
        <f>COUNTIF(Table1[Race],Table1[Race])</f>
        <v>4</v>
      </c>
      <c r="M729">
        <v>4</v>
      </c>
      <c r="N729">
        <v>0</v>
      </c>
      <c r="O729">
        <v>0</v>
      </c>
      <c r="P729">
        <v>0</v>
      </c>
      <c r="Q729" t="s">
        <v>20</v>
      </c>
      <c r="R729" t="s">
        <v>952</v>
      </c>
      <c r="S729" t="s">
        <v>949</v>
      </c>
      <c r="T729">
        <f>IFERROR(Table1[n_can_adj]/MID(Table1[district],FIND("(",Table1[district])+1,1),Table1[n_can_adj])</f>
        <v>4</v>
      </c>
      <c r="U729" t="e">
        <f>IF(Table1[level]="Local",VLOOKUP(Table1[parish]&amp;" Parish, Louisiana",[1]parish!$D$2:$E$65,2,FALSE),"")</f>
        <v>#N/A</v>
      </c>
    </row>
    <row r="730" spans="1:21" hidden="1" x14ac:dyDescent="0.25">
      <c r="A730">
        <v>729</v>
      </c>
      <c r="B730">
        <f>IF(COUNTIF(C$2:C729,C730)&gt;0,B729,B729+1)</f>
        <v>179</v>
      </c>
      <c r="C730" t="str">
        <f>Table1[[#This Row],[position]]&amp;IF(Table1[district]="NA","","-"&amp;Table1[district])&amp;IF(Table1[parish]="Multi-Parish Race","","-"&amp;Table1[parish])&amp;" ("&amp;Table1[year]&amp;")"</f>
        <v>Chief of Police-City of Patterson-St. Mary (2014)</v>
      </c>
      <c r="D730" t="s">
        <v>949</v>
      </c>
      <c r="E730" t="s">
        <v>976</v>
      </c>
      <c r="F730" t="s">
        <v>977</v>
      </c>
      <c r="G730">
        <v>2014</v>
      </c>
      <c r="H730" t="s">
        <v>422</v>
      </c>
      <c r="I730" t="s">
        <v>23</v>
      </c>
      <c r="J730">
        <v>818</v>
      </c>
      <c r="K730">
        <v>2</v>
      </c>
      <c r="L730">
        <f>COUNTIF(Table1[Race],Table1[Race])</f>
        <v>2</v>
      </c>
      <c r="M730">
        <v>2</v>
      </c>
      <c r="N730">
        <v>0</v>
      </c>
      <c r="O730">
        <v>0</v>
      </c>
      <c r="P730">
        <v>0</v>
      </c>
      <c r="Q730" t="s">
        <v>20</v>
      </c>
      <c r="R730" t="s">
        <v>952</v>
      </c>
      <c r="S730" t="s">
        <v>949</v>
      </c>
      <c r="T730">
        <f>IFERROR(Table1[n_can_adj]/MID(Table1[district],FIND("(",Table1[district])+1,1),Table1[n_can_adj])</f>
        <v>2</v>
      </c>
      <c r="U730" t="e">
        <f>IF(Table1[level]="Local",VLOOKUP(Table1[parish]&amp;" Parish, Louisiana",[1]parish!$D$2:$E$65,2,FALSE),"")</f>
        <v>#N/A</v>
      </c>
    </row>
    <row r="731" spans="1:21" hidden="1" x14ac:dyDescent="0.25">
      <c r="A731">
        <v>730</v>
      </c>
      <c r="B731">
        <f>IF(COUNTIF(C$2:C730,C731)&gt;0,B730,B730+1)</f>
        <v>179</v>
      </c>
      <c r="C731" t="str">
        <f>Table1[[#This Row],[position]]&amp;IF(Table1[district]="NA","","-"&amp;Table1[district])&amp;IF(Table1[parish]="Multi-Parish Race","","-"&amp;Table1[parish])&amp;" ("&amp;Table1[year]&amp;")"</f>
        <v>Chief of Police-City of Patterson-St. Mary (2014)</v>
      </c>
      <c r="D731" t="s">
        <v>949</v>
      </c>
      <c r="E731" t="s">
        <v>976</v>
      </c>
      <c r="F731" t="s">
        <v>978</v>
      </c>
      <c r="G731">
        <v>2014</v>
      </c>
      <c r="H731" t="s">
        <v>422</v>
      </c>
      <c r="I731" t="s">
        <v>23</v>
      </c>
      <c r="J731">
        <v>1259</v>
      </c>
      <c r="K731">
        <v>2</v>
      </c>
      <c r="L731">
        <f>COUNTIF(Table1[Race],Table1[Race])</f>
        <v>2</v>
      </c>
      <c r="M731">
        <v>2</v>
      </c>
      <c r="N731">
        <v>0</v>
      </c>
      <c r="O731">
        <v>0</v>
      </c>
      <c r="P731">
        <v>0</v>
      </c>
      <c r="Q731" t="s">
        <v>20</v>
      </c>
      <c r="R731" t="s">
        <v>952</v>
      </c>
      <c r="S731" t="s">
        <v>949</v>
      </c>
      <c r="T731">
        <f>IFERROR(Table1[n_can_adj]/MID(Table1[district],FIND("(",Table1[district])+1,1),Table1[n_can_adj])</f>
        <v>2</v>
      </c>
      <c r="U731" t="e">
        <f>IF(Table1[level]="Local",VLOOKUP(Table1[parish]&amp;" Parish, Louisiana",[1]parish!$D$2:$E$65,2,FALSE),"")</f>
        <v>#N/A</v>
      </c>
    </row>
    <row r="732" spans="1:21" hidden="1" x14ac:dyDescent="0.25">
      <c r="A732">
        <v>731</v>
      </c>
      <c r="B732">
        <f>IF(COUNTIF(C$2:C731,C732)&gt;0,B731,B731+1)</f>
        <v>180</v>
      </c>
      <c r="C732" t="str">
        <f>Table1[[#This Row],[position]]&amp;IF(Table1[district]="NA","","-"&amp;Table1[district])&amp;IF(Table1[parish]="Multi-Parish Race","","-"&amp;Table1[parish])&amp;" ("&amp;Table1[year]&amp;")"</f>
        <v>Chief of Police-City of Port Allen-West Baton Rouge (2016)</v>
      </c>
      <c r="D732" t="s">
        <v>949</v>
      </c>
      <c r="E732" t="s">
        <v>979</v>
      </c>
      <c r="F732" t="s">
        <v>980</v>
      </c>
      <c r="G732">
        <v>2016</v>
      </c>
      <c r="H732" t="s">
        <v>981</v>
      </c>
      <c r="I732" t="s">
        <v>30</v>
      </c>
      <c r="J732">
        <v>1049</v>
      </c>
      <c r="K732">
        <v>2</v>
      </c>
      <c r="L732">
        <f>COUNTIF(Table1[Race],Table1[Race])</f>
        <v>2</v>
      </c>
      <c r="M732">
        <v>1</v>
      </c>
      <c r="N732">
        <v>0</v>
      </c>
      <c r="O732">
        <v>1</v>
      </c>
      <c r="P732">
        <v>0</v>
      </c>
      <c r="Q732" t="s">
        <v>20</v>
      </c>
      <c r="R732" t="s">
        <v>952</v>
      </c>
      <c r="S732" t="s">
        <v>949</v>
      </c>
      <c r="T732">
        <f>IFERROR(Table1[n_can_adj]/MID(Table1[district],FIND("(",Table1[district])+1,1),Table1[n_can_adj])</f>
        <v>2</v>
      </c>
      <c r="U732" t="e">
        <f>IF(Table1[level]="Local",VLOOKUP(Table1[parish]&amp;" Parish, Louisiana",[1]parish!$D$2:$E$65,2,FALSE),"")</f>
        <v>#N/A</v>
      </c>
    </row>
    <row r="733" spans="1:21" hidden="1" x14ac:dyDescent="0.25">
      <c r="A733">
        <v>732</v>
      </c>
      <c r="B733">
        <f>IF(COUNTIF(C$2:C732,C733)&gt;0,B732,B732+1)</f>
        <v>180</v>
      </c>
      <c r="C733" t="str">
        <f>Table1[[#This Row],[position]]&amp;IF(Table1[district]="NA","","-"&amp;Table1[district])&amp;IF(Table1[parish]="Multi-Parish Race","","-"&amp;Table1[parish])&amp;" ("&amp;Table1[year]&amp;")"</f>
        <v>Chief of Police-City of Port Allen-West Baton Rouge (2016)</v>
      </c>
      <c r="D733" t="s">
        <v>949</v>
      </c>
      <c r="E733" t="s">
        <v>979</v>
      </c>
      <c r="F733" t="s">
        <v>982</v>
      </c>
      <c r="G733">
        <v>2016</v>
      </c>
      <c r="H733" t="s">
        <v>981</v>
      </c>
      <c r="I733" t="s">
        <v>23</v>
      </c>
      <c r="J733">
        <v>1648</v>
      </c>
      <c r="K733">
        <v>2</v>
      </c>
      <c r="L733">
        <f>COUNTIF(Table1[Race],Table1[Race])</f>
        <v>2</v>
      </c>
      <c r="M733">
        <v>1</v>
      </c>
      <c r="N733">
        <v>0</v>
      </c>
      <c r="O733">
        <v>1</v>
      </c>
      <c r="P733">
        <v>0</v>
      </c>
      <c r="Q733" t="s">
        <v>20</v>
      </c>
      <c r="R733" t="s">
        <v>952</v>
      </c>
      <c r="S733" t="s">
        <v>949</v>
      </c>
      <c r="T733">
        <f>IFERROR(Table1[n_can_adj]/MID(Table1[district],FIND("(",Table1[district])+1,1),Table1[n_can_adj])</f>
        <v>2</v>
      </c>
      <c r="U733" t="e">
        <f>IF(Table1[level]="Local",VLOOKUP(Table1[parish]&amp;" Parish, Louisiana",[1]parish!$D$2:$E$65,2,FALSE),"")</f>
        <v>#N/A</v>
      </c>
    </row>
    <row r="734" spans="1:21" hidden="1" x14ac:dyDescent="0.25">
      <c r="A734">
        <v>733</v>
      </c>
      <c r="B734">
        <f>IF(COUNTIF(C$2:C733,C734)&gt;0,B733,B733+1)</f>
        <v>181</v>
      </c>
      <c r="C734" t="str">
        <f>Table1[[#This Row],[position]]&amp;IF(Table1[district]="NA","","-"&amp;Table1[district])&amp;IF(Table1[parish]="Multi-Parish Race","","-"&amp;Table1[parish])&amp;" ("&amp;Table1[year]&amp;")"</f>
        <v>Chief of Police-City of Rayne-Acadia (2014)</v>
      </c>
      <c r="D734" t="s">
        <v>949</v>
      </c>
      <c r="E734" t="s">
        <v>359</v>
      </c>
      <c r="F734" t="s">
        <v>983</v>
      </c>
      <c r="G734">
        <v>2014</v>
      </c>
      <c r="H734" t="s">
        <v>276</v>
      </c>
      <c r="I734" t="s">
        <v>23</v>
      </c>
      <c r="J734">
        <v>1664</v>
      </c>
      <c r="K734">
        <v>5</v>
      </c>
      <c r="L734">
        <f>COUNTIF(Table1[Race],Table1[Race])</f>
        <v>5</v>
      </c>
      <c r="M734">
        <v>3</v>
      </c>
      <c r="N734">
        <v>0</v>
      </c>
      <c r="O734">
        <v>0</v>
      </c>
      <c r="P734">
        <v>2</v>
      </c>
      <c r="Q734" t="s">
        <v>20</v>
      </c>
      <c r="R734" t="s">
        <v>952</v>
      </c>
      <c r="S734" t="s">
        <v>949</v>
      </c>
      <c r="T734">
        <f>IFERROR(Table1[n_can_adj]/MID(Table1[district],FIND("(",Table1[district])+1,1),Table1[n_can_adj])</f>
        <v>5</v>
      </c>
      <c r="U734" t="e">
        <f>IF(Table1[level]="Local",VLOOKUP(Table1[parish]&amp;" Parish, Louisiana",[1]parish!$D$2:$E$65,2,FALSE),"")</f>
        <v>#N/A</v>
      </c>
    </row>
    <row r="735" spans="1:21" hidden="1" x14ac:dyDescent="0.25">
      <c r="A735">
        <v>734</v>
      </c>
      <c r="B735">
        <f>IF(COUNTIF(C$2:C734,C735)&gt;0,B734,B734+1)</f>
        <v>181</v>
      </c>
      <c r="C735" t="str">
        <f>Table1[[#This Row],[position]]&amp;IF(Table1[district]="NA","","-"&amp;Table1[district])&amp;IF(Table1[parish]="Multi-Parish Race","","-"&amp;Table1[parish])&amp;" ("&amp;Table1[year]&amp;")"</f>
        <v>Chief of Police-City of Rayne-Acadia (2014)</v>
      </c>
      <c r="D735" t="s">
        <v>949</v>
      </c>
      <c r="E735" t="s">
        <v>359</v>
      </c>
      <c r="F735" t="s">
        <v>984</v>
      </c>
      <c r="G735">
        <v>2014</v>
      </c>
      <c r="H735" t="s">
        <v>276</v>
      </c>
      <c r="I735" t="s">
        <v>127</v>
      </c>
      <c r="J735">
        <v>37</v>
      </c>
      <c r="K735">
        <v>5</v>
      </c>
      <c r="L735">
        <f>COUNTIF(Table1[Race],Table1[Race])</f>
        <v>5</v>
      </c>
      <c r="M735">
        <v>3</v>
      </c>
      <c r="N735">
        <v>0</v>
      </c>
      <c r="O735">
        <v>0</v>
      </c>
      <c r="P735">
        <v>2</v>
      </c>
      <c r="Q735" t="s">
        <v>20</v>
      </c>
      <c r="R735" t="s">
        <v>952</v>
      </c>
      <c r="S735" t="s">
        <v>949</v>
      </c>
      <c r="T735">
        <f>IFERROR(Table1[n_can_adj]/MID(Table1[district],FIND("(",Table1[district])+1,1),Table1[n_can_adj])</f>
        <v>5</v>
      </c>
      <c r="U735" t="e">
        <f>IF(Table1[level]="Local",VLOOKUP(Table1[parish]&amp;" Parish, Louisiana",[1]parish!$D$2:$E$65,2,FALSE),"")</f>
        <v>#N/A</v>
      </c>
    </row>
    <row r="736" spans="1:21" hidden="1" x14ac:dyDescent="0.25">
      <c r="A736">
        <v>735</v>
      </c>
      <c r="B736">
        <f>IF(COUNTIF(C$2:C735,C736)&gt;0,B735,B735+1)</f>
        <v>181</v>
      </c>
      <c r="C736" t="str">
        <f>Table1[[#This Row],[position]]&amp;IF(Table1[district]="NA","","-"&amp;Table1[district])&amp;IF(Table1[parish]="Multi-Parish Race","","-"&amp;Table1[parish])&amp;" ("&amp;Table1[year]&amp;")"</f>
        <v>Chief of Police-City of Rayne-Acadia (2014)</v>
      </c>
      <c r="D736" t="s">
        <v>949</v>
      </c>
      <c r="E736" t="s">
        <v>359</v>
      </c>
      <c r="F736" t="s">
        <v>985</v>
      </c>
      <c r="G736">
        <v>2014</v>
      </c>
      <c r="H736" t="s">
        <v>276</v>
      </c>
      <c r="I736" t="s">
        <v>23</v>
      </c>
      <c r="J736">
        <v>573</v>
      </c>
      <c r="K736">
        <v>5</v>
      </c>
      <c r="L736">
        <f>COUNTIF(Table1[Race],Table1[Race])</f>
        <v>5</v>
      </c>
      <c r="M736">
        <v>3</v>
      </c>
      <c r="N736">
        <v>0</v>
      </c>
      <c r="O736">
        <v>0</v>
      </c>
      <c r="P736">
        <v>2</v>
      </c>
      <c r="Q736" t="s">
        <v>20</v>
      </c>
      <c r="R736" t="s">
        <v>952</v>
      </c>
      <c r="S736" t="s">
        <v>949</v>
      </c>
      <c r="T736">
        <f>IFERROR(Table1[n_can_adj]/MID(Table1[district],FIND("(",Table1[district])+1,1),Table1[n_can_adj])</f>
        <v>5</v>
      </c>
      <c r="U736" t="e">
        <f>IF(Table1[level]="Local",VLOOKUP(Table1[parish]&amp;" Parish, Louisiana",[1]parish!$D$2:$E$65,2,FALSE),"")</f>
        <v>#N/A</v>
      </c>
    </row>
    <row r="737" spans="1:21" hidden="1" x14ac:dyDescent="0.25">
      <c r="A737">
        <v>736</v>
      </c>
      <c r="B737">
        <f>IF(COUNTIF(C$2:C736,C737)&gt;0,B736,B736+1)</f>
        <v>181</v>
      </c>
      <c r="C737" t="str">
        <f>Table1[[#This Row],[position]]&amp;IF(Table1[district]="NA","","-"&amp;Table1[district])&amp;IF(Table1[parish]="Multi-Parish Race","","-"&amp;Table1[parish])&amp;" ("&amp;Table1[year]&amp;")"</f>
        <v>Chief of Police-City of Rayne-Acadia (2014)</v>
      </c>
      <c r="D737" t="s">
        <v>949</v>
      </c>
      <c r="E737" t="s">
        <v>359</v>
      </c>
      <c r="F737" t="s">
        <v>986</v>
      </c>
      <c r="G737">
        <v>2014</v>
      </c>
      <c r="H737" t="s">
        <v>276</v>
      </c>
      <c r="I737" t="s">
        <v>23</v>
      </c>
      <c r="J737">
        <v>1064</v>
      </c>
      <c r="K737">
        <v>5</v>
      </c>
      <c r="L737">
        <f>COUNTIF(Table1[Race],Table1[Race])</f>
        <v>5</v>
      </c>
      <c r="M737">
        <v>3</v>
      </c>
      <c r="N737">
        <v>0</v>
      </c>
      <c r="O737">
        <v>0</v>
      </c>
      <c r="P737">
        <v>2</v>
      </c>
      <c r="Q737" t="s">
        <v>20</v>
      </c>
      <c r="R737" t="s">
        <v>952</v>
      </c>
      <c r="S737" t="s">
        <v>949</v>
      </c>
      <c r="T737">
        <f>IFERROR(Table1[n_can_adj]/MID(Table1[district],FIND("(",Table1[district])+1,1),Table1[n_can_adj])</f>
        <v>5</v>
      </c>
      <c r="U737" t="e">
        <f>IF(Table1[level]="Local",VLOOKUP(Table1[parish]&amp;" Parish, Louisiana",[1]parish!$D$2:$E$65,2,FALSE),"")</f>
        <v>#N/A</v>
      </c>
    </row>
    <row r="738" spans="1:21" hidden="1" x14ac:dyDescent="0.25">
      <c r="A738">
        <v>737</v>
      </c>
      <c r="B738">
        <f>IF(COUNTIF(C$2:C737,C738)&gt;0,B737,B737+1)</f>
        <v>181</v>
      </c>
      <c r="C738" t="str">
        <f>Table1[[#This Row],[position]]&amp;IF(Table1[district]="NA","","-"&amp;Table1[district])&amp;IF(Table1[parish]="Multi-Parish Race","","-"&amp;Table1[parish])&amp;" ("&amp;Table1[year]&amp;")"</f>
        <v>Chief of Police-City of Rayne-Acadia (2014)</v>
      </c>
      <c r="D738" t="s">
        <v>949</v>
      </c>
      <c r="E738" t="s">
        <v>359</v>
      </c>
      <c r="F738" t="s">
        <v>987</v>
      </c>
      <c r="G738">
        <v>2014</v>
      </c>
      <c r="H738" t="s">
        <v>276</v>
      </c>
      <c r="I738" t="s">
        <v>127</v>
      </c>
      <c r="J738">
        <v>182</v>
      </c>
      <c r="K738">
        <v>5</v>
      </c>
      <c r="L738">
        <f>COUNTIF(Table1[Race],Table1[Race])</f>
        <v>5</v>
      </c>
      <c r="M738">
        <v>3</v>
      </c>
      <c r="N738">
        <v>0</v>
      </c>
      <c r="O738">
        <v>0</v>
      </c>
      <c r="P738">
        <v>2</v>
      </c>
      <c r="Q738" t="s">
        <v>20</v>
      </c>
      <c r="R738" t="s">
        <v>952</v>
      </c>
      <c r="S738" t="s">
        <v>949</v>
      </c>
      <c r="T738">
        <f>IFERROR(Table1[n_can_adj]/MID(Table1[district],FIND("(",Table1[district])+1,1),Table1[n_can_adj])</f>
        <v>5</v>
      </c>
      <c r="U738" t="e">
        <f>IF(Table1[level]="Local",VLOOKUP(Table1[parish]&amp;" Parish, Louisiana",[1]parish!$D$2:$E$65,2,FALSE),"")</f>
        <v>#N/A</v>
      </c>
    </row>
    <row r="739" spans="1:21" hidden="1" x14ac:dyDescent="0.25">
      <c r="A739">
        <v>738</v>
      </c>
      <c r="B739">
        <f>IF(COUNTIF(C$2:C738,C739)&gt;0,B738,B738+1)</f>
        <v>182</v>
      </c>
      <c r="C739" t="str">
        <f>Table1[[#This Row],[position]]&amp;IF(Table1[district]="NA","","-"&amp;Table1[district])&amp;IF(Table1[parish]="Multi-Parish Race","","-"&amp;Table1[parish])&amp;" ("&amp;Table1[year]&amp;")"</f>
        <v>Chief of Police-City of Slidell-St. Tammany (2016)</v>
      </c>
      <c r="D739" t="s">
        <v>949</v>
      </c>
      <c r="E739" t="s">
        <v>988</v>
      </c>
      <c r="F739" t="s">
        <v>989</v>
      </c>
      <c r="G739">
        <v>2016</v>
      </c>
      <c r="H739" t="s">
        <v>405</v>
      </c>
      <c r="I739" t="s">
        <v>19</v>
      </c>
      <c r="J739">
        <v>1796</v>
      </c>
      <c r="K739">
        <v>4</v>
      </c>
      <c r="L739">
        <f>COUNTIF(Table1[Race],Table1[Race])</f>
        <v>4</v>
      </c>
      <c r="M739">
        <v>0</v>
      </c>
      <c r="N739">
        <v>4</v>
      </c>
      <c r="O739">
        <v>0</v>
      </c>
      <c r="P739">
        <v>0</v>
      </c>
      <c r="Q739" t="s">
        <v>20</v>
      </c>
      <c r="R739" t="s">
        <v>952</v>
      </c>
      <c r="S739" t="s">
        <v>949</v>
      </c>
      <c r="T739">
        <f>IFERROR(Table1[n_can_adj]/MID(Table1[district],FIND("(",Table1[district])+1,1),Table1[n_can_adj])</f>
        <v>4</v>
      </c>
      <c r="U739" t="e">
        <f>IF(Table1[level]="Local",VLOOKUP(Table1[parish]&amp;" Parish, Louisiana",[1]parish!$D$2:$E$65,2,FALSE),"")</f>
        <v>#N/A</v>
      </c>
    </row>
    <row r="740" spans="1:21" hidden="1" x14ac:dyDescent="0.25">
      <c r="A740">
        <v>739</v>
      </c>
      <c r="B740">
        <f>IF(COUNTIF(C$2:C739,C740)&gt;0,B739,B739+1)</f>
        <v>182</v>
      </c>
      <c r="C740" t="str">
        <f>Table1[[#This Row],[position]]&amp;IF(Table1[district]="NA","","-"&amp;Table1[district])&amp;IF(Table1[parish]="Multi-Parish Race","","-"&amp;Table1[parish])&amp;" ("&amp;Table1[year]&amp;")"</f>
        <v>Chief of Police-City of Slidell-St. Tammany (2016)</v>
      </c>
      <c r="D740" t="s">
        <v>949</v>
      </c>
      <c r="E740" t="s">
        <v>988</v>
      </c>
      <c r="F740" t="s">
        <v>990</v>
      </c>
      <c r="G740">
        <v>2016</v>
      </c>
      <c r="H740" t="s">
        <v>405</v>
      </c>
      <c r="I740" t="s">
        <v>19</v>
      </c>
      <c r="J740">
        <v>1320</v>
      </c>
      <c r="K740">
        <v>4</v>
      </c>
      <c r="L740">
        <f>COUNTIF(Table1[Race],Table1[Race])</f>
        <v>4</v>
      </c>
      <c r="M740">
        <v>0</v>
      </c>
      <c r="N740">
        <v>4</v>
      </c>
      <c r="O740">
        <v>0</v>
      </c>
      <c r="P740">
        <v>0</v>
      </c>
      <c r="Q740" t="s">
        <v>20</v>
      </c>
      <c r="R740" t="s">
        <v>952</v>
      </c>
      <c r="S740" t="s">
        <v>949</v>
      </c>
      <c r="T740">
        <f>IFERROR(Table1[n_can_adj]/MID(Table1[district],FIND("(",Table1[district])+1,1),Table1[n_can_adj])</f>
        <v>4</v>
      </c>
      <c r="U740" t="e">
        <f>IF(Table1[level]="Local",VLOOKUP(Table1[parish]&amp;" Parish, Louisiana",[1]parish!$D$2:$E$65,2,FALSE),"")</f>
        <v>#N/A</v>
      </c>
    </row>
    <row r="741" spans="1:21" hidden="1" x14ac:dyDescent="0.25">
      <c r="A741">
        <v>740</v>
      </c>
      <c r="B741">
        <f>IF(COUNTIF(C$2:C740,C741)&gt;0,B740,B740+1)</f>
        <v>182</v>
      </c>
      <c r="C741" t="str">
        <f>Table1[[#This Row],[position]]&amp;IF(Table1[district]="NA","","-"&amp;Table1[district])&amp;IF(Table1[parish]="Multi-Parish Race","","-"&amp;Table1[parish])&amp;" ("&amp;Table1[year]&amp;")"</f>
        <v>Chief of Police-City of Slidell-St. Tammany (2016)</v>
      </c>
      <c r="D741" t="s">
        <v>949</v>
      </c>
      <c r="E741" t="s">
        <v>988</v>
      </c>
      <c r="F741" t="s">
        <v>991</v>
      </c>
      <c r="G741">
        <v>2016</v>
      </c>
      <c r="H741" t="s">
        <v>405</v>
      </c>
      <c r="I741" t="s">
        <v>19</v>
      </c>
      <c r="J741">
        <v>2598</v>
      </c>
      <c r="K741">
        <v>4</v>
      </c>
      <c r="L741">
        <f>COUNTIF(Table1[Race],Table1[Race])</f>
        <v>4</v>
      </c>
      <c r="M741">
        <v>0</v>
      </c>
      <c r="N741">
        <v>4</v>
      </c>
      <c r="O741">
        <v>0</v>
      </c>
      <c r="P741">
        <v>0</v>
      </c>
      <c r="Q741" t="s">
        <v>20</v>
      </c>
      <c r="R741" t="s">
        <v>952</v>
      </c>
      <c r="S741" t="s">
        <v>949</v>
      </c>
      <c r="T741">
        <f>IFERROR(Table1[n_can_adj]/MID(Table1[district],FIND("(",Table1[district])+1,1),Table1[n_can_adj])</f>
        <v>4</v>
      </c>
      <c r="U741" t="e">
        <f>IF(Table1[level]="Local",VLOOKUP(Table1[parish]&amp;" Parish, Louisiana",[1]parish!$D$2:$E$65,2,FALSE),"")</f>
        <v>#N/A</v>
      </c>
    </row>
    <row r="742" spans="1:21" hidden="1" x14ac:dyDescent="0.25">
      <c r="A742">
        <v>741</v>
      </c>
      <c r="B742">
        <f>IF(COUNTIF(C$2:C741,C742)&gt;0,B741,B741+1)</f>
        <v>182</v>
      </c>
      <c r="C742" t="str">
        <f>Table1[[#This Row],[position]]&amp;IF(Table1[district]="NA","","-"&amp;Table1[district])&amp;IF(Table1[parish]="Multi-Parish Race","","-"&amp;Table1[parish])&amp;" ("&amp;Table1[year]&amp;")"</f>
        <v>Chief of Police-City of Slidell-St. Tammany (2016)</v>
      </c>
      <c r="D742" t="s">
        <v>949</v>
      </c>
      <c r="E742" t="s">
        <v>988</v>
      </c>
      <c r="F742" t="s">
        <v>992</v>
      </c>
      <c r="G742">
        <v>2016</v>
      </c>
      <c r="H742" t="s">
        <v>405</v>
      </c>
      <c r="I742" t="s">
        <v>19</v>
      </c>
      <c r="J742">
        <v>5559</v>
      </c>
      <c r="K742">
        <v>4</v>
      </c>
      <c r="L742">
        <f>COUNTIF(Table1[Race],Table1[Race])</f>
        <v>4</v>
      </c>
      <c r="M742">
        <v>0</v>
      </c>
      <c r="N742">
        <v>4</v>
      </c>
      <c r="O742">
        <v>0</v>
      </c>
      <c r="P742">
        <v>0</v>
      </c>
      <c r="Q742" t="s">
        <v>20</v>
      </c>
      <c r="R742" t="s">
        <v>952</v>
      </c>
      <c r="S742" t="s">
        <v>949</v>
      </c>
      <c r="T742">
        <f>IFERROR(Table1[n_can_adj]/MID(Table1[district],FIND("(",Table1[district])+1,1),Table1[n_can_adj])</f>
        <v>4</v>
      </c>
      <c r="U742" t="e">
        <f>IF(Table1[level]="Local",VLOOKUP(Table1[parish]&amp;" Parish, Louisiana",[1]parish!$D$2:$E$65,2,FALSE),"")</f>
        <v>#N/A</v>
      </c>
    </row>
    <row r="743" spans="1:21" hidden="1" x14ac:dyDescent="0.25">
      <c r="A743">
        <v>742</v>
      </c>
      <c r="B743">
        <f>IF(COUNTIF(C$2:C742,C743)&gt;0,B742,B742+1)</f>
        <v>183</v>
      </c>
      <c r="C743" t="str">
        <f>Table1[[#This Row],[position]]&amp;IF(Table1[district]="NA","","-"&amp;Table1[district])&amp;IF(Table1[parish]="Multi-Parish Race","","-"&amp;Table1[parish])&amp;" ("&amp;Table1[year]&amp;")"</f>
        <v>Chief of Police-City of Springhill-Webster (2014)</v>
      </c>
      <c r="D743" t="s">
        <v>949</v>
      </c>
      <c r="E743" t="s">
        <v>993</v>
      </c>
      <c r="F743" t="s">
        <v>994</v>
      </c>
      <c r="G743">
        <v>2014</v>
      </c>
      <c r="H743" t="s">
        <v>69</v>
      </c>
      <c r="I743" t="s">
        <v>23</v>
      </c>
      <c r="J743">
        <v>1058</v>
      </c>
      <c r="K743">
        <v>2</v>
      </c>
      <c r="L743">
        <f>COUNTIF(Table1[Race],Table1[Race])</f>
        <v>2</v>
      </c>
      <c r="M743">
        <v>2</v>
      </c>
      <c r="N743">
        <v>0</v>
      </c>
      <c r="O743">
        <v>0</v>
      </c>
      <c r="P743">
        <v>0</v>
      </c>
      <c r="Q743" t="s">
        <v>20</v>
      </c>
      <c r="R743" t="s">
        <v>952</v>
      </c>
      <c r="S743" t="s">
        <v>949</v>
      </c>
      <c r="T743">
        <f>IFERROR(Table1[n_can_adj]/MID(Table1[district],FIND("(",Table1[district])+1,1),Table1[n_can_adj])</f>
        <v>2</v>
      </c>
      <c r="U743" t="e">
        <f>IF(Table1[level]="Local",VLOOKUP(Table1[parish]&amp;" Parish, Louisiana",[1]parish!$D$2:$E$65,2,FALSE),"")</f>
        <v>#N/A</v>
      </c>
    </row>
    <row r="744" spans="1:21" hidden="1" x14ac:dyDescent="0.25">
      <c r="A744">
        <v>743</v>
      </c>
      <c r="B744">
        <f>IF(COUNTIF(C$2:C743,C744)&gt;0,B743,B743+1)</f>
        <v>183</v>
      </c>
      <c r="C744" t="str">
        <f>Table1[[#This Row],[position]]&amp;IF(Table1[district]="NA","","-"&amp;Table1[district])&amp;IF(Table1[parish]="Multi-Parish Race","","-"&amp;Table1[parish])&amp;" ("&amp;Table1[year]&amp;")"</f>
        <v>Chief of Police-City of Springhill-Webster (2014)</v>
      </c>
      <c r="D744" t="s">
        <v>949</v>
      </c>
      <c r="E744" t="s">
        <v>993</v>
      </c>
      <c r="F744" t="s">
        <v>995</v>
      </c>
      <c r="G744">
        <v>2014</v>
      </c>
      <c r="H744" t="s">
        <v>69</v>
      </c>
      <c r="I744" t="s">
        <v>23</v>
      </c>
      <c r="J744">
        <v>628</v>
      </c>
      <c r="K744">
        <v>2</v>
      </c>
      <c r="L744">
        <f>COUNTIF(Table1[Race],Table1[Race])</f>
        <v>2</v>
      </c>
      <c r="M744">
        <v>2</v>
      </c>
      <c r="N744">
        <v>0</v>
      </c>
      <c r="O744">
        <v>0</v>
      </c>
      <c r="P744">
        <v>0</v>
      </c>
      <c r="Q744" t="s">
        <v>20</v>
      </c>
      <c r="R744" t="s">
        <v>952</v>
      </c>
      <c r="S744" t="s">
        <v>949</v>
      </c>
      <c r="T744">
        <f>IFERROR(Table1[n_can_adj]/MID(Table1[district],FIND("(",Table1[district])+1,1),Table1[n_can_adj])</f>
        <v>2</v>
      </c>
      <c r="U744" t="e">
        <f>IF(Table1[level]="Local",VLOOKUP(Table1[parish]&amp;" Parish, Louisiana",[1]parish!$D$2:$E$65,2,FALSE),"")</f>
        <v>#N/A</v>
      </c>
    </row>
    <row r="745" spans="1:21" hidden="1" x14ac:dyDescent="0.25">
      <c r="A745">
        <v>744</v>
      </c>
      <c r="B745">
        <f>IF(COUNTIF(C$2:C744,C745)&gt;0,B744,B744+1)</f>
        <v>184</v>
      </c>
      <c r="C745" t="str">
        <f>Table1[[#This Row],[position]]&amp;IF(Table1[district]="NA","","-"&amp;Table1[district])&amp;IF(Table1[parish]="Multi-Parish Race","","-"&amp;Table1[parish])&amp;" ("&amp;Table1[year]&amp;")"</f>
        <v>Chief of Police-City of Ville Platte-Evangeline (2014)</v>
      </c>
      <c r="D745" t="s">
        <v>949</v>
      </c>
      <c r="E745" t="s">
        <v>996</v>
      </c>
      <c r="F745" t="s">
        <v>997</v>
      </c>
      <c r="G745">
        <v>2014</v>
      </c>
      <c r="H745" t="s">
        <v>109</v>
      </c>
      <c r="I745" t="s">
        <v>19</v>
      </c>
      <c r="J745">
        <v>757</v>
      </c>
      <c r="K745">
        <v>3</v>
      </c>
      <c r="L745">
        <f>COUNTIF(Table1[Race],Table1[Race])</f>
        <v>3</v>
      </c>
      <c r="M745">
        <v>2</v>
      </c>
      <c r="N745">
        <v>1</v>
      </c>
      <c r="O745">
        <v>0</v>
      </c>
      <c r="P745">
        <v>0</v>
      </c>
      <c r="Q745" t="s">
        <v>20</v>
      </c>
      <c r="R745" t="s">
        <v>952</v>
      </c>
      <c r="S745" t="s">
        <v>949</v>
      </c>
      <c r="T745">
        <f>IFERROR(Table1[n_can_adj]/MID(Table1[district],FIND("(",Table1[district])+1,1),Table1[n_can_adj])</f>
        <v>3</v>
      </c>
      <c r="U745" t="e">
        <f>IF(Table1[level]="Local",VLOOKUP(Table1[parish]&amp;" Parish, Louisiana",[1]parish!$D$2:$E$65,2,FALSE),"")</f>
        <v>#N/A</v>
      </c>
    </row>
    <row r="746" spans="1:21" hidden="1" x14ac:dyDescent="0.25">
      <c r="A746">
        <v>745</v>
      </c>
      <c r="B746">
        <f>IF(COUNTIF(C$2:C745,C746)&gt;0,B745,B745+1)</f>
        <v>184</v>
      </c>
      <c r="C746" t="str">
        <f>Table1[[#This Row],[position]]&amp;IF(Table1[district]="NA","","-"&amp;Table1[district])&amp;IF(Table1[parish]="Multi-Parish Race","","-"&amp;Table1[parish])&amp;" ("&amp;Table1[year]&amp;")"</f>
        <v>Chief of Police-City of Ville Platte-Evangeline (2014)</v>
      </c>
      <c r="D746" t="s">
        <v>949</v>
      </c>
      <c r="E746" t="s">
        <v>996</v>
      </c>
      <c r="F746" t="s">
        <v>998</v>
      </c>
      <c r="G746">
        <v>2014</v>
      </c>
      <c r="H746" t="s">
        <v>109</v>
      </c>
      <c r="I746" t="s">
        <v>23</v>
      </c>
      <c r="J746">
        <v>884</v>
      </c>
      <c r="K746">
        <v>3</v>
      </c>
      <c r="L746">
        <f>COUNTIF(Table1[Race],Table1[Race])</f>
        <v>3</v>
      </c>
      <c r="M746">
        <v>2</v>
      </c>
      <c r="N746">
        <v>1</v>
      </c>
      <c r="O746">
        <v>0</v>
      </c>
      <c r="P746">
        <v>0</v>
      </c>
      <c r="Q746" t="s">
        <v>20</v>
      </c>
      <c r="R746" t="s">
        <v>952</v>
      </c>
      <c r="S746" t="s">
        <v>949</v>
      </c>
      <c r="T746">
        <f>IFERROR(Table1[n_can_adj]/MID(Table1[district],FIND("(",Table1[district])+1,1),Table1[n_can_adj])</f>
        <v>3</v>
      </c>
      <c r="U746" t="e">
        <f>IF(Table1[level]="Local",VLOOKUP(Table1[parish]&amp;" Parish, Louisiana",[1]parish!$D$2:$E$65,2,FALSE),"")</f>
        <v>#N/A</v>
      </c>
    </row>
    <row r="747" spans="1:21" hidden="1" x14ac:dyDescent="0.25">
      <c r="A747">
        <v>746</v>
      </c>
      <c r="B747">
        <f>IF(COUNTIF(C$2:C746,C747)&gt;0,B746,B746+1)</f>
        <v>184</v>
      </c>
      <c r="C747" t="str">
        <f>Table1[[#This Row],[position]]&amp;IF(Table1[district]="NA","","-"&amp;Table1[district])&amp;IF(Table1[parish]="Multi-Parish Race","","-"&amp;Table1[parish])&amp;" ("&amp;Table1[year]&amp;")"</f>
        <v>Chief of Police-City of Ville Platte-Evangeline (2014)</v>
      </c>
      <c r="D747" t="s">
        <v>949</v>
      </c>
      <c r="E747" t="s">
        <v>996</v>
      </c>
      <c r="F747" t="s">
        <v>999</v>
      </c>
      <c r="G747">
        <v>2014</v>
      </c>
      <c r="H747" t="s">
        <v>109</v>
      </c>
      <c r="I747" t="s">
        <v>23</v>
      </c>
      <c r="J747">
        <v>1571</v>
      </c>
      <c r="K747">
        <v>3</v>
      </c>
      <c r="L747">
        <f>COUNTIF(Table1[Race],Table1[Race])</f>
        <v>3</v>
      </c>
      <c r="M747">
        <v>2</v>
      </c>
      <c r="N747">
        <v>1</v>
      </c>
      <c r="O747">
        <v>0</v>
      </c>
      <c r="P747">
        <v>0</v>
      </c>
      <c r="Q747" t="s">
        <v>20</v>
      </c>
      <c r="R747" t="s">
        <v>952</v>
      </c>
      <c r="S747" t="s">
        <v>949</v>
      </c>
      <c r="T747">
        <f>IFERROR(Table1[n_can_adj]/MID(Table1[district],FIND("(",Table1[district])+1,1),Table1[n_can_adj])</f>
        <v>3</v>
      </c>
      <c r="U747" t="e">
        <f>IF(Table1[level]="Local",VLOOKUP(Table1[parish]&amp;" Parish, Louisiana",[1]parish!$D$2:$E$65,2,FALSE),"")</f>
        <v>#N/A</v>
      </c>
    </row>
    <row r="748" spans="1:21" hidden="1" x14ac:dyDescent="0.25">
      <c r="A748">
        <v>747</v>
      </c>
      <c r="B748">
        <f>IF(COUNTIF(C$2:C747,C748)&gt;0,B747,B747+1)</f>
        <v>185</v>
      </c>
      <c r="C748" t="str">
        <f>Table1[[#This Row],[position]]&amp;IF(Table1[district]="NA","","-"&amp;Table1[district])&amp;IF(Table1[parish]="Multi-Parish Race","","-"&amp;Table1[parish])&amp;" ("&amp;Table1[year]&amp;")"</f>
        <v>Chief of Police-City of Walker-Livingston (2016)</v>
      </c>
      <c r="D748" t="s">
        <v>949</v>
      </c>
      <c r="E748" t="s">
        <v>1000</v>
      </c>
      <c r="F748" t="s">
        <v>1001</v>
      </c>
      <c r="G748">
        <v>2016</v>
      </c>
      <c r="H748" t="s">
        <v>1002</v>
      </c>
      <c r="I748" t="s">
        <v>19</v>
      </c>
      <c r="J748">
        <v>848</v>
      </c>
      <c r="K748">
        <v>4</v>
      </c>
      <c r="L748">
        <f>COUNTIF(Table1[Race],Table1[Race])</f>
        <v>4</v>
      </c>
      <c r="M748">
        <v>0</v>
      </c>
      <c r="N748">
        <v>4</v>
      </c>
      <c r="O748">
        <v>0</v>
      </c>
      <c r="P748">
        <v>0</v>
      </c>
      <c r="Q748" t="s">
        <v>20</v>
      </c>
      <c r="R748" t="s">
        <v>952</v>
      </c>
      <c r="S748" t="s">
        <v>949</v>
      </c>
      <c r="T748">
        <f>IFERROR(Table1[n_can_adj]/MID(Table1[district],FIND("(",Table1[district])+1,1),Table1[n_can_adj])</f>
        <v>4</v>
      </c>
      <c r="U748" t="e">
        <f>IF(Table1[level]="Local",VLOOKUP(Table1[parish]&amp;" Parish, Louisiana",[1]parish!$D$2:$E$65,2,FALSE),"")</f>
        <v>#N/A</v>
      </c>
    </row>
    <row r="749" spans="1:21" hidden="1" x14ac:dyDescent="0.25">
      <c r="A749">
        <v>748</v>
      </c>
      <c r="B749">
        <f>IF(COUNTIF(C$2:C748,C749)&gt;0,B748,B748+1)</f>
        <v>185</v>
      </c>
      <c r="C749" t="str">
        <f>Table1[[#This Row],[position]]&amp;IF(Table1[district]="NA","","-"&amp;Table1[district])&amp;IF(Table1[parish]="Multi-Parish Race","","-"&amp;Table1[parish])&amp;" ("&amp;Table1[year]&amp;")"</f>
        <v>Chief of Police-City of Walker-Livingston (2016)</v>
      </c>
      <c r="D749" t="s">
        <v>949</v>
      </c>
      <c r="E749" t="s">
        <v>1000</v>
      </c>
      <c r="F749" t="s">
        <v>1003</v>
      </c>
      <c r="G749">
        <v>2016</v>
      </c>
      <c r="H749" t="s">
        <v>1002</v>
      </c>
      <c r="I749" t="s">
        <v>19</v>
      </c>
      <c r="J749">
        <v>767</v>
      </c>
      <c r="K749">
        <v>4</v>
      </c>
      <c r="L749">
        <f>COUNTIF(Table1[Race],Table1[Race])</f>
        <v>4</v>
      </c>
      <c r="M749">
        <v>0</v>
      </c>
      <c r="N749">
        <v>4</v>
      </c>
      <c r="O749">
        <v>0</v>
      </c>
      <c r="P749">
        <v>0</v>
      </c>
      <c r="Q749" t="s">
        <v>20</v>
      </c>
      <c r="R749" t="s">
        <v>952</v>
      </c>
      <c r="S749" t="s">
        <v>949</v>
      </c>
      <c r="T749">
        <f>IFERROR(Table1[n_can_adj]/MID(Table1[district],FIND("(",Table1[district])+1,1),Table1[n_can_adj])</f>
        <v>4</v>
      </c>
      <c r="U749" t="e">
        <f>IF(Table1[level]="Local",VLOOKUP(Table1[parish]&amp;" Parish, Louisiana",[1]parish!$D$2:$E$65,2,FALSE),"")</f>
        <v>#N/A</v>
      </c>
    </row>
    <row r="750" spans="1:21" hidden="1" x14ac:dyDescent="0.25">
      <c r="A750">
        <v>749</v>
      </c>
      <c r="B750">
        <f>IF(COUNTIF(C$2:C749,C750)&gt;0,B749,B749+1)</f>
        <v>185</v>
      </c>
      <c r="C750" t="str">
        <f>Table1[[#This Row],[position]]&amp;IF(Table1[district]="NA","","-"&amp;Table1[district])&amp;IF(Table1[parish]="Multi-Parish Race","","-"&amp;Table1[parish])&amp;" ("&amp;Table1[year]&amp;")"</f>
        <v>Chief of Police-City of Walker-Livingston (2016)</v>
      </c>
      <c r="D750" t="s">
        <v>949</v>
      </c>
      <c r="E750" t="s">
        <v>1000</v>
      </c>
      <c r="F750" t="s">
        <v>1004</v>
      </c>
      <c r="G750">
        <v>2016</v>
      </c>
      <c r="H750" t="s">
        <v>1002</v>
      </c>
      <c r="I750" t="s">
        <v>19</v>
      </c>
      <c r="J750">
        <v>1037</v>
      </c>
      <c r="K750">
        <v>4</v>
      </c>
      <c r="L750">
        <f>COUNTIF(Table1[Race],Table1[Race])</f>
        <v>4</v>
      </c>
      <c r="M750">
        <v>0</v>
      </c>
      <c r="N750">
        <v>4</v>
      </c>
      <c r="O750">
        <v>0</v>
      </c>
      <c r="P750">
        <v>0</v>
      </c>
      <c r="Q750" t="s">
        <v>20</v>
      </c>
      <c r="R750" t="s">
        <v>952</v>
      </c>
      <c r="S750" t="s">
        <v>949</v>
      </c>
      <c r="T750">
        <f>IFERROR(Table1[n_can_adj]/MID(Table1[district],FIND("(",Table1[district])+1,1),Table1[n_can_adj])</f>
        <v>4</v>
      </c>
      <c r="U750" t="e">
        <f>IF(Table1[level]="Local",VLOOKUP(Table1[parish]&amp;" Parish, Louisiana",[1]parish!$D$2:$E$65,2,FALSE),"")</f>
        <v>#N/A</v>
      </c>
    </row>
    <row r="751" spans="1:21" hidden="1" x14ac:dyDescent="0.25">
      <c r="A751">
        <v>750</v>
      </c>
      <c r="B751">
        <f>IF(COUNTIF(C$2:C750,C751)&gt;0,B750,B750+1)</f>
        <v>185</v>
      </c>
      <c r="C751" t="str">
        <f>Table1[[#This Row],[position]]&amp;IF(Table1[district]="NA","","-"&amp;Table1[district])&amp;IF(Table1[parish]="Multi-Parish Race","","-"&amp;Table1[parish])&amp;" ("&amp;Table1[year]&amp;")"</f>
        <v>Chief of Police-City of Walker-Livingston (2016)</v>
      </c>
      <c r="D751" t="s">
        <v>949</v>
      </c>
      <c r="E751" t="s">
        <v>1000</v>
      </c>
      <c r="F751" t="s">
        <v>1005</v>
      </c>
      <c r="G751">
        <v>2016</v>
      </c>
      <c r="H751" t="s">
        <v>1002</v>
      </c>
      <c r="I751" t="s">
        <v>19</v>
      </c>
      <c r="J751">
        <v>80</v>
      </c>
      <c r="K751">
        <v>4</v>
      </c>
      <c r="L751">
        <f>COUNTIF(Table1[Race],Table1[Race])</f>
        <v>4</v>
      </c>
      <c r="M751">
        <v>0</v>
      </c>
      <c r="N751">
        <v>4</v>
      </c>
      <c r="O751">
        <v>0</v>
      </c>
      <c r="P751">
        <v>0</v>
      </c>
      <c r="Q751" t="s">
        <v>20</v>
      </c>
      <c r="R751" t="s">
        <v>952</v>
      </c>
      <c r="S751" t="s">
        <v>949</v>
      </c>
      <c r="T751">
        <f>IFERROR(Table1[n_can_adj]/MID(Table1[district],FIND("(",Table1[district])+1,1),Table1[n_can_adj])</f>
        <v>4</v>
      </c>
      <c r="U751" t="e">
        <f>IF(Table1[level]="Local",VLOOKUP(Table1[parish]&amp;" Parish, Louisiana",[1]parish!$D$2:$E$65,2,FALSE),"")</f>
        <v>#N/A</v>
      </c>
    </row>
    <row r="752" spans="1:21" hidden="1" x14ac:dyDescent="0.25">
      <c r="A752">
        <v>751</v>
      </c>
      <c r="B752">
        <f>IF(COUNTIF(C$2:C751,C752)&gt;0,B751,B751+1)</f>
        <v>186</v>
      </c>
      <c r="C752" t="str">
        <f>Table1[[#This Row],[position]]&amp;IF(Table1[district]="NA","","-"&amp;Table1[district])&amp;IF(Table1[parish]="Multi-Parish Race","","-"&amp;Table1[parish])&amp;" ("&amp;Table1[year]&amp;")"</f>
        <v>Chief of Police-City of Westlake-Calcasieu (2014)</v>
      </c>
      <c r="D752" t="s">
        <v>949</v>
      </c>
      <c r="E752" t="s">
        <v>1006</v>
      </c>
      <c r="F752" t="s">
        <v>1007</v>
      </c>
      <c r="G752">
        <v>2014</v>
      </c>
      <c r="H752" t="s">
        <v>1008</v>
      </c>
      <c r="I752" t="s">
        <v>23</v>
      </c>
      <c r="J752">
        <v>849</v>
      </c>
      <c r="K752">
        <v>2</v>
      </c>
      <c r="L752">
        <f>COUNTIF(Table1[Race],Table1[Race])</f>
        <v>2</v>
      </c>
      <c r="M752">
        <v>1</v>
      </c>
      <c r="N752">
        <v>0</v>
      </c>
      <c r="O752">
        <v>1</v>
      </c>
      <c r="P752">
        <v>0</v>
      </c>
      <c r="Q752" t="s">
        <v>20</v>
      </c>
      <c r="R752" t="s">
        <v>952</v>
      </c>
      <c r="S752" t="s">
        <v>949</v>
      </c>
      <c r="T752">
        <f>IFERROR(Table1[n_can_adj]/MID(Table1[district],FIND("(",Table1[district])+1,1),Table1[n_can_adj])</f>
        <v>2</v>
      </c>
      <c r="U752" t="e">
        <f>IF(Table1[level]="Local",VLOOKUP(Table1[parish]&amp;" Parish, Louisiana",[1]parish!$D$2:$E$65,2,FALSE),"")</f>
        <v>#N/A</v>
      </c>
    </row>
    <row r="753" spans="1:21" hidden="1" x14ac:dyDescent="0.25">
      <c r="A753">
        <v>752</v>
      </c>
      <c r="B753">
        <f>IF(COUNTIF(C$2:C752,C753)&gt;0,B752,B752+1)</f>
        <v>186</v>
      </c>
      <c r="C753" t="str">
        <f>Table1[[#This Row],[position]]&amp;IF(Table1[district]="NA","","-"&amp;Table1[district])&amp;IF(Table1[parish]="Multi-Parish Race","","-"&amp;Table1[parish])&amp;" ("&amp;Table1[year]&amp;")"</f>
        <v>Chief of Police-City of Westlake-Calcasieu (2014)</v>
      </c>
      <c r="D753" t="s">
        <v>949</v>
      </c>
      <c r="E753" t="s">
        <v>1006</v>
      </c>
      <c r="F753" t="s">
        <v>1009</v>
      </c>
      <c r="G753">
        <v>2014</v>
      </c>
      <c r="H753" t="s">
        <v>1008</v>
      </c>
      <c r="I753" t="s">
        <v>30</v>
      </c>
      <c r="J753">
        <v>711</v>
      </c>
      <c r="K753">
        <v>2</v>
      </c>
      <c r="L753">
        <f>COUNTIF(Table1[Race],Table1[Race])</f>
        <v>2</v>
      </c>
      <c r="M753">
        <v>1</v>
      </c>
      <c r="N753">
        <v>0</v>
      </c>
      <c r="O753">
        <v>1</v>
      </c>
      <c r="P753">
        <v>0</v>
      </c>
      <c r="Q753" t="s">
        <v>20</v>
      </c>
      <c r="R753" t="s">
        <v>952</v>
      </c>
      <c r="S753" t="s">
        <v>949</v>
      </c>
      <c r="T753">
        <f>IFERROR(Table1[n_can_adj]/MID(Table1[district],FIND("(",Table1[district])+1,1),Table1[n_can_adj])</f>
        <v>2</v>
      </c>
      <c r="U753" t="e">
        <f>IF(Table1[level]="Local",VLOOKUP(Table1[parish]&amp;" Parish, Louisiana",[1]parish!$D$2:$E$65,2,FALSE),"")</f>
        <v>#N/A</v>
      </c>
    </row>
    <row r="754" spans="1:21" hidden="1" x14ac:dyDescent="0.25">
      <c r="A754">
        <v>753</v>
      </c>
      <c r="B754">
        <f>IF(COUNTIF(C$2:C753,C754)&gt;0,B753,B753+1)</f>
        <v>187</v>
      </c>
      <c r="C754" t="str">
        <f>Table1[[#This Row],[position]]&amp;IF(Table1[district]="NA","","-"&amp;Table1[district])&amp;IF(Table1[parish]="Multi-Parish Race","","-"&amp;Table1[parish])&amp;" ("&amp;Table1[year]&amp;")"</f>
        <v>Chief of Police-City of Youngsville-Lafayette (2014)</v>
      </c>
      <c r="D754" t="s">
        <v>949</v>
      </c>
      <c r="E754" t="s">
        <v>1010</v>
      </c>
      <c r="F754" t="s">
        <v>1011</v>
      </c>
      <c r="G754">
        <v>2014</v>
      </c>
      <c r="H754" t="s">
        <v>1012</v>
      </c>
      <c r="I754" t="s">
        <v>19</v>
      </c>
      <c r="J754">
        <v>2219</v>
      </c>
      <c r="K754">
        <v>3</v>
      </c>
      <c r="L754">
        <f>COUNTIF(Table1[Race],Table1[Race])</f>
        <v>3</v>
      </c>
      <c r="M754">
        <v>1</v>
      </c>
      <c r="N754">
        <v>2</v>
      </c>
      <c r="O754">
        <v>0</v>
      </c>
      <c r="P754">
        <v>0</v>
      </c>
      <c r="Q754" t="s">
        <v>20</v>
      </c>
      <c r="R754" t="s">
        <v>952</v>
      </c>
      <c r="S754" t="s">
        <v>949</v>
      </c>
      <c r="T754">
        <f>IFERROR(Table1[n_can_adj]/MID(Table1[district],FIND("(",Table1[district])+1,1),Table1[n_can_adj])</f>
        <v>3</v>
      </c>
      <c r="U754" t="e">
        <f>IF(Table1[level]="Local",VLOOKUP(Table1[parish]&amp;" Parish, Louisiana",[1]parish!$D$2:$E$65,2,FALSE),"")</f>
        <v>#N/A</v>
      </c>
    </row>
    <row r="755" spans="1:21" hidden="1" x14ac:dyDescent="0.25">
      <c r="A755">
        <v>754</v>
      </c>
      <c r="B755">
        <f>IF(COUNTIF(C$2:C754,C755)&gt;0,B754,B754+1)</f>
        <v>187</v>
      </c>
      <c r="C755" t="str">
        <f>Table1[[#This Row],[position]]&amp;IF(Table1[district]="NA","","-"&amp;Table1[district])&amp;IF(Table1[parish]="Multi-Parish Race","","-"&amp;Table1[parish])&amp;" ("&amp;Table1[year]&amp;")"</f>
        <v>Chief of Police-City of Youngsville-Lafayette (2014)</v>
      </c>
      <c r="D755" t="s">
        <v>949</v>
      </c>
      <c r="E755" t="s">
        <v>1010</v>
      </c>
      <c r="F755" t="s">
        <v>1013</v>
      </c>
      <c r="G755">
        <v>2014</v>
      </c>
      <c r="H755" t="s">
        <v>1012</v>
      </c>
      <c r="I755" t="s">
        <v>19</v>
      </c>
      <c r="J755">
        <v>1243</v>
      </c>
      <c r="K755">
        <v>3</v>
      </c>
      <c r="L755">
        <f>COUNTIF(Table1[Race],Table1[Race])</f>
        <v>3</v>
      </c>
      <c r="M755">
        <v>1</v>
      </c>
      <c r="N755">
        <v>2</v>
      </c>
      <c r="O755">
        <v>0</v>
      </c>
      <c r="P755">
        <v>0</v>
      </c>
      <c r="Q755" t="s">
        <v>20</v>
      </c>
      <c r="R755" t="s">
        <v>952</v>
      </c>
      <c r="S755" t="s">
        <v>949</v>
      </c>
      <c r="T755">
        <f>IFERROR(Table1[n_can_adj]/MID(Table1[district],FIND("(",Table1[district])+1,1),Table1[n_can_adj])</f>
        <v>3</v>
      </c>
      <c r="U755" t="e">
        <f>IF(Table1[level]="Local",VLOOKUP(Table1[parish]&amp;" Parish, Louisiana",[1]parish!$D$2:$E$65,2,FALSE),"")</f>
        <v>#N/A</v>
      </c>
    </row>
    <row r="756" spans="1:21" hidden="1" x14ac:dyDescent="0.25">
      <c r="A756">
        <v>755</v>
      </c>
      <c r="B756">
        <f>IF(COUNTIF(C$2:C755,C756)&gt;0,B755,B755+1)</f>
        <v>187</v>
      </c>
      <c r="C756" t="str">
        <f>Table1[[#This Row],[position]]&amp;IF(Table1[district]="NA","","-"&amp;Table1[district])&amp;IF(Table1[parish]="Multi-Parish Race","","-"&amp;Table1[parish])&amp;" ("&amp;Table1[year]&amp;")"</f>
        <v>Chief of Police-City of Youngsville-Lafayette (2014)</v>
      </c>
      <c r="D756" t="s">
        <v>949</v>
      </c>
      <c r="E756" t="s">
        <v>1010</v>
      </c>
      <c r="F756" t="s">
        <v>1014</v>
      </c>
      <c r="G756">
        <v>2014</v>
      </c>
      <c r="H756" t="s">
        <v>1012</v>
      </c>
      <c r="I756" t="s">
        <v>23</v>
      </c>
      <c r="J756">
        <v>315</v>
      </c>
      <c r="K756">
        <v>3</v>
      </c>
      <c r="L756">
        <f>COUNTIF(Table1[Race],Table1[Race])</f>
        <v>3</v>
      </c>
      <c r="M756">
        <v>1</v>
      </c>
      <c r="N756">
        <v>2</v>
      </c>
      <c r="O756">
        <v>0</v>
      </c>
      <c r="P756">
        <v>0</v>
      </c>
      <c r="Q756" t="s">
        <v>20</v>
      </c>
      <c r="R756" t="s">
        <v>952</v>
      </c>
      <c r="S756" t="s">
        <v>949</v>
      </c>
      <c r="T756">
        <f>IFERROR(Table1[n_can_adj]/MID(Table1[district],FIND("(",Table1[district])+1,1),Table1[n_can_adj])</f>
        <v>3</v>
      </c>
      <c r="U756" t="e">
        <f>IF(Table1[level]="Local",VLOOKUP(Table1[parish]&amp;" Parish, Louisiana",[1]parish!$D$2:$E$65,2,FALSE),"")</f>
        <v>#N/A</v>
      </c>
    </row>
    <row r="757" spans="1:21" hidden="1" x14ac:dyDescent="0.25">
      <c r="A757">
        <v>756</v>
      </c>
      <c r="B757">
        <f>IF(COUNTIF(C$2:C756,C757)&gt;0,B756,B756+1)</f>
        <v>188</v>
      </c>
      <c r="C757" t="str">
        <f>Table1[[#This Row],[position]]&amp;IF(Table1[district]="NA","","-"&amp;Table1[district])&amp;IF(Table1[parish]="Multi-Parish Race","","-"&amp;Table1[parish])&amp;" ("&amp;Table1[year]&amp;")"</f>
        <v>Chief of Police-Town of Amite City-Tangipahoa (2016)</v>
      </c>
      <c r="D757" t="s">
        <v>949</v>
      </c>
      <c r="E757" t="s">
        <v>1015</v>
      </c>
      <c r="F757" t="s">
        <v>1016</v>
      </c>
      <c r="G757">
        <v>2016</v>
      </c>
      <c r="H757" t="s">
        <v>640</v>
      </c>
      <c r="I757" t="s">
        <v>127</v>
      </c>
      <c r="J757">
        <v>574</v>
      </c>
      <c r="K757">
        <v>2</v>
      </c>
      <c r="L757">
        <f>COUNTIF(Table1[Race],Table1[Race])</f>
        <v>2</v>
      </c>
      <c r="M757">
        <v>1</v>
      </c>
      <c r="N757">
        <v>0</v>
      </c>
      <c r="O757">
        <v>0</v>
      </c>
      <c r="P757">
        <v>1</v>
      </c>
      <c r="Q757" t="s">
        <v>20</v>
      </c>
      <c r="R757" t="s">
        <v>952</v>
      </c>
      <c r="S757" t="s">
        <v>949</v>
      </c>
      <c r="T757">
        <f>IFERROR(Table1[n_can_adj]/MID(Table1[district],FIND("(",Table1[district])+1,1),Table1[n_can_adj])</f>
        <v>2</v>
      </c>
      <c r="U757" t="e">
        <f>IF(Table1[level]="Local",VLOOKUP(Table1[parish]&amp;" Parish, Louisiana",[1]parish!$D$2:$E$65,2,FALSE),"")</f>
        <v>#N/A</v>
      </c>
    </row>
    <row r="758" spans="1:21" hidden="1" x14ac:dyDescent="0.25">
      <c r="A758">
        <v>757</v>
      </c>
      <c r="B758">
        <f>IF(COUNTIF(C$2:C757,C758)&gt;0,B757,B757+1)</f>
        <v>188</v>
      </c>
      <c r="C758" t="str">
        <f>Table1[[#This Row],[position]]&amp;IF(Table1[district]="NA","","-"&amp;Table1[district])&amp;IF(Table1[parish]="Multi-Parish Race","","-"&amp;Table1[parish])&amp;" ("&amp;Table1[year]&amp;")"</f>
        <v>Chief of Police-Town of Amite City-Tangipahoa (2016)</v>
      </c>
      <c r="D758" t="s">
        <v>949</v>
      </c>
      <c r="E758" t="s">
        <v>1015</v>
      </c>
      <c r="F758" t="s">
        <v>1017</v>
      </c>
      <c r="G758">
        <v>2016</v>
      </c>
      <c r="H758" t="s">
        <v>640</v>
      </c>
      <c r="I758" t="s">
        <v>23</v>
      </c>
      <c r="J758">
        <v>1267</v>
      </c>
      <c r="K758">
        <v>2</v>
      </c>
      <c r="L758">
        <f>COUNTIF(Table1[Race],Table1[Race])</f>
        <v>2</v>
      </c>
      <c r="M758">
        <v>1</v>
      </c>
      <c r="N758">
        <v>0</v>
      </c>
      <c r="O758">
        <v>0</v>
      </c>
      <c r="P758">
        <v>1</v>
      </c>
      <c r="Q758" t="s">
        <v>20</v>
      </c>
      <c r="R758" t="s">
        <v>952</v>
      </c>
      <c r="S758" t="s">
        <v>949</v>
      </c>
      <c r="T758">
        <f>IFERROR(Table1[n_can_adj]/MID(Table1[district],FIND("(",Table1[district])+1,1),Table1[n_can_adj])</f>
        <v>2</v>
      </c>
      <c r="U758" t="e">
        <f>IF(Table1[level]="Local",VLOOKUP(Table1[parish]&amp;" Parish, Louisiana",[1]parish!$D$2:$E$65,2,FALSE),"")</f>
        <v>#N/A</v>
      </c>
    </row>
    <row r="759" spans="1:21" hidden="1" x14ac:dyDescent="0.25">
      <c r="A759">
        <v>758</v>
      </c>
      <c r="B759">
        <f>IF(COUNTIF(C$2:C758,C759)&gt;0,B758,B758+1)</f>
        <v>189</v>
      </c>
      <c r="C759" t="str">
        <f>Table1[[#This Row],[position]]&amp;IF(Table1[district]="NA","","-"&amp;Table1[district])&amp;IF(Table1[parish]="Multi-Parish Race","","-"&amp;Table1[parish])&amp;" ("&amp;Table1[year]&amp;")"</f>
        <v>Chief of Police-Town of Arnaudville (2014)</v>
      </c>
      <c r="D759" t="s">
        <v>949</v>
      </c>
      <c r="E759" t="s">
        <v>1018</v>
      </c>
      <c r="F759" t="s">
        <v>1019</v>
      </c>
      <c r="G759">
        <v>2014</v>
      </c>
      <c r="H759" t="s">
        <v>73</v>
      </c>
      <c r="I759" t="s">
        <v>127</v>
      </c>
      <c r="J759">
        <v>282</v>
      </c>
      <c r="K759">
        <v>2</v>
      </c>
      <c r="L759">
        <f>COUNTIF(Table1[Race],Table1[Race])</f>
        <v>2</v>
      </c>
      <c r="M759">
        <v>1</v>
      </c>
      <c r="N759">
        <v>0</v>
      </c>
      <c r="O759">
        <v>0</v>
      </c>
      <c r="P759">
        <v>1</v>
      </c>
      <c r="Q759" t="s">
        <v>20</v>
      </c>
      <c r="R759" t="s">
        <v>952</v>
      </c>
      <c r="S759" t="s">
        <v>949</v>
      </c>
      <c r="T759">
        <f>IFERROR(Table1[n_can_adj]/MID(Table1[district],FIND("(",Table1[district])+1,1),Table1[n_can_adj])</f>
        <v>2</v>
      </c>
      <c r="U759" t="e">
        <f>IF(Table1[level]="Local",VLOOKUP(Table1[parish]&amp;" Parish, Louisiana",[1]parish!$D$2:$E$65,2,FALSE),"")</f>
        <v>#N/A</v>
      </c>
    </row>
    <row r="760" spans="1:21" hidden="1" x14ac:dyDescent="0.25">
      <c r="A760">
        <v>759</v>
      </c>
      <c r="B760">
        <f>IF(COUNTIF(C$2:C759,C760)&gt;0,B759,B759+1)</f>
        <v>189</v>
      </c>
      <c r="C760" t="str">
        <f>Table1[[#This Row],[position]]&amp;IF(Table1[district]="NA","","-"&amp;Table1[district])&amp;IF(Table1[parish]="Multi-Parish Race","","-"&amp;Table1[parish])&amp;" ("&amp;Table1[year]&amp;")"</f>
        <v>Chief of Police-Town of Arnaudville (2014)</v>
      </c>
      <c r="D760" t="s">
        <v>949</v>
      </c>
      <c r="E760" t="s">
        <v>1018</v>
      </c>
      <c r="F760" t="s">
        <v>1020</v>
      </c>
      <c r="G760">
        <v>2014</v>
      </c>
      <c r="H760" t="s">
        <v>73</v>
      </c>
      <c r="I760" t="s">
        <v>23</v>
      </c>
      <c r="J760">
        <v>215</v>
      </c>
      <c r="K760">
        <v>2</v>
      </c>
      <c r="L760">
        <f>COUNTIF(Table1[Race],Table1[Race])</f>
        <v>2</v>
      </c>
      <c r="M760">
        <v>1</v>
      </c>
      <c r="N760">
        <v>0</v>
      </c>
      <c r="O760">
        <v>0</v>
      </c>
      <c r="P760">
        <v>1</v>
      </c>
      <c r="Q760" t="s">
        <v>20</v>
      </c>
      <c r="R760" t="s">
        <v>952</v>
      </c>
      <c r="S760" t="s">
        <v>949</v>
      </c>
      <c r="T760">
        <f>IFERROR(Table1[n_can_adj]/MID(Table1[district],FIND("(",Table1[district])+1,1),Table1[n_can_adj])</f>
        <v>2</v>
      </c>
      <c r="U760" t="e">
        <f>IF(Table1[level]="Local",VLOOKUP(Table1[parish]&amp;" Parish, Louisiana",[1]parish!$D$2:$E$65,2,FALSE),"")</f>
        <v>#N/A</v>
      </c>
    </row>
    <row r="761" spans="1:21" hidden="1" x14ac:dyDescent="0.25">
      <c r="A761">
        <v>760</v>
      </c>
      <c r="B761">
        <f>IF(COUNTIF(C$2:C760,C761)&gt;0,B760,B760+1)</f>
        <v>190</v>
      </c>
      <c r="C761" t="str">
        <f>Table1[[#This Row],[position]]&amp;IF(Table1[district]="NA","","-"&amp;Table1[district])&amp;IF(Table1[parish]="Multi-Parish Race","","-"&amp;Table1[parish])&amp;" ("&amp;Table1[year]&amp;")"</f>
        <v>Chief of Police-Town of Baldwin-St. Mary (2014)</v>
      </c>
      <c r="D761" t="s">
        <v>949</v>
      </c>
      <c r="E761" t="s">
        <v>1021</v>
      </c>
      <c r="F761" t="s">
        <v>1022</v>
      </c>
      <c r="G761">
        <v>2014</v>
      </c>
      <c r="H761" t="s">
        <v>422</v>
      </c>
      <c r="I761" t="s">
        <v>23</v>
      </c>
      <c r="J761">
        <v>247</v>
      </c>
      <c r="K761">
        <v>6</v>
      </c>
      <c r="L761">
        <f>COUNTIF(Table1[Race],Table1[Race])</f>
        <v>6</v>
      </c>
      <c r="M761">
        <v>6</v>
      </c>
      <c r="N761">
        <v>0</v>
      </c>
      <c r="O761">
        <v>0</v>
      </c>
      <c r="P761">
        <v>0</v>
      </c>
      <c r="Q761" t="s">
        <v>20</v>
      </c>
      <c r="R761" t="s">
        <v>952</v>
      </c>
      <c r="S761" t="s">
        <v>949</v>
      </c>
      <c r="T761">
        <f>IFERROR(Table1[n_can_adj]/MID(Table1[district],FIND("(",Table1[district])+1,1),Table1[n_can_adj])</f>
        <v>6</v>
      </c>
      <c r="U761" t="e">
        <f>IF(Table1[level]="Local",VLOOKUP(Table1[parish]&amp;" Parish, Louisiana",[1]parish!$D$2:$E$65,2,FALSE),"")</f>
        <v>#N/A</v>
      </c>
    </row>
    <row r="762" spans="1:21" hidden="1" x14ac:dyDescent="0.25">
      <c r="A762">
        <v>761</v>
      </c>
      <c r="B762">
        <f>IF(COUNTIF(C$2:C761,C762)&gt;0,B761,B761+1)</f>
        <v>190</v>
      </c>
      <c r="C762" t="str">
        <f>Table1[[#This Row],[position]]&amp;IF(Table1[district]="NA","","-"&amp;Table1[district])&amp;IF(Table1[parish]="Multi-Parish Race","","-"&amp;Table1[parish])&amp;" ("&amp;Table1[year]&amp;")"</f>
        <v>Chief of Police-Town of Baldwin-St. Mary (2014)</v>
      </c>
      <c r="D762" t="s">
        <v>949</v>
      </c>
      <c r="E762" t="s">
        <v>1021</v>
      </c>
      <c r="F762" t="s">
        <v>1023</v>
      </c>
      <c r="G762">
        <v>2014</v>
      </c>
      <c r="H762" t="s">
        <v>422</v>
      </c>
      <c r="I762" t="s">
        <v>23</v>
      </c>
      <c r="J762">
        <v>124</v>
      </c>
      <c r="K762">
        <v>6</v>
      </c>
      <c r="L762">
        <f>COUNTIF(Table1[Race],Table1[Race])</f>
        <v>6</v>
      </c>
      <c r="M762">
        <v>6</v>
      </c>
      <c r="N762">
        <v>0</v>
      </c>
      <c r="O762">
        <v>0</v>
      </c>
      <c r="P762">
        <v>0</v>
      </c>
      <c r="Q762" t="s">
        <v>20</v>
      </c>
      <c r="R762" t="s">
        <v>952</v>
      </c>
      <c r="S762" t="s">
        <v>949</v>
      </c>
      <c r="T762">
        <f>IFERROR(Table1[n_can_adj]/MID(Table1[district],FIND("(",Table1[district])+1,1),Table1[n_can_adj])</f>
        <v>6</v>
      </c>
      <c r="U762" t="e">
        <f>IF(Table1[level]="Local",VLOOKUP(Table1[parish]&amp;" Parish, Louisiana",[1]parish!$D$2:$E$65,2,FALSE),"")</f>
        <v>#N/A</v>
      </c>
    </row>
    <row r="763" spans="1:21" hidden="1" x14ac:dyDescent="0.25">
      <c r="A763">
        <v>762</v>
      </c>
      <c r="B763">
        <f>IF(COUNTIF(C$2:C762,C763)&gt;0,B762,B762+1)</f>
        <v>190</v>
      </c>
      <c r="C763" t="str">
        <f>Table1[[#This Row],[position]]&amp;IF(Table1[district]="NA","","-"&amp;Table1[district])&amp;IF(Table1[parish]="Multi-Parish Race","","-"&amp;Table1[parish])&amp;" ("&amp;Table1[year]&amp;")"</f>
        <v>Chief of Police-Town of Baldwin-St. Mary (2014)</v>
      </c>
      <c r="D763" t="s">
        <v>949</v>
      </c>
      <c r="E763" t="s">
        <v>1021</v>
      </c>
      <c r="F763" t="s">
        <v>1024</v>
      </c>
      <c r="G763">
        <v>2014</v>
      </c>
      <c r="H763" t="s">
        <v>422</v>
      </c>
      <c r="I763" t="s">
        <v>23</v>
      </c>
      <c r="J763">
        <v>53</v>
      </c>
      <c r="K763">
        <v>6</v>
      </c>
      <c r="L763">
        <f>COUNTIF(Table1[Race],Table1[Race])</f>
        <v>6</v>
      </c>
      <c r="M763">
        <v>6</v>
      </c>
      <c r="N763">
        <v>0</v>
      </c>
      <c r="O763">
        <v>0</v>
      </c>
      <c r="P763">
        <v>0</v>
      </c>
      <c r="Q763" t="s">
        <v>20</v>
      </c>
      <c r="R763" t="s">
        <v>952</v>
      </c>
      <c r="S763" t="s">
        <v>949</v>
      </c>
      <c r="T763">
        <f>IFERROR(Table1[n_can_adj]/MID(Table1[district],FIND("(",Table1[district])+1,1),Table1[n_can_adj])</f>
        <v>6</v>
      </c>
      <c r="U763" t="e">
        <f>IF(Table1[level]="Local",VLOOKUP(Table1[parish]&amp;" Parish, Louisiana",[1]parish!$D$2:$E$65,2,FALSE),"")</f>
        <v>#N/A</v>
      </c>
    </row>
    <row r="764" spans="1:21" hidden="1" x14ac:dyDescent="0.25">
      <c r="A764">
        <v>763</v>
      </c>
      <c r="B764">
        <f>IF(COUNTIF(C$2:C763,C764)&gt;0,B763,B763+1)</f>
        <v>190</v>
      </c>
      <c r="C764" t="str">
        <f>Table1[[#This Row],[position]]&amp;IF(Table1[district]="NA","","-"&amp;Table1[district])&amp;IF(Table1[parish]="Multi-Parish Race","","-"&amp;Table1[parish])&amp;" ("&amp;Table1[year]&amp;")"</f>
        <v>Chief of Police-Town of Baldwin-St. Mary (2014)</v>
      </c>
      <c r="D764" t="s">
        <v>949</v>
      </c>
      <c r="E764" t="s">
        <v>1021</v>
      </c>
      <c r="F764" t="s">
        <v>1025</v>
      </c>
      <c r="G764">
        <v>2014</v>
      </c>
      <c r="H764" t="s">
        <v>422</v>
      </c>
      <c r="I764" t="s">
        <v>23</v>
      </c>
      <c r="J764">
        <v>523</v>
      </c>
      <c r="K764">
        <v>6</v>
      </c>
      <c r="L764">
        <f>COUNTIF(Table1[Race],Table1[Race])</f>
        <v>6</v>
      </c>
      <c r="M764">
        <v>6</v>
      </c>
      <c r="N764">
        <v>0</v>
      </c>
      <c r="O764">
        <v>0</v>
      </c>
      <c r="P764">
        <v>0</v>
      </c>
      <c r="Q764" t="s">
        <v>20</v>
      </c>
      <c r="R764" t="s">
        <v>952</v>
      </c>
      <c r="S764" t="s">
        <v>949</v>
      </c>
      <c r="T764">
        <f>IFERROR(Table1[n_can_adj]/MID(Table1[district],FIND("(",Table1[district])+1,1),Table1[n_can_adj])</f>
        <v>6</v>
      </c>
      <c r="U764" t="e">
        <f>IF(Table1[level]="Local",VLOOKUP(Table1[parish]&amp;" Parish, Louisiana",[1]parish!$D$2:$E$65,2,FALSE),"")</f>
        <v>#N/A</v>
      </c>
    </row>
    <row r="765" spans="1:21" hidden="1" x14ac:dyDescent="0.25">
      <c r="A765">
        <v>764</v>
      </c>
      <c r="B765">
        <f>IF(COUNTIF(C$2:C764,C765)&gt;0,B764,B764+1)</f>
        <v>190</v>
      </c>
      <c r="C765" t="str">
        <f>Table1[[#This Row],[position]]&amp;IF(Table1[district]="NA","","-"&amp;Table1[district])&amp;IF(Table1[parish]="Multi-Parish Race","","-"&amp;Table1[parish])&amp;" ("&amp;Table1[year]&amp;")"</f>
        <v>Chief of Police-Town of Baldwin-St. Mary (2014)</v>
      </c>
      <c r="D765" t="s">
        <v>949</v>
      </c>
      <c r="E765" t="s">
        <v>1021</v>
      </c>
      <c r="F765" t="s">
        <v>1026</v>
      </c>
      <c r="G765">
        <v>2014</v>
      </c>
      <c r="H765" t="s">
        <v>422</v>
      </c>
      <c r="I765" t="s">
        <v>23</v>
      </c>
      <c r="J765">
        <v>82</v>
      </c>
      <c r="K765">
        <v>6</v>
      </c>
      <c r="L765">
        <f>COUNTIF(Table1[Race],Table1[Race])</f>
        <v>6</v>
      </c>
      <c r="M765">
        <v>6</v>
      </c>
      <c r="N765">
        <v>0</v>
      </c>
      <c r="O765">
        <v>0</v>
      </c>
      <c r="P765">
        <v>0</v>
      </c>
      <c r="Q765" t="s">
        <v>20</v>
      </c>
      <c r="R765" t="s">
        <v>952</v>
      </c>
      <c r="S765" t="s">
        <v>949</v>
      </c>
      <c r="T765">
        <f>IFERROR(Table1[n_can_adj]/MID(Table1[district],FIND("(",Table1[district])+1,1),Table1[n_can_adj])</f>
        <v>6</v>
      </c>
      <c r="U765" t="e">
        <f>IF(Table1[level]="Local",VLOOKUP(Table1[parish]&amp;" Parish, Louisiana",[1]parish!$D$2:$E$65,2,FALSE),"")</f>
        <v>#N/A</v>
      </c>
    </row>
    <row r="766" spans="1:21" hidden="1" x14ac:dyDescent="0.25">
      <c r="A766">
        <v>765</v>
      </c>
      <c r="B766">
        <f>IF(COUNTIF(C$2:C765,C766)&gt;0,B765,B765+1)</f>
        <v>190</v>
      </c>
      <c r="C766" t="str">
        <f>Table1[[#This Row],[position]]&amp;IF(Table1[district]="NA","","-"&amp;Table1[district])&amp;IF(Table1[parish]="Multi-Parish Race","","-"&amp;Table1[parish])&amp;" ("&amp;Table1[year]&amp;")"</f>
        <v>Chief of Police-Town of Baldwin-St. Mary (2014)</v>
      </c>
      <c r="D766" t="s">
        <v>949</v>
      </c>
      <c r="E766" t="s">
        <v>1021</v>
      </c>
      <c r="F766" t="s">
        <v>1027</v>
      </c>
      <c r="G766">
        <v>2014</v>
      </c>
      <c r="H766" t="s">
        <v>422</v>
      </c>
      <c r="I766" t="s">
        <v>23</v>
      </c>
      <c r="J766">
        <v>27</v>
      </c>
      <c r="K766">
        <v>6</v>
      </c>
      <c r="L766">
        <f>COUNTIF(Table1[Race],Table1[Race])</f>
        <v>6</v>
      </c>
      <c r="M766">
        <v>6</v>
      </c>
      <c r="N766">
        <v>0</v>
      </c>
      <c r="O766">
        <v>0</v>
      </c>
      <c r="P766">
        <v>0</v>
      </c>
      <c r="Q766" t="s">
        <v>20</v>
      </c>
      <c r="R766" t="s">
        <v>952</v>
      </c>
      <c r="S766" t="s">
        <v>949</v>
      </c>
      <c r="T766">
        <f>IFERROR(Table1[n_can_adj]/MID(Table1[district],FIND("(",Table1[district])+1,1),Table1[n_can_adj])</f>
        <v>6</v>
      </c>
      <c r="U766" t="e">
        <f>IF(Table1[level]="Local",VLOOKUP(Table1[parish]&amp;" Parish, Louisiana",[1]parish!$D$2:$E$65,2,FALSE),"")</f>
        <v>#N/A</v>
      </c>
    </row>
    <row r="767" spans="1:21" hidden="1" x14ac:dyDescent="0.25">
      <c r="A767">
        <v>766</v>
      </c>
      <c r="B767">
        <f>IF(COUNTIF(C$2:C766,C767)&gt;0,B766,B766+1)</f>
        <v>191</v>
      </c>
      <c r="C767" t="str">
        <f>Table1[[#This Row],[position]]&amp;IF(Table1[district]="NA","","-"&amp;Table1[district])&amp;IF(Table1[parish]="Multi-Parish Race","","-"&amp;Table1[parish])&amp;" ("&amp;Table1[year]&amp;")"</f>
        <v>Chief of Police-Town of Ball-Rapides (2014)</v>
      </c>
      <c r="D767" t="s">
        <v>949</v>
      </c>
      <c r="E767" t="s">
        <v>1028</v>
      </c>
      <c r="F767" t="s">
        <v>1029</v>
      </c>
      <c r="G767">
        <v>2014</v>
      </c>
      <c r="H767" t="s">
        <v>238</v>
      </c>
      <c r="I767" t="s">
        <v>30</v>
      </c>
      <c r="J767">
        <v>223</v>
      </c>
      <c r="K767">
        <v>4</v>
      </c>
      <c r="L767">
        <f>COUNTIF(Table1[Race],Table1[Race])</f>
        <v>4</v>
      </c>
      <c r="M767">
        <v>0</v>
      </c>
      <c r="N767">
        <v>2</v>
      </c>
      <c r="O767">
        <v>2</v>
      </c>
      <c r="P767">
        <v>0</v>
      </c>
      <c r="Q767" t="s">
        <v>20</v>
      </c>
      <c r="R767" t="s">
        <v>952</v>
      </c>
      <c r="S767" t="s">
        <v>949</v>
      </c>
      <c r="T767">
        <f>IFERROR(Table1[n_can_adj]/MID(Table1[district],FIND("(",Table1[district])+1,1),Table1[n_can_adj])</f>
        <v>4</v>
      </c>
      <c r="U767" t="e">
        <f>IF(Table1[level]="Local",VLOOKUP(Table1[parish]&amp;" Parish, Louisiana",[1]parish!$D$2:$E$65,2,FALSE),"")</f>
        <v>#N/A</v>
      </c>
    </row>
    <row r="768" spans="1:21" hidden="1" x14ac:dyDescent="0.25">
      <c r="A768">
        <v>767</v>
      </c>
      <c r="B768">
        <f>IF(COUNTIF(C$2:C767,C768)&gt;0,B767,B767+1)</f>
        <v>191</v>
      </c>
      <c r="C768" t="str">
        <f>Table1[[#This Row],[position]]&amp;IF(Table1[district]="NA","","-"&amp;Table1[district])&amp;IF(Table1[parish]="Multi-Parish Race","","-"&amp;Table1[parish])&amp;" ("&amp;Table1[year]&amp;")"</f>
        <v>Chief of Police-Town of Ball-Rapides (2014)</v>
      </c>
      <c r="D768" t="s">
        <v>949</v>
      </c>
      <c r="E768" t="s">
        <v>1028</v>
      </c>
      <c r="F768" t="s">
        <v>1030</v>
      </c>
      <c r="G768">
        <v>2014</v>
      </c>
      <c r="H768" t="s">
        <v>238</v>
      </c>
      <c r="I768" t="s">
        <v>30</v>
      </c>
      <c r="J768">
        <v>380</v>
      </c>
      <c r="K768">
        <v>4</v>
      </c>
      <c r="L768">
        <f>COUNTIF(Table1[Race],Table1[Race])</f>
        <v>4</v>
      </c>
      <c r="M768">
        <v>0</v>
      </c>
      <c r="N768">
        <v>2</v>
      </c>
      <c r="O768">
        <v>2</v>
      </c>
      <c r="P768">
        <v>0</v>
      </c>
      <c r="Q768" t="s">
        <v>20</v>
      </c>
      <c r="R768" t="s">
        <v>952</v>
      </c>
      <c r="S768" t="s">
        <v>949</v>
      </c>
      <c r="T768">
        <f>IFERROR(Table1[n_can_adj]/MID(Table1[district],FIND("(",Table1[district])+1,1),Table1[n_can_adj])</f>
        <v>4</v>
      </c>
      <c r="U768" t="e">
        <f>IF(Table1[level]="Local",VLOOKUP(Table1[parish]&amp;" Parish, Louisiana",[1]parish!$D$2:$E$65,2,FALSE),"")</f>
        <v>#N/A</v>
      </c>
    </row>
    <row r="769" spans="1:21" hidden="1" x14ac:dyDescent="0.25">
      <c r="A769">
        <v>768</v>
      </c>
      <c r="B769">
        <f>IF(COUNTIF(C$2:C768,C769)&gt;0,B768,B768+1)</f>
        <v>191</v>
      </c>
      <c r="C769" t="str">
        <f>Table1[[#This Row],[position]]&amp;IF(Table1[district]="NA","","-"&amp;Table1[district])&amp;IF(Table1[parish]="Multi-Parish Race","","-"&amp;Table1[parish])&amp;" ("&amp;Table1[year]&amp;")"</f>
        <v>Chief of Police-Town of Ball-Rapides (2014)</v>
      </c>
      <c r="D769" t="s">
        <v>949</v>
      </c>
      <c r="E769" t="s">
        <v>1028</v>
      </c>
      <c r="F769" t="s">
        <v>1031</v>
      </c>
      <c r="G769">
        <v>2014</v>
      </c>
      <c r="H769" t="s">
        <v>238</v>
      </c>
      <c r="I769" t="s">
        <v>19</v>
      </c>
      <c r="J769">
        <v>729</v>
      </c>
      <c r="K769">
        <v>4</v>
      </c>
      <c r="L769">
        <f>COUNTIF(Table1[Race],Table1[Race])</f>
        <v>4</v>
      </c>
      <c r="M769">
        <v>0</v>
      </c>
      <c r="N769">
        <v>2</v>
      </c>
      <c r="O769">
        <v>2</v>
      </c>
      <c r="P769">
        <v>0</v>
      </c>
      <c r="Q769" t="s">
        <v>20</v>
      </c>
      <c r="R769" t="s">
        <v>952</v>
      </c>
      <c r="S769" t="s">
        <v>949</v>
      </c>
      <c r="T769">
        <f>IFERROR(Table1[n_can_adj]/MID(Table1[district],FIND("(",Table1[district])+1,1),Table1[n_can_adj])</f>
        <v>4</v>
      </c>
      <c r="U769" t="e">
        <f>IF(Table1[level]="Local",VLOOKUP(Table1[parish]&amp;" Parish, Louisiana",[1]parish!$D$2:$E$65,2,FALSE),"")</f>
        <v>#N/A</v>
      </c>
    </row>
    <row r="770" spans="1:21" hidden="1" x14ac:dyDescent="0.25">
      <c r="A770">
        <v>769</v>
      </c>
      <c r="B770">
        <f>IF(COUNTIF(C$2:C769,C770)&gt;0,B769,B769+1)</f>
        <v>191</v>
      </c>
      <c r="C770" t="str">
        <f>Table1[[#This Row],[position]]&amp;IF(Table1[district]="NA","","-"&amp;Table1[district])&amp;IF(Table1[parish]="Multi-Parish Race","","-"&amp;Table1[parish])&amp;" ("&amp;Table1[year]&amp;")"</f>
        <v>Chief of Police-Town of Ball-Rapides (2014)</v>
      </c>
      <c r="D770" t="s">
        <v>949</v>
      </c>
      <c r="E770" t="s">
        <v>1028</v>
      </c>
      <c r="F770" t="s">
        <v>1032</v>
      </c>
      <c r="G770">
        <v>2014</v>
      </c>
      <c r="H770" t="s">
        <v>238</v>
      </c>
      <c r="I770" t="s">
        <v>19</v>
      </c>
      <c r="J770">
        <v>166</v>
      </c>
      <c r="K770">
        <v>4</v>
      </c>
      <c r="L770">
        <f>COUNTIF(Table1[Race],Table1[Race])</f>
        <v>4</v>
      </c>
      <c r="M770">
        <v>0</v>
      </c>
      <c r="N770">
        <v>2</v>
      </c>
      <c r="O770">
        <v>2</v>
      </c>
      <c r="P770">
        <v>0</v>
      </c>
      <c r="Q770" t="s">
        <v>20</v>
      </c>
      <c r="R770" t="s">
        <v>952</v>
      </c>
      <c r="S770" t="s">
        <v>949</v>
      </c>
      <c r="T770">
        <f>IFERROR(Table1[n_can_adj]/MID(Table1[district],FIND("(",Table1[district])+1,1),Table1[n_can_adj])</f>
        <v>4</v>
      </c>
      <c r="U770" t="e">
        <f>IF(Table1[level]="Local",VLOOKUP(Table1[parish]&amp;" Parish, Louisiana",[1]parish!$D$2:$E$65,2,FALSE),"")</f>
        <v>#N/A</v>
      </c>
    </row>
    <row r="771" spans="1:21" hidden="1" x14ac:dyDescent="0.25">
      <c r="A771">
        <v>770</v>
      </c>
      <c r="B771">
        <f>IF(COUNTIF(C$2:C770,C771)&gt;0,B770,B770+1)</f>
        <v>192</v>
      </c>
      <c r="C771" t="str">
        <f>Table1[[#This Row],[position]]&amp;IF(Table1[district]="NA","","-"&amp;Table1[district])&amp;IF(Table1[parish]="Multi-Parish Race","","-"&amp;Table1[parish])&amp;" ("&amp;Table1[year]&amp;")"</f>
        <v>Chief of Police-Town of Blanchard-Caddo (2014)</v>
      </c>
      <c r="D771" t="s">
        <v>949</v>
      </c>
      <c r="E771" t="s">
        <v>1033</v>
      </c>
      <c r="F771" t="s">
        <v>1034</v>
      </c>
      <c r="G771">
        <v>2014</v>
      </c>
      <c r="H771" t="s">
        <v>51</v>
      </c>
      <c r="I771" t="s">
        <v>23</v>
      </c>
      <c r="J771">
        <v>899</v>
      </c>
      <c r="K771">
        <v>2</v>
      </c>
      <c r="L771">
        <f>COUNTIF(Table1[Race],Table1[Race])</f>
        <v>2</v>
      </c>
      <c r="M771">
        <v>2</v>
      </c>
      <c r="N771">
        <v>0</v>
      </c>
      <c r="O771">
        <v>0</v>
      </c>
      <c r="P771">
        <v>0</v>
      </c>
      <c r="Q771" t="s">
        <v>20</v>
      </c>
      <c r="R771" t="s">
        <v>952</v>
      </c>
      <c r="S771" t="s">
        <v>949</v>
      </c>
      <c r="T771">
        <f>IFERROR(Table1[n_can_adj]/MID(Table1[district],FIND("(",Table1[district])+1,1),Table1[n_can_adj])</f>
        <v>2</v>
      </c>
      <c r="U771" t="e">
        <f>IF(Table1[level]="Local",VLOOKUP(Table1[parish]&amp;" Parish, Louisiana",[1]parish!$D$2:$E$65,2,FALSE),"")</f>
        <v>#N/A</v>
      </c>
    </row>
    <row r="772" spans="1:21" hidden="1" x14ac:dyDescent="0.25">
      <c r="A772">
        <v>771</v>
      </c>
      <c r="B772">
        <f>IF(COUNTIF(C$2:C771,C772)&gt;0,B771,B771+1)</f>
        <v>192</v>
      </c>
      <c r="C772" t="str">
        <f>Table1[[#This Row],[position]]&amp;IF(Table1[district]="NA","","-"&amp;Table1[district])&amp;IF(Table1[parish]="Multi-Parish Race","","-"&amp;Table1[parish])&amp;" ("&amp;Table1[year]&amp;")"</f>
        <v>Chief of Police-Town of Blanchard-Caddo (2014)</v>
      </c>
      <c r="D772" t="s">
        <v>949</v>
      </c>
      <c r="E772" t="s">
        <v>1033</v>
      </c>
      <c r="F772" t="s">
        <v>1035</v>
      </c>
      <c r="G772">
        <v>2014</v>
      </c>
      <c r="H772" t="s">
        <v>51</v>
      </c>
      <c r="I772" t="s">
        <v>23</v>
      </c>
      <c r="J772">
        <v>243</v>
      </c>
      <c r="K772">
        <v>2</v>
      </c>
      <c r="L772">
        <f>COUNTIF(Table1[Race],Table1[Race])</f>
        <v>2</v>
      </c>
      <c r="M772">
        <v>2</v>
      </c>
      <c r="N772">
        <v>0</v>
      </c>
      <c r="O772">
        <v>0</v>
      </c>
      <c r="P772">
        <v>0</v>
      </c>
      <c r="Q772" t="s">
        <v>20</v>
      </c>
      <c r="R772" t="s">
        <v>952</v>
      </c>
      <c r="S772" t="s">
        <v>949</v>
      </c>
      <c r="T772">
        <f>IFERROR(Table1[n_can_adj]/MID(Table1[district],FIND("(",Table1[district])+1,1),Table1[n_can_adj])</f>
        <v>2</v>
      </c>
      <c r="U772" t="e">
        <f>IF(Table1[level]="Local",VLOOKUP(Table1[parish]&amp;" Parish, Louisiana",[1]parish!$D$2:$E$65,2,FALSE),"")</f>
        <v>#N/A</v>
      </c>
    </row>
    <row r="773" spans="1:21" hidden="1" x14ac:dyDescent="0.25">
      <c r="A773">
        <v>772</v>
      </c>
      <c r="B773">
        <f>IF(COUNTIF(C$2:C772,C773)&gt;0,B772,B772+1)</f>
        <v>193</v>
      </c>
      <c r="C773" t="str">
        <f>Table1[[#This Row],[position]]&amp;IF(Table1[district]="NA","","-"&amp;Table1[district])&amp;IF(Table1[parish]="Multi-Parish Race","","-"&amp;Table1[parish])&amp;" ("&amp;Table1[year]&amp;")"</f>
        <v>Chief of Police-Town of Boyce-Rapides (2014)</v>
      </c>
      <c r="D773" t="s">
        <v>949</v>
      </c>
      <c r="E773" t="s">
        <v>1036</v>
      </c>
      <c r="F773" t="s">
        <v>1037</v>
      </c>
      <c r="G773">
        <v>2014</v>
      </c>
      <c r="H773" t="s">
        <v>238</v>
      </c>
      <c r="I773" t="s">
        <v>23</v>
      </c>
      <c r="J773">
        <v>243</v>
      </c>
      <c r="K773">
        <v>3</v>
      </c>
      <c r="L773">
        <f>COUNTIF(Table1[Race],Table1[Race])</f>
        <v>3</v>
      </c>
      <c r="M773">
        <v>3</v>
      </c>
      <c r="N773">
        <v>0</v>
      </c>
      <c r="O773">
        <v>0</v>
      </c>
      <c r="P773">
        <v>0</v>
      </c>
      <c r="Q773" t="s">
        <v>20</v>
      </c>
      <c r="R773" t="s">
        <v>952</v>
      </c>
      <c r="S773" t="s">
        <v>949</v>
      </c>
      <c r="T773">
        <f>IFERROR(Table1[n_can_adj]/MID(Table1[district],FIND("(",Table1[district])+1,1),Table1[n_can_adj])</f>
        <v>3</v>
      </c>
      <c r="U773" t="e">
        <f>IF(Table1[level]="Local",VLOOKUP(Table1[parish]&amp;" Parish, Louisiana",[1]parish!$D$2:$E$65,2,FALSE),"")</f>
        <v>#N/A</v>
      </c>
    </row>
    <row r="774" spans="1:21" hidden="1" x14ac:dyDescent="0.25">
      <c r="A774">
        <v>773</v>
      </c>
      <c r="B774">
        <f>IF(COUNTIF(C$2:C773,C774)&gt;0,B773,B773+1)</f>
        <v>193</v>
      </c>
      <c r="C774" t="str">
        <f>Table1[[#This Row],[position]]&amp;IF(Table1[district]="NA","","-"&amp;Table1[district])&amp;IF(Table1[parish]="Multi-Parish Race","","-"&amp;Table1[parish])&amp;" ("&amp;Table1[year]&amp;")"</f>
        <v>Chief of Police-Town of Boyce-Rapides (2014)</v>
      </c>
      <c r="D774" t="s">
        <v>949</v>
      </c>
      <c r="E774" t="s">
        <v>1036</v>
      </c>
      <c r="F774" t="s">
        <v>1038</v>
      </c>
      <c r="G774">
        <v>2014</v>
      </c>
      <c r="H774" t="s">
        <v>238</v>
      </c>
      <c r="I774" t="s">
        <v>23</v>
      </c>
      <c r="J774">
        <v>142</v>
      </c>
      <c r="K774">
        <v>3</v>
      </c>
      <c r="L774">
        <f>COUNTIF(Table1[Race],Table1[Race])</f>
        <v>3</v>
      </c>
      <c r="M774">
        <v>3</v>
      </c>
      <c r="N774">
        <v>0</v>
      </c>
      <c r="O774">
        <v>0</v>
      </c>
      <c r="P774">
        <v>0</v>
      </c>
      <c r="Q774" t="s">
        <v>20</v>
      </c>
      <c r="R774" t="s">
        <v>952</v>
      </c>
      <c r="S774" t="s">
        <v>949</v>
      </c>
      <c r="T774">
        <f>IFERROR(Table1[n_can_adj]/MID(Table1[district],FIND("(",Table1[district])+1,1),Table1[n_can_adj])</f>
        <v>3</v>
      </c>
      <c r="U774" t="e">
        <f>IF(Table1[level]="Local",VLOOKUP(Table1[parish]&amp;" Parish, Louisiana",[1]parish!$D$2:$E$65,2,FALSE),"")</f>
        <v>#N/A</v>
      </c>
    </row>
    <row r="775" spans="1:21" hidden="1" x14ac:dyDescent="0.25">
      <c r="A775">
        <v>774</v>
      </c>
      <c r="B775">
        <f>IF(COUNTIF(C$2:C774,C775)&gt;0,B774,B774+1)</f>
        <v>193</v>
      </c>
      <c r="C775" t="str">
        <f>Table1[[#This Row],[position]]&amp;IF(Table1[district]="NA","","-"&amp;Table1[district])&amp;IF(Table1[parish]="Multi-Parish Race","","-"&amp;Table1[parish])&amp;" ("&amp;Table1[year]&amp;")"</f>
        <v>Chief of Police-Town of Boyce-Rapides (2014)</v>
      </c>
      <c r="D775" t="s">
        <v>949</v>
      </c>
      <c r="E775" t="s">
        <v>1036</v>
      </c>
      <c r="F775" t="s">
        <v>1039</v>
      </c>
      <c r="G775">
        <v>2014</v>
      </c>
      <c r="H775" t="s">
        <v>238</v>
      </c>
      <c r="I775" t="s">
        <v>23</v>
      </c>
      <c r="J775">
        <v>76</v>
      </c>
      <c r="K775">
        <v>3</v>
      </c>
      <c r="L775">
        <f>COUNTIF(Table1[Race],Table1[Race])</f>
        <v>3</v>
      </c>
      <c r="M775">
        <v>3</v>
      </c>
      <c r="N775">
        <v>0</v>
      </c>
      <c r="O775">
        <v>0</v>
      </c>
      <c r="P775">
        <v>0</v>
      </c>
      <c r="Q775" t="s">
        <v>20</v>
      </c>
      <c r="R775" t="s">
        <v>952</v>
      </c>
      <c r="S775" t="s">
        <v>949</v>
      </c>
      <c r="T775">
        <f>IFERROR(Table1[n_can_adj]/MID(Table1[district],FIND("(",Table1[district])+1,1),Table1[n_can_adj])</f>
        <v>3</v>
      </c>
      <c r="U775" t="e">
        <f>IF(Table1[level]="Local",VLOOKUP(Table1[parish]&amp;" Parish, Louisiana",[1]parish!$D$2:$E$65,2,FALSE),"")</f>
        <v>#N/A</v>
      </c>
    </row>
    <row r="776" spans="1:21" hidden="1" x14ac:dyDescent="0.25">
      <c r="A776">
        <v>775</v>
      </c>
      <c r="B776">
        <f>IF(COUNTIF(C$2:C775,C776)&gt;0,B775,B775+1)</f>
        <v>194</v>
      </c>
      <c r="C776" t="str">
        <f>Table1[[#This Row],[position]]&amp;IF(Table1[district]="NA","","-"&amp;Table1[district])&amp;IF(Table1[parish]="Multi-Parish Race","","-"&amp;Table1[parish])&amp;" ("&amp;Table1[year]&amp;")"</f>
        <v>Chief of Police-Town of Brusly-West Baton Rouge (2014)</v>
      </c>
      <c r="D776" t="s">
        <v>949</v>
      </c>
      <c r="E776" t="s">
        <v>1040</v>
      </c>
      <c r="F776" t="s">
        <v>1041</v>
      </c>
      <c r="G776">
        <v>2014</v>
      </c>
      <c r="H776" t="s">
        <v>981</v>
      </c>
      <c r="I776" t="s">
        <v>30</v>
      </c>
      <c r="J776">
        <v>648</v>
      </c>
      <c r="K776">
        <v>2</v>
      </c>
      <c r="L776">
        <f>COUNTIF(Table1[Race],Table1[Race])</f>
        <v>2</v>
      </c>
      <c r="M776">
        <v>1</v>
      </c>
      <c r="N776">
        <v>0</v>
      </c>
      <c r="O776">
        <v>1</v>
      </c>
      <c r="P776">
        <v>0</v>
      </c>
      <c r="Q776" t="s">
        <v>20</v>
      </c>
      <c r="R776" t="s">
        <v>952</v>
      </c>
      <c r="S776" t="s">
        <v>949</v>
      </c>
      <c r="T776">
        <f>IFERROR(Table1[n_can_adj]/MID(Table1[district],FIND("(",Table1[district])+1,1),Table1[n_can_adj])</f>
        <v>2</v>
      </c>
      <c r="U776" t="e">
        <f>IF(Table1[level]="Local",VLOOKUP(Table1[parish]&amp;" Parish, Louisiana",[1]parish!$D$2:$E$65,2,FALSE),"")</f>
        <v>#N/A</v>
      </c>
    </row>
    <row r="777" spans="1:21" hidden="1" x14ac:dyDescent="0.25">
      <c r="A777">
        <v>776</v>
      </c>
      <c r="B777">
        <f>IF(COUNTIF(C$2:C776,C777)&gt;0,B776,B776+1)</f>
        <v>194</v>
      </c>
      <c r="C777" t="str">
        <f>Table1[[#This Row],[position]]&amp;IF(Table1[district]="NA","","-"&amp;Table1[district])&amp;IF(Table1[parish]="Multi-Parish Race","","-"&amp;Table1[parish])&amp;" ("&amp;Table1[year]&amp;")"</f>
        <v>Chief of Police-Town of Brusly-West Baton Rouge (2014)</v>
      </c>
      <c r="D777" t="s">
        <v>949</v>
      </c>
      <c r="E777" t="s">
        <v>1040</v>
      </c>
      <c r="F777" t="s">
        <v>1042</v>
      </c>
      <c r="G777">
        <v>2014</v>
      </c>
      <c r="H777" t="s">
        <v>981</v>
      </c>
      <c r="I777" t="s">
        <v>23</v>
      </c>
      <c r="J777">
        <v>538</v>
      </c>
      <c r="K777">
        <v>2</v>
      </c>
      <c r="L777">
        <f>COUNTIF(Table1[Race],Table1[Race])</f>
        <v>2</v>
      </c>
      <c r="M777">
        <v>1</v>
      </c>
      <c r="N777">
        <v>0</v>
      </c>
      <c r="O777">
        <v>1</v>
      </c>
      <c r="P777">
        <v>0</v>
      </c>
      <c r="Q777" t="s">
        <v>20</v>
      </c>
      <c r="R777" t="s">
        <v>952</v>
      </c>
      <c r="S777" t="s">
        <v>949</v>
      </c>
      <c r="T777">
        <f>IFERROR(Table1[n_can_adj]/MID(Table1[district],FIND("(",Table1[district])+1,1),Table1[n_can_adj])</f>
        <v>2</v>
      </c>
      <c r="U777" t="e">
        <f>IF(Table1[level]="Local",VLOOKUP(Table1[parish]&amp;" Parish, Louisiana",[1]parish!$D$2:$E$65,2,FALSE),"")</f>
        <v>#N/A</v>
      </c>
    </row>
    <row r="778" spans="1:21" hidden="1" x14ac:dyDescent="0.25">
      <c r="A778">
        <v>777</v>
      </c>
      <c r="B778">
        <f>IF(COUNTIF(C$2:C777,C778)&gt;0,B777,B777+1)</f>
        <v>195</v>
      </c>
      <c r="C778" t="str">
        <f>Table1[[#This Row],[position]]&amp;IF(Table1[district]="NA","","-"&amp;Table1[district])&amp;IF(Table1[parish]="Multi-Parish Race","","-"&amp;Table1[parish])&amp;" ("&amp;Table1[year]&amp;")"</f>
        <v>Chief of Police-Town of Campti-Natchitoches (2014)</v>
      </c>
      <c r="D778" t="s">
        <v>949</v>
      </c>
      <c r="E778" t="s">
        <v>1043</v>
      </c>
      <c r="F778" t="s">
        <v>1044</v>
      </c>
      <c r="G778">
        <v>2014</v>
      </c>
      <c r="H778" t="s">
        <v>263</v>
      </c>
      <c r="I778" t="s">
        <v>23</v>
      </c>
      <c r="J778">
        <v>262</v>
      </c>
      <c r="K778">
        <v>2</v>
      </c>
      <c r="L778">
        <f>COUNTIF(Table1[Race],Table1[Race])</f>
        <v>2</v>
      </c>
      <c r="M778">
        <v>1</v>
      </c>
      <c r="N778">
        <v>0</v>
      </c>
      <c r="O778">
        <v>0</v>
      </c>
      <c r="P778">
        <v>1</v>
      </c>
      <c r="Q778" t="s">
        <v>20</v>
      </c>
      <c r="R778" t="s">
        <v>952</v>
      </c>
      <c r="S778" t="s">
        <v>949</v>
      </c>
      <c r="T778">
        <f>IFERROR(Table1[n_can_adj]/MID(Table1[district],FIND("(",Table1[district])+1,1),Table1[n_can_adj])</f>
        <v>2</v>
      </c>
      <c r="U778" t="e">
        <f>IF(Table1[level]="Local",VLOOKUP(Table1[parish]&amp;" Parish, Louisiana",[1]parish!$D$2:$E$65,2,FALSE),"")</f>
        <v>#N/A</v>
      </c>
    </row>
    <row r="779" spans="1:21" hidden="1" x14ac:dyDescent="0.25">
      <c r="A779">
        <v>778</v>
      </c>
      <c r="B779">
        <f>IF(COUNTIF(C$2:C778,C779)&gt;0,B778,B778+1)</f>
        <v>195</v>
      </c>
      <c r="C779" t="str">
        <f>Table1[[#This Row],[position]]&amp;IF(Table1[district]="NA","","-"&amp;Table1[district])&amp;IF(Table1[parish]="Multi-Parish Race","","-"&amp;Table1[parish])&amp;" ("&amp;Table1[year]&amp;")"</f>
        <v>Chief of Police-Town of Campti-Natchitoches (2014)</v>
      </c>
      <c r="D779" t="s">
        <v>949</v>
      </c>
      <c r="E779" t="s">
        <v>1043</v>
      </c>
      <c r="F779" t="s">
        <v>1045</v>
      </c>
      <c r="G779">
        <v>2014</v>
      </c>
      <c r="H779" t="s">
        <v>263</v>
      </c>
      <c r="I779" t="s">
        <v>127</v>
      </c>
      <c r="J779">
        <v>57</v>
      </c>
      <c r="K779">
        <v>2</v>
      </c>
      <c r="L779">
        <f>COUNTIF(Table1[Race],Table1[Race])</f>
        <v>2</v>
      </c>
      <c r="M779">
        <v>1</v>
      </c>
      <c r="N779">
        <v>0</v>
      </c>
      <c r="O779">
        <v>0</v>
      </c>
      <c r="P779">
        <v>1</v>
      </c>
      <c r="Q779" t="s">
        <v>20</v>
      </c>
      <c r="R779" t="s">
        <v>952</v>
      </c>
      <c r="S779" t="s">
        <v>949</v>
      </c>
      <c r="T779">
        <f>IFERROR(Table1[n_can_adj]/MID(Table1[district],FIND("(",Table1[district])+1,1),Table1[n_can_adj])</f>
        <v>2</v>
      </c>
      <c r="U779" t="e">
        <f>IF(Table1[level]="Local",VLOOKUP(Table1[parish]&amp;" Parish, Louisiana",[1]parish!$D$2:$E$65,2,FALSE),"")</f>
        <v>#N/A</v>
      </c>
    </row>
    <row r="780" spans="1:21" hidden="1" x14ac:dyDescent="0.25">
      <c r="A780">
        <v>779</v>
      </c>
      <c r="B780">
        <f>IF(COUNTIF(C$2:C779,C780)&gt;0,B779,B779+1)</f>
        <v>196</v>
      </c>
      <c r="C780" t="str">
        <f>Table1[[#This Row],[position]]&amp;IF(Table1[district]="NA","","-"&amp;Table1[district])&amp;IF(Table1[parish]="Multi-Parish Race","","-"&amp;Table1[parish])&amp;" ("&amp;Table1[year]&amp;")"</f>
        <v>Chief of Police-Town of Chatham-Jackson (2016)</v>
      </c>
      <c r="D780" t="s">
        <v>949</v>
      </c>
      <c r="E780" t="s">
        <v>1046</v>
      </c>
      <c r="F780" t="s">
        <v>1047</v>
      </c>
      <c r="G780">
        <v>2016</v>
      </c>
      <c r="H780" t="s">
        <v>161</v>
      </c>
      <c r="I780" t="s">
        <v>30</v>
      </c>
      <c r="J780">
        <v>5</v>
      </c>
      <c r="K780">
        <v>4</v>
      </c>
      <c r="L780">
        <f>COUNTIF(Table1[Race],Table1[Race])</f>
        <v>4</v>
      </c>
      <c r="M780">
        <v>2</v>
      </c>
      <c r="N780">
        <v>0</v>
      </c>
      <c r="O780">
        <v>2</v>
      </c>
      <c r="P780">
        <v>0</v>
      </c>
      <c r="Q780" t="s">
        <v>20</v>
      </c>
      <c r="R780" t="s">
        <v>952</v>
      </c>
      <c r="S780" t="s">
        <v>949</v>
      </c>
      <c r="T780">
        <f>IFERROR(Table1[n_can_adj]/MID(Table1[district],FIND("(",Table1[district])+1,1),Table1[n_can_adj])</f>
        <v>4</v>
      </c>
      <c r="U780" t="e">
        <f>IF(Table1[level]="Local",VLOOKUP(Table1[parish]&amp;" Parish, Louisiana",[1]parish!$D$2:$E$65,2,FALSE),"")</f>
        <v>#N/A</v>
      </c>
    </row>
    <row r="781" spans="1:21" hidden="1" x14ac:dyDescent="0.25">
      <c r="A781">
        <v>780</v>
      </c>
      <c r="B781">
        <f>IF(COUNTIF(C$2:C780,C781)&gt;0,B780,B780+1)</f>
        <v>196</v>
      </c>
      <c r="C781" t="str">
        <f>Table1[[#This Row],[position]]&amp;IF(Table1[district]="NA","","-"&amp;Table1[district])&amp;IF(Table1[parish]="Multi-Parish Race","","-"&amp;Table1[parish])&amp;" ("&amp;Table1[year]&amp;")"</f>
        <v>Chief of Police-Town of Chatham-Jackson (2016)</v>
      </c>
      <c r="D781" t="s">
        <v>949</v>
      </c>
      <c r="E781" t="s">
        <v>1046</v>
      </c>
      <c r="F781" t="s">
        <v>1048</v>
      </c>
      <c r="G781">
        <v>2016</v>
      </c>
      <c r="H781" t="s">
        <v>161</v>
      </c>
      <c r="I781" t="s">
        <v>23</v>
      </c>
      <c r="J781">
        <v>207</v>
      </c>
      <c r="K781">
        <v>4</v>
      </c>
      <c r="L781">
        <f>COUNTIF(Table1[Race],Table1[Race])</f>
        <v>4</v>
      </c>
      <c r="M781">
        <v>2</v>
      </c>
      <c r="N781">
        <v>0</v>
      </c>
      <c r="O781">
        <v>2</v>
      </c>
      <c r="P781">
        <v>0</v>
      </c>
      <c r="Q781" t="s">
        <v>20</v>
      </c>
      <c r="R781" t="s">
        <v>952</v>
      </c>
      <c r="S781" t="s">
        <v>949</v>
      </c>
      <c r="T781">
        <f>IFERROR(Table1[n_can_adj]/MID(Table1[district],FIND("(",Table1[district])+1,1),Table1[n_can_adj])</f>
        <v>4</v>
      </c>
      <c r="U781" t="e">
        <f>IF(Table1[level]="Local",VLOOKUP(Table1[parish]&amp;" Parish, Louisiana",[1]parish!$D$2:$E$65,2,FALSE),"")</f>
        <v>#N/A</v>
      </c>
    </row>
    <row r="782" spans="1:21" hidden="1" x14ac:dyDescent="0.25">
      <c r="A782">
        <v>781</v>
      </c>
      <c r="B782">
        <f>IF(COUNTIF(C$2:C781,C782)&gt;0,B781,B781+1)</f>
        <v>196</v>
      </c>
      <c r="C782" t="str">
        <f>Table1[[#This Row],[position]]&amp;IF(Table1[district]="NA","","-"&amp;Table1[district])&amp;IF(Table1[parish]="Multi-Parish Race","","-"&amp;Table1[parish])&amp;" ("&amp;Table1[year]&amp;")"</f>
        <v>Chief of Police-Town of Chatham-Jackson (2016)</v>
      </c>
      <c r="D782" t="s">
        <v>949</v>
      </c>
      <c r="E782" t="s">
        <v>1046</v>
      </c>
      <c r="F782" t="s">
        <v>1049</v>
      </c>
      <c r="G782">
        <v>2016</v>
      </c>
      <c r="H782" t="s">
        <v>161</v>
      </c>
      <c r="I782" t="s">
        <v>30</v>
      </c>
      <c r="J782">
        <v>19</v>
      </c>
      <c r="K782">
        <v>4</v>
      </c>
      <c r="L782">
        <f>COUNTIF(Table1[Race],Table1[Race])</f>
        <v>4</v>
      </c>
      <c r="M782">
        <v>2</v>
      </c>
      <c r="N782">
        <v>0</v>
      </c>
      <c r="O782">
        <v>2</v>
      </c>
      <c r="P782">
        <v>0</v>
      </c>
      <c r="Q782" t="s">
        <v>20</v>
      </c>
      <c r="R782" t="s">
        <v>952</v>
      </c>
      <c r="S782" t="s">
        <v>949</v>
      </c>
      <c r="T782">
        <f>IFERROR(Table1[n_can_adj]/MID(Table1[district],FIND("(",Table1[district])+1,1),Table1[n_can_adj])</f>
        <v>4</v>
      </c>
      <c r="U782" t="e">
        <f>IF(Table1[level]="Local",VLOOKUP(Table1[parish]&amp;" Parish, Louisiana",[1]parish!$D$2:$E$65,2,FALSE),"")</f>
        <v>#N/A</v>
      </c>
    </row>
    <row r="783" spans="1:21" hidden="1" x14ac:dyDescent="0.25">
      <c r="A783">
        <v>782</v>
      </c>
      <c r="B783">
        <f>IF(COUNTIF(C$2:C782,C783)&gt;0,B782,B782+1)</f>
        <v>196</v>
      </c>
      <c r="C783" t="str">
        <f>Table1[[#This Row],[position]]&amp;IF(Table1[district]="NA","","-"&amp;Table1[district])&amp;IF(Table1[parish]="Multi-Parish Race","","-"&amp;Table1[parish])&amp;" ("&amp;Table1[year]&amp;")"</f>
        <v>Chief of Police-Town of Chatham-Jackson (2016)</v>
      </c>
      <c r="D783" t="s">
        <v>949</v>
      </c>
      <c r="E783" t="s">
        <v>1046</v>
      </c>
      <c r="F783" t="s">
        <v>1050</v>
      </c>
      <c r="G783">
        <v>2016</v>
      </c>
      <c r="H783" t="s">
        <v>161</v>
      </c>
      <c r="I783" t="s">
        <v>23</v>
      </c>
      <c r="J783">
        <v>10</v>
      </c>
      <c r="K783">
        <v>4</v>
      </c>
      <c r="L783">
        <f>COUNTIF(Table1[Race],Table1[Race])</f>
        <v>4</v>
      </c>
      <c r="M783">
        <v>2</v>
      </c>
      <c r="N783">
        <v>0</v>
      </c>
      <c r="O783">
        <v>2</v>
      </c>
      <c r="P783">
        <v>0</v>
      </c>
      <c r="Q783" t="s">
        <v>20</v>
      </c>
      <c r="R783" t="s">
        <v>952</v>
      </c>
      <c r="S783" t="s">
        <v>949</v>
      </c>
      <c r="T783">
        <f>IFERROR(Table1[n_can_adj]/MID(Table1[district],FIND("(",Table1[district])+1,1),Table1[n_can_adj])</f>
        <v>4</v>
      </c>
      <c r="U783" t="e">
        <f>IF(Table1[level]="Local",VLOOKUP(Table1[parish]&amp;" Parish, Louisiana",[1]parish!$D$2:$E$65,2,FALSE),"")</f>
        <v>#N/A</v>
      </c>
    </row>
    <row r="784" spans="1:21" hidden="1" x14ac:dyDescent="0.25">
      <c r="A784">
        <v>783</v>
      </c>
      <c r="B784">
        <f>IF(COUNTIF(C$2:C783,C784)&gt;0,B783,B783+1)</f>
        <v>197</v>
      </c>
      <c r="C784" t="str">
        <f>Table1[[#This Row],[position]]&amp;IF(Table1[district]="NA","","-"&amp;Table1[district])&amp;IF(Table1[parish]="Multi-Parish Race","","-"&amp;Table1[parish])&amp;" ("&amp;Table1[year]&amp;")"</f>
        <v>Chief of Police-Town of Church Point-Acadia (2014)</v>
      </c>
      <c r="D784" t="s">
        <v>949</v>
      </c>
      <c r="E784" t="s">
        <v>1051</v>
      </c>
      <c r="F784" t="s">
        <v>1052</v>
      </c>
      <c r="G784">
        <v>2014</v>
      </c>
      <c r="H784" t="s">
        <v>276</v>
      </c>
      <c r="I784" t="s">
        <v>19</v>
      </c>
      <c r="J784">
        <v>50</v>
      </c>
      <c r="K784">
        <v>4</v>
      </c>
      <c r="L784">
        <f>COUNTIF(Table1[Race],Table1[Race])</f>
        <v>4</v>
      </c>
      <c r="M784">
        <v>1</v>
      </c>
      <c r="N784">
        <v>2</v>
      </c>
      <c r="O784">
        <v>0</v>
      </c>
      <c r="P784">
        <v>1</v>
      </c>
      <c r="Q784" t="s">
        <v>20</v>
      </c>
      <c r="R784" t="s">
        <v>952</v>
      </c>
      <c r="S784" t="s">
        <v>949</v>
      </c>
      <c r="T784">
        <f>IFERROR(Table1[n_can_adj]/MID(Table1[district],FIND("(",Table1[district])+1,1),Table1[n_can_adj])</f>
        <v>4</v>
      </c>
      <c r="U784" t="e">
        <f>IF(Table1[level]="Local",VLOOKUP(Table1[parish]&amp;" Parish, Louisiana",[1]parish!$D$2:$E$65,2,FALSE),"")</f>
        <v>#N/A</v>
      </c>
    </row>
    <row r="785" spans="1:21" hidden="1" x14ac:dyDescent="0.25">
      <c r="A785">
        <v>784</v>
      </c>
      <c r="B785">
        <f>IF(COUNTIF(C$2:C784,C785)&gt;0,B784,B784+1)</f>
        <v>197</v>
      </c>
      <c r="C785" t="str">
        <f>Table1[[#This Row],[position]]&amp;IF(Table1[district]="NA","","-"&amp;Table1[district])&amp;IF(Table1[parish]="Multi-Parish Race","","-"&amp;Table1[parish])&amp;" ("&amp;Table1[year]&amp;")"</f>
        <v>Chief of Police-Town of Church Point-Acadia (2014)</v>
      </c>
      <c r="D785" t="s">
        <v>949</v>
      </c>
      <c r="E785" t="s">
        <v>1051</v>
      </c>
      <c r="F785" t="s">
        <v>1053</v>
      </c>
      <c r="G785">
        <v>2014</v>
      </c>
      <c r="H785" t="s">
        <v>276</v>
      </c>
      <c r="I785" t="s">
        <v>23</v>
      </c>
      <c r="J785">
        <v>1047</v>
      </c>
      <c r="K785">
        <v>4</v>
      </c>
      <c r="L785">
        <f>COUNTIF(Table1[Race],Table1[Race])</f>
        <v>4</v>
      </c>
      <c r="M785">
        <v>1</v>
      </c>
      <c r="N785">
        <v>2</v>
      </c>
      <c r="O785">
        <v>0</v>
      </c>
      <c r="P785">
        <v>1</v>
      </c>
      <c r="Q785" t="s">
        <v>20</v>
      </c>
      <c r="R785" t="s">
        <v>952</v>
      </c>
      <c r="S785" t="s">
        <v>949</v>
      </c>
      <c r="T785">
        <f>IFERROR(Table1[n_can_adj]/MID(Table1[district],FIND("(",Table1[district])+1,1),Table1[n_can_adj])</f>
        <v>4</v>
      </c>
      <c r="U785" t="e">
        <f>IF(Table1[level]="Local",VLOOKUP(Table1[parish]&amp;" Parish, Louisiana",[1]parish!$D$2:$E$65,2,FALSE),"")</f>
        <v>#N/A</v>
      </c>
    </row>
    <row r="786" spans="1:21" hidden="1" x14ac:dyDescent="0.25">
      <c r="A786">
        <v>785</v>
      </c>
      <c r="B786">
        <f>IF(COUNTIF(C$2:C785,C786)&gt;0,B785,B785+1)</f>
        <v>197</v>
      </c>
      <c r="C786" t="str">
        <f>Table1[[#This Row],[position]]&amp;IF(Table1[district]="NA","","-"&amp;Table1[district])&amp;IF(Table1[parish]="Multi-Parish Race","","-"&amp;Table1[parish])&amp;" ("&amp;Table1[year]&amp;")"</f>
        <v>Chief of Police-Town of Church Point-Acadia (2014)</v>
      </c>
      <c r="D786" t="s">
        <v>949</v>
      </c>
      <c r="E786" t="s">
        <v>1051</v>
      </c>
      <c r="F786" t="s">
        <v>1054</v>
      </c>
      <c r="G786">
        <v>2014</v>
      </c>
      <c r="H786" t="s">
        <v>276</v>
      </c>
      <c r="I786" t="s">
        <v>19</v>
      </c>
      <c r="J786">
        <v>339</v>
      </c>
      <c r="K786">
        <v>4</v>
      </c>
      <c r="L786">
        <f>COUNTIF(Table1[Race],Table1[Race])</f>
        <v>4</v>
      </c>
      <c r="M786">
        <v>1</v>
      </c>
      <c r="N786">
        <v>2</v>
      </c>
      <c r="O786">
        <v>0</v>
      </c>
      <c r="P786">
        <v>1</v>
      </c>
      <c r="Q786" t="s">
        <v>20</v>
      </c>
      <c r="R786" t="s">
        <v>952</v>
      </c>
      <c r="S786" t="s">
        <v>949</v>
      </c>
      <c r="T786">
        <f>IFERROR(Table1[n_can_adj]/MID(Table1[district],FIND("(",Table1[district])+1,1),Table1[n_can_adj])</f>
        <v>4</v>
      </c>
      <c r="U786" t="e">
        <f>IF(Table1[level]="Local",VLOOKUP(Table1[parish]&amp;" Parish, Louisiana",[1]parish!$D$2:$E$65,2,FALSE),"")</f>
        <v>#N/A</v>
      </c>
    </row>
    <row r="787" spans="1:21" hidden="1" x14ac:dyDescent="0.25">
      <c r="A787">
        <v>786</v>
      </c>
      <c r="B787">
        <f>IF(COUNTIF(C$2:C786,C787)&gt;0,B786,B786+1)</f>
        <v>197</v>
      </c>
      <c r="C787" t="str">
        <f>Table1[[#This Row],[position]]&amp;IF(Table1[district]="NA","","-"&amp;Table1[district])&amp;IF(Table1[parish]="Multi-Parish Race","","-"&amp;Table1[parish])&amp;" ("&amp;Table1[year]&amp;")"</f>
        <v>Chief of Police-Town of Church Point-Acadia (2014)</v>
      </c>
      <c r="D787" t="s">
        <v>949</v>
      </c>
      <c r="E787" t="s">
        <v>1051</v>
      </c>
      <c r="F787" t="s">
        <v>1055</v>
      </c>
      <c r="G787">
        <v>2014</v>
      </c>
      <c r="H787" t="s">
        <v>276</v>
      </c>
      <c r="I787" t="s">
        <v>127</v>
      </c>
      <c r="J787">
        <v>443</v>
      </c>
      <c r="K787">
        <v>4</v>
      </c>
      <c r="L787">
        <f>COUNTIF(Table1[Race],Table1[Race])</f>
        <v>4</v>
      </c>
      <c r="M787">
        <v>1</v>
      </c>
      <c r="N787">
        <v>2</v>
      </c>
      <c r="O787">
        <v>0</v>
      </c>
      <c r="P787">
        <v>1</v>
      </c>
      <c r="Q787" t="s">
        <v>20</v>
      </c>
      <c r="R787" t="s">
        <v>952</v>
      </c>
      <c r="S787" t="s">
        <v>949</v>
      </c>
      <c r="T787">
        <f>IFERROR(Table1[n_can_adj]/MID(Table1[district],FIND("(",Table1[district])+1,1),Table1[n_can_adj])</f>
        <v>4</v>
      </c>
      <c r="U787" t="e">
        <f>IF(Table1[level]="Local",VLOOKUP(Table1[parish]&amp;" Parish, Louisiana",[1]parish!$D$2:$E$65,2,FALSE),"")</f>
        <v>#N/A</v>
      </c>
    </row>
    <row r="788" spans="1:21" hidden="1" x14ac:dyDescent="0.25">
      <c r="A788">
        <v>787</v>
      </c>
      <c r="B788">
        <f>IF(COUNTIF(C$2:C787,C788)&gt;0,B787,B787+1)</f>
        <v>198</v>
      </c>
      <c r="C788" t="str">
        <f>Table1[[#This Row],[position]]&amp;IF(Table1[district]="NA","","-"&amp;Table1[district])&amp;IF(Table1[parish]="Multi-Parish Race","","-"&amp;Table1[parish])&amp;" ("&amp;Table1[year]&amp;")"</f>
        <v>Chief of Police-Town of Cottonport-Avoyelles (2016)</v>
      </c>
      <c r="D788" t="s">
        <v>949</v>
      </c>
      <c r="E788" t="s">
        <v>1056</v>
      </c>
      <c r="F788" t="s">
        <v>1057</v>
      </c>
      <c r="G788">
        <v>2016</v>
      </c>
      <c r="H788" t="s">
        <v>64</v>
      </c>
      <c r="I788" t="s">
        <v>30</v>
      </c>
      <c r="J788">
        <v>111</v>
      </c>
      <c r="K788">
        <v>4</v>
      </c>
      <c r="L788">
        <f>COUNTIF(Table1[Race],Table1[Race])</f>
        <v>4</v>
      </c>
      <c r="M788">
        <v>2</v>
      </c>
      <c r="N788">
        <v>1</v>
      </c>
      <c r="O788">
        <v>1</v>
      </c>
      <c r="P788">
        <v>0</v>
      </c>
      <c r="Q788" t="s">
        <v>20</v>
      </c>
      <c r="R788" t="s">
        <v>952</v>
      </c>
      <c r="S788" t="s">
        <v>949</v>
      </c>
      <c r="T788">
        <f>IFERROR(Table1[n_can_adj]/MID(Table1[district],FIND("(",Table1[district])+1,1),Table1[n_can_adj])</f>
        <v>4</v>
      </c>
      <c r="U788" t="e">
        <f>IF(Table1[level]="Local",VLOOKUP(Table1[parish]&amp;" Parish, Louisiana",[1]parish!$D$2:$E$65,2,FALSE),"")</f>
        <v>#N/A</v>
      </c>
    </row>
    <row r="789" spans="1:21" hidden="1" x14ac:dyDescent="0.25">
      <c r="A789">
        <v>788</v>
      </c>
      <c r="B789">
        <f>IF(COUNTIF(C$2:C788,C789)&gt;0,B788,B788+1)</f>
        <v>198</v>
      </c>
      <c r="C789" t="str">
        <f>Table1[[#This Row],[position]]&amp;IF(Table1[district]="NA","","-"&amp;Table1[district])&amp;IF(Table1[parish]="Multi-Parish Race","","-"&amp;Table1[parish])&amp;" ("&amp;Table1[year]&amp;")"</f>
        <v>Chief of Police-Town of Cottonport-Avoyelles (2016)</v>
      </c>
      <c r="D789" t="s">
        <v>949</v>
      </c>
      <c r="E789" t="s">
        <v>1056</v>
      </c>
      <c r="F789" t="s">
        <v>1058</v>
      </c>
      <c r="G789">
        <v>2016</v>
      </c>
      <c r="H789" t="s">
        <v>64</v>
      </c>
      <c r="I789" t="s">
        <v>23</v>
      </c>
      <c r="J789">
        <v>388</v>
      </c>
      <c r="K789">
        <v>4</v>
      </c>
      <c r="L789">
        <f>COUNTIF(Table1[Race],Table1[Race])</f>
        <v>4</v>
      </c>
      <c r="M789">
        <v>2</v>
      </c>
      <c r="N789">
        <v>1</v>
      </c>
      <c r="O789">
        <v>1</v>
      </c>
      <c r="P789">
        <v>0</v>
      </c>
      <c r="Q789" t="s">
        <v>20</v>
      </c>
      <c r="R789" t="s">
        <v>952</v>
      </c>
      <c r="S789" t="s">
        <v>949</v>
      </c>
      <c r="T789">
        <f>IFERROR(Table1[n_can_adj]/MID(Table1[district],FIND("(",Table1[district])+1,1),Table1[n_can_adj])</f>
        <v>4</v>
      </c>
      <c r="U789" t="e">
        <f>IF(Table1[level]="Local",VLOOKUP(Table1[parish]&amp;" Parish, Louisiana",[1]parish!$D$2:$E$65,2,FALSE),"")</f>
        <v>#N/A</v>
      </c>
    </row>
    <row r="790" spans="1:21" hidden="1" x14ac:dyDescent="0.25">
      <c r="A790">
        <v>789</v>
      </c>
      <c r="B790">
        <f>IF(COUNTIF(C$2:C789,C790)&gt;0,B789,B789+1)</f>
        <v>198</v>
      </c>
      <c r="C790" t="str">
        <f>Table1[[#This Row],[position]]&amp;IF(Table1[district]="NA","","-"&amp;Table1[district])&amp;IF(Table1[parish]="Multi-Parish Race","","-"&amp;Table1[parish])&amp;" ("&amp;Table1[year]&amp;")"</f>
        <v>Chief of Police-Town of Cottonport-Avoyelles (2016)</v>
      </c>
      <c r="D790" t="s">
        <v>949</v>
      </c>
      <c r="E790" t="s">
        <v>1056</v>
      </c>
      <c r="F790" t="s">
        <v>1059</v>
      </c>
      <c r="G790">
        <v>2016</v>
      </c>
      <c r="H790" t="s">
        <v>64</v>
      </c>
      <c r="I790" t="s">
        <v>19</v>
      </c>
      <c r="J790">
        <v>286</v>
      </c>
      <c r="K790">
        <v>4</v>
      </c>
      <c r="L790">
        <f>COUNTIF(Table1[Race],Table1[Race])</f>
        <v>4</v>
      </c>
      <c r="M790">
        <v>2</v>
      </c>
      <c r="N790">
        <v>1</v>
      </c>
      <c r="O790">
        <v>1</v>
      </c>
      <c r="P790">
        <v>0</v>
      </c>
      <c r="Q790" t="s">
        <v>20</v>
      </c>
      <c r="R790" t="s">
        <v>952</v>
      </c>
      <c r="S790" t="s">
        <v>949</v>
      </c>
      <c r="T790">
        <f>IFERROR(Table1[n_can_adj]/MID(Table1[district],FIND("(",Table1[district])+1,1),Table1[n_can_adj])</f>
        <v>4</v>
      </c>
      <c r="U790" t="e">
        <f>IF(Table1[level]="Local",VLOOKUP(Table1[parish]&amp;" Parish, Louisiana",[1]parish!$D$2:$E$65,2,FALSE),"")</f>
        <v>#N/A</v>
      </c>
    </row>
    <row r="791" spans="1:21" hidden="1" x14ac:dyDescent="0.25">
      <c r="A791">
        <v>790</v>
      </c>
      <c r="B791">
        <f>IF(COUNTIF(C$2:C790,C791)&gt;0,B790,B790+1)</f>
        <v>198</v>
      </c>
      <c r="C791" t="str">
        <f>Table1[[#This Row],[position]]&amp;IF(Table1[district]="NA","","-"&amp;Table1[district])&amp;IF(Table1[parish]="Multi-Parish Race","","-"&amp;Table1[parish])&amp;" ("&amp;Table1[year]&amp;")"</f>
        <v>Chief of Police-Town of Cottonport-Avoyelles (2016)</v>
      </c>
      <c r="D791" t="s">
        <v>949</v>
      </c>
      <c r="E791" t="s">
        <v>1056</v>
      </c>
      <c r="F791" t="s">
        <v>1060</v>
      </c>
      <c r="G791">
        <v>2016</v>
      </c>
      <c r="H791" t="s">
        <v>64</v>
      </c>
      <c r="I791" t="s">
        <v>23</v>
      </c>
      <c r="J791">
        <v>95</v>
      </c>
      <c r="K791">
        <v>4</v>
      </c>
      <c r="L791">
        <f>COUNTIF(Table1[Race],Table1[Race])</f>
        <v>4</v>
      </c>
      <c r="M791">
        <v>2</v>
      </c>
      <c r="N791">
        <v>1</v>
      </c>
      <c r="O791">
        <v>1</v>
      </c>
      <c r="P791">
        <v>0</v>
      </c>
      <c r="Q791" t="s">
        <v>20</v>
      </c>
      <c r="R791" t="s">
        <v>952</v>
      </c>
      <c r="S791" t="s">
        <v>949</v>
      </c>
      <c r="T791">
        <f>IFERROR(Table1[n_can_adj]/MID(Table1[district],FIND("(",Table1[district])+1,1),Table1[n_can_adj])</f>
        <v>4</v>
      </c>
      <c r="U791" t="e">
        <f>IF(Table1[level]="Local",VLOOKUP(Table1[parish]&amp;" Parish, Louisiana",[1]parish!$D$2:$E$65,2,FALSE),"")</f>
        <v>#N/A</v>
      </c>
    </row>
    <row r="792" spans="1:21" hidden="1" x14ac:dyDescent="0.25">
      <c r="A792">
        <v>791</v>
      </c>
      <c r="B792">
        <f>IF(COUNTIF(C$2:C791,C792)&gt;0,B791,B791+1)</f>
        <v>199</v>
      </c>
      <c r="C792" t="str">
        <f>Table1[[#This Row],[position]]&amp;IF(Table1[district]="NA","","-"&amp;Table1[district])&amp;IF(Table1[parish]="Multi-Parish Race","","-"&amp;Table1[parish])&amp;" ("&amp;Table1[year]&amp;")"</f>
        <v>Chief of Police-Town of Cullen-Webster (2016)</v>
      </c>
      <c r="D792" t="s">
        <v>949</v>
      </c>
      <c r="E792" t="s">
        <v>1061</v>
      </c>
      <c r="F792" t="s">
        <v>1062</v>
      </c>
      <c r="G792">
        <v>2016</v>
      </c>
      <c r="H792" t="s">
        <v>69</v>
      </c>
      <c r="I792" t="s">
        <v>23</v>
      </c>
      <c r="J792">
        <v>25</v>
      </c>
      <c r="K792">
        <v>3</v>
      </c>
      <c r="L792">
        <f>COUNTIF(Table1[Race],Table1[Race])</f>
        <v>3</v>
      </c>
      <c r="M792">
        <v>2</v>
      </c>
      <c r="N792">
        <v>0</v>
      </c>
      <c r="O792">
        <v>1</v>
      </c>
      <c r="P792">
        <v>0</v>
      </c>
      <c r="Q792" t="s">
        <v>20</v>
      </c>
      <c r="R792" t="s">
        <v>952</v>
      </c>
      <c r="S792" t="s">
        <v>949</v>
      </c>
      <c r="T792">
        <f>IFERROR(Table1[n_can_adj]/MID(Table1[district],FIND("(",Table1[district])+1,1),Table1[n_can_adj])</f>
        <v>3</v>
      </c>
      <c r="U792" t="e">
        <f>IF(Table1[level]="Local",VLOOKUP(Table1[parish]&amp;" Parish, Louisiana",[1]parish!$D$2:$E$65,2,FALSE),"")</f>
        <v>#N/A</v>
      </c>
    </row>
    <row r="793" spans="1:21" hidden="1" x14ac:dyDescent="0.25">
      <c r="A793">
        <v>792</v>
      </c>
      <c r="B793">
        <f>IF(COUNTIF(C$2:C792,C793)&gt;0,B792,B792+1)</f>
        <v>199</v>
      </c>
      <c r="C793" t="str">
        <f>Table1[[#This Row],[position]]&amp;IF(Table1[district]="NA","","-"&amp;Table1[district])&amp;IF(Table1[parish]="Multi-Parish Race","","-"&amp;Table1[parish])&amp;" ("&amp;Table1[year]&amp;")"</f>
        <v>Chief of Police-Town of Cullen-Webster (2016)</v>
      </c>
      <c r="D793" t="s">
        <v>949</v>
      </c>
      <c r="E793" t="s">
        <v>1061</v>
      </c>
      <c r="F793" t="s">
        <v>1063</v>
      </c>
      <c r="G793">
        <v>2016</v>
      </c>
      <c r="H793" t="s">
        <v>69</v>
      </c>
      <c r="I793" t="s">
        <v>30</v>
      </c>
      <c r="J793">
        <v>102</v>
      </c>
      <c r="K793">
        <v>3</v>
      </c>
      <c r="L793">
        <f>COUNTIF(Table1[Race],Table1[Race])</f>
        <v>3</v>
      </c>
      <c r="M793">
        <v>2</v>
      </c>
      <c r="N793">
        <v>0</v>
      </c>
      <c r="O793">
        <v>1</v>
      </c>
      <c r="P793">
        <v>0</v>
      </c>
      <c r="Q793" t="s">
        <v>20</v>
      </c>
      <c r="R793" t="s">
        <v>952</v>
      </c>
      <c r="S793" t="s">
        <v>949</v>
      </c>
      <c r="T793">
        <f>IFERROR(Table1[n_can_adj]/MID(Table1[district],FIND("(",Table1[district])+1,1),Table1[n_can_adj])</f>
        <v>3</v>
      </c>
      <c r="U793" t="e">
        <f>IF(Table1[level]="Local",VLOOKUP(Table1[parish]&amp;" Parish, Louisiana",[1]parish!$D$2:$E$65,2,FALSE),"")</f>
        <v>#N/A</v>
      </c>
    </row>
    <row r="794" spans="1:21" hidden="1" x14ac:dyDescent="0.25">
      <c r="A794">
        <v>793</v>
      </c>
      <c r="B794">
        <f>IF(COUNTIF(C$2:C793,C794)&gt;0,B793,B793+1)</f>
        <v>199</v>
      </c>
      <c r="C794" t="str">
        <f>Table1[[#This Row],[position]]&amp;IF(Table1[district]="NA","","-"&amp;Table1[district])&amp;IF(Table1[parish]="Multi-Parish Race","","-"&amp;Table1[parish])&amp;" ("&amp;Table1[year]&amp;")"</f>
        <v>Chief of Police-Town of Cullen-Webster (2016)</v>
      </c>
      <c r="D794" t="s">
        <v>949</v>
      </c>
      <c r="E794" t="s">
        <v>1061</v>
      </c>
      <c r="F794" t="s">
        <v>1064</v>
      </c>
      <c r="G794">
        <v>2016</v>
      </c>
      <c r="H794" t="s">
        <v>69</v>
      </c>
      <c r="I794" t="s">
        <v>23</v>
      </c>
      <c r="J794">
        <v>198</v>
      </c>
      <c r="K794">
        <v>3</v>
      </c>
      <c r="L794">
        <f>COUNTIF(Table1[Race],Table1[Race])</f>
        <v>3</v>
      </c>
      <c r="M794">
        <v>2</v>
      </c>
      <c r="N794">
        <v>0</v>
      </c>
      <c r="O794">
        <v>1</v>
      </c>
      <c r="P794">
        <v>0</v>
      </c>
      <c r="Q794" t="s">
        <v>20</v>
      </c>
      <c r="R794" t="s">
        <v>952</v>
      </c>
      <c r="S794" t="s">
        <v>949</v>
      </c>
      <c r="T794">
        <f>IFERROR(Table1[n_can_adj]/MID(Table1[district],FIND("(",Table1[district])+1,1),Table1[n_can_adj])</f>
        <v>3</v>
      </c>
      <c r="U794" t="e">
        <f>IF(Table1[level]="Local",VLOOKUP(Table1[parish]&amp;" Parish, Louisiana",[1]parish!$D$2:$E$65,2,FALSE),"")</f>
        <v>#N/A</v>
      </c>
    </row>
    <row r="795" spans="1:21" hidden="1" x14ac:dyDescent="0.25">
      <c r="A795">
        <v>794</v>
      </c>
      <c r="B795">
        <f>IF(COUNTIF(C$2:C794,C795)&gt;0,B794,B794+1)</f>
        <v>200</v>
      </c>
      <c r="C795" t="str">
        <f>Table1[[#This Row],[position]]&amp;IF(Table1[district]="NA","","-"&amp;Table1[district])&amp;IF(Table1[parish]="Multi-Parish Race","","-"&amp;Table1[parish])&amp;" ("&amp;Table1[year]&amp;")"</f>
        <v>Chief of Police-Town of Delhi-Richland (2014)</v>
      </c>
      <c r="D795" t="s">
        <v>949</v>
      </c>
      <c r="E795" t="s">
        <v>1065</v>
      </c>
      <c r="F795" t="s">
        <v>1066</v>
      </c>
      <c r="G795">
        <v>2014</v>
      </c>
      <c r="H795" t="s">
        <v>153</v>
      </c>
      <c r="I795" t="s">
        <v>19</v>
      </c>
      <c r="J795">
        <v>465</v>
      </c>
      <c r="K795">
        <v>3</v>
      </c>
      <c r="L795">
        <f>COUNTIF(Table1[Race],Table1[Race])</f>
        <v>3</v>
      </c>
      <c r="M795">
        <v>2</v>
      </c>
      <c r="N795">
        <v>1</v>
      </c>
      <c r="O795">
        <v>0</v>
      </c>
      <c r="P795">
        <v>0</v>
      </c>
      <c r="Q795" t="s">
        <v>20</v>
      </c>
      <c r="R795" t="s">
        <v>952</v>
      </c>
      <c r="S795" t="s">
        <v>949</v>
      </c>
      <c r="T795">
        <f>IFERROR(Table1[n_can_adj]/MID(Table1[district],FIND("(",Table1[district])+1,1),Table1[n_can_adj])</f>
        <v>3</v>
      </c>
      <c r="U795" t="e">
        <f>IF(Table1[level]="Local",VLOOKUP(Table1[parish]&amp;" Parish, Louisiana",[1]parish!$D$2:$E$65,2,FALSE),"")</f>
        <v>#N/A</v>
      </c>
    </row>
    <row r="796" spans="1:21" hidden="1" x14ac:dyDescent="0.25">
      <c r="A796">
        <v>795</v>
      </c>
      <c r="B796">
        <f>IF(COUNTIF(C$2:C795,C796)&gt;0,B795,B795+1)</f>
        <v>200</v>
      </c>
      <c r="C796" t="str">
        <f>Table1[[#This Row],[position]]&amp;IF(Table1[district]="NA","","-"&amp;Table1[district])&amp;IF(Table1[parish]="Multi-Parish Race","","-"&amp;Table1[parish])&amp;" ("&amp;Table1[year]&amp;")"</f>
        <v>Chief of Police-Town of Delhi-Richland (2014)</v>
      </c>
      <c r="D796" t="s">
        <v>949</v>
      </c>
      <c r="E796" t="s">
        <v>1065</v>
      </c>
      <c r="F796" t="s">
        <v>1067</v>
      </c>
      <c r="G796">
        <v>2014</v>
      </c>
      <c r="H796" t="s">
        <v>153</v>
      </c>
      <c r="I796" t="s">
        <v>23</v>
      </c>
      <c r="J796">
        <v>103</v>
      </c>
      <c r="K796">
        <v>3</v>
      </c>
      <c r="L796">
        <f>COUNTIF(Table1[Race],Table1[Race])</f>
        <v>3</v>
      </c>
      <c r="M796">
        <v>2</v>
      </c>
      <c r="N796">
        <v>1</v>
      </c>
      <c r="O796">
        <v>0</v>
      </c>
      <c r="P796">
        <v>0</v>
      </c>
      <c r="Q796" t="s">
        <v>20</v>
      </c>
      <c r="R796" t="s">
        <v>952</v>
      </c>
      <c r="S796" t="s">
        <v>949</v>
      </c>
      <c r="T796">
        <f>IFERROR(Table1[n_can_adj]/MID(Table1[district],FIND("(",Table1[district])+1,1),Table1[n_can_adj])</f>
        <v>3</v>
      </c>
      <c r="U796" t="e">
        <f>IF(Table1[level]="Local",VLOOKUP(Table1[parish]&amp;" Parish, Louisiana",[1]parish!$D$2:$E$65,2,FALSE),"")</f>
        <v>#N/A</v>
      </c>
    </row>
    <row r="797" spans="1:21" hidden="1" x14ac:dyDescent="0.25">
      <c r="A797">
        <v>796</v>
      </c>
      <c r="B797">
        <f>IF(COUNTIF(C$2:C796,C797)&gt;0,B796,B796+1)</f>
        <v>200</v>
      </c>
      <c r="C797" t="str">
        <f>Table1[[#This Row],[position]]&amp;IF(Table1[district]="NA","","-"&amp;Table1[district])&amp;IF(Table1[parish]="Multi-Parish Race","","-"&amp;Table1[parish])&amp;" ("&amp;Table1[year]&amp;")"</f>
        <v>Chief of Police-Town of Delhi-Richland (2014)</v>
      </c>
      <c r="D797" t="s">
        <v>949</v>
      </c>
      <c r="E797" t="s">
        <v>1065</v>
      </c>
      <c r="F797" t="s">
        <v>1068</v>
      </c>
      <c r="G797">
        <v>2014</v>
      </c>
      <c r="H797" t="s">
        <v>153</v>
      </c>
      <c r="I797" t="s">
        <v>23</v>
      </c>
      <c r="J797">
        <v>738</v>
      </c>
      <c r="K797">
        <v>3</v>
      </c>
      <c r="L797">
        <f>COUNTIF(Table1[Race],Table1[Race])</f>
        <v>3</v>
      </c>
      <c r="M797">
        <v>2</v>
      </c>
      <c r="N797">
        <v>1</v>
      </c>
      <c r="O797">
        <v>0</v>
      </c>
      <c r="P797">
        <v>0</v>
      </c>
      <c r="Q797" t="s">
        <v>20</v>
      </c>
      <c r="R797" t="s">
        <v>952</v>
      </c>
      <c r="S797" t="s">
        <v>949</v>
      </c>
      <c r="T797">
        <f>IFERROR(Table1[n_can_adj]/MID(Table1[district],FIND("(",Table1[district])+1,1),Table1[n_can_adj])</f>
        <v>3</v>
      </c>
      <c r="U797" t="e">
        <f>IF(Table1[level]="Local",VLOOKUP(Table1[parish]&amp;" Parish, Louisiana",[1]parish!$D$2:$E$65,2,FALSE),"")</f>
        <v>#N/A</v>
      </c>
    </row>
    <row r="798" spans="1:21" hidden="1" x14ac:dyDescent="0.25">
      <c r="A798">
        <v>797</v>
      </c>
      <c r="B798">
        <f>IF(COUNTIF(C$2:C797,C798)&gt;0,B797,B797+1)</f>
        <v>201</v>
      </c>
      <c r="C798" t="str">
        <f>Table1[[#This Row],[position]]&amp;IF(Table1[district]="NA","","-"&amp;Table1[district])&amp;IF(Table1[parish]="Multi-Parish Race","","-"&amp;Table1[parish])&amp;" ("&amp;Table1[year]&amp;")"</f>
        <v>Chief of Police-Town of Elizabeth-Allen (2014)</v>
      </c>
      <c r="D798" t="s">
        <v>949</v>
      </c>
      <c r="E798" t="s">
        <v>1069</v>
      </c>
      <c r="F798" t="s">
        <v>1070</v>
      </c>
      <c r="G798">
        <v>2014</v>
      </c>
      <c r="H798" t="s">
        <v>18</v>
      </c>
      <c r="I798" t="s">
        <v>23</v>
      </c>
      <c r="J798">
        <v>153</v>
      </c>
      <c r="K798">
        <v>2</v>
      </c>
      <c r="L798">
        <f>COUNTIF(Table1[Race],Table1[Race])</f>
        <v>2</v>
      </c>
      <c r="M798">
        <v>2</v>
      </c>
      <c r="N798">
        <v>0</v>
      </c>
      <c r="O798">
        <v>0</v>
      </c>
      <c r="P798">
        <v>0</v>
      </c>
      <c r="Q798" t="s">
        <v>20</v>
      </c>
      <c r="R798" t="s">
        <v>952</v>
      </c>
      <c r="S798" t="s">
        <v>949</v>
      </c>
      <c r="T798">
        <f>IFERROR(Table1[n_can_adj]/MID(Table1[district],FIND("(",Table1[district])+1,1),Table1[n_can_adj])</f>
        <v>2</v>
      </c>
      <c r="U798" t="e">
        <f>IF(Table1[level]="Local",VLOOKUP(Table1[parish]&amp;" Parish, Louisiana",[1]parish!$D$2:$E$65,2,FALSE),"")</f>
        <v>#N/A</v>
      </c>
    </row>
    <row r="799" spans="1:21" hidden="1" x14ac:dyDescent="0.25">
      <c r="A799">
        <v>798</v>
      </c>
      <c r="B799">
        <f>IF(COUNTIF(C$2:C798,C799)&gt;0,B798,B798+1)</f>
        <v>201</v>
      </c>
      <c r="C799" t="str">
        <f>Table1[[#This Row],[position]]&amp;IF(Table1[district]="NA","","-"&amp;Table1[district])&amp;IF(Table1[parish]="Multi-Parish Race","","-"&amp;Table1[parish])&amp;" ("&amp;Table1[year]&amp;")"</f>
        <v>Chief of Police-Town of Elizabeth-Allen (2014)</v>
      </c>
      <c r="D799" t="s">
        <v>949</v>
      </c>
      <c r="E799" t="s">
        <v>1069</v>
      </c>
      <c r="F799" t="s">
        <v>1071</v>
      </c>
      <c r="G799">
        <v>2014</v>
      </c>
      <c r="H799" t="s">
        <v>18</v>
      </c>
      <c r="I799" t="s">
        <v>23</v>
      </c>
      <c r="J799">
        <v>92</v>
      </c>
      <c r="K799">
        <v>2</v>
      </c>
      <c r="L799">
        <f>COUNTIF(Table1[Race],Table1[Race])</f>
        <v>2</v>
      </c>
      <c r="M799">
        <v>2</v>
      </c>
      <c r="N799">
        <v>0</v>
      </c>
      <c r="O799">
        <v>0</v>
      </c>
      <c r="P799">
        <v>0</v>
      </c>
      <c r="Q799" t="s">
        <v>20</v>
      </c>
      <c r="R799" t="s">
        <v>952</v>
      </c>
      <c r="S799" t="s">
        <v>949</v>
      </c>
      <c r="T799">
        <f>IFERROR(Table1[n_can_adj]/MID(Table1[district],FIND("(",Table1[district])+1,1),Table1[n_can_adj])</f>
        <v>2</v>
      </c>
      <c r="U799" t="e">
        <f>IF(Table1[level]="Local",VLOOKUP(Table1[parish]&amp;" Parish, Louisiana",[1]parish!$D$2:$E$65,2,FALSE),"")</f>
        <v>#N/A</v>
      </c>
    </row>
    <row r="800" spans="1:21" hidden="1" x14ac:dyDescent="0.25">
      <c r="A800">
        <v>799</v>
      </c>
      <c r="B800">
        <f>IF(COUNTIF(C$2:C799,C800)&gt;0,B799,B799+1)</f>
        <v>202</v>
      </c>
      <c r="C800" t="str">
        <f>Table1[[#This Row],[position]]&amp;IF(Table1[district]="NA","","-"&amp;Table1[district])&amp;IF(Table1[parish]="Multi-Parish Race","","-"&amp;Table1[parish])&amp;" ("&amp;Table1[year]&amp;")"</f>
        <v>Chief of Police-Town of Elton-Jefferson Davis (2014)</v>
      </c>
      <c r="D800" t="s">
        <v>949</v>
      </c>
      <c r="E800" t="s">
        <v>1072</v>
      </c>
      <c r="F800" t="s">
        <v>1073</v>
      </c>
      <c r="G800">
        <v>2014</v>
      </c>
      <c r="H800" t="s">
        <v>695</v>
      </c>
      <c r="I800" t="s">
        <v>23</v>
      </c>
      <c r="J800">
        <v>111</v>
      </c>
      <c r="K800">
        <v>3</v>
      </c>
      <c r="L800">
        <f>COUNTIF(Table1[Race],Table1[Race])</f>
        <v>3</v>
      </c>
      <c r="M800">
        <v>3</v>
      </c>
      <c r="N800">
        <v>0</v>
      </c>
      <c r="O800">
        <v>0</v>
      </c>
      <c r="P800">
        <v>0</v>
      </c>
      <c r="Q800" t="s">
        <v>20</v>
      </c>
      <c r="R800" t="s">
        <v>952</v>
      </c>
      <c r="S800" t="s">
        <v>949</v>
      </c>
      <c r="T800">
        <f>IFERROR(Table1[n_can_adj]/MID(Table1[district],FIND("(",Table1[district])+1,1),Table1[n_can_adj])</f>
        <v>3</v>
      </c>
      <c r="U800" t="e">
        <f>IF(Table1[level]="Local",VLOOKUP(Table1[parish]&amp;" Parish, Louisiana",[1]parish!$D$2:$E$65,2,FALSE),"")</f>
        <v>#N/A</v>
      </c>
    </row>
    <row r="801" spans="1:21" hidden="1" x14ac:dyDescent="0.25">
      <c r="A801">
        <v>800</v>
      </c>
      <c r="B801">
        <f>IF(COUNTIF(C$2:C800,C801)&gt;0,B800,B800+1)</f>
        <v>202</v>
      </c>
      <c r="C801" t="str">
        <f>Table1[[#This Row],[position]]&amp;IF(Table1[district]="NA","","-"&amp;Table1[district])&amp;IF(Table1[parish]="Multi-Parish Race","","-"&amp;Table1[parish])&amp;" ("&amp;Table1[year]&amp;")"</f>
        <v>Chief of Police-Town of Elton-Jefferson Davis (2014)</v>
      </c>
      <c r="D801" t="s">
        <v>949</v>
      </c>
      <c r="E801" t="s">
        <v>1072</v>
      </c>
      <c r="F801" t="s">
        <v>1074</v>
      </c>
      <c r="G801">
        <v>2014</v>
      </c>
      <c r="H801" t="s">
        <v>695</v>
      </c>
      <c r="I801" t="s">
        <v>23</v>
      </c>
      <c r="J801">
        <v>250</v>
      </c>
      <c r="K801">
        <v>3</v>
      </c>
      <c r="L801">
        <f>COUNTIF(Table1[Race],Table1[Race])</f>
        <v>3</v>
      </c>
      <c r="M801">
        <v>3</v>
      </c>
      <c r="N801">
        <v>0</v>
      </c>
      <c r="O801">
        <v>0</v>
      </c>
      <c r="P801">
        <v>0</v>
      </c>
      <c r="Q801" t="s">
        <v>20</v>
      </c>
      <c r="R801" t="s">
        <v>952</v>
      </c>
      <c r="S801" t="s">
        <v>949</v>
      </c>
      <c r="T801">
        <f>IFERROR(Table1[n_can_adj]/MID(Table1[district],FIND("(",Table1[district])+1,1),Table1[n_can_adj])</f>
        <v>3</v>
      </c>
      <c r="U801" t="e">
        <f>IF(Table1[level]="Local",VLOOKUP(Table1[parish]&amp;" Parish, Louisiana",[1]parish!$D$2:$E$65,2,FALSE),"")</f>
        <v>#N/A</v>
      </c>
    </row>
    <row r="802" spans="1:21" hidden="1" x14ac:dyDescent="0.25">
      <c r="A802">
        <v>801</v>
      </c>
      <c r="B802">
        <f>IF(COUNTIF(C$2:C801,C802)&gt;0,B801,B801+1)</f>
        <v>202</v>
      </c>
      <c r="C802" t="str">
        <f>Table1[[#This Row],[position]]&amp;IF(Table1[district]="NA","","-"&amp;Table1[district])&amp;IF(Table1[parish]="Multi-Parish Race","","-"&amp;Table1[parish])&amp;" ("&amp;Table1[year]&amp;")"</f>
        <v>Chief of Police-Town of Elton-Jefferson Davis (2014)</v>
      </c>
      <c r="D802" t="s">
        <v>949</v>
      </c>
      <c r="E802" t="s">
        <v>1072</v>
      </c>
      <c r="F802" t="s">
        <v>1075</v>
      </c>
      <c r="G802">
        <v>2014</v>
      </c>
      <c r="H802" t="s">
        <v>695</v>
      </c>
      <c r="I802" t="s">
        <v>23</v>
      </c>
      <c r="J802">
        <v>172</v>
      </c>
      <c r="K802">
        <v>3</v>
      </c>
      <c r="L802">
        <f>COUNTIF(Table1[Race],Table1[Race])</f>
        <v>3</v>
      </c>
      <c r="M802">
        <v>3</v>
      </c>
      <c r="N802">
        <v>0</v>
      </c>
      <c r="O802">
        <v>0</v>
      </c>
      <c r="P802">
        <v>0</v>
      </c>
      <c r="Q802" t="s">
        <v>20</v>
      </c>
      <c r="R802" t="s">
        <v>952</v>
      </c>
      <c r="S802" t="s">
        <v>949</v>
      </c>
      <c r="T802">
        <f>IFERROR(Table1[n_can_adj]/MID(Table1[district],FIND("(",Table1[district])+1,1),Table1[n_can_adj])</f>
        <v>3</v>
      </c>
      <c r="U802" t="e">
        <f>IF(Table1[level]="Local",VLOOKUP(Table1[parish]&amp;" Parish, Louisiana",[1]parish!$D$2:$E$65,2,FALSE),"")</f>
        <v>#N/A</v>
      </c>
    </row>
    <row r="803" spans="1:21" hidden="1" x14ac:dyDescent="0.25">
      <c r="A803">
        <v>802</v>
      </c>
      <c r="B803">
        <f>IF(COUNTIF(C$2:C802,C803)&gt;0,B802,B802+1)</f>
        <v>203</v>
      </c>
      <c r="C803" t="str">
        <f>Table1[[#This Row],[position]]&amp;IF(Table1[district]="NA","","-"&amp;Table1[district])&amp;IF(Table1[parish]="Multi-Parish Race","","-"&amp;Table1[parish])&amp;" ("&amp;Table1[year]&amp;")"</f>
        <v>Chief of Police-Town of Erath-Vermilion (2014)</v>
      </c>
      <c r="D803" t="s">
        <v>949</v>
      </c>
      <c r="E803" t="s">
        <v>255</v>
      </c>
      <c r="F803" t="s">
        <v>1076</v>
      </c>
      <c r="G803">
        <v>2014</v>
      </c>
      <c r="H803" t="s">
        <v>94</v>
      </c>
      <c r="I803" t="s">
        <v>23</v>
      </c>
      <c r="J803">
        <v>687</v>
      </c>
      <c r="K803">
        <v>2</v>
      </c>
      <c r="L803">
        <f>COUNTIF(Table1[Race],Table1[Race])</f>
        <v>2</v>
      </c>
      <c r="M803">
        <v>1</v>
      </c>
      <c r="N803">
        <v>1</v>
      </c>
      <c r="O803">
        <v>0</v>
      </c>
      <c r="P803">
        <v>0</v>
      </c>
      <c r="Q803" t="s">
        <v>20</v>
      </c>
      <c r="R803" t="s">
        <v>952</v>
      </c>
      <c r="S803" t="s">
        <v>949</v>
      </c>
      <c r="T803">
        <f>IFERROR(Table1[n_can_adj]/MID(Table1[district],FIND("(",Table1[district])+1,1),Table1[n_can_adj])</f>
        <v>2</v>
      </c>
      <c r="U803" t="e">
        <f>IF(Table1[level]="Local",VLOOKUP(Table1[parish]&amp;" Parish, Louisiana",[1]parish!$D$2:$E$65,2,FALSE),"")</f>
        <v>#N/A</v>
      </c>
    </row>
    <row r="804" spans="1:21" hidden="1" x14ac:dyDescent="0.25">
      <c r="A804">
        <v>803</v>
      </c>
      <c r="B804">
        <f>IF(COUNTIF(C$2:C803,C804)&gt;0,B803,B803+1)</f>
        <v>203</v>
      </c>
      <c r="C804" t="str">
        <f>Table1[[#This Row],[position]]&amp;IF(Table1[district]="NA","","-"&amp;Table1[district])&amp;IF(Table1[parish]="Multi-Parish Race","","-"&amp;Table1[parish])&amp;" ("&amp;Table1[year]&amp;")"</f>
        <v>Chief of Police-Town of Erath-Vermilion (2014)</v>
      </c>
      <c r="D804" t="s">
        <v>949</v>
      </c>
      <c r="E804" t="s">
        <v>255</v>
      </c>
      <c r="F804" t="s">
        <v>1077</v>
      </c>
      <c r="G804">
        <v>2014</v>
      </c>
      <c r="H804" t="s">
        <v>94</v>
      </c>
      <c r="I804" t="s">
        <v>19</v>
      </c>
      <c r="J804">
        <v>303</v>
      </c>
      <c r="K804">
        <v>2</v>
      </c>
      <c r="L804">
        <f>COUNTIF(Table1[Race],Table1[Race])</f>
        <v>2</v>
      </c>
      <c r="M804">
        <v>1</v>
      </c>
      <c r="N804">
        <v>1</v>
      </c>
      <c r="O804">
        <v>0</v>
      </c>
      <c r="P804">
        <v>0</v>
      </c>
      <c r="Q804" t="s">
        <v>20</v>
      </c>
      <c r="R804" t="s">
        <v>952</v>
      </c>
      <c r="S804" t="s">
        <v>949</v>
      </c>
      <c r="T804">
        <f>IFERROR(Table1[n_can_adj]/MID(Table1[district],FIND("(",Table1[district])+1,1),Table1[n_can_adj])</f>
        <v>2</v>
      </c>
      <c r="U804" t="e">
        <f>IF(Table1[level]="Local",VLOOKUP(Table1[parish]&amp;" Parish, Louisiana",[1]parish!$D$2:$E$65,2,FALSE),"")</f>
        <v>#N/A</v>
      </c>
    </row>
    <row r="805" spans="1:21" hidden="1" x14ac:dyDescent="0.25">
      <c r="A805">
        <v>804</v>
      </c>
      <c r="B805">
        <f>IF(COUNTIF(C$2:C804,C805)&gt;0,B804,B804+1)</f>
        <v>204</v>
      </c>
      <c r="C805" t="str">
        <f>Table1[[#This Row],[position]]&amp;IF(Table1[district]="NA","","-"&amp;Table1[district])&amp;IF(Table1[parish]="Multi-Parish Race","","-"&amp;Table1[parish])&amp;" ("&amp;Table1[year]&amp;")"</f>
        <v>Chief of Police-Town of Glenmora-Rapides (2014)</v>
      </c>
      <c r="D805" t="s">
        <v>949</v>
      </c>
      <c r="E805" t="s">
        <v>1078</v>
      </c>
      <c r="F805" t="s">
        <v>1079</v>
      </c>
      <c r="G805">
        <v>2014</v>
      </c>
      <c r="H805" t="s">
        <v>238</v>
      </c>
      <c r="I805" t="s">
        <v>30</v>
      </c>
      <c r="J805">
        <v>172</v>
      </c>
      <c r="K805">
        <v>2</v>
      </c>
      <c r="L805">
        <f>COUNTIF(Table1[Race],Table1[Race])</f>
        <v>2</v>
      </c>
      <c r="M805">
        <v>0</v>
      </c>
      <c r="N805">
        <v>0</v>
      </c>
      <c r="O805">
        <v>2</v>
      </c>
      <c r="P805">
        <v>0</v>
      </c>
      <c r="Q805" t="s">
        <v>20</v>
      </c>
      <c r="R805" t="s">
        <v>952</v>
      </c>
      <c r="S805" t="s">
        <v>949</v>
      </c>
      <c r="T805">
        <f>IFERROR(Table1[n_can_adj]/MID(Table1[district],FIND("(",Table1[district])+1,1),Table1[n_can_adj])</f>
        <v>2</v>
      </c>
      <c r="U805" t="e">
        <f>IF(Table1[level]="Local",VLOOKUP(Table1[parish]&amp;" Parish, Louisiana",[1]parish!$D$2:$E$65,2,FALSE),"")</f>
        <v>#N/A</v>
      </c>
    </row>
    <row r="806" spans="1:21" hidden="1" x14ac:dyDescent="0.25">
      <c r="A806">
        <v>805</v>
      </c>
      <c r="B806">
        <f>IF(COUNTIF(C$2:C805,C806)&gt;0,B805,B805+1)</f>
        <v>204</v>
      </c>
      <c r="C806" t="str">
        <f>Table1[[#This Row],[position]]&amp;IF(Table1[district]="NA","","-"&amp;Table1[district])&amp;IF(Table1[parish]="Multi-Parish Race","","-"&amp;Table1[parish])&amp;" ("&amp;Table1[year]&amp;")"</f>
        <v>Chief of Police-Town of Glenmora-Rapides (2014)</v>
      </c>
      <c r="D806" t="s">
        <v>949</v>
      </c>
      <c r="E806" t="s">
        <v>1078</v>
      </c>
      <c r="F806" t="s">
        <v>1080</v>
      </c>
      <c r="G806">
        <v>2014</v>
      </c>
      <c r="H806" t="s">
        <v>238</v>
      </c>
      <c r="I806" t="s">
        <v>30</v>
      </c>
      <c r="J806">
        <v>352</v>
      </c>
      <c r="K806">
        <v>2</v>
      </c>
      <c r="L806">
        <f>COUNTIF(Table1[Race],Table1[Race])</f>
        <v>2</v>
      </c>
      <c r="M806">
        <v>0</v>
      </c>
      <c r="N806">
        <v>0</v>
      </c>
      <c r="O806">
        <v>2</v>
      </c>
      <c r="P806">
        <v>0</v>
      </c>
      <c r="Q806" t="s">
        <v>20</v>
      </c>
      <c r="R806" t="s">
        <v>952</v>
      </c>
      <c r="S806" t="s">
        <v>949</v>
      </c>
      <c r="T806">
        <f>IFERROR(Table1[n_can_adj]/MID(Table1[district],FIND("(",Table1[district])+1,1),Table1[n_can_adj])</f>
        <v>2</v>
      </c>
      <c r="U806" t="e">
        <f>IF(Table1[level]="Local",VLOOKUP(Table1[parish]&amp;" Parish, Louisiana",[1]parish!$D$2:$E$65,2,FALSE),"")</f>
        <v>#N/A</v>
      </c>
    </row>
    <row r="807" spans="1:21" hidden="1" x14ac:dyDescent="0.25">
      <c r="A807">
        <v>806</v>
      </c>
      <c r="B807">
        <f>IF(COUNTIF(C$2:C806,C807)&gt;0,B806,B806+1)</f>
        <v>205</v>
      </c>
      <c r="C807" t="str">
        <f>Table1[[#This Row],[position]]&amp;IF(Table1[district]="NA","","-"&amp;Table1[district])&amp;IF(Table1[parish]="Multi-Parish Race","","-"&amp;Table1[parish])&amp;" ("&amp;Table1[year]&amp;")"</f>
        <v>Chief of Police-Town of Gramercy-St. James (2014)</v>
      </c>
      <c r="D807" t="s">
        <v>949</v>
      </c>
      <c r="E807" t="s">
        <v>1081</v>
      </c>
      <c r="F807" t="s">
        <v>1082</v>
      </c>
      <c r="G807">
        <v>2014</v>
      </c>
      <c r="H807" t="s">
        <v>98</v>
      </c>
      <c r="I807" t="s">
        <v>23</v>
      </c>
      <c r="J807">
        <v>1170</v>
      </c>
      <c r="K807">
        <v>2</v>
      </c>
      <c r="L807">
        <f>COUNTIF(Table1[Race],Table1[Race])</f>
        <v>2</v>
      </c>
      <c r="M807">
        <v>2</v>
      </c>
      <c r="N807">
        <v>0</v>
      </c>
      <c r="O807">
        <v>0</v>
      </c>
      <c r="P807">
        <v>0</v>
      </c>
      <c r="Q807" t="s">
        <v>20</v>
      </c>
      <c r="R807" t="s">
        <v>952</v>
      </c>
      <c r="S807" t="s">
        <v>949</v>
      </c>
      <c r="T807">
        <f>IFERROR(Table1[n_can_adj]/MID(Table1[district],FIND("(",Table1[district])+1,1),Table1[n_can_adj])</f>
        <v>2</v>
      </c>
      <c r="U807" t="e">
        <f>IF(Table1[level]="Local",VLOOKUP(Table1[parish]&amp;" Parish, Louisiana",[1]parish!$D$2:$E$65,2,FALSE),"")</f>
        <v>#N/A</v>
      </c>
    </row>
    <row r="808" spans="1:21" hidden="1" x14ac:dyDescent="0.25">
      <c r="A808">
        <v>807</v>
      </c>
      <c r="B808">
        <f>IF(COUNTIF(C$2:C807,C808)&gt;0,B807,B807+1)</f>
        <v>205</v>
      </c>
      <c r="C808" t="str">
        <f>Table1[[#This Row],[position]]&amp;IF(Table1[district]="NA","","-"&amp;Table1[district])&amp;IF(Table1[parish]="Multi-Parish Race","","-"&amp;Table1[parish])&amp;" ("&amp;Table1[year]&amp;")"</f>
        <v>Chief of Police-Town of Gramercy-St. James (2014)</v>
      </c>
      <c r="D808" t="s">
        <v>949</v>
      </c>
      <c r="E808" t="s">
        <v>1081</v>
      </c>
      <c r="F808" t="s">
        <v>1083</v>
      </c>
      <c r="G808">
        <v>2014</v>
      </c>
      <c r="H808" t="s">
        <v>98</v>
      </c>
      <c r="I808" t="s">
        <v>23</v>
      </c>
      <c r="J808">
        <v>165</v>
      </c>
      <c r="K808">
        <v>2</v>
      </c>
      <c r="L808">
        <f>COUNTIF(Table1[Race],Table1[Race])</f>
        <v>2</v>
      </c>
      <c r="M808">
        <v>2</v>
      </c>
      <c r="N808">
        <v>0</v>
      </c>
      <c r="O808">
        <v>0</v>
      </c>
      <c r="P808">
        <v>0</v>
      </c>
      <c r="Q808" t="s">
        <v>20</v>
      </c>
      <c r="R808" t="s">
        <v>952</v>
      </c>
      <c r="S808" t="s">
        <v>949</v>
      </c>
      <c r="T808">
        <f>IFERROR(Table1[n_can_adj]/MID(Table1[district],FIND("(",Table1[district])+1,1),Table1[n_can_adj])</f>
        <v>2</v>
      </c>
      <c r="U808" t="e">
        <f>IF(Table1[level]="Local",VLOOKUP(Table1[parish]&amp;" Parish, Louisiana",[1]parish!$D$2:$E$65,2,FALSE),"")</f>
        <v>#N/A</v>
      </c>
    </row>
    <row r="809" spans="1:21" hidden="1" x14ac:dyDescent="0.25">
      <c r="A809">
        <v>808</v>
      </c>
      <c r="B809">
        <f>IF(COUNTIF(C$2:C808,C809)&gt;0,B808,B808+1)</f>
        <v>206</v>
      </c>
      <c r="C809" t="str">
        <f>Table1[[#This Row],[position]]&amp;IF(Table1[district]="NA","","-"&amp;Table1[district])&amp;IF(Table1[parish]="Multi-Parish Race","","-"&amp;Table1[parish])&amp;" ("&amp;Table1[year]&amp;")"</f>
        <v>Chief of Police-Town of Grand Coteau-St. Landry (2014)</v>
      </c>
      <c r="D809" t="s">
        <v>949</v>
      </c>
      <c r="E809" t="s">
        <v>1084</v>
      </c>
      <c r="F809" t="s">
        <v>1085</v>
      </c>
      <c r="G809">
        <v>2014</v>
      </c>
      <c r="H809" t="s">
        <v>83</v>
      </c>
      <c r="I809" t="s">
        <v>23</v>
      </c>
      <c r="J809">
        <v>66</v>
      </c>
      <c r="K809">
        <v>3</v>
      </c>
      <c r="L809">
        <f>COUNTIF(Table1[Race],Table1[Race])</f>
        <v>3</v>
      </c>
      <c r="M809">
        <v>3</v>
      </c>
      <c r="N809">
        <v>0</v>
      </c>
      <c r="O809">
        <v>0</v>
      </c>
      <c r="P809">
        <v>0</v>
      </c>
      <c r="Q809" t="s">
        <v>20</v>
      </c>
      <c r="R809" t="s">
        <v>952</v>
      </c>
      <c r="S809" t="s">
        <v>949</v>
      </c>
      <c r="T809">
        <f>IFERROR(Table1[n_can_adj]/MID(Table1[district],FIND("(",Table1[district])+1,1),Table1[n_can_adj])</f>
        <v>3</v>
      </c>
      <c r="U809" t="e">
        <f>IF(Table1[level]="Local",VLOOKUP(Table1[parish]&amp;" Parish, Louisiana",[1]parish!$D$2:$E$65,2,FALSE),"")</f>
        <v>#N/A</v>
      </c>
    </row>
    <row r="810" spans="1:21" hidden="1" x14ac:dyDescent="0.25">
      <c r="A810">
        <v>809</v>
      </c>
      <c r="B810">
        <f>IF(COUNTIF(C$2:C809,C810)&gt;0,B809,B809+1)</f>
        <v>206</v>
      </c>
      <c r="C810" t="str">
        <f>Table1[[#This Row],[position]]&amp;IF(Table1[district]="NA","","-"&amp;Table1[district])&amp;IF(Table1[parish]="Multi-Parish Race","","-"&amp;Table1[parish])&amp;" ("&amp;Table1[year]&amp;")"</f>
        <v>Chief of Police-Town of Grand Coteau-St. Landry (2014)</v>
      </c>
      <c r="D810" t="s">
        <v>949</v>
      </c>
      <c r="E810" t="s">
        <v>1084</v>
      </c>
      <c r="F810" t="s">
        <v>1086</v>
      </c>
      <c r="G810">
        <v>2014</v>
      </c>
      <c r="H810" t="s">
        <v>83</v>
      </c>
      <c r="I810" t="s">
        <v>23</v>
      </c>
      <c r="J810">
        <v>114</v>
      </c>
      <c r="K810">
        <v>3</v>
      </c>
      <c r="L810">
        <f>COUNTIF(Table1[Race],Table1[Race])</f>
        <v>3</v>
      </c>
      <c r="M810">
        <v>3</v>
      </c>
      <c r="N810">
        <v>0</v>
      </c>
      <c r="O810">
        <v>0</v>
      </c>
      <c r="P810">
        <v>0</v>
      </c>
      <c r="Q810" t="s">
        <v>20</v>
      </c>
      <c r="R810" t="s">
        <v>952</v>
      </c>
      <c r="S810" t="s">
        <v>949</v>
      </c>
      <c r="T810">
        <f>IFERROR(Table1[n_can_adj]/MID(Table1[district],FIND("(",Table1[district])+1,1),Table1[n_can_adj])</f>
        <v>3</v>
      </c>
      <c r="U810" t="e">
        <f>IF(Table1[level]="Local",VLOOKUP(Table1[parish]&amp;" Parish, Louisiana",[1]parish!$D$2:$E$65,2,FALSE),"")</f>
        <v>#N/A</v>
      </c>
    </row>
    <row r="811" spans="1:21" hidden="1" x14ac:dyDescent="0.25">
      <c r="A811">
        <v>810</v>
      </c>
      <c r="B811">
        <f>IF(COUNTIF(C$2:C810,C811)&gt;0,B810,B810+1)</f>
        <v>206</v>
      </c>
      <c r="C811" t="str">
        <f>Table1[[#This Row],[position]]&amp;IF(Table1[district]="NA","","-"&amp;Table1[district])&amp;IF(Table1[parish]="Multi-Parish Race","","-"&amp;Table1[parish])&amp;" ("&amp;Table1[year]&amp;")"</f>
        <v>Chief of Police-Town of Grand Coteau-St. Landry (2014)</v>
      </c>
      <c r="D811" t="s">
        <v>949</v>
      </c>
      <c r="E811" t="s">
        <v>1084</v>
      </c>
      <c r="F811" t="s">
        <v>1087</v>
      </c>
      <c r="G811">
        <v>2014</v>
      </c>
      <c r="H811" t="s">
        <v>83</v>
      </c>
      <c r="I811" t="s">
        <v>23</v>
      </c>
      <c r="J811">
        <v>328</v>
      </c>
      <c r="K811">
        <v>3</v>
      </c>
      <c r="L811">
        <f>COUNTIF(Table1[Race],Table1[Race])</f>
        <v>3</v>
      </c>
      <c r="M811">
        <v>3</v>
      </c>
      <c r="N811">
        <v>0</v>
      </c>
      <c r="O811">
        <v>0</v>
      </c>
      <c r="P811">
        <v>0</v>
      </c>
      <c r="Q811" t="s">
        <v>20</v>
      </c>
      <c r="R811" t="s">
        <v>952</v>
      </c>
      <c r="S811" t="s">
        <v>949</v>
      </c>
      <c r="T811">
        <f>IFERROR(Table1[n_can_adj]/MID(Table1[district],FIND("(",Table1[district])+1,1),Table1[n_can_adj])</f>
        <v>3</v>
      </c>
      <c r="U811" t="e">
        <f>IF(Table1[level]="Local",VLOOKUP(Table1[parish]&amp;" Parish, Louisiana",[1]parish!$D$2:$E$65,2,FALSE),"")</f>
        <v>#N/A</v>
      </c>
    </row>
    <row r="812" spans="1:21" hidden="1" x14ac:dyDescent="0.25">
      <c r="A812">
        <v>811</v>
      </c>
      <c r="B812">
        <f>IF(COUNTIF(C$2:C811,C812)&gt;0,B811,B811+1)</f>
        <v>207</v>
      </c>
      <c r="C812" t="str">
        <f>Table1[[#This Row],[position]]&amp;IF(Table1[district]="NA","","-"&amp;Table1[district])&amp;IF(Table1[parish]="Multi-Parish Race","","-"&amp;Table1[parish])&amp;" ("&amp;Table1[year]&amp;")"</f>
        <v>Chief of Police-Town of Haughton-Bossier (2016)</v>
      </c>
      <c r="D812" t="s">
        <v>949</v>
      </c>
      <c r="E812" t="s">
        <v>1088</v>
      </c>
      <c r="F812" t="s">
        <v>1089</v>
      </c>
      <c r="G812">
        <v>2016</v>
      </c>
      <c r="H812" t="s">
        <v>29</v>
      </c>
      <c r="I812" t="s">
        <v>19</v>
      </c>
      <c r="J812">
        <v>308</v>
      </c>
      <c r="K812">
        <v>3</v>
      </c>
      <c r="L812">
        <f>COUNTIF(Table1[Race],Table1[Race])</f>
        <v>3</v>
      </c>
      <c r="M812">
        <v>1</v>
      </c>
      <c r="N812">
        <v>2</v>
      </c>
      <c r="O812">
        <v>0</v>
      </c>
      <c r="P812">
        <v>0</v>
      </c>
      <c r="Q812" t="s">
        <v>20</v>
      </c>
      <c r="R812" t="s">
        <v>952</v>
      </c>
      <c r="S812" t="s">
        <v>949</v>
      </c>
      <c r="T812">
        <f>IFERROR(Table1[n_can_adj]/MID(Table1[district],FIND("(",Table1[district])+1,1),Table1[n_can_adj])</f>
        <v>3</v>
      </c>
      <c r="U812" t="e">
        <f>IF(Table1[level]="Local",VLOOKUP(Table1[parish]&amp;" Parish, Louisiana",[1]parish!$D$2:$E$65,2,FALSE),"")</f>
        <v>#N/A</v>
      </c>
    </row>
    <row r="813" spans="1:21" hidden="1" x14ac:dyDescent="0.25">
      <c r="A813">
        <v>812</v>
      </c>
      <c r="B813">
        <f>IF(COUNTIF(C$2:C812,C813)&gt;0,B812,B812+1)</f>
        <v>207</v>
      </c>
      <c r="C813" t="str">
        <f>Table1[[#This Row],[position]]&amp;IF(Table1[district]="NA","","-"&amp;Table1[district])&amp;IF(Table1[parish]="Multi-Parish Race","","-"&amp;Table1[parish])&amp;" ("&amp;Table1[year]&amp;")"</f>
        <v>Chief of Police-Town of Haughton-Bossier (2016)</v>
      </c>
      <c r="D813" t="s">
        <v>949</v>
      </c>
      <c r="E813" t="s">
        <v>1088</v>
      </c>
      <c r="F813" t="s">
        <v>1090</v>
      </c>
      <c r="G813">
        <v>2016</v>
      </c>
      <c r="H813" t="s">
        <v>29</v>
      </c>
      <c r="I813" t="s">
        <v>23</v>
      </c>
      <c r="J813">
        <v>414</v>
      </c>
      <c r="K813">
        <v>3</v>
      </c>
      <c r="L813">
        <f>COUNTIF(Table1[Race],Table1[Race])</f>
        <v>3</v>
      </c>
      <c r="M813">
        <v>1</v>
      </c>
      <c r="N813">
        <v>2</v>
      </c>
      <c r="O813">
        <v>0</v>
      </c>
      <c r="P813">
        <v>0</v>
      </c>
      <c r="Q813" t="s">
        <v>20</v>
      </c>
      <c r="R813" t="s">
        <v>952</v>
      </c>
      <c r="S813" t="s">
        <v>949</v>
      </c>
      <c r="T813">
        <f>IFERROR(Table1[n_can_adj]/MID(Table1[district],FIND("(",Table1[district])+1,1),Table1[n_can_adj])</f>
        <v>3</v>
      </c>
      <c r="U813" t="e">
        <f>IF(Table1[level]="Local",VLOOKUP(Table1[parish]&amp;" Parish, Louisiana",[1]parish!$D$2:$E$65,2,FALSE),"")</f>
        <v>#N/A</v>
      </c>
    </row>
    <row r="814" spans="1:21" hidden="1" x14ac:dyDescent="0.25">
      <c r="A814">
        <v>813</v>
      </c>
      <c r="B814">
        <f>IF(COUNTIF(C$2:C813,C814)&gt;0,B813,B813+1)</f>
        <v>207</v>
      </c>
      <c r="C814" t="str">
        <f>Table1[[#This Row],[position]]&amp;IF(Table1[district]="NA","","-"&amp;Table1[district])&amp;IF(Table1[parish]="Multi-Parish Race","","-"&amp;Table1[parish])&amp;" ("&amp;Table1[year]&amp;")"</f>
        <v>Chief of Police-Town of Haughton-Bossier (2016)</v>
      </c>
      <c r="D814" t="s">
        <v>949</v>
      </c>
      <c r="E814" t="s">
        <v>1088</v>
      </c>
      <c r="F814" t="s">
        <v>1091</v>
      </c>
      <c r="G814">
        <v>2016</v>
      </c>
      <c r="H814" t="s">
        <v>29</v>
      </c>
      <c r="I814" t="s">
        <v>19</v>
      </c>
      <c r="J814">
        <v>896</v>
      </c>
      <c r="K814">
        <v>3</v>
      </c>
      <c r="L814">
        <f>COUNTIF(Table1[Race],Table1[Race])</f>
        <v>3</v>
      </c>
      <c r="M814">
        <v>1</v>
      </c>
      <c r="N814">
        <v>2</v>
      </c>
      <c r="O814">
        <v>0</v>
      </c>
      <c r="P814">
        <v>0</v>
      </c>
      <c r="Q814" t="s">
        <v>20</v>
      </c>
      <c r="R814" t="s">
        <v>952</v>
      </c>
      <c r="S814" t="s">
        <v>949</v>
      </c>
      <c r="T814">
        <f>IFERROR(Table1[n_can_adj]/MID(Table1[district],FIND("(",Table1[district])+1,1),Table1[n_can_adj])</f>
        <v>3</v>
      </c>
      <c r="U814" t="e">
        <f>IF(Table1[level]="Local",VLOOKUP(Table1[parish]&amp;" Parish, Louisiana",[1]parish!$D$2:$E$65,2,FALSE),"")</f>
        <v>#N/A</v>
      </c>
    </row>
    <row r="815" spans="1:21" hidden="1" x14ac:dyDescent="0.25">
      <c r="A815">
        <v>814</v>
      </c>
      <c r="B815">
        <f>IF(COUNTIF(C$2:C814,C815)&gt;0,B814,B814+1)</f>
        <v>208</v>
      </c>
      <c r="C815" t="str">
        <f>Table1[[#This Row],[position]]&amp;IF(Table1[district]="NA","","-"&amp;Table1[district])&amp;IF(Table1[parish]="Multi-Parish Race","","-"&amp;Table1[parish])&amp;" ("&amp;Table1[year]&amp;")"</f>
        <v>Chief of Police-Town of Haynesville-Claiborne (2014)</v>
      </c>
      <c r="D815" t="s">
        <v>949</v>
      </c>
      <c r="E815" t="s">
        <v>1092</v>
      </c>
      <c r="F815" t="s">
        <v>1093</v>
      </c>
      <c r="G815">
        <v>2014</v>
      </c>
      <c r="H815" t="s">
        <v>1094</v>
      </c>
      <c r="I815" t="s">
        <v>30</v>
      </c>
      <c r="J815">
        <v>483</v>
      </c>
      <c r="K815">
        <v>3</v>
      </c>
      <c r="L815">
        <f>COUNTIF(Table1[Race],Table1[Race])</f>
        <v>3</v>
      </c>
      <c r="M815">
        <v>0</v>
      </c>
      <c r="N815">
        <v>2</v>
      </c>
      <c r="O815">
        <v>1</v>
      </c>
      <c r="P815">
        <v>0</v>
      </c>
      <c r="Q815" t="s">
        <v>20</v>
      </c>
      <c r="R815" t="s">
        <v>952</v>
      </c>
      <c r="S815" t="s">
        <v>949</v>
      </c>
      <c r="T815">
        <f>IFERROR(Table1[n_can_adj]/MID(Table1[district],FIND("(",Table1[district])+1,1),Table1[n_can_adj])</f>
        <v>3</v>
      </c>
      <c r="U815" t="e">
        <f>IF(Table1[level]="Local",VLOOKUP(Table1[parish]&amp;" Parish, Louisiana",[1]parish!$D$2:$E$65,2,FALSE),"")</f>
        <v>#N/A</v>
      </c>
    </row>
    <row r="816" spans="1:21" hidden="1" x14ac:dyDescent="0.25">
      <c r="A816">
        <v>815</v>
      </c>
      <c r="B816">
        <f>IF(COUNTIF(C$2:C815,C816)&gt;0,B815,B815+1)</f>
        <v>208</v>
      </c>
      <c r="C816" t="str">
        <f>Table1[[#This Row],[position]]&amp;IF(Table1[district]="NA","","-"&amp;Table1[district])&amp;IF(Table1[parish]="Multi-Parish Race","","-"&amp;Table1[parish])&amp;" ("&amp;Table1[year]&amp;")"</f>
        <v>Chief of Police-Town of Haynesville-Claiborne (2014)</v>
      </c>
      <c r="D816" t="s">
        <v>949</v>
      </c>
      <c r="E816" t="s">
        <v>1092</v>
      </c>
      <c r="F816" t="s">
        <v>1095</v>
      </c>
      <c r="G816">
        <v>2014</v>
      </c>
      <c r="H816" t="s">
        <v>1094</v>
      </c>
      <c r="I816" t="s">
        <v>19</v>
      </c>
      <c r="J816">
        <v>299</v>
      </c>
      <c r="K816">
        <v>3</v>
      </c>
      <c r="L816">
        <f>COUNTIF(Table1[Race],Table1[Race])</f>
        <v>3</v>
      </c>
      <c r="M816">
        <v>0</v>
      </c>
      <c r="N816">
        <v>2</v>
      </c>
      <c r="O816">
        <v>1</v>
      </c>
      <c r="P816">
        <v>0</v>
      </c>
      <c r="Q816" t="s">
        <v>20</v>
      </c>
      <c r="R816" t="s">
        <v>952</v>
      </c>
      <c r="S816" t="s">
        <v>949</v>
      </c>
      <c r="T816">
        <f>IFERROR(Table1[n_can_adj]/MID(Table1[district],FIND("(",Table1[district])+1,1),Table1[n_can_adj])</f>
        <v>3</v>
      </c>
      <c r="U816" t="e">
        <f>IF(Table1[level]="Local",VLOOKUP(Table1[parish]&amp;" Parish, Louisiana",[1]parish!$D$2:$E$65,2,FALSE),"")</f>
        <v>#N/A</v>
      </c>
    </row>
    <row r="817" spans="1:21" hidden="1" x14ac:dyDescent="0.25">
      <c r="A817">
        <v>816</v>
      </c>
      <c r="B817">
        <f>IF(COUNTIF(C$2:C816,C817)&gt;0,B816,B816+1)</f>
        <v>208</v>
      </c>
      <c r="C817" t="str">
        <f>Table1[[#This Row],[position]]&amp;IF(Table1[district]="NA","","-"&amp;Table1[district])&amp;IF(Table1[parish]="Multi-Parish Race","","-"&amp;Table1[parish])&amp;" ("&amp;Table1[year]&amp;")"</f>
        <v>Chief of Police-Town of Haynesville-Claiborne (2014)</v>
      </c>
      <c r="D817" t="s">
        <v>949</v>
      </c>
      <c r="E817" t="s">
        <v>1092</v>
      </c>
      <c r="F817" t="s">
        <v>1096</v>
      </c>
      <c r="G817">
        <v>2014</v>
      </c>
      <c r="H817" t="s">
        <v>1094</v>
      </c>
      <c r="I817" t="s">
        <v>19</v>
      </c>
      <c r="J817">
        <v>55</v>
      </c>
      <c r="K817">
        <v>3</v>
      </c>
      <c r="L817">
        <f>COUNTIF(Table1[Race],Table1[Race])</f>
        <v>3</v>
      </c>
      <c r="M817">
        <v>0</v>
      </c>
      <c r="N817">
        <v>2</v>
      </c>
      <c r="O817">
        <v>1</v>
      </c>
      <c r="P817">
        <v>0</v>
      </c>
      <c r="Q817" t="s">
        <v>20</v>
      </c>
      <c r="R817" t="s">
        <v>952</v>
      </c>
      <c r="S817" t="s">
        <v>949</v>
      </c>
      <c r="T817">
        <f>IFERROR(Table1[n_can_adj]/MID(Table1[district],FIND("(",Table1[district])+1,1),Table1[n_can_adj])</f>
        <v>3</v>
      </c>
      <c r="U817" t="e">
        <f>IF(Table1[level]="Local",VLOOKUP(Table1[parish]&amp;" Parish, Louisiana",[1]parish!$D$2:$E$65,2,FALSE),"")</f>
        <v>#N/A</v>
      </c>
    </row>
    <row r="818" spans="1:21" hidden="1" x14ac:dyDescent="0.25">
      <c r="A818">
        <v>817</v>
      </c>
      <c r="B818">
        <f>IF(COUNTIF(C$2:C817,C818)&gt;0,B817,B817+1)</f>
        <v>209</v>
      </c>
      <c r="C818" t="str">
        <f>Table1[[#This Row],[position]]&amp;IF(Table1[district]="NA","","-"&amp;Table1[district])&amp;IF(Table1[parish]="Multi-Parish Race","","-"&amp;Table1[parish])&amp;" ("&amp;Table1[year]&amp;")"</f>
        <v>Chief of Police-Town of Jena-Lasalle (2014)</v>
      </c>
      <c r="D818" t="s">
        <v>949</v>
      </c>
      <c r="E818" t="s">
        <v>1097</v>
      </c>
      <c r="F818" t="s">
        <v>1098</v>
      </c>
      <c r="G818">
        <v>2014</v>
      </c>
      <c r="H818" t="s">
        <v>680</v>
      </c>
      <c r="I818" t="s">
        <v>19</v>
      </c>
      <c r="J818">
        <v>602</v>
      </c>
      <c r="K818">
        <v>2</v>
      </c>
      <c r="L818">
        <f>COUNTIF(Table1[Race],Table1[Race])</f>
        <v>2</v>
      </c>
      <c r="M818">
        <v>0</v>
      </c>
      <c r="N818">
        <v>1</v>
      </c>
      <c r="O818">
        <v>1</v>
      </c>
      <c r="P818">
        <v>0</v>
      </c>
      <c r="Q818" t="s">
        <v>20</v>
      </c>
      <c r="R818" t="s">
        <v>952</v>
      </c>
      <c r="S818" t="s">
        <v>949</v>
      </c>
      <c r="T818">
        <f>IFERROR(Table1[n_can_adj]/MID(Table1[district],FIND("(",Table1[district])+1,1),Table1[n_can_adj])</f>
        <v>2</v>
      </c>
      <c r="U818" t="e">
        <f>IF(Table1[level]="Local",VLOOKUP(Table1[parish]&amp;" Parish, Louisiana",[1]parish!$D$2:$E$65,2,FALSE),"")</f>
        <v>#N/A</v>
      </c>
    </row>
    <row r="819" spans="1:21" hidden="1" x14ac:dyDescent="0.25">
      <c r="A819">
        <v>818</v>
      </c>
      <c r="B819">
        <f>IF(COUNTIF(C$2:C818,C819)&gt;0,B818,B818+1)</f>
        <v>209</v>
      </c>
      <c r="C819" t="str">
        <f>Table1[[#This Row],[position]]&amp;IF(Table1[district]="NA","","-"&amp;Table1[district])&amp;IF(Table1[parish]="Multi-Parish Race","","-"&amp;Table1[parish])&amp;" ("&amp;Table1[year]&amp;")"</f>
        <v>Chief of Police-Town of Jena-Lasalle (2014)</v>
      </c>
      <c r="D819" t="s">
        <v>949</v>
      </c>
      <c r="E819" t="s">
        <v>1097</v>
      </c>
      <c r="F819" t="s">
        <v>1099</v>
      </c>
      <c r="G819">
        <v>2014</v>
      </c>
      <c r="H819" t="s">
        <v>680</v>
      </c>
      <c r="I819" t="s">
        <v>30</v>
      </c>
      <c r="J819">
        <v>772</v>
      </c>
      <c r="K819">
        <v>2</v>
      </c>
      <c r="L819">
        <f>COUNTIF(Table1[Race],Table1[Race])</f>
        <v>2</v>
      </c>
      <c r="M819">
        <v>0</v>
      </c>
      <c r="N819">
        <v>1</v>
      </c>
      <c r="O819">
        <v>1</v>
      </c>
      <c r="P819">
        <v>0</v>
      </c>
      <c r="Q819" t="s">
        <v>20</v>
      </c>
      <c r="R819" t="s">
        <v>952</v>
      </c>
      <c r="S819" t="s">
        <v>949</v>
      </c>
      <c r="T819">
        <f>IFERROR(Table1[n_can_adj]/MID(Table1[district],FIND("(",Table1[district])+1,1),Table1[n_can_adj])</f>
        <v>2</v>
      </c>
      <c r="U819" t="e">
        <f>IF(Table1[level]="Local",VLOOKUP(Table1[parish]&amp;" Parish, Louisiana",[1]parish!$D$2:$E$65,2,FALSE),"")</f>
        <v>#N/A</v>
      </c>
    </row>
    <row r="820" spans="1:21" hidden="1" x14ac:dyDescent="0.25">
      <c r="A820">
        <v>819</v>
      </c>
      <c r="B820">
        <f>IF(COUNTIF(C$2:C819,C820)&gt;0,B819,B819+1)</f>
        <v>210</v>
      </c>
      <c r="C820" t="str">
        <f>Table1[[#This Row],[position]]&amp;IF(Table1[district]="NA","","-"&amp;Table1[district])&amp;IF(Table1[parish]="Multi-Parish Race","","-"&amp;Table1[parish])&amp;" ("&amp;Table1[year]&amp;")"</f>
        <v>Chief of Police-Town of Jonesboro-Jackson (2014)</v>
      </c>
      <c r="D820" t="s">
        <v>949</v>
      </c>
      <c r="E820" t="s">
        <v>366</v>
      </c>
      <c r="F820" t="s">
        <v>1100</v>
      </c>
      <c r="G820">
        <v>2014</v>
      </c>
      <c r="H820" t="s">
        <v>161</v>
      </c>
      <c r="I820" t="s">
        <v>127</v>
      </c>
      <c r="J820">
        <v>763</v>
      </c>
      <c r="K820">
        <v>2</v>
      </c>
      <c r="L820">
        <f>COUNTIF(Table1[Race],Table1[Race])</f>
        <v>2</v>
      </c>
      <c r="M820">
        <v>0</v>
      </c>
      <c r="N820">
        <v>0</v>
      </c>
      <c r="O820">
        <v>1</v>
      </c>
      <c r="P820">
        <v>1</v>
      </c>
      <c r="Q820" t="s">
        <v>20</v>
      </c>
      <c r="R820" t="s">
        <v>952</v>
      </c>
      <c r="S820" t="s">
        <v>949</v>
      </c>
      <c r="T820">
        <f>IFERROR(Table1[n_can_adj]/MID(Table1[district],FIND("(",Table1[district])+1,1),Table1[n_can_adj])</f>
        <v>2</v>
      </c>
      <c r="U820" t="e">
        <f>IF(Table1[level]="Local",VLOOKUP(Table1[parish]&amp;" Parish, Louisiana",[1]parish!$D$2:$E$65,2,FALSE),"")</f>
        <v>#N/A</v>
      </c>
    </row>
    <row r="821" spans="1:21" hidden="1" x14ac:dyDescent="0.25">
      <c r="A821">
        <v>820</v>
      </c>
      <c r="B821">
        <f>IF(COUNTIF(C$2:C820,C821)&gt;0,B820,B820+1)</f>
        <v>210</v>
      </c>
      <c r="C821" t="str">
        <f>Table1[[#This Row],[position]]&amp;IF(Table1[district]="NA","","-"&amp;Table1[district])&amp;IF(Table1[parish]="Multi-Parish Race","","-"&amp;Table1[parish])&amp;" ("&amp;Table1[year]&amp;")"</f>
        <v>Chief of Police-Town of Jonesboro-Jackson (2014)</v>
      </c>
      <c r="D821" t="s">
        <v>949</v>
      </c>
      <c r="E821" t="s">
        <v>366</v>
      </c>
      <c r="F821" t="s">
        <v>1101</v>
      </c>
      <c r="G821">
        <v>2014</v>
      </c>
      <c r="H821" t="s">
        <v>161</v>
      </c>
      <c r="I821" t="s">
        <v>30</v>
      </c>
      <c r="J821">
        <v>686</v>
      </c>
      <c r="K821">
        <v>2</v>
      </c>
      <c r="L821">
        <f>COUNTIF(Table1[Race],Table1[Race])</f>
        <v>2</v>
      </c>
      <c r="M821">
        <v>0</v>
      </c>
      <c r="N821">
        <v>0</v>
      </c>
      <c r="O821">
        <v>1</v>
      </c>
      <c r="P821">
        <v>1</v>
      </c>
      <c r="Q821" t="s">
        <v>20</v>
      </c>
      <c r="R821" t="s">
        <v>952</v>
      </c>
      <c r="S821" t="s">
        <v>949</v>
      </c>
      <c r="T821">
        <f>IFERROR(Table1[n_can_adj]/MID(Table1[district],FIND("(",Table1[district])+1,1),Table1[n_can_adj])</f>
        <v>2</v>
      </c>
      <c r="U821" t="e">
        <f>IF(Table1[level]="Local",VLOOKUP(Table1[parish]&amp;" Parish, Louisiana",[1]parish!$D$2:$E$65,2,FALSE),"")</f>
        <v>#N/A</v>
      </c>
    </row>
    <row r="822" spans="1:21" hidden="1" x14ac:dyDescent="0.25">
      <c r="A822">
        <v>821</v>
      </c>
      <c r="B822">
        <f>IF(COUNTIF(C$2:C821,C822)&gt;0,B821,B821+1)</f>
        <v>211</v>
      </c>
      <c r="C822" t="str">
        <f>Table1[[#This Row],[position]]&amp;IF(Table1[district]="NA","","-"&amp;Table1[district])&amp;IF(Table1[parish]="Multi-Parish Race","","-"&amp;Table1[parish])&amp;" ("&amp;Table1[year]&amp;")"</f>
        <v>Chief of Police-Town of Kentwood-Tangipahoa (2014)</v>
      </c>
      <c r="D822" t="s">
        <v>949</v>
      </c>
      <c r="E822" t="s">
        <v>1102</v>
      </c>
      <c r="F822" t="s">
        <v>1103</v>
      </c>
      <c r="G822">
        <v>2014</v>
      </c>
      <c r="H822" t="s">
        <v>640</v>
      </c>
      <c r="I822" t="s">
        <v>23</v>
      </c>
      <c r="J822">
        <v>289</v>
      </c>
      <c r="K822">
        <v>5</v>
      </c>
      <c r="L822">
        <f>COUNTIF(Table1[Race],Table1[Race])</f>
        <v>5</v>
      </c>
      <c r="M822">
        <v>4</v>
      </c>
      <c r="N822">
        <v>1</v>
      </c>
      <c r="O822">
        <v>0</v>
      </c>
      <c r="P822">
        <v>0</v>
      </c>
      <c r="Q822" t="s">
        <v>20</v>
      </c>
      <c r="R822" t="s">
        <v>952</v>
      </c>
      <c r="S822" t="s">
        <v>949</v>
      </c>
      <c r="T822">
        <f>IFERROR(Table1[n_can_adj]/MID(Table1[district],FIND("(",Table1[district])+1,1),Table1[n_can_adj])</f>
        <v>5</v>
      </c>
      <c r="U822" t="e">
        <f>IF(Table1[level]="Local",VLOOKUP(Table1[parish]&amp;" Parish, Louisiana",[1]parish!$D$2:$E$65,2,FALSE),"")</f>
        <v>#N/A</v>
      </c>
    </row>
    <row r="823" spans="1:21" hidden="1" x14ac:dyDescent="0.25">
      <c r="A823">
        <v>822</v>
      </c>
      <c r="B823">
        <f>IF(COUNTIF(C$2:C822,C823)&gt;0,B822,B822+1)</f>
        <v>211</v>
      </c>
      <c r="C823" t="str">
        <f>Table1[[#This Row],[position]]&amp;IF(Table1[district]="NA","","-"&amp;Table1[district])&amp;IF(Table1[parish]="Multi-Parish Race","","-"&amp;Table1[parish])&amp;" ("&amp;Table1[year]&amp;")"</f>
        <v>Chief of Police-Town of Kentwood-Tangipahoa (2014)</v>
      </c>
      <c r="D823" t="s">
        <v>949</v>
      </c>
      <c r="E823" t="s">
        <v>1102</v>
      </c>
      <c r="F823" t="s">
        <v>1104</v>
      </c>
      <c r="G823">
        <v>2014</v>
      </c>
      <c r="H823" t="s">
        <v>640</v>
      </c>
      <c r="I823" t="s">
        <v>23</v>
      </c>
      <c r="J823">
        <v>100</v>
      </c>
      <c r="K823">
        <v>5</v>
      </c>
      <c r="L823">
        <f>COUNTIF(Table1[Race],Table1[Race])</f>
        <v>5</v>
      </c>
      <c r="M823">
        <v>4</v>
      </c>
      <c r="N823">
        <v>1</v>
      </c>
      <c r="O823">
        <v>0</v>
      </c>
      <c r="P823">
        <v>0</v>
      </c>
      <c r="Q823" t="s">
        <v>20</v>
      </c>
      <c r="R823" t="s">
        <v>952</v>
      </c>
      <c r="S823" t="s">
        <v>949</v>
      </c>
      <c r="T823">
        <f>IFERROR(Table1[n_can_adj]/MID(Table1[district],FIND("(",Table1[district])+1,1),Table1[n_can_adj])</f>
        <v>5</v>
      </c>
      <c r="U823" t="e">
        <f>IF(Table1[level]="Local",VLOOKUP(Table1[parish]&amp;" Parish, Louisiana",[1]parish!$D$2:$E$65,2,FALSE),"")</f>
        <v>#N/A</v>
      </c>
    </row>
    <row r="824" spans="1:21" hidden="1" x14ac:dyDescent="0.25">
      <c r="A824">
        <v>823</v>
      </c>
      <c r="B824">
        <f>IF(COUNTIF(C$2:C823,C824)&gt;0,B823,B823+1)</f>
        <v>211</v>
      </c>
      <c r="C824" t="str">
        <f>Table1[[#This Row],[position]]&amp;IF(Table1[district]="NA","","-"&amp;Table1[district])&amp;IF(Table1[parish]="Multi-Parish Race","","-"&amp;Table1[parish])&amp;" ("&amp;Table1[year]&amp;")"</f>
        <v>Chief of Police-Town of Kentwood-Tangipahoa (2014)</v>
      </c>
      <c r="D824" t="s">
        <v>949</v>
      </c>
      <c r="E824" t="s">
        <v>1102</v>
      </c>
      <c r="F824" t="s">
        <v>1105</v>
      </c>
      <c r="G824">
        <v>2014</v>
      </c>
      <c r="H824" t="s">
        <v>640</v>
      </c>
      <c r="I824" t="s">
        <v>23</v>
      </c>
      <c r="J824">
        <v>67</v>
      </c>
      <c r="K824">
        <v>5</v>
      </c>
      <c r="L824">
        <f>COUNTIF(Table1[Race],Table1[Race])</f>
        <v>5</v>
      </c>
      <c r="M824">
        <v>4</v>
      </c>
      <c r="N824">
        <v>1</v>
      </c>
      <c r="O824">
        <v>0</v>
      </c>
      <c r="P824">
        <v>0</v>
      </c>
      <c r="Q824" t="s">
        <v>20</v>
      </c>
      <c r="R824" t="s">
        <v>952</v>
      </c>
      <c r="S824" t="s">
        <v>949</v>
      </c>
      <c r="T824">
        <f>IFERROR(Table1[n_can_adj]/MID(Table1[district],FIND("(",Table1[district])+1,1),Table1[n_can_adj])</f>
        <v>5</v>
      </c>
      <c r="U824" t="e">
        <f>IF(Table1[level]="Local",VLOOKUP(Table1[parish]&amp;" Parish, Louisiana",[1]parish!$D$2:$E$65,2,FALSE),"")</f>
        <v>#N/A</v>
      </c>
    </row>
    <row r="825" spans="1:21" hidden="1" x14ac:dyDescent="0.25">
      <c r="A825">
        <v>824</v>
      </c>
      <c r="B825">
        <f>IF(COUNTIF(C$2:C824,C825)&gt;0,B824,B824+1)</f>
        <v>211</v>
      </c>
      <c r="C825" t="str">
        <f>Table1[[#This Row],[position]]&amp;IF(Table1[district]="NA","","-"&amp;Table1[district])&amp;IF(Table1[parish]="Multi-Parish Race","","-"&amp;Table1[parish])&amp;" ("&amp;Table1[year]&amp;")"</f>
        <v>Chief of Police-Town of Kentwood-Tangipahoa (2014)</v>
      </c>
      <c r="D825" t="s">
        <v>949</v>
      </c>
      <c r="E825" t="s">
        <v>1102</v>
      </c>
      <c r="F825" t="s">
        <v>1106</v>
      </c>
      <c r="G825">
        <v>2014</v>
      </c>
      <c r="H825" t="s">
        <v>640</v>
      </c>
      <c r="I825" t="s">
        <v>19</v>
      </c>
      <c r="J825">
        <v>294</v>
      </c>
      <c r="K825">
        <v>5</v>
      </c>
      <c r="L825">
        <f>COUNTIF(Table1[Race],Table1[Race])</f>
        <v>5</v>
      </c>
      <c r="M825">
        <v>4</v>
      </c>
      <c r="N825">
        <v>1</v>
      </c>
      <c r="O825">
        <v>0</v>
      </c>
      <c r="P825">
        <v>0</v>
      </c>
      <c r="Q825" t="s">
        <v>20</v>
      </c>
      <c r="R825" t="s">
        <v>952</v>
      </c>
      <c r="S825" t="s">
        <v>949</v>
      </c>
      <c r="T825">
        <f>IFERROR(Table1[n_can_adj]/MID(Table1[district],FIND("(",Table1[district])+1,1),Table1[n_can_adj])</f>
        <v>5</v>
      </c>
      <c r="U825" t="e">
        <f>IF(Table1[level]="Local",VLOOKUP(Table1[parish]&amp;" Parish, Louisiana",[1]parish!$D$2:$E$65,2,FALSE),"")</f>
        <v>#N/A</v>
      </c>
    </row>
    <row r="826" spans="1:21" hidden="1" x14ac:dyDescent="0.25">
      <c r="A826">
        <v>825</v>
      </c>
      <c r="B826">
        <f>IF(COUNTIF(C$2:C825,C826)&gt;0,B825,B825+1)</f>
        <v>211</v>
      </c>
      <c r="C826" t="str">
        <f>Table1[[#This Row],[position]]&amp;IF(Table1[district]="NA","","-"&amp;Table1[district])&amp;IF(Table1[parish]="Multi-Parish Race","","-"&amp;Table1[parish])&amp;" ("&amp;Table1[year]&amp;")"</f>
        <v>Chief of Police-Town of Kentwood-Tangipahoa (2014)</v>
      </c>
      <c r="D826" t="s">
        <v>949</v>
      </c>
      <c r="E826" t="s">
        <v>1102</v>
      </c>
      <c r="F826" t="s">
        <v>1107</v>
      </c>
      <c r="G826">
        <v>2014</v>
      </c>
      <c r="H826" t="s">
        <v>640</v>
      </c>
      <c r="I826" t="s">
        <v>23</v>
      </c>
      <c r="J826">
        <v>247</v>
      </c>
      <c r="K826">
        <v>5</v>
      </c>
      <c r="L826">
        <f>COUNTIF(Table1[Race],Table1[Race])</f>
        <v>5</v>
      </c>
      <c r="M826">
        <v>4</v>
      </c>
      <c r="N826">
        <v>1</v>
      </c>
      <c r="O826">
        <v>0</v>
      </c>
      <c r="P826">
        <v>0</v>
      </c>
      <c r="Q826" t="s">
        <v>20</v>
      </c>
      <c r="R826" t="s">
        <v>952</v>
      </c>
      <c r="S826" t="s">
        <v>949</v>
      </c>
      <c r="T826">
        <f>IFERROR(Table1[n_can_adj]/MID(Table1[district],FIND("(",Table1[district])+1,1),Table1[n_can_adj])</f>
        <v>5</v>
      </c>
      <c r="U826" t="e">
        <f>IF(Table1[level]="Local",VLOOKUP(Table1[parish]&amp;" Parish, Louisiana",[1]parish!$D$2:$E$65,2,FALSE),"")</f>
        <v>#N/A</v>
      </c>
    </row>
    <row r="827" spans="1:21" hidden="1" x14ac:dyDescent="0.25">
      <c r="A827">
        <v>826</v>
      </c>
      <c r="B827">
        <f>IF(COUNTIF(C$2:C826,C827)&gt;0,B826,B826+1)</f>
        <v>212</v>
      </c>
      <c r="C827" t="str">
        <f>Table1[[#This Row],[position]]&amp;IF(Table1[district]="NA","","-"&amp;Table1[district])&amp;IF(Table1[parish]="Multi-Parish Race","","-"&amp;Table1[parish])&amp;" ("&amp;Table1[year]&amp;")"</f>
        <v>Chief of Police-Town of Krotz Springs-St. Landry (2014)</v>
      </c>
      <c r="D827" t="s">
        <v>949</v>
      </c>
      <c r="E827" t="s">
        <v>1108</v>
      </c>
      <c r="F827" t="s">
        <v>1109</v>
      </c>
      <c r="G827">
        <v>2014</v>
      </c>
      <c r="H827" t="s">
        <v>83</v>
      </c>
      <c r="I827" t="s">
        <v>23</v>
      </c>
      <c r="J827">
        <v>360</v>
      </c>
      <c r="K827">
        <v>2</v>
      </c>
      <c r="L827">
        <f>COUNTIF(Table1[Race],Table1[Race])</f>
        <v>2</v>
      </c>
      <c r="M827">
        <v>2</v>
      </c>
      <c r="N827">
        <v>0</v>
      </c>
      <c r="O827">
        <v>0</v>
      </c>
      <c r="P827">
        <v>0</v>
      </c>
      <c r="Q827" t="s">
        <v>20</v>
      </c>
      <c r="R827" t="s">
        <v>952</v>
      </c>
      <c r="S827" t="s">
        <v>949</v>
      </c>
      <c r="T827">
        <f>IFERROR(Table1[n_can_adj]/MID(Table1[district],FIND("(",Table1[district])+1,1),Table1[n_can_adj])</f>
        <v>2</v>
      </c>
      <c r="U827" t="e">
        <f>IF(Table1[level]="Local",VLOOKUP(Table1[parish]&amp;" Parish, Louisiana",[1]parish!$D$2:$E$65,2,FALSE),"")</f>
        <v>#N/A</v>
      </c>
    </row>
    <row r="828" spans="1:21" hidden="1" x14ac:dyDescent="0.25">
      <c r="A828">
        <v>827</v>
      </c>
      <c r="B828">
        <f>IF(COUNTIF(C$2:C827,C828)&gt;0,B827,B827+1)</f>
        <v>212</v>
      </c>
      <c r="C828" t="str">
        <f>Table1[[#This Row],[position]]&amp;IF(Table1[district]="NA","","-"&amp;Table1[district])&amp;IF(Table1[parish]="Multi-Parish Race","","-"&amp;Table1[parish])&amp;" ("&amp;Table1[year]&amp;")"</f>
        <v>Chief of Police-Town of Krotz Springs-St. Landry (2014)</v>
      </c>
      <c r="D828" t="s">
        <v>949</v>
      </c>
      <c r="E828" t="s">
        <v>1108</v>
      </c>
      <c r="F828" t="s">
        <v>1110</v>
      </c>
      <c r="G828">
        <v>2014</v>
      </c>
      <c r="H828" t="s">
        <v>83</v>
      </c>
      <c r="I828" t="s">
        <v>23</v>
      </c>
      <c r="J828">
        <v>364</v>
      </c>
      <c r="K828">
        <v>2</v>
      </c>
      <c r="L828">
        <f>COUNTIF(Table1[Race],Table1[Race])</f>
        <v>2</v>
      </c>
      <c r="M828">
        <v>2</v>
      </c>
      <c r="N828">
        <v>0</v>
      </c>
      <c r="O828">
        <v>0</v>
      </c>
      <c r="P828">
        <v>0</v>
      </c>
      <c r="Q828" t="s">
        <v>20</v>
      </c>
      <c r="R828" t="s">
        <v>952</v>
      </c>
      <c r="S828" t="s">
        <v>949</v>
      </c>
      <c r="T828">
        <f>IFERROR(Table1[n_can_adj]/MID(Table1[district],FIND("(",Table1[district])+1,1),Table1[n_can_adj])</f>
        <v>2</v>
      </c>
      <c r="U828" t="e">
        <f>IF(Table1[level]="Local",VLOOKUP(Table1[parish]&amp;" Parish, Louisiana",[1]parish!$D$2:$E$65,2,FALSE),"")</f>
        <v>#N/A</v>
      </c>
    </row>
    <row r="829" spans="1:21" hidden="1" x14ac:dyDescent="0.25">
      <c r="A829">
        <v>828</v>
      </c>
      <c r="B829">
        <f>IF(COUNTIF(C$2:C828,C829)&gt;0,B828,B828+1)</f>
        <v>213</v>
      </c>
      <c r="C829" t="str">
        <f>Table1[[#This Row],[position]]&amp;IF(Table1[district]="NA","","-"&amp;Table1[district])&amp;IF(Table1[parish]="Multi-Parish Race","","-"&amp;Table1[parish])&amp;" ("&amp;Table1[year]&amp;")"</f>
        <v>Chief of Police-Town of Lake Arthur-Jefferson Davis (2014)</v>
      </c>
      <c r="D829" t="s">
        <v>949</v>
      </c>
      <c r="E829" t="s">
        <v>1111</v>
      </c>
      <c r="F829" t="s">
        <v>1112</v>
      </c>
      <c r="G829">
        <v>2014</v>
      </c>
      <c r="H829" t="s">
        <v>695</v>
      </c>
      <c r="I829" t="s">
        <v>127</v>
      </c>
      <c r="J829">
        <v>383</v>
      </c>
      <c r="K829">
        <v>3</v>
      </c>
      <c r="L829">
        <f>COUNTIF(Table1[Race],Table1[Race])</f>
        <v>3</v>
      </c>
      <c r="M829">
        <v>1</v>
      </c>
      <c r="N829">
        <v>0</v>
      </c>
      <c r="O829">
        <v>1</v>
      </c>
      <c r="P829">
        <v>1</v>
      </c>
      <c r="Q829" t="s">
        <v>20</v>
      </c>
      <c r="R829" t="s">
        <v>952</v>
      </c>
      <c r="S829" t="s">
        <v>949</v>
      </c>
      <c r="T829">
        <f>IFERROR(Table1[n_can_adj]/MID(Table1[district],FIND("(",Table1[district])+1,1),Table1[n_can_adj])</f>
        <v>3</v>
      </c>
      <c r="U829" t="e">
        <f>IF(Table1[level]="Local",VLOOKUP(Table1[parish]&amp;" Parish, Louisiana",[1]parish!$D$2:$E$65,2,FALSE),"")</f>
        <v>#N/A</v>
      </c>
    </row>
    <row r="830" spans="1:21" hidden="1" x14ac:dyDescent="0.25">
      <c r="A830">
        <v>829</v>
      </c>
      <c r="B830">
        <f>IF(COUNTIF(C$2:C829,C830)&gt;0,B829,B829+1)</f>
        <v>213</v>
      </c>
      <c r="C830" t="str">
        <f>Table1[[#This Row],[position]]&amp;IF(Table1[district]="NA","","-"&amp;Table1[district])&amp;IF(Table1[parish]="Multi-Parish Race","","-"&amp;Table1[parish])&amp;" ("&amp;Table1[year]&amp;")"</f>
        <v>Chief of Police-Town of Lake Arthur-Jefferson Davis (2014)</v>
      </c>
      <c r="D830" t="s">
        <v>949</v>
      </c>
      <c r="E830" t="s">
        <v>1111</v>
      </c>
      <c r="F830" t="s">
        <v>1113</v>
      </c>
      <c r="G830">
        <v>2014</v>
      </c>
      <c r="H830" t="s">
        <v>695</v>
      </c>
      <c r="I830" t="s">
        <v>23</v>
      </c>
      <c r="J830">
        <v>363</v>
      </c>
      <c r="K830">
        <v>3</v>
      </c>
      <c r="L830">
        <f>COUNTIF(Table1[Race],Table1[Race])</f>
        <v>3</v>
      </c>
      <c r="M830">
        <v>1</v>
      </c>
      <c r="N830">
        <v>0</v>
      </c>
      <c r="O830">
        <v>1</v>
      </c>
      <c r="P830">
        <v>1</v>
      </c>
      <c r="Q830" t="s">
        <v>20</v>
      </c>
      <c r="R830" t="s">
        <v>952</v>
      </c>
      <c r="S830" t="s">
        <v>949</v>
      </c>
      <c r="T830">
        <f>IFERROR(Table1[n_can_adj]/MID(Table1[district],FIND("(",Table1[district])+1,1),Table1[n_can_adj])</f>
        <v>3</v>
      </c>
      <c r="U830" t="e">
        <f>IF(Table1[level]="Local",VLOOKUP(Table1[parish]&amp;" Parish, Louisiana",[1]parish!$D$2:$E$65,2,FALSE),"")</f>
        <v>#N/A</v>
      </c>
    </row>
    <row r="831" spans="1:21" hidden="1" x14ac:dyDescent="0.25">
      <c r="A831">
        <v>830</v>
      </c>
      <c r="B831">
        <f>IF(COUNTIF(C$2:C830,C831)&gt;0,B830,B830+1)</f>
        <v>213</v>
      </c>
      <c r="C831" t="str">
        <f>Table1[[#This Row],[position]]&amp;IF(Table1[district]="NA","","-"&amp;Table1[district])&amp;IF(Table1[parish]="Multi-Parish Race","","-"&amp;Table1[parish])&amp;" ("&amp;Table1[year]&amp;")"</f>
        <v>Chief of Police-Town of Lake Arthur-Jefferson Davis (2014)</v>
      </c>
      <c r="D831" t="s">
        <v>949</v>
      </c>
      <c r="E831" t="s">
        <v>1111</v>
      </c>
      <c r="F831" t="s">
        <v>1114</v>
      </c>
      <c r="G831">
        <v>2014</v>
      </c>
      <c r="H831" t="s">
        <v>695</v>
      </c>
      <c r="I831" t="s">
        <v>30</v>
      </c>
      <c r="J831">
        <v>272</v>
      </c>
      <c r="K831">
        <v>3</v>
      </c>
      <c r="L831">
        <f>COUNTIF(Table1[Race],Table1[Race])</f>
        <v>3</v>
      </c>
      <c r="M831">
        <v>1</v>
      </c>
      <c r="N831">
        <v>0</v>
      </c>
      <c r="O831">
        <v>1</v>
      </c>
      <c r="P831">
        <v>1</v>
      </c>
      <c r="Q831" t="s">
        <v>20</v>
      </c>
      <c r="R831" t="s">
        <v>952</v>
      </c>
      <c r="S831" t="s">
        <v>949</v>
      </c>
      <c r="T831">
        <f>IFERROR(Table1[n_can_adj]/MID(Table1[district],FIND("(",Table1[district])+1,1),Table1[n_can_adj])</f>
        <v>3</v>
      </c>
      <c r="U831" t="e">
        <f>IF(Table1[level]="Local",VLOOKUP(Table1[parish]&amp;" Parish, Louisiana",[1]parish!$D$2:$E$65,2,FALSE),"")</f>
        <v>#N/A</v>
      </c>
    </row>
    <row r="832" spans="1:21" hidden="1" x14ac:dyDescent="0.25">
      <c r="A832">
        <v>831</v>
      </c>
      <c r="B832">
        <f>IF(COUNTIF(C$2:C831,C832)&gt;0,B831,B831+1)</f>
        <v>214</v>
      </c>
      <c r="C832" t="str">
        <f>Table1[[#This Row],[position]]&amp;IF(Table1[district]="NA","","-"&amp;Table1[district])&amp;IF(Table1[parish]="Multi-Parish Race","","-"&amp;Table1[parish])&amp;" ("&amp;Table1[year]&amp;")"</f>
        <v>Chief of Police-Town of Lake Providence-East Carroll (2014)</v>
      </c>
      <c r="D832" t="s">
        <v>949</v>
      </c>
      <c r="E832" t="s">
        <v>1115</v>
      </c>
      <c r="F832" t="s">
        <v>1116</v>
      </c>
      <c r="G832">
        <v>2014</v>
      </c>
      <c r="H832" t="s">
        <v>569</v>
      </c>
      <c r="I832" t="s">
        <v>23</v>
      </c>
      <c r="J832">
        <v>1046</v>
      </c>
      <c r="K832">
        <v>2</v>
      </c>
      <c r="L832">
        <f>COUNTIF(Table1[Race],Table1[Race])</f>
        <v>2</v>
      </c>
      <c r="M832">
        <v>2</v>
      </c>
      <c r="N832">
        <v>0</v>
      </c>
      <c r="O832">
        <v>0</v>
      </c>
      <c r="P832">
        <v>0</v>
      </c>
      <c r="Q832" t="s">
        <v>20</v>
      </c>
      <c r="R832" t="s">
        <v>952</v>
      </c>
      <c r="S832" t="s">
        <v>949</v>
      </c>
      <c r="T832">
        <f>IFERROR(Table1[n_can_adj]/MID(Table1[district],FIND("(",Table1[district])+1,1),Table1[n_can_adj])</f>
        <v>2</v>
      </c>
      <c r="U832" t="e">
        <f>IF(Table1[level]="Local",VLOOKUP(Table1[parish]&amp;" Parish, Louisiana",[1]parish!$D$2:$E$65,2,FALSE),"")</f>
        <v>#N/A</v>
      </c>
    </row>
    <row r="833" spans="1:21" hidden="1" x14ac:dyDescent="0.25">
      <c r="A833">
        <v>832</v>
      </c>
      <c r="B833">
        <f>IF(COUNTIF(C$2:C832,C833)&gt;0,B832,B832+1)</f>
        <v>214</v>
      </c>
      <c r="C833" t="str">
        <f>Table1[[#This Row],[position]]&amp;IF(Table1[district]="NA","","-"&amp;Table1[district])&amp;IF(Table1[parish]="Multi-Parish Race","","-"&amp;Table1[parish])&amp;" ("&amp;Table1[year]&amp;")"</f>
        <v>Chief of Police-Town of Lake Providence-East Carroll (2014)</v>
      </c>
      <c r="D833" t="s">
        <v>949</v>
      </c>
      <c r="E833" t="s">
        <v>1115</v>
      </c>
      <c r="F833" t="s">
        <v>1117</v>
      </c>
      <c r="G833">
        <v>2014</v>
      </c>
      <c r="H833" t="s">
        <v>569</v>
      </c>
      <c r="I833" t="s">
        <v>23</v>
      </c>
      <c r="J833">
        <v>833</v>
      </c>
      <c r="K833">
        <v>2</v>
      </c>
      <c r="L833">
        <f>COUNTIF(Table1[Race],Table1[Race])</f>
        <v>2</v>
      </c>
      <c r="M833">
        <v>2</v>
      </c>
      <c r="N833">
        <v>0</v>
      </c>
      <c r="O833">
        <v>0</v>
      </c>
      <c r="P833">
        <v>0</v>
      </c>
      <c r="Q833" t="s">
        <v>20</v>
      </c>
      <c r="R833" t="s">
        <v>952</v>
      </c>
      <c r="S833" t="s">
        <v>949</v>
      </c>
      <c r="T833">
        <f>IFERROR(Table1[n_can_adj]/MID(Table1[district],FIND("(",Table1[district])+1,1),Table1[n_can_adj])</f>
        <v>2</v>
      </c>
      <c r="U833" t="e">
        <f>IF(Table1[level]="Local",VLOOKUP(Table1[parish]&amp;" Parish, Louisiana",[1]parish!$D$2:$E$65,2,FALSE),"")</f>
        <v>#N/A</v>
      </c>
    </row>
    <row r="834" spans="1:21" hidden="1" x14ac:dyDescent="0.25">
      <c r="A834">
        <v>833</v>
      </c>
      <c r="B834">
        <f>IF(COUNTIF(C$2:C833,C834)&gt;0,B833,B833+1)</f>
        <v>215</v>
      </c>
      <c r="C834" t="str">
        <f>Table1[[#This Row],[position]]&amp;IF(Table1[district]="NA","","-"&amp;Table1[district])&amp;IF(Table1[parish]="Multi-Parish Race","","-"&amp;Table1[parish])&amp;" ("&amp;Table1[year]&amp;")"</f>
        <v>Chief of Police-Town of Lockport-Lafourche (2016)</v>
      </c>
      <c r="D834" t="s">
        <v>949</v>
      </c>
      <c r="E834" t="s">
        <v>1118</v>
      </c>
      <c r="F834" t="s">
        <v>1119</v>
      </c>
      <c r="G834">
        <v>2016</v>
      </c>
      <c r="H834" t="s">
        <v>940</v>
      </c>
      <c r="I834" t="s">
        <v>23</v>
      </c>
      <c r="J834">
        <v>363</v>
      </c>
      <c r="K834">
        <v>3</v>
      </c>
      <c r="L834">
        <f>COUNTIF(Table1[Race],Table1[Race])</f>
        <v>3</v>
      </c>
      <c r="M834">
        <v>3</v>
      </c>
      <c r="N834">
        <v>0</v>
      </c>
      <c r="O834">
        <v>0</v>
      </c>
      <c r="P834">
        <v>0</v>
      </c>
      <c r="Q834" t="s">
        <v>20</v>
      </c>
      <c r="R834" t="s">
        <v>952</v>
      </c>
      <c r="S834" t="s">
        <v>949</v>
      </c>
      <c r="T834">
        <f>IFERROR(Table1[n_can_adj]/MID(Table1[district],FIND("(",Table1[district])+1,1),Table1[n_can_adj])</f>
        <v>3</v>
      </c>
      <c r="U834" t="e">
        <f>IF(Table1[level]="Local",VLOOKUP(Table1[parish]&amp;" Parish, Louisiana",[1]parish!$D$2:$E$65,2,FALSE),"")</f>
        <v>#N/A</v>
      </c>
    </row>
    <row r="835" spans="1:21" hidden="1" x14ac:dyDescent="0.25">
      <c r="A835">
        <v>834</v>
      </c>
      <c r="B835">
        <f>IF(COUNTIF(C$2:C834,C835)&gt;0,B834,B834+1)</f>
        <v>215</v>
      </c>
      <c r="C835" t="str">
        <f>Table1[[#This Row],[position]]&amp;IF(Table1[district]="NA","","-"&amp;Table1[district])&amp;IF(Table1[parish]="Multi-Parish Race","","-"&amp;Table1[parish])&amp;" ("&amp;Table1[year]&amp;")"</f>
        <v>Chief of Police-Town of Lockport-Lafourche (2016)</v>
      </c>
      <c r="D835" t="s">
        <v>949</v>
      </c>
      <c r="E835" t="s">
        <v>1118</v>
      </c>
      <c r="F835" t="s">
        <v>1120</v>
      </c>
      <c r="G835">
        <v>2016</v>
      </c>
      <c r="H835" t="s">
        <v>940</v>
      </c>
      <c r="I835" t="s">
        <v>23</v>
      </c>
      <c r="J835">
        <v>56</v>
      </c>
      <c r="K835">
        <v>3</v>
      </c>
      <c r="L835">
        <f>COUNTIF(Table1[Race],Table1[Race])</f>
        <v>3</v>
      </c>
      <c r="M835">
        <v>3</v>
      </c>
      <c r="N835">
        <v>0</v>
      </c>
      <c r="O835">
        <v>0</v>
      </c>
      <c r="P835">
        <v>0</v>
      </c>
      <c r="Q835" t="s">
        <v>20</v>
      </c>
      <c r="R835" t="s">
        <v>952</v>
      </c>
      <c r="S835" t="s">
        <v>949</v>
      </c>
      <c r="T835">
        <f>IFERROR(Table1[n_can_adj]/MID(Table1[district],FIND("(",Table1[district])+1,1),Table1[n_can_adj])</f>
        <v>3</v>
      </c>
      <c r="U835" t="e">
        <f>IF(Table1[level]="Local",VLOOKUP(Table1[parish]&amp;" Parish, Louisiana",[1]parish!$D$2:$E$65,2,FALSE),"")</f>
        <v>#N/A</v>
      </c>
    </row>
    <row r="836" spans="1:21" hidden="1" x14ac:dyDescent="0.25">
      <c r="A836">
        <v>835</v>
      </c>
      <c r="B836">
        <f>IF(COUNTIF(C$2:C835,C836)&gt;0,B835,B835+1)</f>
        <v>215</v>
      </c>
      <c r="C836" t="str">
        <f>Table1[[#This Row],[position]]&amp;IF(Table1[district]="NA","","-"&amp;Table1[district])&amp;IF(Table1[parish]="Multi-Parish Race","","-"&amp;Table1[parish])&amp;" ("&amp;Table1[year]&amp;")"</f>
        <v>Chief of Police-Town of Lockport-Lafourche (2016)</v>
      </c>
      <c r="D836" t="s">
        <v>949</v>
      </c>
      <c r="E836" t="s">
        <v>1118</v>
      </c>
      <c r="F836" t="s">
        <v>1121</v>
      </c>
      <c r="G836">
        <v>2016</v>
      </c>
      <c r="H836" t="s">
        <v>940</v>
      </c>
      <c r="I836" t="s">
        <v>23</v>
      </c>
      <c r="J836">
        <v>612</v>
      </c>
      <c r="K836">
        <v>3</v>
      </c>
      <c r="L836">
        <f>COUNTIF(Table1[Race],Table1[Race])</f>
        <v>3</v>
      </c>
      <c r="M836">
        <v>3</v>
      </c>
      <c r="N836">
        <v>0</v>
      </c>
      <c r="O836">
        <v>0</v>
      </c>
      <c r="P836">
        <v>0</v>
      </c>
      <c r="Q836" t="s">
        <v>20</v>
      </c>
      <c r="R836" t="s">
        <v>952</v>
      </c>
      <c r="S836" t="s">
        <v>949</v>
      </c>
      <c r="T836">
        <f>IFERROR(Table1[n_can_adj]/MID(Table1[district],FIND("(",Table1[district])+1,1),Table1[n_can_adj])</f>
        <v>3</v>
      </c>
      <c r="U836" t="e">
        <f>IF(Table1[level]="Local",VLOOKUP(Table1[parish]&amp;" Parish, Louisiana",[1]parish!$D$2:$E$65,2,FALSE),"")</f>
        <v>#N/A</v>
      </c>
    </row>
    <row r="837" spans="1:21" hidden="1" x14ac:dyDescent="0.25">
      <c r="A837">
        <v>836</v>
      </c>
      <c r="B837">
        <f>IF(COUNTIF(C$2:C836,C837)&gt;0,B836,B836+1)</f>
        <v>216</v>
      </c>
      <c r="C837" t="str">
        <f>Table1[[#This Row],[position]]&amp;IF(Table1[district]="NA","","-"&amp;Table1[district])&amp;IF(Table1[parish]="Multi-Parish Race","","-"&amp;Table1[parish])&amp;" ("&amp;Table1[year]&amp;")"</f>
        <v>Chief of Police-Town of Lutcher-St. James (2014)</v>
      </c>
      <c r="D837" t="s">
        <v>949</v>
      </c>
      <c r="E837" t="s">
        <v>1122</v>
      </c>
      <c r="F837" t="s">
        <v>1123</v>
      </c>
      <c r="G837">
        <v>2014</v>
      </c>
      <c r="H837" t="s">
        <v>98</v>
      </c>
      <c r="I837" t="s">
        <v>23</v>
      </c>
      <c r="J837">
        <v>1345</v>
      </c>
      <c r="K837">
        <v>2</v>
      </c>
      <c r="L837">
        <f>COUNTIF(Table1[Race],Table1[Race])</f>
        <v>2</v>
      </c>
      <c r="M837">
        <v>2</v>
      </c>
      <c r="N837">
        <v>0</v>
      </c>
      <c r="O837">
        <v>0</v>
      </c>
      <c r="P837">
        <v>0</v>
      </c>
      <c r="Q837" t="s">
        <v>20</v>
      </c>
      <c r="R837" t="s">
        <v>952</v>
      </c>
      <c r="S837" t="s">
        <v>949</v>
      </c>
      <c r="T837">
        <f>IFERROR(Table1[n_can_adj]/MID(Table1[district],FIND("(",Table1[district])+1,1),Table1[n_can_adj])</f>
        <v>2</v>
      </c>
      <c r="U837" t="e">
        <f>IF(Table1[level]="Local",VLOOKUP(Table1[parish]&amp;" Parish, Louisiana",[1]parish!$D$2:$E$65,2,FALSE),"")</f>
        <v>#N/A</v>
      </c>
    </row>
    <row r="838" spans="1:21" hidden="1" x14ac:dyDescent="0.25">
      <c r="A838">
        <v>837</v>
      </c>
      <c r="B838">
        <f>IF(COUNTIF(C$2:C837,C838)&gt;0,B837,B837+1)</f>
        <v>216</v>
      </c>
      <c r="C838" t="str">
        <f>Table1[[#This Row],[position]]&amp;IF(Table1[district]="NA","","-"&amp;Table1[district])&amp;IF(Table1[parish]="Multi-Parish Race","","-"&amp;Table1[parish])&amp;" ("&amp;Table1[year]&amp;")"</f>
        <v>Chief of Police-Town of Lutcher-St. James (2014)</v>
      </c>
      <c r="D838" t="s">
        <v>949</v>
      </c>
      <c r="E838" t="s">
        <v>1122</v>
      </c>
      <c r="F838" t="s">
        <v>1124</v>
      </c>
      <c r="G838">
        <v>2014</v>
      </c>
      <c r="H838" t="s">
        <v>98</v>
      </c>
      <c r="I838" t="s">
        <v>23</v>
      </c>
      <c r="J838">
        <v>282</v>
      </c>
      <c r="K838">
        <v>2</v>
      </c>
      <c r="L838">
        <f>COUNTIF(Table1[Race],Table1[Race])</f>
        <v>2</v>
      </c>
      <c r="M838">
        <v>2</v>
      </c>
      <c r="N838">
        <v>0</v>
      </c>
      <c r="O838">
        <v>0</v>
      </c>
      <c r="P838">
        <v>0</v>
      </c>
      <c r="Q838" t="s">
        <v>20</v>
      </c>
      <c r="R838" t="s">
        <v>952</v>
      </c>
      <c r="S838" t="s">
        <v>949</v>
      </c>
      <c r="T838">
        <f>IFERROR(Table1[n_can_adj]/MID(Table1[district],FIND("(",Table1[district])+1,1),Table1[n_can_adj])</f>
        <v>2</v>
      </c>
      <c r="U838" t="e">
        <f>IF(Table1[level]="Local",VLOOKUP(Table1[parish]&amp;" Parish, Louisiana",[1]parish!$D$2:$E$65,2,FALSE),"")</f>
        <v>#N/A</v>
      </c>
    </row>
    <row r="839" spans="1:21" hidden="1" x14ac:dyDescent="0.25">
      <c r="A839">
        <v>838</v>
      </c>
      <c r="B839">
        <f>IF(COUNTIF(C$2:C838,C839)&gt;0,B838,B838+1)</f>
        <v>217</v>
      </c>
      <c r="C839" t="str">
        <f>Table1[[#This Row],[position]]&amp;IF(Table1[district]="NA","","-"&amp;Table1[district])&amp;IF(Table1[parish]="Multi-Parish Race","","-"&amp;Table1[parish])&amp;" ("&amp;Table1[year]&amp;")"</f>
        <v>Chief of Police-Town of Mamou-Evangeline (2014)</v>
      </c>
      <c r="D839" t="s">
        <v>949</v>
      </c>
      <c r="E839" t="s">
        <v>1125</v>
      </c>
      <c r="F839" t="s">
        <v>1126</v>
      </c>
      <c r="G839">
        <v>2014</v>
      </c>
      <c r="H839" t="s">
        <v>109</v>
      </c>
      <c r="I839" t="s">
        <v>23</v>
      </c>
      <c r="J839">
        <v>171</v>
      </c>
      <c r="K839">
        <v>4</v>
      </c>
      <c r="L839">
        <f>COUNTIF(Table1[Race],Table1[Race])</f>
        <v>4</v>
      </c>
      <c r="M839">
        <v>2</v>
      </c>
      <c r="N839">
        <v>1</v>
      </c>
      <c r="O839">
        <v>1</v>
      </c>
      <c r="P839">
        <v>0</v>
      </c>
      <c r="Q839" t="s">
        <v>20</v>
      </c>
      <c r="R839" t="s">
        <v>952</v>
      </c>
      <c r="S839" t="s">
        <v>949</v>
      </c>
      <c r="T839">
        <f>IFERROR(Table1[n_can_adj]/MID(Table1[district],FIND("(",Table1[district])+1,1),Table1[n_can_adj])</f>
        <v>4</v>
      </c>
      <c r="U839" t="e">
        <f>IF(Table1[level]="Local",VLOOKUP(Table1[parish]&amp;" Parish, Louisiana",[1]parish!$D$2:$E$65,2,FALSE),"")</f>
        <v>#N/A</v>
      </c>
    </row>
    <row r="840" spans="1:21" hidden="1" x14ac:dyDescent="0.25">
      <c r="A840">
        <v>839</v>
      </c>
      <c r="B840">
        <f>IF(COUNTIF(C$2:C839,C840)&gt;0,B839,B839+1)</f>
        <v>217</v>
      </c>
      <c r="C840" t="str">
        <f>Table1[[#This Row],[position]]&amp;IF(Table1[district]="NA","","-"&amp;Table1[district])&amp;IF(Table1[parish]="Multi-Parish Race","","-"&amp;Table1[parish])&amp;" ("&amp;Table1[year]&amp;")"</f>
        <v>Chief of Police-Town of Mamou-Evangeline (2014)</v>
      </c>
      <c r="D840" t="s">
        <v>949</v>
      </c>
      <c r="E840" t="s">
        <v>1125</v>
      </c>
      <c r="F840" t="s">
        <v>1127</v>
      </c>
      <c r="G840">
        <v>2014</v>
      </c>
      <c r="H840" t="s">
        <v>109</v>
      </c>
      <c r="I840" t="s">
        <v>30</v>
      </c>
      <c r="J840">
        <v>137</v>
      </c>
      <c r="K840">
        <v>4</v>
      </c>
      <c r="L840">
        <f>COUNTIF(Table1[Race],Table1[Race])</f>
        <v>4</v>
      </c>
      <c r="M840">
        <v>2</v>
      </c>
      <c r="N840">
        <v>1</v>
      </c>
      <c r="O840">
        <v>1</v>
      </c>
      <c r="P840">
        <v>0</v>
      </c>
      <c r="Q840" t="s">
        <v>20</v>
      </c>
      <c r="R840" t="s">
        <v>952</v>
      </c>
      <c r="S840" t="s">
        <v>949</v>
      </c>
      <c r="T840">
        <f>IFERROR(Table1[n_can_adj]/MID(Table1[district],FIND("(",Table1[district])+1,1),Table1[n_can_adj])</f>
        <v>4</v>
      </c>
      <c r="U840" t="e">
        <f>IF(Table1[level]="Local",VLOOKUP(Table1[parish]&amp;" Parish, Louisiana",[1]parish!$D$2:$E$65,2,FALSE),"")</f>
        <v>#N/A</v>
      </c>
    </row>
    <row r="841" spans="1:21" hidden="1" x14ac:dyDescent="0.25">
      <c r="A841">
        <v>840</v>
      </c>
      <c r="B841">
        <f>IF(COUNTIF(C$2:C840,C841)&gt;0,B840,B840+1)</f>
        <v>217</v>
      </c>
      <c r="C841" t="str">
        <f>Table1[[#This Row],[position]]&amp;IF(Table1[district]="NA","","-"&amp;Table1[district])&amp;IF(Table1[parish]="Multi-Parish Race","","-"&amp;Table1[parish])&amp;" ("&amp;Table1[year]&amp;")"</f>
        <v>Chief of Police-Town of Mamou-Evangeline (2014)</v>
      </c>
      <c r="D841" t="s">
        <v>949</v>
      </c>
      <c r="E841" t="s">
        <v>1125</v>
      </c>
      <c r="F841" t="s">
        <v>1128</v>
      </c>
      <c r="G841">
        <v>2014</v>
      </c>
      <c r="H841" t="s">
        <v>109</v>
      </c>
      <c r="I841" t="s">
        <v>23</v>
      </c>
      <c r="J841">
        <v>484</v>
      </c>
      <c r="K841">
        <v>4</v>
      </c>
      <c r="L841">
        <f>COUNTIF(Table1[Race],Table1[Race])</f>
        <v>4</v>
      </c>
      <c r="M841">
        <v>2</v>
      </c>
      <c r="N841">
        <v>1</v>
      </c>
      <c r="O841">
        <v>1</v>
      </c>
      <c r="P841">
        <v>0</v>
      </c>
      <c r="Q841" t="s">
        <v>20</v>
      </c>
      <c r="R841" t="s">
        <v>952</v>
      </c>
      <c r="S841" t="s">
        <v>949</v>
      </c>
      <c r="T841">
        <f>IFERROR(Table1[n_can_adj]/MID(Table1[district],FIND("(",Table1[district])+1,1),Table1[n_can_adj])</f>
        <v>4</v>
      </c>
      <c r="U841" t="e">
        <f>IF(Table1[level]="Local",VLOOKUP(Table1[parish]&amp;" Parish, Louisiana",[1]parish!$D$2:$E$65,2,FALSE),"")</f>
        <v>#N/A</v>
      </c>
    </row>
    <row r="842" spans="1:21" hidden="1" x14ac:dyDescent="0.25">
      <c r="A842">
        <v>841</v>
      </c>
      <c r="B842">
        <f>IF(COUNTIF(C$2:C841,C842)&gt;0,B841,B841+1)</f>
        <v>217</v>
      </c>
      <c r="C842" t="str">
        <f>Table1[[#This Row],[position]]&amp;IF(Table1[district]="NA","","-"&amp;Table1[district])&amp;IF(Table1[parish]="Multi-Parish Race","","-"&amp;Table1[parish])&amp;" ("&amp;Table1[year]&amp;")"</f>
        <v>Chief of Police-Town of Mamou-Evangeline (2014)</v>
      </c>
      <c r="D842" t="s">
        <v>949</v>
      </c>
      <c r="E842" t="s">
        <v>1125</v>
      </c>
      <c r="F842" t="s">
        <v>1129</v>
      </c>
      <c r="G842">
        <v>2014</v>
      </c>
      <c r="H842" t="s">
        <v>109</v>
      </c>
      <c r="I842" t="s">
        <v>19</v>
      </c>
      <c r="J842">
        <v>421</v>
      </c>
      <c r="K842">
        <v>4</v>
      </c>
      <c r="L842">
        <f>COUNTIF(Table1[Race],Table1[Race])</f>
        <v>4</v>
      </c>
      <c r="M842">
        <v>2</v>
      </c>
      <c r="N842">
        <v>1</v>
      </c>
      <c r="O842">
        <v>1</v>
      </c>
      <c r="P842">
        <v>0</v>
      </c>
      <c r="Q842" t="s">
        <v>20</v>
      </c>
      <c r="R842" t="s">
        <v>952</v>
      </c>
      <c r="S842" t="s">
        <v>949</v>
      </c>
      <c r="T842">
        <f>IFERROR(Table1[n_can_adj]/MID(Table1[district],FIND("(",Table1[district])+1,1),Table1[n_can_adj])</f>
        <v>4</v>
      </c>
      <c r="U842" t="e">
        <f>IF(Table1[level]="Local",VLOOKUP(Table1[parish]&amp;" Parish, Louisiana",[1]parish!$D$2:$E$65,2,FALSE),"")</f>
        <v>#N/A</v>
      </c>
    </row>
    <row r="843" spans="1:21" hidden="1" x14ac:dyDescent="0.25">
      <c r="A843">
        <v>842</v>
      </c>
      <c r="B843">
        <f>IF(COUNTIF(C$2:C842,C843)&gt;0,B842,B842+1)</f>
        <v>218</v>
      </c>
      <c r="C843" t="str">
        <f>Table1[[#This Row],[position]]&amp;IF(Table1[district]="NA","","-"&amp;Table1[district])&amp;IF(Table1[parish]="Multi-Parish Race","","-"&amp;Table1[parish])&amp;" ("&amp;Table1[year]&amp;")"</f>
        <v>Chief of Police-Town of Mangham-Richland (2014)</v>
      </c>
      <c r="D843" t="s">
        <v>949</v>
      </c>
      <c r="E843" t="s">
        <v>1130</v>
      </c>
      <c r="F843" t="s">
        <v>1131</v>
      </c>
      <c r="G843">
        <v>2014</v>
      </c>
      <c r="H843" t="s">
        <v>153</v>
      </c>
      <c r="I843" t="s">
        <v>127</v>
      </c>
      <c r="J843">
        <v>68</v>
      </c>
      <c r="K843">
        <v>2</v>
      </c>
      <c r="L843">
        <f>COUNTIF(Table1[Race],Table1[Race])</f>
        <v>2</v>
      </c>
      <c r="M843">
        <v>1</v>
      </c>
      <c r="N843">
        <v>0</v>
      </c>
      <c r="O843">
        <v>0</v>
      </c>
      <c r="P843">
        <v>1</v>
      </c>
      <c r="Q843" t="s">
        <v>20</v>
      </c>
      <c r="R843" t="s">
        <v>952</v>
      </c>
      <c r="S843" t="s">
        <v>949</v>
      </c>
      <c r="T843">
        <f>IFERROR(Table1[n_can_adj]/MID(Table1[district],FIND("(",Table1[district])+1,1),Table1[n_can_adj])</f>
        <v>2</v>
      </c>
      <c r="U843" t="e">
        <f>IF(Table1[level]="Local",VLOOKUP(Table1[parish]&amp;" Parish, Louisiana",[1]parish!$D$2:$E$65,2,FALSE),"")</f>
        <v>#N/A</v>
      </c>
    </row>
    <row r="844" spans="1:21" hidden="1" x14ac:dyDescent="0.25">
      <c r="A844">
        <v>843</v>
      </c>
      <c r="B844">
        <f>IF(COUNTIF(C$2:C843,C844)&gt;0,B843,B843+1)</f>
        <v>218</v>
      </c>
      <c r="C844" t="str">
        <f>Table1[[#This Row],[position]]&amp;IF(Table1[district]="NA","","-"&amp;Table1[district])&amp;IF(Table1[parish]="Multi-Parish Race","","-"&amp;Table1[parish])&amp;" ("&amp;Table1[year]&amp;")"</f>
        <v>Chief of Police-Town of Mangham-Richland (2014)</v>
      </c>
      <c r="D844" t="s">
        <v>949</v>
      </c>
      <c r="E844" t="s">
        <v>1130</v>
      </c>
      <c r="F844" t="s">
        <v>1132</v>
      </c>
      <c r="G844">
        <v>2014</v>
      </c>
      <c r="H844" t="s">
        <v>153</v>
      </c>
      <c r="I844" t="s">
        <v>23</v>
      </c>
      <c r="J844">
        <v>180</v>
      </c>
      <c r="K844">
        <v>2</v>
      </c>
      <c r="L844">
        <f>COUNTIF(Table1[Race],Table1[Race])</f>
        <v>2</v>
      </c>
      <c r="M844">
        <v>1</v>
      </c>
      <c r="N844">
        <v>0</v>
      </c>
      <c r="O844">
        <v>0</v>
      </c>
      <c r="P844">
        <v>1</v>
      </c>
      <c r="Q844" t="s">
        <v>20</v>
      </c>
      <c r="R844" t="s">
        <v>952</v>
      </c>
      <c r="S844" t="s">
        <v>949</v>
      </c>
      <c r="T844">
        <f>IFERROR(Table1[n_can_adj]/MID(Table1[district],FIND("(",Table1[district])+1,1),Table1[n_can_adj])</f>
        <v>2</v>
      </c>
      <c r="U844" t="e">
        <f>IF(Table1[level]="Local",VLOOKUP(Table1[parish]&amp;" Parish, Louisiana",[1]parish!$D$2:$E$65,2,FALSE),"")</f>
        <v>#N/A</v>
      </c>
    </row>
    <row r="845" spans="1:21" hidden="1" x14ac:dyDescent="0.25">
      <c r="A845">
        <v>844</v>
      </c>
      <c r="B845">
        <f>IF(COUNTIF(C$2:C844,C845)&gt;0,B844,B844+1)</f>
        <v>219</v>
      </c>
      <c r="C845" t="str">
        <f>Table1[[#This Row],[position]]&amp;IF(Table1[district]="NA","","-"&amp;Table1[district])&amp;IF(Table1[parish]="Multi-Parish Race","","-"&amp;Table1[parish])&amp;" ("&amp;Table1[year]&amp;")"</f>
        <v>Chief of Police-Town of Mansura-Avoyelles (2014)</v>
      </c>
      <c r="D845" t="s">
        <v>949</v>
      </c>
      <c r="E845" t="s">
        <v>1133</v>
      </c>
      <c r="F845" t="s">
        <v>1134</v>
      </c>
      <c r="G845">
        <v>2014</v>
      </c>
      <c r="H845" t="s">
        <v>64</v>
      </c>
      <c r="I845" t="s">
        <v>23</v>
      </c>
      <c r="J845">
        <v>430</v>
      </c>
      <c r="K845">
        <v>2</v>
      </c>
      <c r="L845">
        <f>COUNTIF(Table1[Race],Table1[Race])</f>
        <v>2</v>
      </c>
      <c r="M845">
        <v>2</v>
      </c>
      <c r="N845">
        <v>0</v>
      </c>
      <c r="O845">
        <v>0</v>
      </c>
      <c r="P845">
        <v>0</v>
      </c>
      <c r="Q845" t="s">
        <v>20</v>
      </c>
      <c r="R845" t="s">
        <v>952</v>
      </c>
      <c r="S845" t="s">
        <v>949</v>
      </c>
      <c r="T845">
        <f>IFERROR(Table1[n_can_adj]/MID(Table1[district],FIND("(",Table1[district])+1,1),Table1[n_can_adj])</f>
        <v>2</v>
      </c>
      <c r="U845" t="e">
        <f>IF(Table1[level]="Local",VLOOKUP(Table1[parish]&amp;" Parish, Louisiana",[1]parish!$D$2:$E$65,2,FALSE),"")</f>
        <v>#N/A</v>
      </c>
    </row>
    <row r="846" spans="1:21" hidden="1" x14ac:dyDescent="0.25">
      <c r="A846">
        <v>845</v>
      </c>
      <c r="B846">
        <f>IF(COUNTIF(C$2:C845,C846)&gt;0,B845,B845+1)</f>
        <v>219</v>
      </c>
      <c r="C846" t="str">
        <f>Table1[[#This Row],[position]]&amp;IF(Table1[district]="NA","","-"&amp;Table1[district])&amp;IF(Table1[parish]="Multi-Parish Race","","-"&amp;Table1[parish])&amp;" ("&amp;Table1[year]&amp;")"</f>
        <v>Chief of Police-Town of Mansura-Avoyelles (2014)</v>
      </c>
      <c r="D846" t="s">
        <v>949</v>
      </c>
      <c r="E846" t="s">
        <v>1133</v>
      </c>
      <c r="F846" t="s">
        <v>1135</v>
      </c>
      <c r="G846">
        <v>2014</v>
      </c>
      <c r="H846" t="s">
        <v>64</v>
      </c>
      <c r="I846" t="s">
        <v>23</v>
      </c>
      <c r="J846">
        <v>155</v>
      </c>
      <c r="K846">
        <v>2</v>
      </c>
      <c r="L846">
        <f>COUNTIF(Table1[Race],Table1[Race])</f>
        <v>2</v>
      </c>
      <c r="M846">
        <v>2</v>
      </c>
      <c r="N846">
        <v>0</v>
      </c>
      <c r="O846">
        <v>0</v>
      </c>
      <c r="P846">
        <v>0</v>
      </c>
      <c r="Q846" t="s">
        <v>20</v>
      </c>
      <c r="R846" t="s">
        <v>952</v>
      </c>
      <c r="S846" t="s">
        <v>949</v>
      </c>
      <c r="T846">
        <f>IFERROR(Table1[n_can_adj]/MID(Table1[district],FIND("(",Table1[district])+1,1),Table1[n_can_adj])</f>
        <v>2</v>
      </c>
      <c r="U846" t="e">
        <f>IF(Table1[level]="Local",VLOOKUP(Table1[parish]&amp;" Parish, Louisiana",[1]parish!$D$2:$E$65,2,FALSE),"")</f>
        <v>#N/A</v>
      </c>
    </row>
    <row r="847" spans="1:21" hidden="1" x14ac:dyDescent="0.25">
      <c r="A847">
        <v>846</v>
      </c>
      <c r="B847">
        <f>IF(COUNTIF(C$2:C846,C847)&gt;0,B846,B846+1)</f>
        <v>220</v>
      </c>
      <c r="C847" t="str">
        <f>Table1[[#This Row],[position]]&amp;IF(Table1[district]="NA","","-"&amp;Table1[district])&amp;IF(Table1[parish]="Multi-Parish Race","","-"&amp;Table1[parish])&amp;" ("&amp;Table1[year]&amp;")"</f>
        <v>Chief of Police-Town of Maringouin-Iberville (2014)</v>
      </c>
      <c r="D847" t="s">
        <v>949</v>
      </c>
      <c r="E847" t="s">
        <v>1136</v>
      </c>
      <c r="F847" t="s">
        <v>1137</v>
      </c>
      <c r="G847">
        <v>2014</v>
      </c>
      <c r="H847" t="s">
        <v>231</v>
      </c>
      <c r="I847" t="s">
        <v>23</v>
      </c>
      <c r="J847">
        <v>316</v>
      </c>
      <c r="K847">
        <v>2</v>
      </c>
      <c r="L847">
        <f>COUNTIF(Table1[Race],Table1[Race])</f>
        <v>2</v>
      </c>
      <c r="M847">
        <v>2</v>
      </c>
      <c r="N847">
        <v>0</v>
      </c>
      <c r="O847">
        <v>0</v>
      </c>
      <c r="P847">
        <v>0</v>
      </c>
      <c r="Q847" t="s">
        <v>20</v>
      </c>
      <c r="R847" t="s">
        <v>952</v>
      </c>
      <c r="S847" t="s">
        <v>949</v>
      </c>
      <c r="T847">
        <f>IFERROR(Table1[n_can_adj]/MID(Table1[district],FIND("(",Table1[district])+1,1),Table1[n_can_adj])</f>
        <v>2</v>
      </c>
      <c r="U847" t="e">
        <f>IF(Table1[level]="Local",VLOOKUP(Table1[parish]&amp;" Parish, Louisiana",[1]parish!$D$2:$E$65,2,FALSE),"")</f>
        <v>#N/A</v>
      </c>
    </row>
    <row r="848" spans="1:21" hidden="1" x14ac:dyDescent="0.25">
      <c r="A848">
        <v>847</v>
      </c>
      <c r="B848">
        <f>IF(COUNTIF(C$2:C847,C848)&gt;0,B847,B847+1)</f>
        <v>220</v>
      </c>
      <c r="C848" t="str">
        <f>Table1[[#This Row],[position]]&amp;IF(Table1[district]="NA","","-"&amp;Table1[district])&amp;IF(Table1[parish]="Multi-Parish Race","","-"&amp;Table1[parish])&amp;" ("&amp;Table1[year]&amp;")"</f>
        <v>Chief of Police-Town of Maringouin-Iberville (2014)</v>
      </c>
      <c r="D848" t="s">
        <v>949</v>
      </c>
      <c r="E848" t="s">
        <v>1136</v>
      </c>
      <c r="F848" t="s">
        <v>1138</v>
      </c>
      <c r="G848">
        <v>2014</v>
      </c>
      <c r="H848" t="s">
        <v>231</v>
      </c>
      <c r="I848" t="s">
        <v>23</v>
      </c>
      <c r="J848">
        <v>297</v>
      </c>
      <c r="K848">
        <v>2</v>
      </c>
      <c r="L848">
        <f>COUNTIF(Table1[Race],Table1[Race])</f>
        <v>2</v>
      </c>
      <c r="M848">
        <v>2</v>
      </c>
      <c r="N848">
        <v>0</v>
      </c>
      <c r="O848">
        <v>0</v>
      </c>
      <c r="P848">
        <v>0</v>
      </c>
      <c r="Q848" t="s">
        <v>20</v>
      </c>
      <c r="R848" t="s">
        <v>952</v>
      </c>
      <c r="S848" t="s">
        <v>949</v>
      </c>
      <c r="T848">
        <f>IFERROR(Table1[n_can_adj]/MID(Table1[district],FIND("(",Table1[district])+1,1),Table1[n_can_adj])</f>
        <v>2</v>
      </c>
      <c r="U848" t="e">
        <f>IF(Table1[level]="Local",VLOOKUP(Table1[parish]&amp;" Parish, Louisiana",[1]parish!$D$2:$E$65,2,FALSE),"")</f>
        <v>#N/A</v>
      </c>
    </row>
    <row r="849" spans="1:21" hidden="1" x14ac:dyDescent="0.25">
      <c r="A849">
        <v>848</v>
      </c>
      <c r="B849">
        <f>IF(COUNTIF(C$2:C848,C849)&gt;0,B848,B848+1)</f>
        <v>221</v>
      </c>
      <c r="C849" t="str">
        <f>Table1[[#This Row],[position]]&amp;IF(Table1[district]="NA","","-"&amp;Table1[district])&amp;IF(Table1[parish]="Multi-Parish Race","","-"&amp;Table1[parish])&amp;" ("&amp;Table1[year]&amp;")"</f>
        <v>Chief of Police-Town of Marion-Union (2014)</v>
      </c>
      <c r="D849" t="s">
        <v>949</v>
      </c>
      <c r="E849" t="s">
        <v>1139</v>
      </c>
      <c r="F849" t="s">
        <v>1140</v>
      </c>
      <c r="G849">
        <v>2014</v>
      </c>
      <c r="H849" t="s">
        <v>157</v>
      </c>
      <c r="I849" t="s">
        <v>19</v>
      </c>
      <c r="J849">
        <v>25</v>
      </c>
      <c r="K849">
        <v>2</v>
      </c>
      <c r="L849">
        <f>COUNTIF(Table1[Race],Table1[Race])</f>
        <v>2</v>
      </c>
      <c r="M849">
        <v>1</v>
      </c>
      <c r="N849">
        <v>1</v>
      </c>
      <c r="O849">
        <v>0</v>
      </c>
      <c r="P849">
        <v>0</v>
      </c>
      <c r="Q849" t="s">
        <v>20</v>
      </c>
      <c r="R849" t="s">
        <v>952</v>
      </c>
      <c r="S849" t="s">
        <v>949</v>
      </c>
      <c r="T849">
        <f>IFERROR(Table1[n_can_adj]/MID(Table1[district],FIND("(",Table1[district])+1,1),Table1[n_can_adj])</f>
        <v>2</v>
      </c>
      <c r="U849" t="e">
        <f>IF(Table1[level]="Local",VLOOKUP(Table1[parish]&amp;" Parish, Louisiana",[1]parish!$D$2:$E$65,2,FALSE),"")</f>
        <v>#N/A</v>
      </c>
    </row>
    <row r="850" spans="1:21" hidden="1" x14ac:dyDescent="0.25">
      <c r="A850">
        <v>849</v>
      </c>
      <c r="B850">
        <f>IF(COUNTIF(C$2:C849,C850)&gt;0,B849,B849+1)</f>
        <v>221</v>
      </c>
      <c r="C850" t="str">
        <f>Table1[[#This Row],[position]]&amp;IF(Table1[district]="NA","","-"&amp;Table1[district])&amp;IF(Table1[parish]="Multi-Parish Race","","-"&amp;Table1[parish])&amp;" ("&amp;Table1[year]&amp;")"</f>
        <v>Chief of Police-Town of Marion-Union (2014)</v>
      </c>
      <c r="D850" t="s">
        <v>949</v>
      </c>
      <c r="E850" t="s">
        <v>1139</v>
      </c>
      <c r="F850" t="s">
        <v>1141</v>
      </c>
      <c r="G850">
        <v>2014</v>
      </c>
      <c r="H850" t="s">
        <v>157</v>
      </c>
      <c r="I850" t="s">
        <v>23</v>
      </c>
      <c r="J850">
        <v>235</v>
      </c>
      <c r="K850">
        <v>2</v>
      </c>
      <c r="L850">
        <f>COUNTIF(Table1[Race],Table1[Race])</f>
        <v>2</v>
      </c>
      <c r="M850">
        <v>1</v>
      </c>
      <c r="N850">
        <v>1</v>
      </c>
      <c r="O850">
        <v>0</v>
      </c>
      <c r="P850">
        <v>0</v>
      </c>
      <c r="Q850" t="s">
        <v>20</v>
      </c>
      <c r="R850" t="s">
        <v>952</v>
      </c>
      <c r="S850" t="s">
        <v>949</v>
      </c>
      <c r="T850">
        <f>IFERROR(Table1[n_can_adj]/MID(Table1[district],FIND("(",Table1[district])+1,1),Table1[n_can_adj])</f>
        <v>2</v>
      </c>
      <c r="U850" t="e">
        <f>IF(Table1[level]="Local",VLOOKUP(Table1[parish]&amp;" Parish, Louisiana",[1]parish!$D$2:$E$65,2,FALSE),"")</f>
        <v>#N/A</v>
      </c>
    </row>
    <row r="851" spans="1:21" hidden="1" x14ac:dyDescent="0.25">
      <c r="A851">
        <v>850</v>
      </c>
      <c r="B851">
        <f>IF(COUNTIF(C$2:C850,C851)&gt;0,B850,B850+1)</f>
        <v>222</v>
      </c>
      <c r="C851" t="str">
        <f>Table1[[#This Row],[position]]&amp;IF(Table1[district]="NA","","-"&amp;Table1[district])&amp;IF(Table1[parish]="Multi-Parish Race","","-"&amp;Table1[parish])&amp;" ("&amp;Table1[year]&amp;")"</f>
        <v>Chief of Police-Town of Melville-St. Landry (2014)</v>
      </c>
      <c r="D851" t="s">
        <v>949</v>
      </c>
      <c r="E851" t="s">
        <v>1142</v>
      </c>
      <c r="F851" t="s">
        <v>1143</v>
      </c>
      <c r="G851">
        <v>2014</v>
      </c>
      <c r="H851" t="s">
        <v>83</v>
      </c>
      <c r="I851" t="s">
        <v>23</v>
      </c>
      <c r="J851">
        <v>300</v>
      </c>
      <c r="K851">
        <v>2</v>
      </c>
      <c r="L851">
        <f>COUNTIF(Table1[Race],Table1[Race])</f>
        <v>2</v>
      </c>
      <c r="M851">
        <v>2</v>
      </c>
      <c r="N851">
        <v>0</v>
      </c>
      <c r="O851">
        <v>0</v>
      </c>
      <c r="P851">
        <v>0</v>
      </c>
      <c r="Q851" t="s">
        <v>20</v>
      </c>
      <c r="R851" t="s">
        <v>952</v>
      </c>
      <c r="S851" t="s">
        <v>949</v>
      </c>
      <c r="T851">
        <f>IFERROR(Table1[n_can_adj]/MID(Table1[district],FIND("(",Table1[district])+1,1),Table1[n_can_adj])</f>
        <v>2</v>
      </c>
      <c r="U851" t="e">
        <f>IF(Table1[level]="Local",VLOOKUP(Table1[parish]&amp;" Parish, Louisiana",[1]parish!$D$2:$E$65,2,FALSE),"")</f>
        <v>#N/A</v>
      </c>
    </row>
    <row r="852" spans="1:21" hidden="1" x14ac:dyDescent="0.25">
      <c r="A852">
        <v>851</v>
      </c>
      <c r="B852">
        <f>IF(COUNTIF(C$2:C851,C852)&gt;0,B851,B851+1)</f>
        <v>222</v>
      </c>
      <c r="C852" t="str">
        <f>Table1[[#This Row],[position]]&amp;IF(Table1[district]="NA","","-"&amp;Table1[district])&amp;IF(Table1[parish]="Multi-Parish Race","","-"&amp;Table1[parish])&amp;" ("&amp;Table1[year]&amp;")"</f>
        <v>Chief of Police-Town of Melville-St. Landry (2014)</v>
      </c>
      <c r="D852" t="s">
        <v>949</v>
      </c>
      <c r="E852" t="s">
        <v>1142</v>
      </c>
      <c r="F852" t="s">
        <v>1144</v>
      </c>
      <c r="G852">
        <v>2014</v>
      </c>
      <c r="H852" t="s">
        <v>83</v>
      </c>
      <c r="I852" t="s">
        <v>23</v>
      </c>
      <c r="J852">
        <v>253</v>
      </c>
      <c r="K852">
        <v>2</v>
      </c>
      <c r="L852">
        <f>COUNTIF(Table1[Race],Table1[Race])</f>
        <v>2</v>
      </c>
      <c r="M852">
        <v>2</v>
      </c>
      <c r="N852">
        <v>0</v>
      </c>
      <c r="O852">
        <v>0</v>
      </c>
      <c r="P852">
        <v>0</v>
      </c>
      <c r="Q852" t="s">
        <v>20</v>
      </c>
      <c r="R852" t="s">
        <v>952</v>
      </c>
      <c r="S852" t="s">
        <v>949</v>
      </c>
      <c r="T852">
        <f>IFERROR(Table1[n_can_adj]/MID(Table1[district],FIND("(",Table1[district])+1,1),Table1[n_can_adj])</f>
        <v>2</v>
      </c>
      <c r="U852" t="e">
        <f>IF(Table1[level]="Local",VLOOKUP(Table1[parish]&amp;" Parish, Louisiana",[1]parish!$D$2:$E$65,2,FALSE),"")</f>
        <v>#N/A</v>
      </c>
    </row>
    <row r="853" spans="1:21" hidden="1" x14ac:dyDescent="0.25">
      <c r="A853">
        <v>852</v>
      </c>
      <c r="B853">
        <f>IF(COUNTIF(C$2:C852,C853)&gt;0,B852,B852+1)</f>
        <v>223</v>
      </c>
      <c r="C853" t="str">
        <f>Table1[[#This Row],[position]]&amp;IF(Table1[district]="NA","","-"&amp;Table1[district])&amp;IF(Table1[parish]="Multi-Parish Race","","-"&amp;Table1[parish])&amp;" ("&amp;Table1[year]&amp;")"</f>
        <v>Chief of Police-Town of Newellton-Tensas (2016)</v>
      </c>
      <c r="D853" t="s">
        <v>949</v>
      </c>
      <c r="E853" t="s">
        <v>1145</v>
      </c>
      <c r="F853" t="s">
        <v>1146</v>
      </c>
      <c r="G853">
        <v>2016</v>
      </c>
      <c r="H853" t="s">
        <v>115</v>
      </c>
      <c r="I853" t="s">
        <v>23</v>
      </c>
      <c r="J853">
        <v>80</v>
      </c>
      <c r="K853">
        <v>3</v>
      </c>
      <c r="L853">
        <f>COUNTIF(Table1[Race],Table1[Race])</f>
        <v>3</v>
      </c>
      <c r="M853">
        <v>3</v>
      </c>
      <c r="N853">
        <v>0</v>
      </c>
      <c r="O853">
        <v>0</v>
      </c>
      <c r="P853">
        <v>0</v>
      </c>
      <c r="Q853" t="s">
        <v>20</v>
      </c>
      <c r="R853" t="s">
        <v>952</v>
      </c>
      <c r="S853" t="s">
        <v>949</v>
      </c>
      <c r="T853">
        <f>IFERROR(Table1[n_can_adj]/MID(Table1[district],FIND("(",Table1[district])+1,1),Table1[n_can_adj])</f>
        <v>3</v>
      </c>
      <c r="U853" t="e">
        <f>IF(Table1[level]="Local",VLOOKUP(Table1[parish]&amp;" Parish, Louisiana",[1]parish!$D$2:$E$65,2,FALSE),"")</f>
        <v>#N/A</v>
      </c>
    </row>
    <row r="854" spans="1:21" hidden="1" x14ac:dyDescent="0.25">
      <c r="A854">
        <v>853</v>
      </c>
      <c r="B854">
        <f>IF(COUNTIF(C$2:C853,C854)&gt;0,B853,B853+1)</f>
        <v>223</v>
      </c>
      <c r="C854" t="str">
        <f>Table1[[#This Row],[position]]&amp;IF(Table1[district]="NA","","-"&amp;Table1[district])&amp;IF(Table1[parish]="Multi-Parish Race","","-"&amp;Table1[parish])&amp;" ("&amp;Table1[year]&amp;")"</f>
        <v>Chief of Police-Town of Newellton-Tensas (2016)</v>
      </c>
      <c r="D854" t="s">
        <v>949</v>
      </c>
      <c r="E854" t="s">
        <v>1145</v>
      </c>
      <c r="F854" t="s">
        <v>1147</v>
      </c>
      <c r="G854">
        <v>2016</v>
      </c>
      <c r="H854" t="s">
        <v>115</v>
      </c>
      <c r="I854" t="s">
        <v>23</v>
      </c>
      <c r="J854">
        <v>297</v>
      </c>
      <c r="K854">
        <v>3</v>
      </c>
      <c r="L854">
        <f>COUNTIF(Table1[Race],Table1[Race])</f>
        <v>3</v>
      </c>
      <c r="M854">
        <v>3</v>
      </c>
      <c r="N854">
        <v>0</v>
      </c>
      <c r="O854">
        <v>0</v>
      </c>
      <c r="P854">
        <v>0</v>
      </c>
      <c r="Q854" t="s">
        <v>20</v>
      </c>
      <c r="R854" t="s">
        <v>952</v>
      </c>
      <c r="S854" t="s">
        <v>949</v>
      </c>
      <c r="T854">
        <f>IFERROR(Table1[n_can_adj]/MID(Table1[district],FIND("(",Table1[district])+1,1),Table1[n_can_adj])</f>
        <v>3</v>
      </c>
      <c r="U854" t="e">
        <f>IF(Table1[level]="Local",VLOOKUP(Table1[parish]&amp;" Parish, Louisiana",[1]parish!$D$2:$E$65,2,FALSE),"")</f>
        <v>#N/A</v>
      </c>
    </row>
    <row r="855" spans="1:21" hidden="1" x14ac:dyDescent="0.25">
      <c r="A855">
        <v>854</v>
      </c>
      <c r="B855">
        <f>IF(COUNTIF(C$2:C854,C855)&gt;0,B854,B854+1)</f>
        <v>223</v>
      </c>
      <c r="C855" t="str">
        <f>Table1[[#This Row],[position]]&amp;IF(Table1[district]="NA","","-"&amp;Table1[district])&amp;IF(Table1[parish]="Multi-Parish Race","","-"&amp;Table1[parish])&amp;" ("&amp;Table1[year]&amp;")"</f>
        <v>Chief of Police-Town of Newellton-Tensas (2016)</v>
      </c>
      <c r="D855" t="s">
        <v>949</v>
      </c>
      <c r="E855" t="s">
        <v>1145</v>
      </c>
      <c r="F855" t="s">
        <v>1148</v>
      </c>
      <c r="G855">
        <v>2016</v>
      </c>
      <c r="H855" t="s">
        <v>115</v>
      </c>
      <c r="I855" t="s">
        <v>23</v>
      </c>
      <c r="J855">
        <v>164</v>
      </c>
      <c r="K855">
        <v>3</v>
      </c>
      <c r="L855">
        <f>COUNTIF(Table1[Race],Table1[Race])</f>
        <v>3</v>
      </c>
      <c r="M855">
        <v>3</v>
      </c>
      <c r="N855">
        <v>0</v>
      </c>
      <c r="O855">
        <v>0</v>
      </c>
      <c r="P855">
        <v>0</v>
      </c>
      <c r="Q855" t="s">
        <v>20</v>
      </c>
      <c r="R855" t="s">
        <v>952</v>
      </c>
      <c r="S855" t="s">
        <v>949</v>
      </c>
      <c r="T855">
        <f>IFERROR(Table1[n_can_adj]/MID(Table1[district],FIND("(",Table1[district])+1,1),Table1[n_can_adj])</f>
        <v>3</v>
      </c>
      <c r="U855" t="e">
        <f>IF(Table1[level]="Local",VLOOKUP(Table1[parish]&amp;" Parish, Louisiana",[1]parish!$D$2:$E$65,2,FALSE),"")</f>
        <v>#N/A</v>
      </c>
    </row>
    <row r="856" spans="1:21" hidden="1" x14ac:dyDescent="0.25">
      <c r="A856">
        <v>855</v>
      </c>
      <c r="B856">
        <f>IF(COUNTIF(C$2:C855,C856)&gt;0,B855,B855+1)</f>
        <v>224</v>
      </c>
      <c r="C856" t="str">
        <f>Table1[[#This Row],[position]]&amp;IF(Table1[district]="NA","","-"&amp;Table1[district])&amp;IF(Table1[parish]="Multi-Parish Race","","-"&amp;Table1[parish])&amp;" ("&amp;Table1[year]&amp;")"</f>
        <v>Chief of Police-Town of Oberlin-Allen (2014)</v>
      </c>
      <c r="D856" t="s">
        <v>949</v>
      </c>
      <c r="E856" t="s">
        <v>371</v>
      </c>
      <c r="F856" t="s">
        <v>1149</v>
      </c>
      <c r="G856">
        <v>2014</v>
      </c>
      <c r="H856" t="s">
        <v>18</v>
      </c>
      <c r="I856" t="s">
        <v>23</v>
      </c>
      <c r="J856">
        <v>464</v>
      </c>
      <c r="K856">
        <v>3</v>
      </c>
      <c r="L856">
        <f>COUNTIF(Table1[Race],Table1[Race])</f>
        <v>3</v>
      </c>
      <c r="M856">
        <v>2</v>
      </c>
      <c r="N856">
        <v>1</v>
      </c>
      <c r="O856">
        <v>0</v>
      </c>
      <c r="P856">
        <v>0</v>
      </c>
      <c r="Q856" t="s">
        <v>20</v>
      </c>
      <c r="R856" t="s">
        <v>952</v>
      </c>
      <c r="S856" t="s">
        <v>949</v>
      </c>
      <c r="T856">
        <f>IFERROR(Table1[n_can_adj]/MID(Table1[district],FIND("(",Table1[district])+1,1),Table1[n_can_adj])</f>
        <v>3</v>
      </c>
      <c r="U856" t="e">
        <f>IF(Table1[level]="Local",VLOOKUP(Table1[parish]&amp;" Parish, Louisiana",[1]parish!$D$2:$E$65,2,FALSE),"")</f>
        <v>#N/A</v>
      </c>
    </row>
    <row r="857" spans="1:21" hidden="1" x14ac:dyDescent="0.25">
      <c r="A857">
        <v>856</v>
      </c>
      <c r="B857">
        <f>IF(COUNTIF(C$2:C856,C857)&gt;0,B856,B856+1)</f>
        <v>224</v>
      </c>
      <c r="C857" t="str">
        <f>Table1[[#This Row],[position]]&amp;IF(Table1[district]="NA","","-"&amp;Table1[district])&amp;IF(Table1[parish]="Multi-Parish Race","","-"&amp;Table1[parish])&amp;" ("&amp;Table1[year]&amp;")"</f>
        <v>Chief of Police-Town of Oberlin-Allen (2014)</v>
      </c>
      <c r="D857" t="s">
        <v>949</v>
      </c>
      <c r="E857" t="s">
        <v>371</v>
      </c>
      <c r="F857" t="s">
        <v>1150</v>
      </c>
      <c r="G857">
        <v>2014</v>
      </c>
      <c r="H857" t="s">
        <v>18</v>
      </c>
      <c r="I857" t="s">
        <v>19</v>
      </c>
      <c r="J857">
        <v>53</v>
      </c>
      <c r="K857">
        <v>3</v>
      </c>
      <c r="L857">
        <f>COUNTIF(Table1[Race],Table1[Race])</f>
        <v>3</v>
      </c>
      <c r="M857">
        <v>2</v>
      </c>
      <c r="N857">
        <v>1</v>
      </c>
      <c r="O857">
        <v>0</v>
      </c>
      <c r="P857">
        <v>0</v>
      </c>
      <c r="Q857" t="s">
        <v>20</v>
      </c>
      <c r="R857" t="s">
        <v>952</v>
      </c>
      <c r="S857" t="s">
        <v>949</v>
      </c>
      <c r="T857">
        <f>IFERROR(Table1[n_can_adj]/MID(Table1[district],FIND("(",Table1[district])+1,1),Table1[n_can_adj])</f>
        <v>3</v>
      </c>
      <c r="U857" t="e">
        <f>IF(Table1[level]="Local",VLOOKUP(Table1[parish]&amp;" Parish, Louisiana",[1]parish!$D$2:$E$65,2,FALSE),"")</f>
        <v>#N/A</v>
      </c>
    </row>
    <row r="858" spans="1:21" hidden="1" x14ac:dyDescent="0.25">
      <c r="A858">
        <v>857</v>
      </c>
      <c r="B858">
        <f>IF(COUNTIF(C$2:C857,C858)&gt;0,B857,B857+1)</f>
        <v>224</v>
      </c>
      <c r="C858" t="str">
        <f>Table1[[#This Row],[position]]&amp;IF(Table1[district]="NA","","-"&amp;Table1[district])&amp;IF(Table1[parish]="Multi-Parish Race","","-"&amp;Table1[parish])&amp;" ("&amp;Table1[year]&amp;")"</f>
        <v>Chief of Police-Town of Oberlin-Allen (2014)</v>
      </c>
      <c r="D858" t="s">
        <v>949</v>
      </c>
      <c r="E858" t="s">
        <v>371</v>
      </c>
      <c r="F858" t="s">
        <v>1151</v>
      </c>
      <c r="G858">
        <v>2014</v>
      </c>
      <c r="H858" t="s">
        <v>18</v>
      </c>
      <c r="I858" t="s">
        <v>23</v>
      </c>
      <c r="J858">
        <v>291</v>
      </c>
      <c r="K858">
        <v>3</v>
      </c>
      <c r="L858">
        <f>COUNTIF(Table1[Race],Table1[Race])</f>
        <v>3</v>
      </c>
      <c r="M858">
        <v>2</v>
      </c>
      <c r="N858">
        <v>1</v>
      </c>
      <c r="O858">
        <v>0</v>
      </c>
      <c r="P858">
        <v>0</v>
      </c>
      <c r="Q858" t="s">
        <v>20</v>
      </c>
      <c r="R858" t="s">
        <v>952</v>
      </c>
      <c r="S858" t="s">
        <v>949</v>
      </c>
      <c r="T858">
        <f>IFERROR(Table1[n_can_adj]/MID(Table1[district],FIND("(",Table1[district])+1,1),Table1[n_can_adj])</f>
        <v>3</v>
      </c>
      <c r="U858" t="e">
        <f>IF(Table1[level]="Local",VLOOKUP(Table1[parish]&amp;" Parish, Louisiana",[1]parish!$D$2:$E$65,2,FALSE),"")</f>
        <v>#N/A</v>
      </c>
    </row>
    <row r="859" spans="1:21" hidden="1" x14ac:dyDescent="0.25">
      <c r="A859">
        <v>858</v>
      </c>
      <c r="B859">
        <f>IF(COUNTIF(C$2:C858,C859)&gt;0,B858,B858+1)</f>
        <v>225</v>
      </c>
      <c r="C859" t="str">
        <f>Table1[[#This Row],[position]]&amp;IF(Table1[district]="NA","","-"&amp;Table1[district])&amp;IF(Table1[parish]="Multi-Parish Race","","-"&amp;Table1[parish])&amp;" ("&amp;Table1[year]&amp;")"</f>
        <v>Chief of Police-Town of Pearl River-St. Tammany (2014)</v>
      </c>
      <c r="D859" t="s">
        <v>949</v>
      </c>
      <c r="E859" t="s">
        <v>1152</v>
      </c>
      <c r="F859" t="s">
        <v>1153</v>
      </c>
      <c r="G859">
        <v>2014</v>
      </c>
      <c r="H859" t="s">
        <v>405</v>
      </c>
      <c r="I859" t="s">
        <v>30</v>
      </c>
      <c r="J859">
        <v>37</v>
      </c>
      <c r="K859">
        <v>5</v>
      </c>
      <c r="L859">
        <f>COUNTIF(Table1[Race],Table1[Race])</f>
        <v>5</v>
      </c>
      <c r="M859">
        <v>0</v>
      </c>
      <c r="N859">
        <v>3</v>
      </c>
      <c r="O859">
        <v>2</v>
      </c>
      <c r="P859">
        <v>0</v>
      </c>
      <c r="Q859" t="s">
        <v>20</v>
      </c>
      <c r="R859" t="s">
        <v>952</v>
      </c>
      <c r="S859" t="s">
        <v>949</v>
      </c>
      <c r="T859">
        <f>IFERROR(Table1[n_can_adj]/MID(Table1[district],FIND("(",Table1[district])+1,1),Table1[n_can_adj])</f>
        <v>5</v>
      </c>
      <c r="U859" t="e">
        <f>IF(Table1[level]="Local",VLOOKUP(Table1[parish]&amp;" Parish, Louisiana",[1]parish!$D$2:$E$65,2,FALSE),"")</f>
        <v>#N/A</v>
      </c>
    </row>
    <row r="860" spans="1:21" hidden="1" x14ac:dyDescent="0.25">
      <c r="A860">
        <v>859</v>
      </c>
      <c r="B860">
        <f>IF(COUNTIF(C$2:C859,C860)&gt;0,B859,B859+1)</f>
        <v>225</v>
      </c>
      <c r="C860" t="str">
        <f>Table1[[#This Row],[position]]&amp;IF(Table1[district]="NA","","-"&amp;Table1[district])&amp;IF(Table1[parish]="Multi-Parish Race","","-"&amp;Table1[parish])&amp;" ("&amp;Table1[year]&amp;")"</f>
        <v>Chief of Police-Town of Pearl River-St. Tammany (2014)</v>
      </c>
      <c r="D860" t="s">
        <v>949</v>
      </c>
      <c r="E860" t="s">
        <v>1152</v>
      </c>
      <c r="F860" t="s">
        <v>1154</v>
      </c>
      <c r="G860">
        <v>2014</v>
      </c>
      <c r="H860" t="s">
        <v>405</v>
      </c>
      <c r="I860" t="s">
        <v>19</v>
      </c>
      <c r="J860">
        <v>372</v>
      </c>
      <c r="K860">
        <v>5</v>
      </c>
      <c r="L860">
        <f>COUNTIF(Table1[Race],Table1[Race])</f>
        <v>5</v>
      </c>
      <c r="M860">
        <v>0</v>
      </c>
      <c r="N860">
        <v>3</v>
      </c>
      <c r="O860">
        <v>2</v>
      </c>
      <c r="P860">
        <v>0</v>
      </c>
      <c r="Q860" t="s">
        <v>20</v>
      </c>
      <c r="R860" t="s">
        <v>952</v>
      </c>
      <c r="S860" t="s">
        <v>949</v>
      </c>
      <c r="T860">
        <f>IFERROR(Table1[n_can_adj]/MID(Table1[district],FIND("(",Table1[district])+1,1),Table1[n_can_adj])</f>
        <v>5</v>
      </c>
      <c r="U860" t="e">
        <f>IF(Table1[level]="Local",VLOOKUP(Table1[parish]&amp;" Parish, Louisiana",[1]parish!$D$2:$E$65,2,FALSE),"")</f>
        <v>#N/A</v>
      </c>
    </row>
    <row r="861" spans="1:21" hidden="1" x14ac:dyDescent="0.25">
      <c r="A861">
        <v>860</v>
      </c>
      <c r="B861">
        <f>IF(COUNTIF(C$2:C860,C861)&gt;0,B860,B860+1)</f>
        <v>225</v>
      </c>
      <c r="C861" t="str">
        <f>Table1[[#This Row],[position]]&amp;IF(Table1[district]="NA","","-"&amp;Table1[district])&amp;IF(Table1[parish]="Multi-Parish Race","","-"&amp;Table1[parish])&amp;" ("&amp;Table1[year]&amp;")"</f>
        <v>Chief of Police-Town of Pearl River-St. Tammany (2014)</v>
      </c>
      <c r="D861" t="s">
        <v>949</v>
      </c>
      <c r="E861" t="s">
        <v>1152</v>
      </c>
      <c r="F861" t="s">
        <v>1155</v>
      </c>
      <c r="G861">
        <v>2014</v>
      </c>
      <c r="H861" t="s">
        <v>405</v>
      </c>
      <c r="I861" t="s">
        <v>30</v>
      </c>
      <c r="J861">
        <v>204</v>
      </c>
      <c r="K861">
        <v>5</v>
      </c>
      <c r="L861">
        <f>COUNTIF(Table1[Race],Table1[Race])</f>
        <v>5</v>
      </c>
      <c r="M861">
        <v>0</v>
      </c>
      <c r="N861">
        <v>3</v>
      </c>
      <c r="O861">
        <v>2</v>
      </c>
      <c r="P861">
        <v>0</v>
      </c>
      <c r="Q861" t="s">
        <v>20</v>
      </c>
      <c r="R861" t="s">
        <v>952</v>
      </c>
      <c r="S861" t="s">
        <v>949</v>
      </c>
      <c r="T861">
        <f>IFERROR(Table1[n_can_adj]/MID(Table1[district],FIND("(",Table1[district])+1,1),Table1[n_can_adj])</f>
        <v>5</v>
      </c>
      <c r="U861" t="e">
        <f>IF(Table1[level]="Local",VLOOKUP(Table1[parish]&amp;" Parish, Louisiana",[1]parish!$D$2:$E$65,2,FALSE),"")</f>
        <v>#N/A</v>
      </c>
    </row>
    <row r="862" spans="1:21" hidden="1" x14ac:dyDescent="0.25">
      <c r="A862">
        <v>861</v>
      </c>
      <c r="B862">
        <f>IF(COUNTIF(C$2:C861,C862)&gt;0,B861,B861+1)</f>
        <v>225</v>
      </c>
      <c r="C862" t="str">
        <f>Table1[[#This Row],[position]]&amp;IF(Table1[district]="NA","","-"&amp;Table1[district])&amp;IF(Table1[parish]="Multi-Parish Race","","-"&amp;Table1[parish])&amp;" ("&amp;Table1[year]&amp;")"</f>
        <v>Chief of Police-Town of Pearl River-St. Tammany (2014)</v>
      </c>
      <c r="D862" t="s">
        <v>949</v>
      </c>
      <c r="E862" t="s">
        <v>1152</v>
      </c>
      <c r="F862" t="s">
        <v>1156</v>
      </c>
      <c r="G862">
        <v>2014</v>
      </c>
      <c r="H862" t="s">
        <v>405</v>
      </c>
      <c r="I862" t="s">
        <v>19</v>
      </c>
      <c r="J862">
        <v>196</v>
      </c>
      <c r="K862">
        <v>5</v>
      </c>
      <c r="L862">
        <f>COUNTIF(Table1[Race],Table1[Race])</f>
        <v>5</v>
      </c>
      <c r="M862">
        <v>0</v>
      </c>
      <c r="N862">
        <v>3</v>
      </c>
      <c r="O862">
        <v>2</v>
      </c>
      <c r="P862">
        <v>0</v>
      </c>
      <c r="Q862" t="s">
        <v>20</v>
      </c>
      <c r="R862" t="s">
        <v>952</v>
      </c>
      <c r="S862" t="s">
        <v>949</v>
      </c>
      <c r="T862">
        <f>IFERROR(Table1[n_can_adj]/MID(Table1[district],FIND("(",Table1[district])+1,1),Table1[n_can_adj])</f>
        <v>5</v>
      </c>
      <c r="U862" t="e">
        <f>IF(Table1[level]="Local",VLOOKUP(Table1[parish]&amp;" Parish, Louisiana",[1]parish!$D$2:$E$65,2,FALSE),"")</f>
        <v>#N/A</v>
      </c>
    </row>
    <row r="863" spans="1:21" hidden="1" x14ac:dyDescent="0.25">
      <c r="A863">
        <v>862</v>
      </c>
      <c r="B863">
        <f>IF(COUNTIF(C$2:C862,C863)&gt;0,B862,B862+1)</f>
        <v>225</v>
      </c>
      <c r="C863" t="str">
        <f>Table1[[#This Row],[position]]&amp;IF(Table1[district]="NA","","-"&amp;Table1[district])&amp;IF(Table1[parish]="Multi-Parish Race","","-"&amp;Table1[parish])&amp;" ("&amp;Table1[year]&amp;")"</f>
        <v>Chief of Police-Town of Pearl River-St. Tammany (2014)</v>
      </c>
      <c r="D863" t="s">
        <v>949</v>
      </c>
      <c r="E863" t="s">
        <v>1152</v>
      </c>
      <c r="F863" t="s">
        <v>1157</v>
      </c>
      <c r="G863">
        <v>2014</v>
      </c>
      <c r="H863" t="s">
        <v>405</v>
      </c>
      <c r="I863" t="s">
        <v>19</v>
      </c>
      <c r="J863">
        <v>221</v>
      </c>
      <c r="K863">
        <v>5</v>
      </c>
      <c r="L863">
        <f>COUNTIF(Table1[Race],Table1[Race])</f>
        <v>5</v>
      </c>
      <c r="M863">
        <v>0</v>
      </c>
      <c r="N863">
        <v>3</v>
      </c>
      <c r="O863">
        <v>2</v>
      </c>
      <c r="P863">
        <v>0</v>
      </c>
      <c r="Q863" t="s">
        <v>20</v>
      </c>
      <c r="R863" t="s">
        <v>952</v>
      </c>
      <c r="S863" t="s">
        <v>949</v>
      </c>
      <c r="T863">
        <f>IFERROR(Table1[n_can_adj]/MID(Table1[district],FIND("(",Table1[district])+1,1),Table1[n_can_adj])</f>
        <v>5</v>
      </c>
      <c r="U863" t="e">
        <f>IF(Table1[level]="Local",VLOOKUP(Table1[parish]&amp;" Parish, Louisiana",[1]parish!$D$2:$E$65,2,FALSE),"")</f>
        <v>#N/A</v>
      </c>
    </row>
    <row r="864" spans="1:21" hidden="1" x14ac:dyDescent="0.25">
      <c r="A864">
        <v>863</v>
      </c>
      <c r="B864">
        <f>IF(COUNTIF(C$2:C863,C864)&gt;0,B863,B863+1)</f>
        <v>226</v>
      </c>
      <c r="C864" t="str">
        <f>Table1[[#This Row],[position]]&amp;IF(Table1[district]="NA","","-"&amp;Table1[district])&amp;IF(Table1[parish]="Multi-Parish Race","","-"&amp;Table1[parish])&amp;" ("&amp;Table1[year]&amp;")"</f>
        <v>Chief of Police-Town of Port Barre-St. Landry (2014)</v>
      </c>
      <c r="D864" t="s">
        <v>949</v>
      </c>
      <c r="E864" t="s">
        <v>258</v>
      </c>
      <c r="F864" t="s">
        <v>1158</v>
      </c>
      <c r="G864">
        <v>2014</v>
      </c>
      <c r="H864" t="s">
        <v>83</v>
      </c>
      <c r="I864" t="s">
        <v>30</v>
      </c>
      <c r="J864">
        <v>535</v>
      </c>
      <c r="K864">
        <v>2</v>
      </c>
      <c r="L864">
        <f>COUNTIF(Table1[Race],Table1[Race])</f>
        <v>2</v>
      </c>
      <c r="M864">
        <v>0</v>
      </c>
      <c r="N864">
        <v>0</v>
      </c>
      <c r="O864">
        <v>1</v>
      </c>
      <c r="P864">
        <v>1</v>
      </c>
      <c r="Q864" t="s">
        <v>20</v>
      </c>
      <c r="R864" t="s">
        <v>952</v>
      </c>
      <c r="S864" t="s">
        <v>949</v>
      </c>
      <c r="T864">
        <f>IFERROR(Table1[n_can_adj]/MID(Table1[district],FIND("(",Table1[district])+1,1),Table1[n_can_adj])</f>
        <v>2</v>
      </c>
      <c r="U864" t="e">
        <f>IF(Table1[level]="Local",VLOOKUP(Table1[parish]&amp;" Parish, Louisiana",[1]parish!$D$2:$E$65,2,FALSE),"")</f>
        <v>#N/A</v>
      </c>
    </row>
    <row r="865" spans="1:21" hidden="1" x14ac:dyDescent="0.25">
      <c r="A865">
        <v>864</v>
      </c>
      <c r="B865">
        <f>IF(COUNTIF(C$2:C864,C865)&gt;0,B864,B864+1)</f>
        <v>226</v>
      </c>
      <c r="C865" t="str">
        <f>Table1[[#This Row],[position]]&amp;IF(Table1[district]="NA","","-"&amp;Table1[district])&amp;IF(Table1[parish]="Multi-Parish Race","","-"&amp;Table1[parish])&amp;" ("&amp;Table1[year]&amp;")"</f>
        <v>Chief of Police-Town of Port Barre-St. Landry (2014)</v>
      </c>
      <c r="D865" t="s">
        <v>949</v>
      </c>
      <c r="E865" t="s">
        <v>258</v>
      </c>
      <c r="F865" t="s">
        <v>1159</v>
      </c>
      <c r="G865">
        <v>2014</v>
      </c>
      <c r="H865" t="s">
        <v>83</v>
      </c>
      <c r="I865" t="s">
        <v>127</v>
      </c>
      <c r="J865">
        <v>185</v>
      </c>
      <c r="K865">
        <v>2</v>
      </c>
      <c r="L865">
        <f>COUNTIF(Table1[Race],Table1[Race])</f>
        <v>2</v>
      </c>
      <c r="M865">
        <v>0</v>
      </c>
      <c r="N865">
        <v>0</v>
      </c>
      <c r="O865">
        <v>1</v>
      </c>
      <c r="P865">
        <v>1</v>
      </c>
      <c r="Q865" t="s">
        <v>20</v>
      </c>
      <c r="R865" t="s">
        <v>952</v>
      </c>
      <c r="S865" t="s">
        <v>949</v>
      </c>
      <c r="T865">
        <f>IFERROR(Table1[n_can_adj]/MID(Table1[district],FIND("(",Table1[district])+1,1),Table1[n_can_adj])</f>
        <v>2</v>
      </c>
      <c r="U865" t="e">
        <f>IF(Table1[level]="Local",VLOOKUP(Table1[parish]&amp;" Parish, Louisiana",[1]parish!$D$2:$E$65,2,FALSE),"")</f>
        <v>#N/A</v>
      </c>
    </row>
    <row r="866" spans="1:21" hidden="1" x14ac:dyDescent="0.25">
      <c r="A866">
        <v>865</v>
      </c>
      <c r="B866">
        <f>IF(COUNTIF(C$2:C865,C866)&gt;0,B865,B865+1)</f>
        <v>227</v>
      </c>
      <c r="C866" t="str">
        <f>Table1[[#This Row],[position]]&amp;IF(Table1[district]="NA","","-"&amp;Table1[district])&amp;IF(Table1[parish]="Multi-Parish Race","","-"&amp;Table1[parish])&amp;" ("&amp;Table1[year]&amp;")"</f>
        <v>Chief of Police-Town of Ringgold-Bienville (2014)</v>
      </c>
      <c r="D866" t="s">
        <v>949</v>
      </c>
      <c r="E866" t="s">
        <v>1160</v>
      </c>
      <c r="F866" t="s">
        <v>1161</v>
      </c>
      <c r="G866">
        <v>2014</v>
      </c>
      <c r="H866" t="s">
        <v>729</v>
      </c>
      <c r="I866" t="s">
        <v>23</v>
      </c>
      <c r="J866">
        <v>171</v>
      </c>
      <c r="K866">
        <v>2</v>
      </c>
      <c r="L866">
        <f>COUNTIF(Table1[Race],Table1[Race])</f>
        <v>2</v>
      </c>
      <c r="M866">
        <v>2</v>
      </c>
      <c r="N866">
        <v>0</v>
      </c>
      <c r="O866">
        <v>0</v>
      </c>
      <c r="P866">
        <v>0</v>
      </c>
      <c r="Q866" t="s">
        <v>20</v>
      </c>
      <c r="R866" t="s">
        <v>952</v>
      </c>
      <c r="S866" t="s">
        <v>949</v>
      </c>
      <c r="T866">
        <f>IFERROR(Table1[n_can_adj]/MID(Table1[district],FIND("(",Table1[district])+1,1),Table1[n_can_adj])</f>
        <v>2</v>
      </c>
      <c r="U866" t="e">
        <f>IF(Table1[level]="Local",VLOOKUP(Table1[parish]&amp;" Parish, Louisiana",[1]parish!$D$2:$E$65,2,FALSE),"")</f>
        <v>#N/A</v>
      </c>
    </row>
    <row r="867" spans="1:21" hidden="1" x14ac:dyDescent="0.25">
      <c r="A867">
        <v>866</v>
      </c>
      <c r="B867">
        <f>IF(COUNTIF(C$2:C866,C867)&gt;0,B866,B866+1)</f>
        <v>227</v>
      </c>
      <c r="C867" t="str">
        <f>Table1[[#This Row],[position]]&amp;IF(Table1[district]="NA","","-"&amp;Table1[district])&amp;IF(Table1[parish]="Multi-Parish Race","","-"&amp;Table1[parish])&amp;" ("&amp;Table1[year]&amp;")"</f>
        <v>Chief of Police-Town of Ringgold-Bienville (2014)</v>
      </c>
      <c r="D867" t="s">
        <v>949</v>
      </c>
      <c r="E867" t="s">
        <v>1160</v>
      </c>
      <c r="F867" t="s">
        <v>1162</v>
      </c>
      <c r="G867">
        <v>2014</v>
      </c>
      <c r="H867" t="s">
        <v>729</v>
      </c>
      <c r="I867" t="s">
        <v>23</v>
      </c>
      <c r="J867">
        <v>362</v>
      </c>
      <c r="K867">
        <v>2</v>
      </c>
      <c r="L867">
        <f>COUNTIF(Table1[Race],Table1[Race])</f>
        <v>2</v>
      </c>
      <c r="M867">
        <v>2</v>
      </c>
      <c r="N867">
        <v>0</v>
      </c>
      <c r="O867">
        <v>0</v>
      </c>
      <c r="P867">
        <v>0</v>
      </c>
      <c r="Q867" t="s">
        <v>20</v>
      </c>
      <c r="R867" t="s">
        <v>952</v>
      </c>
      <c r="S867" t="s">
        <v>949</v>
      </c>
      <c r="T867">
        <f>IFERROR(Table1[n_can_adj]/MID(Table1[district],FIND("(",Table1[district])+1,1),Table1[n_can_adj])</f>
        <v>2</v>
      </c>
      <c r="U867" t="e">
        <f>IF(Table1[level]="Local",VLOOKUP(Table1[parish]&amp;" Parish, Louisiana",[1]parish!$D$2:$E$65,2,FALSE),"")</f>
        <v>#N/A</v>
      </c>
    </row>
    <row r="868" spans="1:21" hidden="1" x14ac:dyDescent="0.25">
      <c r="A868">
        <v>867</v>
      </c>
      <c r="B868">
        <f>IF(COUNTIF(C$2:C867,C868)&gt;0,B867,B867+1)</f>
        <v>228</v>
      </c>
      <c r="C868" t="str">
        <f>Table1[[#This Row],[position]]&amp;IF(Table1[district]="NA","","-"&amp;Table1[district])&amp;IF(Table1[parish]="Multi-Parish Race","","-"&amp;Table1[parish])&amp;" ("&amp;Table1[year]&amp;")"</f>
        <v>Chief of Police-Town of Sarepta-Webster (2016)</v>
      </c>
      <c r="D868" t="s">
        <v>949</v>
      </c>
      <c r="E868" t="s">
        <v>1163</v>
      </c>
      <c r="F868" t="s">
        <v>1164</v>
      </c>
      <c r="G868">
        <v>2016</v>
      </c>
      <c r="H868" t="s">
        <v>69</v>
      </c>
      <c r="I868" t="s">
        <v>30</v>
      </c>
      <c r="J868">
        <v>30</v>
      </c>
      <c r="K868">
        <v>3</v>
      </c>
      <c r="L868">
        <f>COUNTIF(Table1[Race],Table1[Race])</f>
        <v>3</v>
      </c>
      <c r="M868">
        <v>0</v>
      </c>
      <c r="N868">
        <v>1</v>
      </c>
      <c r="O868">
        <v>2</v>
      </c>
      <c r="P868">
        <v>0</v>
      </c>
      <c r="Q868" t="s">
        <v>20</v>
      </c>
      <c r="R868" t="s">
        <v>952</v>
      </c>
      <c r="S868" t="s">
        <v>949</v>
      </c>
      <c r="T868">
        <f>IFERROR(Table1[n_can_adj]/MID(Table1[district],FIND("(",Table1[district])+1,1),Table1[n_can_adj])</f>
        <v>3</v>
      </c>
      <c r="U868" t="e">
        <f>IF(Table1[level]="Local",VLOOKUP(Table1[parish]&amp;" Parish, Louisiana",[1]parish!$D$2:$E$65,2,FALSE),"")</f>
        <v>#N/A</v>
      </c>
    </row>
    <row r="869" spans="1:21" hidden="1" x14ac:dyDescent="0.25">
      <c r="A869">
        <v>868</v>
      </c>
      <c r="B869">
        <f>IF(COUNTIF(C$2:C868,C869)&gt;0,B868,B868+1)</f>
        <v>228</v>
      </c>
      <c r="C869" t="str">
        <f>Table1[[#This Row],[position]]&amp;IF(Table1[district]="NA","","-"&amp;Table1[district])&amp;IF(Table1[parish]="Multi-Parish Race","","-"&amp;Table1[parish])&amp;" ("&amp;Table1[year]&amp;")"</f>
        <v>Chief of Police-Town of Sarepta-Webster (2016)</v>
      </c>
      <c r="D869" t="s">
        <v>949</v>
      </c>
      <c r="E869" t="s">
        <v>1163</v>
      </c>
      <c r="F869" t="s">
        <v>1165</v>
      </c>
      <c r="G869">
        <v>2016</v>
      </c>
      <c r="H869" t="s">
        <v>69</v>
      </c>
      <c r="I869" t="s">
        <v>30</v>
      </c>
      <c r="J869">
        <v>146</v>
      </c>
      <c r="K869">
        <v>3</v>
      </c>
      <c r="L869">
        <f>COUNTIF(Table1[Race],Table1[Race])</f>
        <v>3</v>
      </c>
      <c r="M869">
        <v>0</v>
      </c>
      <c r="N869">
        <v>1</v>
      </c>
      <c r="O869">
        <v>2</v>
      </c>
      <c r="P869">
        <v>0</v>
      </c>
      <c r="Q869" t="s">
        <v>20</v>
      </c>
      <c r="R869" t="s">
        <v>952</v>
      </c>
      <c r="S869" t="s">
        <v>949</v>
      </c>
      <c r="T869">
        <f>IFERROR(Table1[n_can_adj]/MID(Table1[district],FIND("(",Table1[district])+1,1),Table1[n_can_adj])</f>
        <v>3</v>
      </c>
      <c r="U869" t="e">
        <f>IF(Table1[level]="Local",VLOOKUP(Table1[parish]&amp;" Parish, Louisiana",[1]parish!$D$2:$E$65,2,FALSE),"")</f>
        <v>#N/A</v>
      </c>
    </row>
    <row r="870" spans="1:21" hidden="1" x14ac:dyDescent="0.25">
      <c r="A870">
        <v>869</v>
      </c>
      <c r="B870">
        <f>IF(COUNTIF(C$2:C869,C870)&gt;0,B869,B869+1)</f>
        <v>228</v>
      </c>
      <c r="C870" t="str">
        <f>Table1[[#This Row],[position]]&amp;IF(Table1[district]="NA","","-"&amp;Table1[district])&amp;IF(Table1[parish]="Multi-Parish Race","","-"&amp;Table1[parish])&amp;" ("&amp;Table1[year]&amp;")"</f>
        <v>Chief of Police-Town of Sarepta-Webster (2016)</v>
      </c>
      <c r="D870" t="s">
        <v>949</v>
      </c>
      <c r="E870" t="s">
        <v>1163</v>
      </c>
      <c r="F870" t="s">
        <v>1166</v>
      </c>
      <c r="G870">
        <v>2016</v>
      </c>
      <c r="H870" t="s">
        <v>69</v>
      </c>
      <c r="I870" t="s">
        <v>19</v>
      </c>
      <c r="J870">
        <v>188</v>
      </c>
      <c r="K870">
        <v>3</v>
      </c>
      <c r="L870">
        <f>COUNTIF(Table1[Race],Table1[Race])</f>
        <v>3</v>
      </c>
      <c r="M870">
        <v>0</v>
      </c>
      <c r="N870">
        <v>1</v>
      </c>
      <c r="O870">
        <v>2</v>
      </c>
      <c r="P870">
        <v>0</v>
      </c>
      <c r="Q870" t="s">
        <v>20</v>
      </c>
      <c r="R870" t="s">
        <v>952</v>
      </c>
      <c r="S870" t="s">
        <v>949</v>
      </c>
      <c r="T870">
        <f>IFERROR(Table1[n_can_adj]/MID(Table1[district],FIND("(",Table1[district])+1,1),Table1[n_can_adj])</f>
        <v>3</v>
      </c>
      <c r="U870" t="e">
        <f>IF(Table1[level]="Local",VLOOKUP(Table1[parish]&amp;" Parish, Louisiana",[1]parish!$D$2:$E$65,2,FALSE),"")</f>
        <v>#N/A</v>
      </c>
    </row>
    <row r="871" spans="1:21" hidden="1" x14ac:dyDescent="0.25">
      <c r="A871">
        <v>870</v>
      </c>
      <c r="B871">
        <f>IF(COUNTIF(C$2:C870,C871)&gt;0,B870,B870+1)</f>
        <v>229</v>
      </c>
      <c r="C871" t="str">
        <f>Table1[[#This Row],[position]]&amp;IF(Table1[district]="NA","","-"&amp;Table1[district])&amp;IF(Table1[parish]="Multi-Parish Race","","-"&amp;Table1[parish])&amp;" ("&amp;Table1[year]&amp;")"</f>
        <v>Chief of Police-Town of Sunset-St. Landry (2014)</v>
      </c>
      <c r="D871" t="s">
        <v>949</v>
      </c>
      <c r="E871" t="s">
        <v>374</v>
      </c>
      <c r="F871" t="s">
        <v>1167</v>
      </c>
      <c r="G871">
        <v>2014</v>
      </c>
      <c r="H871" t="s">
        <v>83</v>
      </c>
      <c r="I871" t="s">
        <v>127</v>
      </c>
      <c r="J871">
        <v>401</v>
      </c>
      <c r="K871">
        <v>5</v>
      </c>
      <c r="L871">
        <f>COUNTIF(Table1[Race],Table1[Race])</f>
        <v>5</v>
      </c>
      <c r="M871">
        <v>4</v>
      </c>
      <c r="N871">
        <v>0</v>
      </c>
      <c r="O871">
        <v>0</v>
      </c>
      <c r="P871">
        <v>1</v>
      </c>
      <c r="Q871" t="s">
        <v>20</v>
      </c>
      <c r="R871" t="s">
        <v>952</v>
      </c>
      <c r="S871" t="s">
        <v>949</v>
      </c>
      <c r="T871">
        <f>IFERROR(Table1[n_can_adj]/MID(Table1[district],FIND("(",Table1[district])+1,1),Table1[n_can_adj])</f>
        <v>5</v>
      </c>
      <c r="U871" t="e">
        <f>IF(Table1[level]="Local",VLOOKUP(Table1[parish]&amp;" Parish, Louisiana",[1]parish!$D$2:$E$65,2,FALSE),"")</f>
        <v>#N/A</v>
      </c>
    </row>
    <row r="872" spans="1:21" hidden="1" x14ac:dyDescent="0.25">
      <c r="A872">
        <v>871</v>
      </c>
      <c r="B872">
        <f>IF(COUNTIF(C$2:C871,C872)&gt;0,B871,B871+1)</f>
        <v>229</v>
      </c>
      <c r="C872" t="str">
        <f>Table1[[#This Row],[position]]&amp;IF(Table1[district]="NA","","-"&amp;Table1[district])&amp;IF(Table1[parish]="Multi-Parish Race","","-"&amp;Table1[parish])&amp;" ("&amp;Table1[year]&amp;")"</f>
        <v>Chief of Police-Town of Sunset-St. Landry (2014)</v>
      </c>
      <c r="D872" t="s">
        <v>949</v>
      </c>
      <c r="E872" t="s">
        <v>374</v>
      </c>
      <c r="F872" t="s">
        <v>1168</v>
      </c>
      <c r="G872">
        <v>2014</v>
      </c>
      <c r="H872" t="s">
        <v>83</v>
      </c>
      <c r="I872" t="s">
        <v>23</v>
      </c>
      <c r="J872">
        <v>319</v>
      </c>
      <c r="K872">
        <v>5</v>
      </c>
      <c r="L872">
        <f>COUNTIF(Table1[Race],Table1[Race])</f>
        <v>5</v>
      </c>
      <c r="M872">
        <v>4</v>
      </c>
      <c r="N872">
        <v>0</v>
      </c>
      <c r="O872">
        <v>0</v>
      </c>
      <c r="P872">
        <v>1</v>
      </c>
      <c r="Q872" t="s">
        <v>20</v>
      </c>
      <c r="R872" t="s">
        <v>952</v>
      </c>
      <c r="S872" t="s">
        <v>949</v>
      </c>
      <c r="T872">
        <f>IFERROR(Table1[n_can_adj]/MID(Table1[district],FIND("(",Table1[district])+1,1),Table1[n_can_adj])</f>
        <v>5</v>
      </c>
      <c r="U872" t="e">
        <f>IF(Table1[level]="Local",VLOOKUP(Table1[parish]&amp;" Parish, Louisiana",[1]parish!$D$2:$E$65,2,FALSE),"")</f>
        <v>#N/A</v>
      </c>
    </row>
    <row r="873" spans="1:21" hidden="1" x14ac:dyDescent="0.25">
      <c r="A873">
        <v>872</v>
      </c>
      <c r="B873">
        <f>IF(COUNTIF(C$2:C872,C873)&gt;0,B872,B872+1)</f>
        <v>229</v>
      </c>
      <c r="C873" t="str">
        <f>Table1[[#This Row],[position]]&amp;IF(Table1[district]="NA","","-"&amp;Table1[district])&amp;IF(Table1[parish]="Multi-Parish Race","","-"&amp;Table1[parish])&amp;" ("&amp;Table1[year]&amp;")"</f>
        <v>Chief of Police-Town of Sunset-St. Landry (2014)</v>
      </c>
      <c r="D873" t="s">
        <v>949</v>
      </c>
      <c r="E873" t="s">
        <v>374</v>
      </c>
      <c r="F873" t="s">
        <v>1169</v>
      </c>
      <c r="G873">
        <v>2014</v>
      </c>
      <c r="H873" t="s">
        <v>83</v>
      </c>
      <c r="I873" t="s">
        <v>23</v>
      </c>
      <c r="J873">
        <v>113</v>
      </c>
      <c r="K873">
        <v>5</v>
      </c>
      <c r="L873">
        <f>COUNTIF(Table1[Race],Table1[Race])</f>
        <v>5</v>
      </c>
      <c r="M873">
        <v>4</v>
      </c>
      <c r="N873">
        <v>0</v>
      </c>
      <c r="O873">
        <v>0</v>
      </c>
      <c r="P873">
        <v>1</v>
      </c>
      <c r="Q873" t="s">
        <v>20</v>
      </c>
      <c r="R873" t="s">
        <v>952</v>
      </c>
      <c r="S873" t="s">
        <v>949</v>
      </c>
      <c r="T873">
        <f>IFERROR(Table1[n_can_adj]/MID(Table1[district],FIND("(",Table1[district])+1,1),Table1[n_can_adj])</f>
        <v>5</v>
      </c>
      <c r="U873" t="e">
        <f>IF(Table1[level]="Local",VLOOKUP(Table1[parish]&amp;" Parish, Louisiana",[1]parish!$D$2:$E$65,2,FALSE),"")</f>
        <v>#N/A</v>
      </c>
    </row>
    <row r="874" spans="1:21" hidden="1" x14ac:dyDescent="0.25">
      <c r="A874">
        <v>873</v>
      </c>
      <c r="B874">
        <f>IF(COUNTIF(C$2:C873,C874)&gt;0,B873,B873+1)</f>
        <v>229</v>
      </c>
      <c r="C874" t="str">
        <f>Table1[[#This Row],[position]]&amp;IF(Table1[district]="NA","","-"&amp;Table1[district])&amp;IF(Table1[parish]="Multi-Parish Race","","-"&amp;Table1[parish])&amp;" ("&amp;Table1[year]&amp;")"</f>
        <v>Chief of Police-Town of Sunset-St. Landry (2014)</v>
      </c>
      <c r="D874" t="s">
        <v>949</v>
      </c>
      <c r="E874" t="s">
        <v>374</v>
      </c>
      <c r="F874" t="s">
        <v>1170</v>
      </c>
      <c r="G874">
        <v>2014</v>
      </c>
      <c r="H874" t="s">
        <v>83</v>
      </c>
      <c r="I874" t="s">
        <v>23</v>
      </c>
      <c r="J874">
        <v>379</v>
      </c>
      <c r="K874">
        <v>5</v>
      </c>
      <c r="L874">
        <f>COUNTIF(Table1[Race],Table1[Race])</f>
        <v>5</v>
      </c>
      <c r="M874">
        <v>4</v>
      </c>
      <c r="N874">
        <v>0</v>
      </c>
      <c r="O874">
        <v>0</v>
      </c>
      <c r="P874">
        <v>1</v>
      </c>
      <c r="Q874" t="s">
        <v>20</v>
      </c>
      <c r="R874" t="s">
        <v>952</v>
      </c>
      <c r="S874" t="s">
        <v>949</v>
      </c>
      <c r="T874">
        <f>IFERROR(Table1[n_can_adj]/MID(Table1[district],FIND("(",Table1[district])+1,1),Table1[n_can_adj])</f>
        <v>5</v>
      </c>
      <c r="U874" t="e">
        <f>IF(Table1[level]="Local",VLOOKUP(Table1[parish]&amp;" Parish, Louisiana",[1]parish!$D$2:$E$65,2,FALSE),"")</f>
        <v>#N/A</v>
      </c>
    </row>
    <row r="875" spans="1:21" hidden="1" x14ac:dyDescent="0.25">
      <c r="A875">
        <v>874</v>
      </c>
      <c r="B875">
        <f>IF(COUNTIF(C$2:C874,C875)&gt;0,B874,B874+1)</f>
        <v>229</v>
      </c>
      <c r="C875" t="str">
        <f>Table1[[#This Row],[position]]&amp;IF(Table1[district]="NA","","-"&amp;Table1[district])&amp;IF(Table1[parish]="Multi-Parish Race","","-"&amp;Table1[parish])&amp;" ("&amp;Table1[year]&amp;")"</f>
        <v>Chief of Police-Town of Sunset-St. Landry (2014)</v>
      </c>
      <c r="D875" t="s">
        <v>949</v>
      </c>
      <c r="E875" t="s">
        <v>374</v>
      </c>
      <c r="F875" t="s">
        <v>1171</v>
      </c>
      <c r="G875">
        <v>2014</v>
      </c>
      <c r="H875" t="s">
        <v>83</v>
      </c>
      <c r="I875" t="s">
        <v>23</v>
      </c>
      <c r="J875">
        <v>38</v>
      </c>
      <c r="K875">
        <v>5</v>
      </c>
      <c r="L875">
        <f>COUNTIF(Table1[Race],Table1[Race])</f>
        <v>5</v>
      </c>
      <c r="M875">
        <v>4</v>
      </c>
      <c r="N875">
        <v>0</v>
      </c>
      <c r="O875">
        <v>0</v>
      </c>
      <c r="P875">
        <v>1</v>
      </c>
      <c r="Q875" t="s">
        <v>20</v>
      </c>
      <c r="R875" t="s">
        <v>952</v>
      </c>
      <c r="S875" t="s">
        <v>949</v>
      </c>
      <c r="T875">
        <f>IFERROR(Table1[n_can_adj]/MID(Table1[district],FIND("(",Table1[district])+1,1),Table1[n_can_adj])</f>
        <v>5</v>
      </c>
      <c r="U875" t="e">
        <f>IF(Table1[level]="Local",VLOOKUP(Table1[parish]&amp;" Parish, Louisiana",[1]parish!$D$2:$E$65,2,FALSE),"")</f>
        <v>#N/A</v>
      </c>
    </row>
    <row r="876" spans="1:21" hidden="1" x14ac:dyDescent="0.25">
      <c r="A876">
        <v>875</v>
      </c>
      <c r="B876">
        <f>IF(COUNTIF(C$2:C875,C876)&gt;0,B875,B875+1)</f>
        <v>230</v>
      </c>
      <c r="C876" t="str">
        <f>Table1[[#This Row],[position]]&amp;IF(Table1[district]="NA","","-"&amp;Table1[district])&amp;IF(Table1[parish]="Multi-Parish Race","","-"&amp;Table1[parish])&amp;" ("&amp;Table1[year]&amp;")"</f>
        <v>Chief of Police-Town of Tullos-Lasalle (2014)</v>
      </c>
      <c r="D876" t="s">
        <v>949</v>
      </c>
      <c r="E876" t="s">
        <v>1172</v>
      </c>
      <c r="F876" t="s">
        <v>1173</v>
      </c>
      <c r="G876">
        <v>2014</v>
      </c>
      <c r="H876" t="s">
        <v>680</v>
      </c>
      <c r="I876" t="s">
        <v>30</v>
      </c>
      <c r="J876">
        <v>58</v>
      </c>
      <c r="K876">
        <v>3</v>
      </c>
      <c r="L876">
        <f>COUNTIF(Table1[Race],Table1[Race])</f>
        <v>3</v>
      </c>
      <c r="M876">
        <v>0</v>
      </c>
      <c r="N876">
        <v>0</v>
      </c>
      <c r="O876">
        <v>3</v>
      </c>
      <c r="P876">
        <v>0</v>
      </c>
      <c r="Q876" t="s">
        <v>20</v>
      </c>
      <c r="R876" t="s">
        <v>952</v>
      </c>
      <c r="S876" t="s">
        <v>949</v>
      </c>
      <c r="T876">
        <f>IFERROR(Table1[n_can_adj]/MID(Table1[district],FIND("(",Table1[district])+1,1),Table1[n_can_adj])</f>
        <v>3</v>
      </c>
      <c r="U876" t="e">
        <f>IF(Table1[level]="Local",VLOOKUP(Table1[parish]&amp;" Parish, Louisiana",[1]parish!$D$2:$E$65,2,FALSE),"")</f>
        <v>#N/A</v>
      </c>
    </row>
    <row r="877" spans="1:21" hidden="1" x14ac:dyDescent="0.25">
      <c r="A877">
        <v>876</v>
      </c>
      <c r="B877">
        <f>IF(COUNTIF(C$2:C876,C877)&gt;0,B876,B876+1)</f>
        <v>230</v>
      </c>
      <c r="C877" t="str">
        <f>Table1[[#This Row],[position]]&amp;IF(Table1[district]="NA","","-"&amp;Table1[district])&amp;IF(Table1[parish]="Multi-Parish Race","","-"&amp;Table1[parish])&amp;" ("&amp;Table1[year]&amp;")"</f>
        <v>Chief of Police-Town of Tullos-Lasalle (2014)</v>
      </c>
      <c r="D877" t="s">
        <v>949</v>
      </c>
      <c r="E877" t="s">
        <v>1172</v>
      </c>
      <c r="F877" t="s">
        <v>1174</v>
      </c>
      <c r="G877">
        <v>2014</v>
      </c>
      <c r="H877" t="s">
        <v>680</v>
      </c>
      <c r="I877" t="s">
        <v>30</v>
      </c>
      <c r="J877">
        <v>41</v>
      </c>
      <c r="K877">
        <v>3</v>
      </c>
      <c r="L877">
        <f>COUNTIF(Table1[Race],Table1[Race])</f>
        <v>3</v>
      </c>
      <c r="M877">
        <v>0</v>
      </c>
      <c r="N877">
        <v>0</v>
      </c>
      <c r="O877">
        <v>3</v>
      </c>
      <c r="P877">
        <v>0</v>
      </c>
      <c r="Q877" t="s">
        <v>20</v>
      </c>
      <c r="R877" t="s">
        <v>952</v>
      </c>
      <c r="S877" t="s">
        <v>949</v>
      </c>
      <c r="T877">
        <f>IFERROR(Table1[n_can_adj]/MID(Table1[district],FIND("(",Table1[district])+1,1),Table1[n_can_adj])</f>
        <v>3</v>
      </c>
      <c r="U877" t="e">
        <f>IF(Table1[level]="Local",VLOOKUP(Table1[parish]&amp;" Parish, Louisiana",[1]parish!$D$2:$E$65,2,FALSE),"")</f>
        <v>#N/A</v>
      </c>
    </row>
    <row r="878" spans="1:21" hidden="1" x14ac:dyDescent="0.25">
      <c r="A878">
        <v>877</v>
      </c>
      <c r="B878">
        <f>IF(COUNTIF(C$2:C877,C878)&gt;0,B877,B877+1)</f>
        <v>230</v>
      </c>
      <c r="C878" t="str">
        <f>Table1[[#This Row],[position]]&amp;IF(Table1[district]="NA","","-"&amp;Table1[district])&amp;IF(Table1[parish]="Multi-Parish Race","","-"&amp;Table1[parish])&amp;" ("&amp;Table1[year]&amp;")"</f>
        <v>Chief of Police-Town of Tullos-Lasalle (2014)</v>
      </c>
      <c r="D878" t="s">
        <v>949</v>
      </c>
      <c r="E878" t="s">
        <v>1172</v>
      </c>
      <c r="F878" t="s">
        <v>1175</v>
      </c>
      <c r="G878">
        <v>2014</v>
      </c>
      <c r="H878" t="s">
        <v>680</v>
      </c>
      <c r="I878" t="s">
        <v>30</v>
      </c>
      <c r="J878">
        <v>22</v>
      </c>
      <c r="K878">
        <v>3</v>
      </c>
      <c r="L878">
        <f>COUNTIF(Table1[Race],Table1[Race])</f>
        <v>3</v>
      </c>
      <c r="M878">
        <v>0</v>
      </c>
      <c r="N878">
        <v>0</v>
      </c>
      <c r="O878">
        <v>3</v>
      </c>
      <c r="P878">
        <v>0</v>
      </c>
      <c r="Q878" t="s">
        <v>20</v>
      </c>
      <c r="R878" t="s">
        <v>952</v>
      </c>
      <c r="S878" t="s">
        <v>949</v>
      </c>
      <c r="T878">
        <f>IFERROR(Table1[n_can_adj]/MID(Table1[district],FIND("(",Table1[district])+1,1),Table1[n_can_adj])</f>
        <v>3</v>
      </c>
      <c r="U878" t="e">
        <f>IF(Table1[level]="Local",VLOOKUP(Table1[parish]&amp;" Parish, Louisiana",[1]parish!$D$2:$E$65,2,FALSE),"")</f>
        <v>#N/A</v>
      </c>
    </row>
    <row r="879" spans="1:21" hidden="1" x14ac:dyDescent="0.25">
      <c r="A879">
        <v>878</v>
      </c>
      <c r="B879">
        <f>IF(COUNTIF(C$2:C878,C879)&gt;0,B878,B878+1)</f>
        <v>231</v>
      </c>
      <c r="C879" t="str">
        <f>Table1[[#This Row],[position]]&amp;IF(Table1[district]="NA","","-"&amp;Table1[district])&amp;IF(Table1[parish]="Multi-Parish Race","","-"&amp;Table1[parish])&amp;" ("&amp;Table1[year]&amp;")"</f>
        <v>Chief of Police-Town of Vivian-Caddo (2014)</v>
      </c>
      <c r="D879" t="s">
        <v>949</v>
      </c>
      <c r="E879" t="s">
        <v>377</v>
      </c>
      <c r="F879" t="s">
        <v>1176</v>
      </c>
      <c r="G879">
        <v>2014</v>
      </c>
      <c r="H879" t="s">
        <v>51</v>
      </c>
      <c r="I879" t="s">
        <v>30</v>
      </c>
      <c r="J879">
        <v>253</v>
      </c>
      <c r="K879">
        <v>3</v>
      </c>
      <c r="L879">
        <f>COUNTIF(Table1[Race],Table1[Race])</f>
        <v>3</v>
      </c>
      <c r="M879">
        <v>2</v>
      </c>
      <c r="N879">
        <v>0</v>
      </c>
      <c r="O879">
        <v>1</v>
      </c>
      <c r="P879">
        <v>0</v>
      </c>
      <c r="Q879" t="s">
        <v>20</v>
      </c>
      <c r="R879" t="s">
        <v>952</v>
      </c>
      <c r="S879" t="s">
        <v>949</v>
      </c>
      <c r="T879">
        <f>IFERROR(Table1[n_can_adj]/MID(Table1[district],FIND("(",Table1[district])+1,1),Table1[n_can_adj])</f>
        <v>3</v>
      </c>
      <c r="U879" t="e">
        <f>IF(Table1[level]="Local",VLOOKUP(Table1[parish]&amp;" Parish, Louisiana",[1]parish!$D$2:$E$65,2,FALSE),"")</f>
        <v>#N/A</v>
      </c>
    </row>
    <row r="880" spans="1:21" hidden="1" x14ac:dyDescent="0.25">
      <c r="A880">
        <v>879</v>
      </c>
      <c r="B880">
        <f>IF(COUNTIF(C$2:C879,C880)&gt;0,B879,B879+1)</f>
        <v>231</v>
      </c>
      <c r="C880" t="str">
        <f>Table1[[#This Row],[position]]&amp;IF(Table1[district]="NA","","-"&amp;Table1[district])&amp;IF(Table1[parish]="Multi-Parish Race","","-"&amp;Table1[parish])&amp;" ("&amp;Table1[year]&amp;")"</f>
        <v>Chief of Police-Town of Vivian-Caddo (2014)</v>
      </c>
      <c r="D880" t="s">
        <v>949</v>
      </c>
      <c r="E880" t="s">
        <v>377</v>
      </c>
      <c r="F880" t="s">
        <v>1177</v>
      </c>
      <c r="G880">
        <v>2014</v>
      </c>
      <c r="H880" t="s">
        <v>51</v>
      </c>
      <c r="I880" t="s">
        <v>23</v>
      </c>
      <c r="J880">
        <v>503</v>
      </c>
      <c r="K880">
        <v>3</v>
      </c>
      <c r="L880">
        <f>COUNTIF(Table1[Race],Table1[Race])</f>
        <v>3</v>
      </c>
      <c r="M880">
        <v>2</v>
      </c>
      <c r="N880">
        <v>0</v>
      </c>
      <c r="O880">
        <v>1</v>
      </c>
      <c r="P880">
        <v>0</v>
      </c>
      <c r="Q880" t="s">
        <v>20</v>
      </c>
      <c r="R880" t="s">
        <v>952</v>
      </c>
      <c r="S880" t="s">
        <v>949</v>
      </c>
      <c r="T880">
        <f>IFERROR(Table1[n_can_adj]/MID(Table1[district],FIND("(",Table1[district])+1,1),Table1[n_can_adj])</f>
        <v>3</v>
      </c>
      <c r="U880" t="e">
        <f>IF(Table1[level]="Local",VLOOKUP(Table1[parish]&amp;" Parish, Louisiana",[1]parish!$D$2:$E$65,2,FALSE),"")</f>
        <v>#N/A</v>
      </c>
    </row>
    <row r="881" spans="1:21" hidden="1" x14ac:dyDescent="0.25">
      <c r="A881">
        <v>880</v>
      </c>
      <c r="B881">
        <f>IF(COUNTIF(C$2:C880,C881)&gt;0,B880,B880+1)</f>
        <v>231</v>
      </c>
      <c r="C881" t="str">
        <f>Table1[[#This Row],[position]]&amp;IF(Table1[district]="NA","","-"&amp;Table1[district])&amp;IF(Table1[parish]="Multi-Parish Race","","-"&amp;Table1[parish])&amp;" ("&amp;Table1[year]&amp;")"</f>
        <v>Chief of Police-Town of Vivian-Caddo (2014)</v>
      </c>
      <c r="D881" t="s">
        <v>949</v>
      </c>
      <c r="E881" t="s">
        <v>377</v>
      </c>
      <c r="F881" t="s">
        <v>1178</v>
      </c>
      <c r="G881">
        <v>2014</v>
      </c>
      <c r="H881" t="s">
        <v>51</v>
      </c>
      <c r="I881" t="s">
        <v>23</v>
      </c>
      <c r="J881">
        <v>247</v>
      </c>
      <c r="K881">
        <v>3</v>
      </c>
      <c r="L881">
        <f>COUNTIF(Table1[Race],Table1[Race])</f>
        <v>3</v>
      </c>
      <c r="M881">
        <v>2</v>
      </c>
      <c r="N881">
        <v>0</v>
      </c>
      <c r="O881">
        <v>1</v>
      </c>
      <c r="P881">
        <v>0</v>
      </c>
      <c r="Q881" t="s">
        <v>20</v>
      </c>
      <c r="R881" t="s">
        <v>952</v>
      </c>
      <c r="S881" t="s">
        <v>949</v>
      </c>
      <c r="T881">
        <f>IFERROR(Table1[n_can_adj]/MID(Table1[district],FIND("(",Table1[district])+1,1),Table1[n_can_adj])</f>
        <v>3</v>
      </c>
      <c r="U881" t="e">
        <f>IF(Table1[level]="Local",VLOOKUP(Table1[parish]&amp;" Parish, Louisiana",[1]parish!$D$2:$E$65,2,FALSE),"")</f>
        <v>#N/A</v>
      </c>
    </row>
    <row r="882" spans="1:21" hidden="1" x14ac:dyDescent="0.25">
      <c r="A882">
        <v>881</v>
      </c>
      <c r="B882">
        <f>IF(COUNTIF(C$2:C881,C882)&gt;0,B881,B881+1)</f>
        <v>232</v>
      </c>
      <c r="C882" t="str">
        <f>Table1[[#This Row],[position]]&amp;IF(Table1[district]="NA","","-"&amp;Table1[district])&amp;IF(Table1[parish]="Multi-Parish Race","","-"&amp;Table1[parish])&amp;" ("&amp;Table1[year]&amp;")"</f>
        <v>Chief of Police-Town of Washington-St. Landry (2016)</v>
      </c>
      <c r="D882" t="s">
        <v>949</v>
      </c>
      <c r="E882" t="s">
        <v>1179</v>
      </c>
      <c r="F882" t="s">
        <v>1180</v>
      </c>
      <c r="G882">
        <v>2016</v>
      </c>
      <c r="H882" t="s">
        <v>83</v>
      </c>
      <c r="I882" t="s">
        <v>23</v>
      </c>
      <c r="J882">
        <v>47</v>
      </c>
      <c r="K882">
        <v>4</v>
      </c>
      <c r="L882">
        <f>COUNTIF(Table1[Race],Table1[Race])</f>
        <v>4</v>
      </c>
      <c r="M882">
        <v>3</v>
      </c>
      <c r="N882">
        <v>0</v>
      </c>
      <c r="O882">
        <v>1</v>
      </c>
      <c r="P882">
        <v>0</v>
      </c>
      <c r="Q882" t="s">
        <v>20</v>
      </c>
      <c r="R882" t="s">
        <v>952</v>
      </c>
      <c r="S882" t="s">
        <v>949</v>
      </c>
      <c r="T882">
        <f>IFERROR(Table1[n_can_adj]/MID(Table1[district],FIND("(",Table1[district])+1,1),Table1[n_can_adj])</f>
        <v>4</v>
      </c>
      <c r="U882" t="e">
        <f>IF(Table1[level]="Local",VLOOKUP(Table1[parish]&amp;" Parish, Louisiana",[1]parish!$D$2:$E$65,2,FALSE),"")</f>
        <v>#N/A</v>
      </c>
    </row>
    <row r="883" spans="1:21" hidden="1" x14ac:dyDescent="0.25">
      <c r="A883">
        <v>882</v>
      </c>
      <c r="B883">
        <f>IF(COUNTIF(C$2:C882,C883)&gt;0,B882,B882+1)</f>
        <v>232</v>
      </c>
      <c r="C883" t="str">
        <f>Table1[[#This Row],[position]]&amp;IF(Table1[district]="NA","","-"&amp;Table1[district])&amp;IF(Table1[parish]="Multi-Parish Race","","-"&amp;Table1[parish])&amp;" ("&amp;Table1[year]&amp;")"</f>
        <v>Chief of Police-Town of Washington-St. Landry (2016)</v>
      </c>
      <c r="D883" t="s">
        <v>949</v>
      </c>
      <c r="E883" t="s">
        <v>1179</v>
      </c>
      <c r="F883" t="s">
        <v>1181</v>
      </c>
      <c r="G883">
        <v>2016</v>
      </c>
      <c r="H883" t="s">
        <v>83</v>
      </c>
      <c r="I883" t="s">
        <v>23</v>
      </c>
      <c r="J883">
        <v>356</v>
      </c>
      <c r="K883">
        <v>4</v>
      </c>
      <c r="L883">
        <f>COUNTIF(Table1[Race],Table1[Race])</f>
        <v>4</v>
      </c>
      <c r="M883">
        <v>3</v>
      </c>
      <c r="N883">
        <v>0</v>
      </c>
      <c r="O883">
        <v>1</v>
      </c>
      <c r="P883">
        <v>0</v>
      </c>
      <c r="Q883" t="s">
        <v>20</v>
      </c>
      <c r="R883" t="s">
        <v>952</v>
      </c>
      <c r="S883" t="s">
        <v>949</v>
      </c>
      <c r="T883">
        <f>IFERROR(Table1[n_can_adj]/MID(Table1[district],FIND("(",Table1[district])+1,1),Table1[n_can_adj])</f>
        <v>4</v>
      </c>
      <c r="U883" t="e">
        <f>IF(Table1[level]="Local",VLOOKUP(Table1[parish]&amp;" Parish, Louisiana",[1]parish!$D$2:$E$65,2,FALSE),"")</f>
        <v>#N/A</v>
      </c>
    </row>
    <row r="884" spans="1:21" hidden="1" x14ac:dyDescent="0.25">
      <c r="A884">
        <v>883</v>
      </c>
      <c r="B884">
        <f>IF(COUNTIF(C$2:C883,C884)&gt;0,B883,B883+1)</f>
        <v>232</v>
      </c>
      <c r="C884" t="str">
        <f>Table1[[#This Row],[position]]&amp;IF(Table1[district]="NA","","-"&amp;Table1[district])&amp;IF(Table1[parish]="Multi-Parish Race","","-"&amp;Table1[parish])&amp;" ("&amp;Table1[year]&amp;")"</f>
        <v>Chief of Police-Town of Washington-St. Landry (2016)</v>
      </c>
      <c r="D884" t="s">
        <v>949</v>
      </c>
      <c r="E884" t="s">
        <v>1179</v>
      </c>
      <c r="F884" t="s">
        <v>1182</v>
      </c>
      <c r="G884">
        <v>2016</v>
      </c>
      <c r="H884" t="s">
        <v>83</v>
      </c>
      <c r="I884" t="s">
        <v>30</v>
      </c>
      <c r="J884">
        <v>74</v>
      </c>
      <c r="K884">
        <v>4</v>
      </c>
      <c r="L884">
        <f>COUNTIF(Table1[Race],Table1[Race])</f>
        <v>4</v>
      </c>
      <c r="M884">
        <v>3</v>
      </c>
      <c r="N884">
        <v>0</v>
      </c>
      <c r="O884">
        <v>1</v>
      </c>
      <c r="P884">
        <v>0</v>
      </c>
      <c r="Q884" t="s">
        <v>20</v>
      </c>
      <c r="R884" t="s">
        <v>952</v>
      </c>
      <c r="S884" t="s">
        <v>949</v>
      </c>
      <c r="T884">
        <f>IFERROR(Table1[n_can_adj]/MID(Table1[district],FIND("(",Table1[district])+1,1),Table1[n_can_adj])</f>
        <v>4</v>
      </c>
      <c r="U884" t="e">
        <f>IF(Table1[level]="Local",VLOOKUP(Table1[parish]&amp;" Parish, Louisiana",[1]parish!$D$2:$E$65,2,FALSE),"")</f>
        <v>#N/A</v>
      </c>
    </row>
    <row r="885" spans="1:21" hidden="1" x14ac:dyDescent="0.25">
      <c r="A885">
        <v>884</v>
      </c>
      <c r="B885">
        <f>IF(COUNTIF(C$2:C884,C885)&gt;0,B884,B884+1)</f>
        <v>232</v>
      </c>
      <c r="C885" t="str">
        <f>Table1[[#This Row],[position]]&amp;IF(Table1[district]="NA","","-"&amp;Table1[district])&amp;IF(Table1[parish]="Multi-Parish Race","","-"&amp;Table1[parish])&amp;" ("&amp;Table1[year]&amp;")"</f>
        <v>Chief of Police-Town of Washington-St. Landry (2016)</v>
      </c>
      <c r="D885" t="s">
        <v>949</v>
      </c>
      <c r="E885" t="s">
        <v>1179</v>
      </c>
      <c r="F885" t="s">
        <v>1183</v>
      </c>
      <c r="G885">
        <v>2016</v>
      </c>
      <c r="H885" t="s">
        <v>83</v>
      </c>
      <c r="I885" t="s">
        <v>23</v>
      </c>
      <c r="J885">
        <v>38</v>
      </c>
      <c r="K885">
        <v>4</v>
      </c>
      <c r="L885">
        <f>COUNTIF(Table1[Race],Table1[Race])</f>
        <v>4</v>
      </c>
      <c r="M885">
        <v>3</v>
      </c>
      <c r="N885">
        <v>0</v>
      </c>
      <c r="O885">
        <v>1</v>
      </c>
      <c r="P885">
        <v>0</v>
      </c>
      <c r="Q885" t="s">
        <v>20</v>
      </c>
      <c r="R885" t="s">
        <v>952</v>
      </c>
      <c r="S885" t="s">
        <v>949</v>
      </c>
      <c r="T885">
        <f>IFERROR(Table1[n_can_adj]/MID(Table1[district],FIND("(",Table1[district])+1,1),Table1[n_can_adj])</f>
        <v>4</v>
      </c>
      <c r="U885" t="e">
        <f>IF(Table1[level]="Local",VLOOKUP(Table1[parish]&amp;" Parish, Louisiana",[1]parish!$D$2:$E$65,2,FALSE),"")</f>
        <v>#N/A</v>
      </c>
    </row>
    <row r="886" spans="1:21" hidden="1" x14ac:dyDescent="0.25">
      <c r="A886">
        <v>885</v>
      </c>
      <c r="B886">
        <f>IF(COUNTIF(C$2:C885,C886)&gt;0,B885,B885+1)</f>
        <v>233</v>
      </c>
      <c r="C886" t="str">
        <f>Table1[[#This Row],[position]]&amp;IF(Table1[district]="NA","","-"&amp;Table1[district])&amp;IF(Table1[parish]="Multi-Parish Race","","-"&amp;Table1[parish])&amp;" ("&amp;Table1[year]&amp;")"</f>
        <v>Chief of Police-Town of Welsh-Jefferson Davis (2016)</v>
      </c>
      <c r="D886" t="s">
        <v>949</v>
      </c>
      <c r="E886" t="s">
        <v>1184</v>
      </c>
      <c r="F886" t="s">
        <v>1185</v>
      </c>
      <c r="G886">
        <v>2016</v>
      </c>
      <c r="H886" t="s">
        <v>695</v>
      </c>
      <c r="I886" t="s">
        <v>30</v>
      </c>
      <c r="J886">
        <v>549</v>
      </c>
      <c r="K886">
        <v>2</v>
      </c>
      <c r="L886">
        <f>COUNTIF(Table1[Race],Table1[Race])</f>
        <v>2</v>
      </c>
      <c r="M886">
        <v>1</v>
      </c>
      <c r="N886">
        <v>0</v>
      </c>
      <c r="O886">
        <v>1</v>
      </c>
      <c r="P886">
        <v>0</v>
      </c>
      <c r="Q886" t="s">
        <v>20</v>
      </c>
      <c r="R886" t="s">
        <v>952</v>
      </c>
      <c r="S886" t="s">
        <v>949</v>
      </c>
      <c r="T886">
        <f>IFERROR(Table1[n_can_adj]/MID(Table1[district],FIND("(",Table1[district])+1,1),Table1[n_can_adj])</f>
        <v>2</v>
      </c>
      <c r="U886" t="e">
        <f>IF(Table1[level]="Local",VLOOKUP(Table1[parish]&amp;" Parish, Louisiana",[1]parish!$D$2:$E$65,2,FALSE),"")</f>
        <v>#N/A</v>
      </c>
    </row>
    <row r="887" spans="1:21" hidden="1" x14ac:dyDescent="0.25">
      <c r="A887">
        <v>886</v>
      </c>
      <c r="B887">
        <f>IF(COUNTIF(C$2:C886,C887)&gt;0,B886,B886+1)</f>
        <v>233</v>
      </c>
      <c r="C887" t="str">
        <f>Table1[[#This Row],[position]]&amp;IF(Table1[district]="NA","","-"&amp;Table1[district])&amp;IF(Table1[parish]="Multi-Parish Race","","-"&amp;Table1[parish])&amp;" ("&amp;Table1[year]&amp;")"</f>
        <v>Chief of Police-Town of Welsh-Jefferson Davis (2016)</v>
      </c>
      <c r="D887" t="s">
        <v>949</v>
      </c>
      <c r="E887" t="s">
        <v>1184</v>
      </c>
      <c r="F887" t="s">
        <v>1186</v>
      </c>
      <c r="G887">
        <v>2016</v>
      </c>
      <c r="H887" t="s">
        <v>695</v>
      </c>
      <c r="I887" t="s">
        <v>23</v>
      </c>
      <c r="J887">
        <v>917</v>
      </c>
      <c r="K887">
        <v>2</v>
      </c>
      <c r="L887">
        <f>COUNTIF(Table1[Race],Table1[Race])</f>
        <v>2</v>
      </c>
      <c r="M887">
        <v>1</v>
      </c>
      <c r="N887">
        <v>0</v>
      </c>
      <c r="O887">
        <v>1</v>
      </c>
      <c r="P887">
        <v>0</v>
      </c>
      <c r="Q887" t="s">
        <v>20</v>
      </c>
      <c r="R887" t="s">
        <v>952</v>
      </c>
      <c r="S887" t="s">
        <v>949</v>
      </c>
      <c r="T887">
        <f>IFERROR(Table1[n_can_adj]/MID(Table1[district],FIND("(",Table1[district])+1,1),Table1[n_can_adj])</f>
        <v>2</v>
      </c>
      <c r="U887" t="e">
        <f>IF(Table1[level]="Local",VLOOKUP(Table1[parish]&amp;" Parish, Louisiana",[1]parish!$D$2:$E$65,2,FALSE),"")</f>
        <v>#N/A</v>
      </c>
    </row>
    <row r="888" spans="1:21" hidden="1" x14ac:dyDescent="0.25">
      <c r="A888">
        <v>887</v>
      </c>
      <c r="B888">
        <f>IF(COUNTIF(C$2:C887,C888)&gt;0,B887,B887+1)</f>
        <v>234</v>
      </c>
      <c r="C888" t="str">
        <f>Table1[[#This Row],[position]]&amp;IF(Table1[district]="NA","","-"&amp;Table1[district])&amp;IF(Table1[parish]="Multi-Parish Race","","-"&amp;Table1[parish])&amp;" ("&amp;Table1[year]&amp;")"</f>
        <v>Chief of Police-Town of White Castle-Iberville (2014)</v>
      </c>
      <c r="D888" t="s">
        <v>949</v>
      </c>
      <c r="E888" t="s">
        <v>1187</v>
      </c>
      <c r="F888" t="s">
        <v>1188</v>
      </c>
      <c r="G888">
        <v>2014</v>
      </c>
      <c r="H888" t="s">
        <v>231</v>
      </c>
      <c r="I888" t="s">
        <v>23</v>
      </c>
      <c r="J888">
        <v>486</v>
      </c>
      <c r="K888">
        <v>2</v>
      </c>
      <c r="L888">
        <f>COUNTIF(Table1[Race],Table1[Race])</f>
        <v>2</v>
      </c>
      <c r="M888">
        <v>2</v>
      </c>
      <c r="N888">
        <v>0</v>
      </c>
      <c r="O888">
        <v>0</v>
      </c>
      <c r="P888">
        <v>0</v>
      </c>
      <c r="Q888" t="s">
        <v>20</v>
      </c>
      <c r="R888" t="s">
        <v>952</v>
      </c>
      <c r="S888" t="s">
        <v>949</v>
      </c>
      <c r="T888">
        <f>IFERROR(Table1[n_can_adj]/MID(Table1[district],FIND("(",Table1[district])+1,1),Table1[n_can_adj])</f>
        <v>2</v>
      </c>
      <c r="U888" t="e">
        <f>IF(Table1[level]="Local",VLOOKUP(Table1[parish]&amp;" Parish, Louisiana",[1]parish!$D$2:$E$65,2,FALSE),"")</f>
        <v>#N/A</v>
      </c>
    </row>
    <row r="889" spans="1:21" hidden="1" x14ac:dyDescent="0.25">
      <c r="A889">
        <v>888</v>
      </c>
      <c r="B889">
        <f>IF(COUNTIF(C$2:C888,C889)&gt;0,B888,B888+1)</f>
        <v>234</v>
      </c>
      <c r="C889" t="str">
        <f>Table1[[#This Row],[position]]&amp;IF(Table1[district]="NA","","-"&amp;Table1[district])&amp;IF(Table1[parish]="Multi-Parish Race","","-"&amp;Table1[parish])&amp;" ("&amp;Table1[year]&amp;")"</f>
        <v>Chief of Police-Town of White Castle-Iberville (2014)</v>
      </c>
      <c r="D889" t="s">
        <v>949</v>
      </c>
      <c r="E889" t="s">
        <v>1187</v>
      </c>
      <c r="F889" t="s">
        <v>1189</v>
      </c>
      <c r="G889">
        <v>2014</v>
      </c>
      <c r="H889" t="s">
        <v>231</v>
      </c>
      <c r="I889" t="s">
        <v>23</v>
      </c>
      <c r="J889">
        <v>497</v>
      </c>
      <c r="K889">
        <v>2</v>
      </c>
      <c r="L889">
        <f>COUNTIF(Table1[Race],Table1[Race])</f>
        <v>2</v>
      </c>
      <c r="M889">
        <v>2</v>
      </c>
      <c r="N889">
        <v>0</v>
      </c>
      <c r="O889">
        <v>0</v>
      </c>
      <c r="P889">
        <v>0</v>
      </c>
      <c r="Q889" t="s">
        <v>20</v>
      </c>
      <c r="R889" t="s">
        <v>952</v>
      </c>
      <c r="S889" t="s">
        <v>949</v>
      </c>
      <c r="T889">
        <f>IFERROR(Table1[n_can_adj]/MID(Table1[district],FIND("(",Table1[district])+1,1),Table1[n_can_adj])</f>
        <v>2</v>
      </c>
      <c r="U889" t="e">
        <f>IF(Table1[level]="Local",VLOOKUP(Table1[parish]&amp;" Parish, Louisiana",[1]parish!$D$2:$E$65,2,FALSE),"")</f>
        <v>#N/A</v>
      </c>
    </row>
    <row r="890" spans="1:21" hidden="1" x14ac:dyDescent="0.25">
      <c r="A890">
        <v>889</v>
      </c>
      <c r="B890">
        <f>IF(COUNTIF(C$2:C889,C890)&gt;0,B889,B889+1)</f>
        <v>235</v>
      </c>
      <c r="C890" t="str">
        <f>Table1[[#This Row],[position]]&amp;IF(Table1[district]="NA","","-"&amp;Table1[district])&amp;IF(Table1[parish]="Multi-Parish Race","","-"&amp;Table1[parish])&amp;" ("&amp;Table1[year]&amp;")"</f>
        <v>Chief of Police-Town of Wisner-Franklin (2014)</v>
      </c>
      <c r="D890" t="s">
        <v>949</v>
      </c>
      <c r="E890" t="s">
        <v>1190</v>
      </c>
      <c r="F890" t="s">
        <v>1191</v>
      </c>
      <c r="G890">
        <v>2014</v>
      </c>
      <c r="H890" t="s">
        <v>793</v>
      </c>
      <c r="I890" t="s">
        <v>23</v>
      </c>
      <c r="J890">
        <v>66</v>
      </c>
      <c r="K890">
        <v>4</v>
      </c>
      <c r="L890">
        <f>COUNTIF(Table1[Race],Table1[Race])</f>
        <v>4</v>
      </c>
      <c r="M890">
        <v>2</v>
      </c>
      <c r="N890">
        <v>0</v>
      </c>
      <c r="O890">
        <v>2</v>
      </c>
      <c r="P890">
        <v>0</v>
      </c>
      <c r="Q890" t="s">
        <v>20</v>
      </c>
      <c r="R890" t="s">
        <v>952</v>
      </c>
      <c r="S890" t="s">
        <v>949</v>
      </c>
      <c r="T890">
        <f>IFERROR(Table1[n_can_adj]/MID(Table1[district],FIND("(",Table1[district])+1,1),Table1[n_can_adj])</f>
        <v>4</v>
      </c>
      <c r="U890" t="e">
        <f>IF(Table1[level]="Local",VLOOKUP(Table1[parish]&amp;" Parish, Louisiana",[1]parish!$D$2:$E$65,2,FALSE),"")</f>
        <v>#N/A</v>
      </c>
    </row>
    <row r="891" spans="1:21" hidden="1" x14ac:dyDescent="0.25">
      <c r="A891">
        <v>890</v>
      </c>
      <c r="B891">
        <f>IF(COUNTIF(C$2:C890,C891)&gt;0,B890,B890+1)</f>
        <v>235</v>
      </c>
      <c r="C891" t="str">
        <f>Table1[[#This Row],[position]]&amp;IF(Table1[district]="NA","","-"&amp;Table1[district])&amp;IF(Table1[parish]="Multi-Parish Race","","-"&amp;Table1[parish])&amp;" ("&amp;Table1[year]&amp;")"</f>
        <v>Chief of Police-Town of Wisner-Franklin (2014)</v>
      </c>
      <c r="D891" t="s">
        <v>949</v>
      </c>
      <c r="E891" t="s">
        <v>1190</v>
      </c>
      <c r="F891" t="s">
        <v>1192</v>
      </c>
      <c r="G891">
        <v>2014</v>
      </c>
      <c r="H891" t="s">
        <v>793</v>
      </c>
      <c r="I891" t="s">
        <v>30</v>
      </c>
      <c r="J891">
        <v>122</v>
      </c>
      <c r="K891">
        <v>4</v>
      </c>
      <c r="L891">
        <f>COUNTIF(Table1[Race],Table1[Race])</f>
        <v>4</v>
      </c>
      <c r="M891">
        <v>2</v>
      </c>
      <c r="N891">
        <v>0</v>
      </c>
      <c r="O891">
        <v>2</v>
      </c>
      <c r="P891">
        <v>0</v>
      </c>
      <c r="Q891" t="s">
        <v>20</v>
      </c>
      <c r="R891" t="s">
        <v>952</v>
      </c>
      <c r="S891" t="s">
        <v>949</v>
      </c>
      <c r="T891">
        <f>IFERROR(Table1[n_can_adj]/MID(Table1[district],FIND("(",Table1[district])+1,1),Table1[n_can_adj])</f>
        <v>4</v>
      </c>
      <c r="U891" t="e">
        <f>IF(Table1[level]="Local",VLOOKUP(Table1[parish]&amp;" Parish, Louisiana",[1]parish!$D$2:$E$65,2,FALSE),"")</f>
        <v>#N/A</v>
      </c>
    </row>
    <row r="892" spans="1:21" hidden="1" x14ac:dyDescent="0.25">
      <c r="A892">
        <v>891</v>
      </c>
      <c r="B892">
        <f>IF(COUNTIF(C$2:C891,C892)&gt;0,B891,B891+1)</f>
        <v>235</v>
      </c>
      <c r="C892" t="str">
        <f>Table1[[#This Row],[position]]&amp;IF(Table1[district]="NA","","-"&amp;Table1[district])&amp;IF(Table1[parish]="Multi-Parish Race","","-"&amp;Table1[parish])&amp;" ("&amp;Table1[year]&amp;")"</f>
        <v>Chief of Police-Town of Wisner-Franklin (2014)</v>
      </c>
      <c r="D892" t="s">
        <v>949</v>
      </c>
      <c r="E892" t="s">
        <v>1190</v>
      </c>
      <c r="F892" t="s">
        <v>1193</v>
      </c>
      <c r="G892">
        <v>2014</v>
      </c>
      <c r="H892" t="s">
        <v>793</v>
      </c>
      <c r="I892" t="s">
        <v>23</v>
      </c>
      <c r="J892">
        <v>41</v>
      </c>
      <c r="K892">
        <v>4</v>
      </c>
      <c r="L892">
        <f>COUNTIF(Table1[Race],Table1[Race])</f>
        <v>4</v>
      </c>
      <c r="M892">
        <v>2</v>
      </c>
      <c r="N892">
        <v>0</v>
      </c>
      <c r="O892">
        <v>2</v>
      </c>
      <c r="P892">
        <v>0</v>
      </c>
      <c r="Q892" t="s">
        <v>20</v>
      </c>
      <c r="R892" t="s">
        <v>952</v>
      </c>
      <c r="S892" t="s">
        <v>949</v>
      </c>
      <c r="T892">
        <f>IFERROR(Table1[n_can_adj]/MID(Table1[district],FIND("(",Table1[district])+1,1),Table1[n_can_adj])</f>
        <v>4</v>
      </c>
      <c r="U892" t="e">
        <f>IF(Table1[level]="Local",VLOOKUP(Table1[parish]&amp;" Parish, Louisiana",[1]parish!$D$2:$E$65,2,FALSE),"")</f>
        <v>#N/A</v>
      </c>
    </row>
    <row r="893" spans="1:21" hidden="1" x14ac:dyDescent="0.25">
      <c r="A893">
        <v>892</v>
      </c>
      <c r="B893">
        <f>IF(COUNTIF(C$2:C892,C893)&gt;0,B892,B892+1)</f>
        <v>235</v>
      </c>
      <c r="C893" t="str">
        <f>Table1[[#This Row],[position]]&amp;IF(Table1[district]="NA","","-"&amp;Table1[district])&amp;IF(Table1[parish]="Multi-Parish Race","","-"&amp;Table1[parish])&amp;" ("&amp;Table1[year]&amp;")"</f>
        <v>Chief of Police-Town of Wisner-Franklin (2014)</v>
      </c>
      <c r="D893" t="s">
        <v>949</v>
      </c>
      <c r="E893" t="s">
        <v>1190</v>
      </c>
      <c r="F893" t="s">
        <v>1194</v>
      </c>
      <c r="G893">
        <v>2014</v>
      </c>
      <c r="H893" t="s">
        <v>793</v>
      </c>
      <c r="I893" t="s">
        <v>30</v>
      </c>
      <c r="J893">
        <v>57</v>
      </c>
      <c r="K893">
        <v>4</v>
      </c>
      <c r="L893">
        <f>COUNTIF(Table1[Race],Table1[Race])</f>
        <v>4</v>
      </c>
      <c r="M893">
        <v>2</v>
      </c>
      <c r="N893">
        <v>0</v>
      </c>
      <c r="O893">
        <v>2</v>
      </c>
      <c r="P893">
        <v>0</v>
      </c>
      <c r="Q893" t="s">
        <v>20</v>
      </c>
      <c r="R893" t="s">
        <v>952</v>
      </c>
      <c r="S893" t="s">
        <v>949</v>
      </c>
      <c r="T893">
        <f>IFERROR(Table1[n_can_adj]/MID(Table1[district],FIND("(",Table1[district])+1,1),Table1[n_can_adj])</f>
        <v>4</v>
      </c>
      <c r="U893" t="e">
        <f>IF(Table1[level]="Local",VLOOKUP(Table1[parish]&amp;" Parish, Louisiana",[1]parish!$D$2:$E$65,2,FALSE),"")</f>
        <v>#N/A</v>
      </c>
    </row>
    <row r="894" spans="1:21" hidden="1" x14ac:dyDescent="0.25">
      <c r="A894">
        <v>893</v>
      </c>
      <c r="B894">
        <f>IF(COUNTIF(C$2:C893,C894)&gt;0,B893,B893+1)</f>
        <v>236</v>
      </c>
      <c r="C894" t="str">
        <f>Table1[[#This Row],[position]]&amp;IF(Table1[district]="NA","","-"&amp;Table1[district])&amp;IF(Table1[parish]="Multi-Parish Race","","-"&amp;Table1[parish])&amp;" ("&amp;Table1[year]&amp;")"</f>
        <v>Chief of Police-Town of Zwolle-Sabine (2014)</v>
      </c>
      <c r="D894" t="s">
        <v>949</v>
      </c>
      <c r="E894" t="s">
        <v>1195</v>
      </c>
      <c r="F894" t="s">
        <v>1196</v>
      </c>
      <c r="G894">
        <v>2014</v>
      </c>
      <c r="H894" t="s">
        <v>1197</v>
      </c>
      <c r="I894" t="s">
        <v>30</v>
      </c>
      <c r="J894">
        <v>316</v>
      </c>
      <c r="K894">
        <v>3</v>
      </c>
      <c r="L894">
        <f>COUNTIF(Table1[Race],Table1[Race])</f>
        <v>3</v>
      </c>
      <c r="M894">
        <v>1</v>
      </c>
      <c r="N894">
        <v>1</v>
      </c>
      <c r="O894">
        <v>1</v>
      </c>
      <c r="P894">
        <v>0</v>
      </c>
      <c r="Q894" t="s">
        <v>20</v>
      </c>
      <c r="R894" t="s">
        <v>952</v>
      </c>
      <c r="S894" t="s">
        <v>949</v>
      </c>
      <c r="T894">
        <f>IFERROR(Table1[n_can_adj]/MID(Table1[district],FIND("(",Table1[district])+1,1),Table1[n_can_adj])</f>
        <v>3</v>
      </c>
      <c r="U894" t="e">
        <f>IF(Table1[level]="Local",VLOOKUP(Table1[parish]&amp;" Parish, Louisiana",[1]parish!$D$2:$E$65,2,FALSE),"")</f>
        <v>#N/A</v>
      </c>
    </row>
    <row r="895" spans="1:21" hidden="1" x14ac:dyDescent="0.25">
      <c r="A895">
        <v>894</v>
      </c>
      <c r="B895">
        <f>IF(COUNTIF(C$2:C894,C895)&gt;0,B894,B894+1)</f>
        <v>236</v>
      </c>
      <c r="C895" t="str">
        <f>Table1[[#This Row],[position]]&amp;IF(Table1[district]="NA","","-"&amp;Table1[district])&amp;IF(Table1[parish]="Multi-Parish Race","","-"&amp;Table1[parish])&amp;" ("&amp;Table1[year]&amp;")"</f>
        <v>Chief of Police-Town of Zwolle-Sabine (2014)</v>
      </c>
      <c r="D895" t="s">
        <v>949</v>
      </c>
      <c r="E895" t="s">
        <v>1195</v>
      </c>
      <c r="F895" t="s">
        <v>1198</v>
      </c>
      <c r="G895">
        <v>2014</v>
      </c>
      <c r="H895" t="s">
        <v>1197</v>
      </c>
      <c r="I895" t="s">
        <v>23</v>
      </c>
      <c r="J895">
        <v>210</v>
      </c>
      <c r="K895">
        <v>3</v>
      </c>
      <c r="L895">
        <f>COUNTIF(Table1[Race],Table1[Race])</f>
        <v>3</v>
      </c>
      <c r="M895">
        <v>1</v>
      </c>
      <c r="N895">
        <v>1</v>
      </c>
      <c r="O895">
        <v>1</v>
      </c>
      <c r="P895">
        <v>0</v>
      </c>
      <c r="Q895" t="s">
        <v>20</v>
      </c>
      <c r="R895" t="s">
        <v>952</v>
      </c>
      <c r="S895" t="s">
        <v>949</v>
      </c>
      <c r="T895">
        <f>IFERROR(Table1[n_can_adj]/MID(Table1[district],FIND("(",Table1[district])+1,1),Table1[n_can_adj])</f>
        <v>3</v>
      </c>
      <c r="U895" t="e">
        <f>IF(Table1[level]="Local",VLOOKUP(Table1[parish]&amp;" Parish, Louisiana",[1]parish!$D$2:$E$65,2,FALSE),"")</f>
        <v>#N/A</v>
      </c>
    </row>
    <row r="896" spans="1:21" hidden="1" x14ac:dyDescent="0.25">
      <c r="A896">
        <v>895</v>
      </c>
      <c r="B896">
        <f>IF(COUNTIF(C$2:C895,C896)&gt;0,B895,B895+1)</f>
        <v>236</v>
      </c>
      <c r="C896" t="str">
        <f>Table1[[#This Row],[position]]&amp;IF(Table1[district]="NA","","-"&amp;Table1[district])&amp;IF(Table1[parish]="Multi-Parish Race","","-"&amp;Table1[parish])&amp;" ("&amp;Table1[year]&amp;")"</f>
        <v>Chief of Police-Town of Zwolle-Sabine (2014)</v>
      </c>
      <c r="D896" t="s">
        <v>949</v>
      </c>
      <c r="E896" t="s">
        <v>1195</v>
      </c>
      <c r="F896" t="s">
        <v>1199</v>
      </c>
      <c r="G896">
        <v>2014</v>
      </c>
      <c r="H896" t="s">
        <v>1197</v>
      </c>
      <c r="I896" t="s">
        <v>19</v>
      </c>
      <c r="J896">
        <v>72</v>
      </c>
      <c r="K896">
        <v>3</v>
      </c>
      <c r="L896">
        <f>COUNTIF(Table1[Race],Table1[Race])</f>
        <v>3</v>
      </c>
      <c r="M896">
        <v>1</v>
      </c>
      <c r="N896">
        <v>1</v>
      </c>
      <c r="O896">
        <v>1</v>
      </c>
      <c r="P896">
        <v>0</v>
      </c>
      <c r="Q896" t="s">
        <v>20</v>
      </c>
      <c r="R896" t="s">
        <v>952</v>
      </c>
      <c r="S896" t="s">
        <v>949</v>
      </c>
      <c r="T896">
        <f>IFERROR(Table1[n_can_adj]/MID(Table1[district],FIND("(",Table1[district])+1,1),Table1[n_can_adj])</f>
        <v>3</v>
      </c>
      <c r="U896" t="e">
        <f>IF(Table1[level]="Local",VLOOKUP(Table1[parish]&amp;" Parish, Louisiana",[1]parish!$D$2:$E$65,2,FALSE),"")</f>
        <v>#N/A</v>
      </c>
    </row>
    <row r="897" spans="1:21" hidden="1" x14ac:dyDescent="0.25">
      <c r="A897">
        <v>896</v>
      </c>
      <c r="B897">
        <f>IF(COUNTIF(C$2:C896,C897)&gt;0,B896,B896+1)</f>
        <v>237</v>
      </c>
      <c r="C897" t="str">
        <f>Table1[[#This Row],[position]]&amp;IF(Table1[district]="NA","","-"&amp;Table1[district])&amp;IF(Table1[parish]="Multi-Parish Race","","-"&amp;Table1[parish])&amp;" ("&amp;Table1[year]&amp;")"</f>
        <v>Chief of Police-Village of Anacoco-Vernon (2016)</v>
      </c>
      <c r="D897" t="s">
        <v>949</v>
      </c>
      <c r="E897" t="s">
        <v>1200</v>
      </c>
      <c r="F897" t="s">
        <v>1201</v>
      </c>
      <c r="G897">
        <v>2016</v>
      </c>
      <c r="H897" t="s">
        <v>651</v>
      </c>
      <c r="I897" t="s">
        <v>19</v>
      </c>
      <c r="J897">
        <v>221</v>
      </c>
      <c r="K897">
        <v>2</v>
      </c>
      <c r="L897">
        <f>COUNTIF(Table1[Race],Table1[Race])</f>
        <v>2</v>
      </c>
      <c r="M897">
        <v>0</v>
      </c>
      <c r="N897">
        <v>1</v>
      </c>
      <c r="O897">
        <v>1</v>
      </c>
      <c r="P897">
        <v>0</v>
      </c>
      <c r="Q897" t="s">
        <v>20</v>
      </c>
      <c r="R897" t="s">
        <v>952</v>
      </c>
      <c r="S897" t="s">
        <v>949</v>
      </c>
      <c r="T897">
        <f>IFERROR(Table1[n_can_adj]/MID(Table1[district],FIND("(",Table1[district])+1,1),Table1[n_can_adj])</f>
        <v>2</v>
      </c>
      <c r="U897" t="e">
        <f>IF(Table1[level]="Local",VLOOKUP(Table1[parish]&amp;" Parish, Louisiana",[1]parish!$D$2:$E$65,2,FALSE),"")</f>
        <v>#N/A</v>
      </c>
    </row>
    <row r="898" spans="1:21" hidden="1" x14ac:dyDescent="0.25">
      <c r="A898">
        <v>897</v>
      </c>
      <c r="B898">
        <f>IF(COUNTIF(C$2:C897,C898)&gt;0,B897,B897+1)</f>
        <v>237</v>
      </c>
      <c r="C898" t="str">
        <f>Table1[[#This Row],[position]]&amp;IF(Table1[district]="NA","","-"&amp;Table1[district])&amp;IF(Table1[parish]="Multi-Parish Race","","-"&amp;Table1[parish])&amp;" ("&amp;Table1[year]&amp;")"</f>
        <v>Chief of Police-Village of Anacoco-Vernon (2016)</v>
      </c>
      <c r="D898" t="s">
        <v>949</v>
      </c>
      <c r="E898" t="s">
        <v>1200</v>
      </c>
      <c r="F898" t="s">
        <v>1202</v>
      </c>
      <c r="G898">
        <v>2016</v>
      </c>
      <c r="H898" t="s">
        <v>651</v>
      </c>
      <c r="I898" t="s">
        <v>30</v>
      </c>
      <c r="J898">
        <v>242</v>
      </c>
      <c r="K898">
        <v>2</v>
      </c>
      <c r="L898">
        <f>COUNTIF(Table1[Race],Table1[Race])</f>
        <v>2</v>
      </c>
      <c r="M898">
        <v>0</v>
      </c>
      <c r="N898">
        <v>1</v>
      </c>
      <c r="O898">
        <v>1</v>
      </c>
      <c r="P898">
        <v>0</v>
      </c>
      <c r="Q898" t="s">
        <v>20</v>
      </c>
      <c r="R898" t="s">
        <v>952</v>
      </c>
      <c r="S898" t="s">
        <v>949</v>
      </c>
      <c r="T898">
        <f>IFERROR(Table1[n_can_adj]/MID(Table1[district],FIND("(",Table1[district])+1,1),Table1[n_can_adj])</f>
        <v>2</v>
      </c>
      <c r="U898" t="e">
        <f>IF(Table1[level]="Local",VLOOKUP(Table1[parish]&amp;" Parish, Louisiana",[1]parish!$D$2:$E$65,2,FALSE),"")</f>
        <v>#N/A</v>
      </c>
    </row>
    <row r="899" spans="1:21" hidden="1" x14ac:dyDescent="0.25">
      <c r="A899">
        <v>898</v>
      </c>
      <c r="B899">
        <f>IF(COUNTIF(C$2:C898,C899)&gt;0,B898,B898+1)</f>
        <v>238</v>
      </c>
      <c r="C899" t="str">
        <f>Table1[[#This Row],[position]]&amp;IF(Table1[district]="NA","","-"&amp;Table1[district])&amp;IF(Table1[parish]="Multi-Parish Race","","-"&amp;Table1[parish])&amp;" ("&amp;Table1[year]&amp;")"</f>
        <v>Chief of Police-Village of Baskin-Franklin (2014)</v>
      </c>
      <c r="D899" t="s">
        <v>949</v>
      </c>
      <c r="E899" t="s">
        <v>1203</v>
      </c>
      <c r="F899" t="s">
        <v>1204</v>
      </c>
      <c r="G899">
        <v>2014</v>
      </c>
      <c r="H899" t="s">
        <v>793</v>
      </c>
      <c r="I899" t="s">
        <v>30</v>
      </c>
      <c r="J899">
        <v>44</v>
      </c>
      <c r="K899">
        <v>2</v>
      </c>
      <c r="L899">
        <f>COUNTIF(Table1[Race],Table1[Race])</f>
        <v>2</v>
      </c>
      <c r="M899">
        <v>0</v>
      </c>
      <c r="N899">
        <v>0</v>
      </c>
      <c r="O899">
        <v>2</v>
      </c>
      <c r="P899">
        <v>0</v>
      </c>
      <c r="Q899" t="s">
        <v>20</v>
      </c>
      <c r="R899" t="s">
        <v>952</v>
      </c>
      <c r="S899" t="s">
        <v>949</v>
      </c>
      <c r="T899">
        <f>IFERROR(Table1[n_can_adj]/MID(Table1[district],FIND("(",Table1[district])+1,1),Table1[n_can_adj])</f>
        <v>2</v>
      </c>
      <c r="U899" t="e">
        <f>IF(Table1[level]="Local",VLOOKUP(Table1[parish]&amp;" Parish, Louisiana",[1]parish!$D$2:$E$65,2,FALSE),"")</f>
        <v>#N/A</v>
      </c>
    </row>
    <row r="900" spans="1:21" hidden="1" x14ac:dyDescent="0.25">
      <c r="A900">
        <v>899</v>
      </c>
      <c r="B900">
        <f>IF(COUNTIF(C$2:C899,C900)&gt;0,B899,B899+1)</f>
        <v>238</v>
      </c>
      <c r="C900" t="str">
        <f>Table1[[#This Row],[position]]&amp;IF(Table1[district]="NA","","-"&amp;Table1[district])&amp;IF(Table1[parish]="Multi-Parish Race","","-"&amp;Table1[parish])&amp;" ("&amp;Table1[year]&amp;")"</f>
        <v>Chief of Police-Village of Baskin-Franklin (2014)</v>
      </c>
      <c r="D900" t="s">
        <v>949</v>
      </c>
      <c r="E900" t="s">
        <v>1203</v>
      </c>
      <c r="F900" t="s">
        <v>1205</v>
      </c>
      <c r="G900">
        <v>2014</v>
      </c>
      <c r="H900" t="s">
        <v>793</v>
      </c>
      <c r="I900" t="s">
        <v>30</v>
      </c>
      <c r="J900">
        <v>38</v>
      </c>
      <c r="K900">
        <v>2</v>
      </c>
      <c r="L900">
        <f>COUNTIF(Table1[Race],Table1[Race])</f>
        <v>2</v>
      </c>
      <c r="M900">
        <v>0</v>
      </c>
      <c r="N900">
        <v>0</v>
      </c>
      <c r="O900">
        <v>2</v>
      </c>
      <c r="P900">
        <v>0</v>
      </c>
      <c r="Q900" t="s">
        <v>20</v>
      </c>
      <c r="R900" t="s">
        <v>952</v>
      </c>
      <c r="S900" t="s">
        <v>949</v>
      </c>
      <c r="T900">
        <f>IFERROR(Table1[n_can_adj]/MID(Table1[district],FIND("(",Table1[district])+1,1),Table1[n_can_adj])</f>
        <v>2</v>
      </c>
      <c r="U900" t="e">
        <f>IF(Table1[level]="Local",VLOOKUP(Table1[parish]&amp;" Parish, Louisiana",[1]parish!$D$2:$E$65,2,FALSE),"")</f>
        <v>#N/A</v>
      </c>
    </row>
    <row r="901" spans="1:21" hidden="1" x14ac:dyDescent="0.25">
      <c r="A901">
        <v>900</v>
      </c>
      <c r="B901">
        <f>IF(COUNTIF(C$2:C900,C901)&gt;0,B900,B900+1)</f>
        <v>239</v>
      </c>
      <c r="C901" t="str">
        <f>Table1[[#This Row],[position]]&amp;IF(Table1[district]="NA","","-"&amp;Table1[district])&amp;IF(Table1[parish]="Multi-Parish Race","","-"&amp;Table1[parish])&amp;" ("&amp;Table1[year]&amp;")"</f>
        <v>Chief of Police-Village of Chataignier-Evangeline (2014)</v>
      </c>
      <c r="D901" t="s">
        <v>949</v>
      </c>
      <c r="E901" t="s">
        <v>1206</v>
      </c>
      <c r="F901" t="s">
        <v>1207</v>
      </c>
      <c r="G901">
        <v>2014</v>
      </c>
      <c r="H901" t="s">
        <v>109</v>
      </c>
      <c r="I901" t="s">
        <v>23</v>
      </c>
      <c r="J901">
        <v>78</v>
      </c>
      <c r="K901">
        <v>2</v>
      </c>
      <c r="L901">
        <f>COUNTIF(Table1[Race],Table1[Race])</f>
        <v>2</v>
      </c>
      <c r="M901">
        <v>2</v>
      </c>
      <c r="N901">
        <v>0</v>
      </c>
      <c r="O901">
        <v>0</v>
      </c>
      <c r="P901">
        <v>0</v>
      </c>
      <c r="Q901" t="s">
        <v>20</v>
      </c>
      <c r="R901" t="s">
        <v>952</v>
      </c>
      <c r="S901" t="s">
        <v>949</v>
      </c>
      <c r="T901">
        <f>IFERROR(Table1[n_can_adj]/MID(Table1[district],FIND("(",Table1[district])+1,1),Table1[n_can_adj])</f>
        <v>2</v>
      </c>
      <c r="U901" t="e">
        <f>IF(Table1[level]="Local",VLOOKUP(Table1[parish]&amp;" Parish, Louisiana",[1]parish!$D$2:$E$65,2,FALSE),"")</f>
        <v>#N/A</v>
      </c>
    </row>
    <row r="902" spans="1:21" hidden="1" x14ac:dyDescent="0.25">
      <c r="A902">
        <v>901</v>
      </c>
      <c r="B902">
        <f>IF(COUNTIF(C$2:C901,C902)&gt;0,B901,B901+1)</f>
        <v>239</v>
      </c>
      <c r="C902" t="str">
        <f>Table1[[#This Row],[position]]&amp;IF(Table1[district]="NA","","-"&amp;Table1[district])&amp;IF(Table1[parish]="Multi-Parish Race","","-"&amp;Table1[parish])&amp;" ("&amp;Table1[year]&amp;")"</f>
        <v>Chief of Police-Village of Chataignier-Evangeline (2014)</v>
      </c>
      <c r="D902" t="s">
        <v>949</v>
      </c>
      <c r="E902" t="s">
        <v>1206</v>
      </c>
      <c r="F902" t="s">
        <v>1208</v>
      </c>
      <c r="G902">
        <v>2014</v>
      </c>
      <c r="H902" t="s">
        <v>109</v>
      </c>
      <c r="I902" t="s">
        <v>23</v>
      </c>
      <c r="J902">
        <v>105</v>
      </c>
      <c r="K902">
        <v>2</v>
      </c>
      <c r="L902">
        <f>COUNTIF(Table1[Race],Table1[Race])</f>
        <v>2</v>
      </c>
      <c r="M902">
        <v>2</v>
      </c>
      <c r="N902">
        <v>0</v>
      </c>
      <c r="O902">
        <v>0</v>
      </c>
      <c r="P902">
        <v>0</v>
      </c>
      <c r="Q902" t="s">
        <v>20</v>
      </c>
      <c r="R902" t="s">
        <v>952</v>
      </c>
      <c r="S902" t="s">
        <v>949</v>
      </c>
      <c r="T902">
        <f>IFERROR(Table1[n_can_adj]/MID(Table1[district],FIND("(",Table1[district])+1,1),Table1[n_can_adj])</f>
        <v>2</v>
      </c>
      <c r="U902" t="e">
        <f>IF(Table1[level]="Local",VLOOKUP(Table1[parish]&amp;" Parish, Louisiana",[1]parish!$D$2:$E$65,2,FALSE),"")</f>
        <v>#N/A</v>
      </c>
    </row>
    <row r="903" spans="1:21" hidden="1" x14ac:dyDescent="0.25">
      <c r="A903">
        <v>902</v>
      </c>
      <c r="B903">
        <f>IF(COUNTIF(C$2:C902,C903)&gt;0,B902,B902+1)</f>
        <v>240</v>
      </c>
      <c r="C903" t="str">
        <f>Table1[[#This Row],[position]]&amp;IF(Table1[district]="NA","","-"&amp;Table1[district])&amp;IF(Table1[parish]="Multi-Parish Race","","-"&amp;Table1[parish])&amp;" ("&amp;Table1[year]&amp;")"</f>
        <v>Chief of Police-Village of Converse-Sabine (2016)</v>
      </c>
      <c r="D903" t="s">
        <v>949</v>
      </c>
      <c r="E903" t="s">
        <v>1209</v>
      </c>
      <c r="F903" t="s">
        <v>1210</v>
      </c>
      <c r="G903">
        <v>2016</v>
      </c>
      <c r="H903" t="s">
        <v>1197</v>
      </c>
      <c r="I903" t="s">
        <v>19</v>
      </c>
      <c r="J903">
        <v>19</v>
      </c>
      <c r="K903">
        <v>2</v>
      </c>
      <c r="L903">
        <f>COUNTIF(Table1[Race],Table1[Race])</f>
        <v>2</v>
      </c>
      <c r="M903">
        <v>1</v>
      </c>
      <c r="N903">
        <v>1</v>
      </c>
      <c r="O903">
        <v>0</v>
      </c>
      <c r="P903">
        <v>0</v>
      </c>
      <c r="Q903" t="s">
        <v>20</v>
      </c>
      <c r="R903" t="s">
        <v>952</v>
      </c>
      <c r="S903" t="s">
        <v>949</v>
      </c>
      <c r="T903">
        <f>IFERROR(Table1[n_can_adj]/MID(Table1[district],FIND("(",Table1[district])+1,1),Table1[n_can_adj])</f>
        <v>2</v>
      </c>
      <c r="U903" t="e">
        <f>IF(Table1[level]="Local",VLOOKUP(Table1[parish]&amp;" Parish, Louisiana",[1]parish!$D$2:$E$65,2,FALSE),"")</f>
        <v>#N/A</v>
      </c>
    </row>
    <row r="904" spans="1:21" hidden="1" x14ac:dyDescent="0.25">
      <c r="A904">
        <v>903</v>
      </c>
      <c r="B904">
        <f>IF(COUNTIF(C$2:C903,C904)&gt;0,B903,B903+1)</f>
        <v>240</v>
      </c>
      <c r="C904" t="str">
        <f>Table1[[#This Row],[position]]&amp;IF(Table1[district]="NA","","-"&amp;Table1[district])&amp;IF(Table1[parish]="Multi-Parish Race","","-"&amp;Table1[parish])&amp;" ("&amp;Table1[year]&amp;")"</f>
        <v>Chief of Police-Village of Converse-Sabine (2016)</v>
      </c>
      <c r="D904" t="s">
        <v>949</v>
      </c>
      <c r="E904" t="s">
        <v>1209</v>
      </c>
      <c r="F904" t="s">
        <v>1211</v>
      </c>
      <c r="G904">
        <v>2016</v>
      </c>
      <c r="H904" t="s">
        <v>1197</v>
      </c>
      <c r="I904" t="s">
        <v>23</v>
      </c>
      <c r="J904">
        <v>128</v>
      </c>
      <c r="K904">
        <v>2</v>
      </c>
      <c r="L904">
        <f>COUNTIF(Table1[Race],Table1[Race])</f>
        <v>2</v>
      </c>
      <c r="M904">
        <v>1</v>
      </c>
      <c r="N904">
        <v>1</v>
      </c>
      <c r="O904">
        <v>0</v>
      </c>
      <c r="P904">
        <v>0</v>
      </c>
      <c r="Q904" t="s">
        <v>20</v>
      </c>
      <c r="R904" t="s">
        <v>952</v>
      </c>
      <c r="S904" t="s">
        <v>949</v>
      </c>
      <c r="T904">
        <f>IFERROR(Table1[n_can_adj]/MID(Table1[district],FIND("(",Table1[district])+1,1),Table1[n_can_adj])</f>
        <v>2</v>
      </c>
      <c r="U904" t="e">
        <f>IF(Table1[level]="Local",VLOOKUP(Table1[parish]&amp;" Parish, Louisiana",[1]parish!$D$2:$E$65,2,FALSE),"")</f>
        <v>#N/A</v>
      </c>
    </row>
    <row r="905" spans="1:21" hidden="1" x14ac:dyDescent="0.25">
      <c r="A905">
        <v>904</v>
      </c>
      <c r="B905">
        <f>IF(COUNTIF(C$2:C904,C905)&gt;0,B904,B904+1)</f>
        <v>241</v>
      </c>
      <c r="C905" t="str">
        <f>Table1[[#This Row],[position]]&amp;IF(Table1[district]="NA","","-"&amp;Table1[district])&amp;IF(Table1[parish]="Multi-Parish Race","","-"&amp;Table1[parish])&amp;" ("&amp;Table1[year]&amp;")"</f>
        <v>Chief of Police-Village of Dodson-Winn (2014)</v>
      </c>
      <c r="D905" t="s">
        <v>949</v>
      </c>
      <c r="E905" t="s">
        <v>265</v>
      </c>
      <c r="F905" t="s">
        <v>1212</v>
      </c>
      <c r="G905">
        <v>2014</v>
      </c>
      <c r="H905" t="s">
        <v>267</v>
      </c>
      <c r="I905" t="s">
        <v>23</v>
      </c>
      <c r="J905">
        <v>48</v>
      </c>
      <c r="K905">
        <v>2</v>
      </c>
      <c r="L905">
        <f>COUNTIF(Table1[Race],Table1[Race])</f>
        <v>2</v>
      </c>
      <c r="M905">
        <v>1</v>
      </c>
      <c r="N905">
        <v>0</v>
      </c>
      <c r="O905">
        <v>1</v>
      </c>
      <c r="P905">
        <v>0</v>
      </c>
      <c r="Q905" t="s">
        <v>20</v>
      </c>
      <c r="R905" t="s">
        <v>952</v>
      </c>
      <c r="S905" t="s">
        <v>949</v>
      </c>
      <c r="T905">
        <f>IFERROR(Table1[n_can_adj]/MID(Table1[district],FIND("(",Table1[district])+1,1),Table1[n_can_adj])</f>
        <v>2</v>
      </c>
      <c r="U905" t="e">
        <f>IF(Table1[level]="Local",VLOOKUP(Table1[parish]&amp;" Parish, Louisiana",[1]parish!$D$2:$E$65,2,FALSE),"")</f>
        <v>#N/A</v>
      </c>
    </row>
    <row r="906" spans="1:21" hidden="1" x14ac:dyDescent="0.25">
      <c r="A906">
        <v>905</v>
      </c>
      <c r="B906">
        <f>IF(COUNTIF(C$2:C905,C906)&gt;0,B905,B905+1)</f>
        <v>241</v>
      </c>
      <c r="C906" t="str">
        <f>Table1[[#This Row],[position]]&amp;IF(Table1[district]="NA","","-"&amp;Table1[district])&amp;IF(Table1[parish]="Multi-Parish Race","","-"&amp;Table1[parish])&amp;" ("&amp;Table1[year]&amp;")"</f>
        <v>Chief of Police-Village of Dodson-Winn (2014)</v>
      </c>
      <c r="D906" t="s">
        <v>949</v>
      </c>
      <c r="E906" t="s">
        <v>265</v>
      </c>
      <c r="F906" t="s">
        <v>1213</v>
      </c>
      <c r="G906">
        <v>2014</v>
      </c>
      <c r="H906" t="s">
        <v>267</v>
      </c>
      <c r="I906" t="s">
        <v>30</v>
      </c>
      <c r="J906">
        <v>68</v>
      </c>
      <c r="K906">
        <v>2</v>
      </c>
      <c r="L906">
        <f>COUNTIF(Table1[Race],Table1[Race])</f>
        <v>2</v>
      </c>
      <c r="M906">
        <v>1</v>
      </c>
      <c r="N906">
        <v>0</v>
      </c>
      <c r="O906">
        <v>1</v>
      </c>
      <c r="P906">
        <v>0</v>
      </c>
      <c r="Q906" t="s">
        <v>20</v>
      </c>
      <c r="R906" t="s">
        <v>952</v>
      </c>
      <c r="S906" t="s">
        <v>949</v>
      </c>
      <c r="T906">
        <f>IFERROR(Table1[n_can_adj]/MID(Table1[district],FIND("(",Table1[district])+1,1),Table1[n_can_adj])</f>
        <v>2</v>
      </c>
      <c r="U906" t="e">
        <f>IF(Table1[level]="Local",VLOOKUP(Table1[parish]&amp;" Parish, Louisiana",[1]parish!$D$2:$E$65,2,FALSE),"")</f>
        <v>#N/A</v>
      </c>
    </row>
    <row r="907" spans="1:21" hidden="1" x14ac:dyDescent="0.25">
      <c r="A907">
        <v>906</v>
      </c>
      <c r="B907">
        <f>IF(COUNTIF(C$2:C906,C907)&gt;0,B906,B906+1)</f>
        <v>242</v>
      </c>
      <c r="C907" t="str">
        <f>Table1[[#This Row],[position]]&amp;IF(Table1[district]="NA","","-"&amp;Table1[district])&amp;IF(Table1[parish]="Multi-Parish Race","","-"&amp;Table1[parish])&amp;" ("&amp;Table1[year]&amp;")"</f>
        <v>Chief of Police-Village of Dubberly-Webster (2016)</v>
      </c>
      <c r="D907" t="s">
        <v>949</v>
      </c>
      <c r="E907" t="s">
        <v>1214</v>
      </c>
      <c r="F907" t="s">
        <v>1215</v>
      </c>
      <c r="G907">
        <v>2016</v>
      </c>
      <c r="H907" t="s">
        <v>69</v>
      </c>
      <c r="I907" t="s">
        <v>23</v>
      </c>
      <c r="J907">
        <v>104</v>
      </c>
      <c r="K907">
        <v>2</v>
      </c>
      <c r="L907">
        <f>COUNTIF(Table1[Race],Table1[Race])</f>
        <v>2</v>
      </c>
      <c r="M907">
        <v>1</v>
      </c>
      <c r="N907">
        <v>1</v>
      </c>
      <c r="O907">
        <v>0</v>
      </c>
      <c r="P907">
        <v>0</v>
      </c>
      <c r="Q907" t="s">
        <v>20</v>
      </c>
      <c r="R907" t="s">
        <v>952</v>
      </c>
      <c r="S907" t="s">
        <v>949</v>
      </c>
      <c r="T907">
        <f>IFERROR(Table1[n_can_adj]/MID(Table1[district],FIND("(",Table1[district])+1,1),Table1[n_can_adj])</f>
        <v>2</v>
      </c>
      <c r="U907" t="e">
        <f>IF(Table1[level]="Local",VLOOKUP(Table1[parish]&amp;" Parish, Louisiana",[1]parish!$D$2:$E$65,2,FALSE),"")</f>
        <v>#N/A</v>
      </c>
    </row>
    <row r="908" spans="1:21" hidden="1" x14ac:dyDescent="0.25">
      <c r="A908">
        <v>907</v>
      </c>
      <c r="B908">
        <f>IF(COUNTIF(C$2:C907,C908)&gt;0,B907,B907+1)</f>
        <v>242</v>
      </c>
      <c r="C908" t="str">
        <f>Table1[[#This Row],[position]]&amp;IF(Table1[district]="NA","","-"&amp;Table1[district])&amp;IF(Table1[parish]="Multi-Parish Race","","-"&amp;Table1[parish])&amp;" ("&amp;Table1[year]&amp;")"</f>
        <v>Chief of Police-Village of Dubberly-Webster (2016)</v>
      </c>
      <c r="D908" t="s">
        <v>949</v>
      </c>
      <c r="E908" t="s">
        <v>1214</v>
      </c>
      <c r="F908" t="s">
        <v>1216</v>
      </c>
      <c r="G908">
        <v>2016</v>
      </c>
      <c r="H908" t="s">
        <v>69</v>
      </c>
      <c r="I908" t="s">
        <v>19</v>
      </c>
      <c r="J908">
        <v>60</v>
      </c>
      <c r="K908">
        <v>2</v>
      </c>
      <c r="L908">
        <f>COUNTIF(Table1[Race],Table1[Race])</f>
        <v>2</v>
      </c>
      <c r="M908">
        <v>1</v>
      </c>
      <c r="N908">
        <v>1</v>
      </c>
      <c r="O908">
        <v>0</v>
      </c>
      <c r="P908">
        <v>0</v>
      </c>
      <c r="Q908" t="s">
        <v>20</v>
      </c>
      <c r="R908" t="s">
        <v>952</v>
      </c>
      <c r="S908" t="s">
        <v>949</v>
      </c>
      <c r="T908">
        <f>IFERROR(Table1[n_can_adj]/MID(Table1[district],FIND("(",Table1[district])+1,1),Table1[n_can_adj])</f>
        <v>2</v>
      </c>
      <c r="U908" t="e">
        <f>IF(Table1[level]="Local",VLOOKUP(Table1[parish]&amp;" Parish, Louisiana",[1]parish!$D$2:$E$65,2,FALSE),"")</f>
        <v>#N/A</v>
      </c>
    </row>
    <row r="909" spans="1:21" hidden="1" x14ac:dyDescent="0.25">
      <c r="A909">
        <v>908</v>
      </c>
      <c r="B909">
        <f>IF(COUNTIF(C$2:C908,C909)&gt;0,B908,B908+1)</f>
        <v>243</v>
      </c>
      <c r="C909" t="str">
        <f>Table1[[#This Row],[position]]&amp;IF(Table1[district]="NA","","-"&amp;Table1[district])&amp;IF(Table1[parish]="Multi-Parish Race","","-"&amp;Table1[parish])&amp;" ("&amp;Table1[year]&amp;")"</f>
        <v>Chief of Police-Village of East Hodge-Jackson (2014)</v>
      </c>
      <c r="D909" t="s">
        <v>949</v>
      </c>
      <c r="E909" t="s">
        <v>1217</v>
      </c>
      <c r="F909" t="s">
        <v>1218</v>
      </c>
      <c r="G909">
        <v>2014</v>
      </c>
      <c r="H909" t="s">
        <v>161</v>
      </c>
      <c r="I909" t="s">
        <v>23</v>
      </c>
      <c r="J909">
        <v>24</v>
      </c>
      <c r="K909">
        <v>2</v>
      </c>
      <c r="L909">
        <f>COUNTIF(Table1[Race],Table1[Race])</f>
        <v>2</v>
      </c>
      <c r="M909">
        <v>2</v>
      </c>
      <c r="N909">
        <v>0</v>
      </c>
      <c r="O909">
        <v>0</v>
      </c>
      <c r="P909">
        <v>0</v>
      </c>
      <c r="Q909" t="s">
        <v>20</v>
      </c>
      <c r="R909" t="s">
        <v>952</v>
      </c>
      <c r="S909" t="s">
        <v>949</v>
      </c>
      <c r="T909">
        <f>IFERROR(Table1[n_can_adj]/MID(Table1[district],FIND("(",Table1[district])+1,1),Table1[n_can_adj])</f>
        <v>2</v>
      </c>
      <c r="U909" t="e">
        <f>IF(Table1[level]="Local",VLOOKUP(Table1[parish]&amp;" Parish, Louisiana",[1]parish!$D$2:$E$65,2,FALSE),"")</f>
        <v>#N/A</v>
      </c>
    </row>
    <row r="910" spans="1:21" hidden="1" x14ac:dyDescent="0.25">
      <c r="A910">
        <v>909</v>
      </c>
      <c r="B910">
        <f>IF(COUNTIF(C$2:C909,C910)&gt;0,B909,B909+1)</f>
        <v>243</v>
      </c>
      <c r="C910" t="str">
        <f>Table1[[#This Row],[position]]&amp;IF(Table1[district]="NA","","-"&amp;Table1[district])&amp;IF(Table1[parish]="Multi-Parish Race","","-"&amp;Table1[parish])&amp;" ("&amp;Table1[year]&amp;")"</f>
        <v>Chief of Police-Village of East Hodge-Jackson (2014)</v>
      </c>
      <c r="D910" t="s">
        <v>949</v>
      </c>
      <c r="E910" t="s">
        <v>1217</v>
      </c>
      <c r="F910" t="s">
        <v>1219</v>
      </c>
      <c r="G910">
        <v>2014</v>
      </c>
      <c r="H910" t="s">
        <v>161</v>
      </c>
      <c r="I910" t="s">
        <v>23</v>
      </c>
      <c r="J910">
        <v>73</v>
      </c>
      <c r="K910">
        <v>2</v>
      </c>
      <c r="L910">
        <f>COUNTIF(Table1[Race],Table1[Race])</f>
        <v>2</v>
      </c>
      <c r="M910">
        <v>2</v>
      </c>
      <c r="N910">
        <v>0</v>
      </c>
      <c r="O910">
        <v>0</v>
      </c>
      <c r="P910">
        <v>0</v>
      </c>
      <c r="Q910" t="s">
        <v>20</v>
      </c>
      <c r="R910" t="s">
        <v>952</v>
      </c>
      <c r="S910" t="s">
        <v>949</v>
      </c>
      <c r="T910">
        <f>IFERROR(Table1[n_can_adj]/MID(Table1[district],FIND("(",Table1[district])+1,1),Table1[n_can_adj])</f>
        <v>2</v>
      </c>
      <c r="U910" t="e">
        <f>IF(Table1[level]="Local",VLOOKUP(Table1[parish]&amp;" Parish, Louisiana",[1]parish!$D$2:$E$65,2,FALSE),"")</f>
        <v>#N/A</v>
      </c>
    </row>
    <row r="911" spans="1:21" hidden="1" x14ac:dyDescent="0.25">
      <c r="A911">
        <v>910</v>
      </c>
      <c r="B911">
        <f>IF(COUNTIF(C$2:C910,C911)&gt;0,B910,B910+1)</f>
        <v>244</v>
      </c>
      <c r="C911" t="str">
        <f>Table1[[#This Row],[position]]&amp;IF(Table1[district]="NA","","-"&amp;Table1[district])&amp;IF(Table1[parish]="Multi-Parish Race","","-"&amp;Table1[parish])&amp;" ("&amp;Table1[year]&amp;")"</f>
        <v>Chief of Police-Village of Epps-West Carroll (2014)</v>
      </c>
      <c r="D911" t="s">
        <v>949</v>
      </c>
      <c r="E911" t="s">
        <v>1220</v>
      </c>
      <c r="F911" t="s">
        <v>1221</v>
      </c>
      <c r="G911">
        <v>2014</v>
      </c>
      <c r="H911" t="s">
        <v>1222</v>
      </c>
      <c r="I911" t="s">
        <v>19</v>
      </c>
      <c r="J911">
        <v>24</v>
      </c>
      <c r="K911">
        <v>2</v>
      </c>
      <c r="L911">
        <f>COUNTIF(Table1[Race],Table1[Race])</f>
        <v>2</v>
      </c>
      <c r="M911">
        <v>1</v>
      </c>
      <c r="N911">
        <v>1</v>
      </c>
      <c r="O911">
        <v>0</v>
      </c>
      <c r="P911">
        <v>0</v>
      </c>
      <c r="Q911" t="s">
        <v>20</v>
      </c>
      <c r="R911" t="s">
        <v>952</v>
      </c>
      <c r="S911" t="s">
        <v>949</v>
      </c>
      <c r="T911">
        <f>IFERROR(Table1[n_can_adj]/MID(Table1[district],FIND("(",Table1[district])+1,1),Table1[n_can_adj])</f>
        <v>2</v>
      </c>
      <c r="U911" t="e">
        <f>IF(Table1[level]="Local",VLOOKUP(Table1[parish]&amp;" Parish, Louisiana",[1]parish!$D$2:$E$65,2,FALSE),"")</f>
        <v>#N/A</v>
      </c>
    </row>
    <row r="912" spans="1:21" hidden="1" x14ac:dyDescent="0.25">
      <c r="A912">
        <v>911</v>
      </c>
      <c r="B912">
        <f>IF(COUNTIF(C$2:C911,C912)&gt;0,B911,B911+1)</f>
        <v>244</v>
      </c>
      <c r="C912" t="str">
        <f>Table1[[#This Row],[position]]&amp;IF(Table1[district]="NA","","-"&amp;Table1[district])&amp;IF(Table1[parish]="Multi-Parish Race","","-"&amp;Table1[parish])&amp;" ("&amp;Table1[year]&amp;")"</f>
        <v>Chief of Police-Village of Epps-West Carroll (2014)</v>
      </c>
      <c r="D912" t="s">
        <v>949</v>
      </c>
      <c r="E912" t="s">
        <v>1220</v>
      </c>
      <c r="F912" t="s">
        <v>1223</v>
      </c>
      <c r="G912">
        <v>2014</v>
      </c>
      <c r="H912" t="s">
        <v>1222</v>
      </c>
      <c r="I912" t="s">
        <v>23</v>
      </c>
      <c r="J912">
        <v>152</v>
      </c>
      <c r="K912">
        <v>2</v>
      </c>
      <c r="L912">
        <f>COUNTIF(Table1[Race],Table1[Race])</f>
        <v>2</v>
      </c>
      <c r="M912">
        <v>1</v>
      </c>
      <c r="N912">
        <v>1</v>
      </c>
      <c r="O912">
        <v>0</v>
      </c>
      <c r="P912">
        <v>0</v>
      </c>
      <c r="Q912" t="s">
        <v>20</v>
      </c>
      <c r="R912" t="s">
        <v>952</v>
      </c>
      <c r="S912" t="s">
        <v>949</v>
      </c>
      <c r="T912">
        <f>IFERROR(Table1[n_can_adj]/MID(Table1[district],FIND("(",Table1[district])+1,1),Table1[n_can_adj])</f>
        <v>2</v>
      </c>
      <c r="U912" t="e">
        <f>IF(Table1[level]="Local",VLOOKUP(Table1[parish]&amp;" Parish, Louisiana",[1]parish!$D$2:$E$65,2,FALSE),"")</f>
        <v>#N/A</v>
      </c>
    </row>
    <row r="913" spans="1:21" hidden="1" x14ac:dyDescent="0.25">
      <c r="A913">
        <v>912</v>
      </c>
      <c r="B913">
        <f>IF(COUNTIF(C$2:C912,C913)&gt;0,B912,B912+1)</f>
        <v>245</v>
      </c>
      <c r="C913" t="str">
        <f>Table1[[#This Row],[position]]&amp;IF(Table1[district]="NA","","-"&amp;Table1[district])&amp;IF(Table1[parish]="Multi-Parish Race","","-"&amp;Table1[parish])&amp;" ("&amp;Table1[year]&amp;")"</f>
        <v>Chief of Police-Village of Fenton-Jefferson Davis (2016)</v>
      </c>
      <c r="D913" t="s">
        <v>949</v>
      </c>
      <c r="E913" t="s">
        <v>1224</v>
      </c>
      <c r="F913" t="s">
        <v>1225</v>
      </c>
      <c r="G913">
        <v>2016</v>
      </c>
      <c r="H913" t="s">
        <v>695</v>
      </c>
      <c r="I913" t="s">
        <v>30</v>
      </c>
      <c r="J913">
        <v>42</v>
      </c>
      <c r="K913">
        <v>2</v>
      </c>
      <c r="L913">
        <f>COUNTIF(Table1[Race],Table1[Race])</f>
        <v>2</v>
      </c>
      <c r="M913">
        <v>0</v>
      </c>
      <c r="N913">
        <v>0</v>
      </c>
      <c r="O913">
        <v>2</v>
      </c>
      <c r="P913">
        <v>0</v>
      </c>
      <c r="Q913" t="s">
        <v>20</v>
      </c>
      <c r="R913" t="s">
        <v>952</v>
      </c>
      <c r="S913" t="s">
        <v>949</v>
      </c>
      <c r="T913">
        <f>IFERROR(Table1[n_can_adj]/MID(Table1[district],FIND("(",Table1[district])+1,1),Table1[n_can_adj])</f>
        <v>2</v>
      </c>
      <c r="U913" t="e">
        <f>IF(Table1[level]="Local",VLOOKUP(Table1[parish]&amp;" Parish, Louisiana",[1]parish!$D$2:$E$65,2,FALSE),"")</f>
        <v>#N/A</v>
      </c>
    </row>
    <row r="914" spans="1:21" hidden="1" x14ac:dyDescent="0.25">
      <c r="A914">
        <v>913</v>
      </c>
      <c r="B914">
        <f>IF(COUNTIF(C$2:C913,C914)&gt;0,B913,B913+1)</f>
        <v>245</v>
      </c>
      <c r="C914" t="str">
        <f>Table1[[#This Row],[position]]&amp;IF(Table1[district]="NA","","-"&amp;Table1[district])&amp;IF(Table1[parish]="Multi-Parish Race","","-"&amp;Table1[parish])&amp;" ("&amp;Table1[year]&amp;")"</f>
        <v>Chief of Police-Village of Fenton-Jefferson Davis (2016)</v>
      </c>
      <c r="D914" t="s">
        <v>949</v>
      </c>
      <c r="E914" t="s">
        <v>1224</v>
      </c>
      <c r="F914" t="s">
        <v>1226</v>
      </c>
      <c r="G914">
        <v>2016</v>
      </c>
      <c r="H914" t="s">
        <v>695</v>
      </c>
      <c r="I914" t="s">
        <v>30</v>
      </c>
      <c r="J914">
        <v>146</v>
      </c>
      <c r="K914">
        <v>2</v>
      </c>
      <c r="L914">
        <f>COUNTIF(Table1[Race],Table1[Race])</f>
        <v>2</v>
      </c>
      <c r="M914">
        <v>0</v>
      </c>
      <c r="N914">
        <v>0</v>
      </c>
      <c r="O914">
        <v>2</v>
      </c>
      <c r="P914">
        <v>0</v>
      </c>
      <c r="Q914" t="s">
        <v>20</v>
      </c>
      <c r="R914" t="s">
        <v>952</v>
      </c>
      <c r="S914" t="s">
        <v>949</v>
      </c>
      <c r="T914">
        <f>IFERROR(Table1[n_can_adj]/MID(Table1[district],FIND("(",Table1[district])+1,1),Table1[n_can_adj])</f>
        <v>2</v>
      </c>
      <c r="U914" t="e">
        <f>IF(Table1[level]="Local",VLOOKUP(Table1[parish]&amp;" Parish, Louisiana",[1]parish!$D$2:$E$65,2,FALSE),"")</f>
        <v>#N/A</v>
      </c>
    </row>
    <row r="915" spans="1:21" hidden="1" x14ac:dyDescent="0.25">
      <c r="A915">
        <v>914</v>
      </c>
      <c r="B915">
        <f>IF(COUNTIF(C$2:C914,C915)&gt;0,B914,B914+1)</f>
        <v>246</v>
      </c>
      <c r="C915" t="str">
        <f>Table1[[#This Row],[position]]&amp;IF(Table1[district]="NA","","-"&amp;Table1[district])&amp;IF(Table1[parish]="Multi-Parish Race","","-"&amp;Table1[parish])&amp;" ("&amp;Table1[year]&amp;")"</f>
        <v>Chief of Police-Village of Forest Hill-Rapides (2014)</v>
      </c>
      <c r="D915" t="s">
        <v>949</v>
      </c>
      <c r="E915" t="s">
        <v>1227</v>
      </c>
      <c r="F915" t="s">
        <v>1228</v>
      </c>
      <c r="G915">
        <v>2014</v>
      </c>
      <c r="H915" t="s">
        <v>238</v>
      </c>
      <c r="I915" t="s">
        <v>127</v>
      </c>
      <c r="J915">
        <v>45</v>
      </c>
      <c r="K915">
        <v>3</v>
      </c>
      <c r="L915">
        <f>COUNTIF(Table1[Race],Table1[Race])</f>
        <v>3</v>
      </c>
      <c r="M915">
        <v>0</v>
      </c>
      <c r="N915">
        <v>0</v>
      </c>
      <c r="O915">
        <v>1</v>
      </c>
      <c r="P915">
        <v>2</v>
      </c>
      <c r="Q915" t="s">
        <v>20</v>
      </c>
      <c r="R915" t="s">
        <v>952</v>
      </c>
      <c r="S915" t="s">
        <v>949</v>
      </c>
      <c r="T915">
        <f>IFERROR(Table1[n_can_adj]/MID(Table1[district],FIND("(",Table1[district])+1,1),Table1[n_can_adj])</f>
        <v>3</v>
      </c>
      <c r="U915" t="e">
        <f>IF(Table1[level]="Local",VLOOKUP(Table1[parish]&amp;" Parish, Louisiana",[1]parish!$D$2:$E$65,2,FALSE),"")</f>
        <v>#N/A</v>
      </c>
    </row>
    <row r="916" spans="1:21" hidden="1" x14ac:dyDescent="0.25">
      <c r="A916">
        <v>915</v>
      </c>
      <c r="B916">
        <f>IF(COUNTIF(C$2:C915,C916)&gt;0,B915,B915+1)</f>
        <v>246</v>
      </c>
      <c r="C916" t="str">
        <f>Table1[[#This Row],[position]]&amp;IF(Table1[district]="NA","","-"&amp;Table1[district])&amp;IF(Table1[parish]="Multi-Parish Race","","-"&amp;Table1[parish])&amp;" ("&amp;Table1[year]&amp;")"</f>
        <v>Chief of Police-Village of Forest Hill-Rapides (2014)</v>
      </c>
      <c r="D916" t="s">
        <v>949</v>
      </c>
      <c r="E916" t="s">
        <v>1227</v>
      </c>
      <c r="F916" t="s">
        <v>1229</v>
      </c>
      <c r="G916">
        <v>2014</v>
      </c>
      <c r="H916" t="s">
        <v>238</v>
      </c>
      <c r="I916" t="s">
        <v>127</v>
      </c>
      <c r="J916">
        <v>180</v>
      </c>
      <c r="K916">
        <v>3</v>
      </c>
      <c r="L916">
        <f>COUNTIF(Table1[Race],Table1[Race])</f>
        <v>3</v>
      </c>
      <c r="M916">
        <v>0</v>
      </c>
      <c r="N916">
        <v>0</v>
      </c>
      <c r="O916">
        <v>1</v>
      </c>
      <c r="P916">
        <v>2</v>
      </c>
      <c r="Q916" t="s">
        <v>20</v>
      </c>
      <c r="R916" t="s">
        <v>952</v>
      </c>
      <c r="S916" t="s">
        <v>949</v>
      </c>
      <c r="T916">
        <f>IFERROR(Table1[n_can_adj]/MID(Table1[district],FIND("(",Table1[district])+1,1),Table1[n_can_adj])</f>
        <v>3</v>
      </c>
      <c r="U916" t="e">
        <f>IF(Table1[level]="Local",VLOOKUP(Table1[parish]&amp;" Parish, Louisiana",[1]parish!$D$2:$E$65,2,FALSE),"")</f>
        <v>#N/A</v>
      </c>
    </row>
    <row r="917" spans="1:21" hidden="1" x14ac:dyDescent="0.25">
      <c r="A917">
        <v>916</v>
      </c>
      <c r="B917">
        <f>IF(COUNTIF(C$2:C916,C917)&gt;0,B916,B916+1)</f>
        <v>246</v>
      </c>
      <c r="C917" t="str">
        <f>Table1[[#This Row],[position]]&amp;IF(Table1[district]="NA","","-"&amp;Table1[district])&amp;IF(Table1[parish]="Multi-Parish Race","","-"&amp;Table1[parish])&amp;" ("&amp;Table1[year]&amp;")"</f>
        <v>Chief of Police-Village of Forest Hill-Rapides (2014)</v>
      </c>
      <c r="D917" t="s">
        <v>949</v>
      </c>
      <c r="E917" t="s">
        <v>1227</v>
      </c>
      <c r="F917" t="s">
        <v>1230</v>
      </c>
      <c r="G917">
        <v>2014</v>
      </c>
      <c r="H917" t="s">
        <v>238</v>
      </c>
      <c r="I917" t="s">
        <v>30</v>
      </c>
      <c r="J917">
        <v>19</v>
      </c>
      <c r="K917">
        <v>3</v>
      </c>
      <c r="L917">
        <f>COUNTIF(Table1[Race],Table1[Race])</f>
        <v>3</v>
      </c>
      <c r="M917">
        <v>0</v>
      </c>
      <c r="N917">
        <v>0</v>
      </c>
      <c r="O917">
        <v>1</v>
      </c>
      <c r="P917">
        <v>2</v>
      </c>
      <c r="Q917" t="s">
        <v>20</v>
      </c>
      <c r="R917" t="s">
        <v>952</v>
      </c>
      <c r="S917" t="s">
        <v>949</v>
      </c>
      <c r="T917">
        <f>IFERROR(Table1[n_can_adj]/MID(Table1[district],FIND("(",Table1[district])+1,1),Table1[n_can_adj])</f>
        <v>3</v>
      </c>
      <c r="U917" t="e">
        <f>IF(Table1[level]="Local",VLOOKUP(Table1[parish]&amp;" Parish, Louisiana",[1]parish!$D$2:$E$65,2,FALSE),"")</f>
        <v>#N/A</v>
      </c>
    </row>
    <row r="918" spans="1:21" hidden="1" x14ac:dyDescent="0.25">
      <c r="A918">
        <v>917</v>
      </c>
      <c r="B918">
        <f>IF(COUNTIF(C$2:C917,C918)&gt;0,B917,B917+1)</f>
        <v>247</v>
      </c>
      <c r="C918" t="str">
        <f>Table1[[#This Row],[position]]&amp;IF(Table1[district]="NA","","-"&amp;Table1[district])&amp;IF(Table1[parish]="Multi-Parish Race","","-"&amp;Table1[parish])&amp;" ("&amp;Table1[year]&amp;")"</f>
        <v>Chief of Police-Village of Georgetown-Grant (2016)</v>
      </c>
      <c r="D918" t="s">
        <v>949</v>
      </c>
      <c r="E918" t="s">
        <v>1231</v>
      </c>
      <c r="F918" t="s">
        <v>1232</v>
      </c>
      <c r="G918">
        <v>2016</v>
      </c>
      <c r="H918" t="s">
        <v>272</v>
      </c>
      <c r="I918" t="s">
        <v>19</v>
      </c>
      <c r="J918">
        <v>102</v>
      </c>
      <c r="K918">
        <v>2</v>
      </c>
      <c r="L918">
        <f>COUNTIF(Table1[Race],Table1[Race])</f>
        <v>2</v>
      </c>
      <c r="M918">
        <v>0</v>
      </c>
      <c r="N918">
        <v>2</v>
      </c>
      <c r="O918">
        <v>0</v>
      </c>
      <c r="P918">
        <v>0</v>
      </c>
      <c r="Q918" t="s">
        <v>20</v>
      </c>
      <c r="R918" t="s">
        <v>952</v>
      </c>
      <c r="S918" t="s">
        <v>949</v>
      </c>
      <c r="T918">
        <f>IFERROR(Table1[n_can_adj]/MID(Table1[district],FIND("(",Table1[district])+1,1),Table1[n_can_adj])</f>
        <v>2</v>
      </c>
      <c r="U918" t="e">
        <f>IF(Table1[level]="Local",VLOOKUP(Table1[parish]&amp;" Parish, Louisiana",[1]parish!$D$2:$E$65,2,FALSE),"")</f>
        <v>#N/A</v>
      </c>
    </row>
    <row r="919" spans="1:21" hidden="1" x14ac:dyDescent="0.25">
      <c r="A919">
        <v>918</v>
      </c>
      <c r="B919">
        <f>IF(COUNTIF(C$2:C918,C919)&gt;0,B918,B918+1)</f>
        <v>247</v>
      </c>
      <c r="C919" t="str">
        <f>Table1[[#This Row],[position]]&amp;IF(Table1[district]="NA","","-"&amp;Table1[district])&amp;IF(Table1[parish]="Multi-Parish Race","","-"&amp;Table1[parish])&amp;" ("&amp;Table1[year]&amp;")"</f>
        <v>Chief of Police-Village of Georgetown-Grant (2016)</v>
      </c>
      <c r="D919" t="s">
        <v>949</v>
      </c>
      <c r="E919" t="s">
        <v>1231</v>
      </c>
      <c r="F919" t="s">
        <v>1233</v>
      </c>
      <c r="G919">
        <v>2016</v>
      </c>
      <c r="H919" t="s">
        <v>272</v>
      </c>
      <c r="I919" t="s">
        <v>19</v>
      </c>
      <c r="J919">
        <v>38</v>
      </c>
      <c r="K919">
        <v>2</v>
      </c>
      <c r="L919">
        <f>COUNTIF(Table1[Race],Table1[Race])</f>
        <v>2</v>
      </c>
      <c r="M919">
        <v>0</v>
      </c>
      <c r="N919">
        <v>2</v>
      </c>
      <c r="O919">
        <v>0</v>
      </c>
      <c r="P919">
        <v>0</v>
      </c>
      <c r="Q919" t="s">
        <v>20</v>
      </c>
      <c r="R919" t="s">
        <v>952</v>
      </c>
      <c r="S919" t="s">
        <v>949</v>
      </c>
      <c r="T919">
        <f>IFERROR(Table1[n_can_adj]/MID(Table1[district],FIND("(",Table1[district])+1,1),Table1[n_can_adj])</f>
        <v>2</v>
      </c>
      <c r="U919" t="e">
        <f>IF(Table1[level]="Local",VLOOKUP(Table1[parish]&amp;" Parish, Louisiana",[1]parish!$D$2:$E$65,2,FALSE),"")</f>
        <v>#N/A</v>
      </c>
    </row>
    <row r="920" spans="1:21" hidden="1" x14ac:dyDescent="0.25">
      <c r="A920">
        <v>919</v>
      </c>
      <c r="B920">
        <f>IF(COUNTIF(C$2:C919,C920)&gt;0,B919,B919+1)</f>
        <v>248</v>
      </c>
      <c r="C920" t="str">
        <f>Table1[[#This Row],[position]]&amp;IF(Table1[district]="NA","","-"&amp;Table1[district])&amp;IF(Table1[parish]="Multi-Parish Race","","-"&amp;Table1[parish])&amp;" ("&amp;Table1[year]&amp;")"</f>
        <v>Chief of Police-Village of Gilbert-Franklin (2014)</v>
      </c>
      <c r="D920" t="s">
        <v>949</v>
      </c>
      <c r="E920" t="s">
        <v>1234</v>
      </c>
      <c r="F920" t="s">
        <v>1235</v>
      </c>
      <c r="G920">
        <v>2014</v>
      </c>
      <c r="H920" t="s">
        <v>793</v>
      </c>
      <c r="I920" t="s">
        <v>30</v>
      </c>
      <c r="J920">
        <v>63</v>
      </c>
      <c r="K920">
        <v>3</v>
      </c>
      <c r="L920">
        <f>COUNTIF(Table1[Race],Table1[Race])</f>
        <v>3</v>
      </c>
      <c r="M920">
        <v>1</v>
      </c>
      <c r="N920">
        <v>0</v>
      </c>
      <c r="O920">
        <v>2</v>
      </c>
      <c r="P920">
        <v>0</v>
      </c>
      <c r="Q920" t="s">
        <v>20</v>
      </c>
      <c r="R920" t="s">
        <v>952</v>
      </c>
      <c r="S920" t="s">
        <v>949</v>
      </c>
      <c r="T920">
        <f>IFERROR(Table1[n_can_adj]/MID(Table1[district],FIND("(",Table1[district])+1,1),Table1[n_can_adj])</f>
        <v>3</v>
      </c>
      <c r="U920" t="e">
        <f>IF(Table1[level]="Local",VLOOKUP(Table1[parish]&amp;" Parish, Louisiana",[1]parish!$D$2:$E$65,2,FALSE),"")</f>
        <v>#N/A</v>
      </c>
    </row>
    <row r="921" spans="1:21" hidden="1" x14ac:dyDescent="0.25">
      <c r="A921">
        <v>920</v>
      </c>
      <c r="B921">
        <f>IF(COUNTIF(C$2:C920,C921)&gt;0,B920,B920+1)</f>
        <v>248</v>
      </c>
      <c r="C921" t="str">
        <f>Table1[[#This Row],[position]]&amp;IF(Table1[district]="NA","","-"&amp;Table1[district])&amp;IF(Table1[parish]="Multi-Parish Race","","-"&amp;Table1[parish])&amp;" ("&amp;Table1[year]&amp;")"</f>
        <v>Chief of Police-Village of Gilbert-Franklin (2014)</v>
      </c>
      <c r="D921" t="s">
        <v>949</v>
      </c>
      <c r="E921" t="s">
        <v>1234</v>
      </c>
      <c r="F921" t="s">
        <v>1236</v>
      </c>
      <c r="G921">
        <v>2014</v>
      </c>
      <c r="H921" t="s">
        <v>793</v>
      </c>
      <c r="I921" t="s">
        <v>30</v>
      </c>
      <c r="J921">
        <v>62</v>
      </c>
      <c r="K921">
        <v>3</v>
      </c>
      <c r="L921">
        <f>COUNTIF(Table1[Race],Table1[Race])</f>
        <v>3</v>
      </c>
      <c r="M921">
        <v>1</v>
      </c>
      <c r="N921">
        <v>0</v>
      </c>
      <c r="O921">
        <v>2</v>
      </c>
      <c r="P921">
        <v>0</v>
      </c>
      <c r="Q921" t="s">
        <v>20</v>
      </c>
      <c r="R921" t="s">
        <v>952</v>
      </c>
      <c r="S921" t="s">
        <v>949</v>
      </c>
      <c r="T921">
        <f>IFERROR(Table1[n_can_adj]/MID(Table1[district],FIND("(",Table1[district])+1,1),Table1[n_can_adj])</f>
        <v>3</v>
      </c>
      <c r="U921" t="e">
        <f>IF(Table1[level]="Local",VLOOKUP(Table1[parish]&amp;" Parish, Louisiana",[1]parish!$D$2:$E$65,2,FALSE),"")</f>
        <v>#N/A</v>
      </c>
    </row>
    <row r="922" spans="1:21" hidden="1" x14ac:dyDescent="0.25">
      <c r="A922">
        <v>921</v>
      </c>
      <c r="B922">
        <f>IF(COUNTIF(C$2:C921,C922)&gt;0,B921,B921+1)</f>
        <v>248</v>
      </c>
      <c r="C922" t="str">
        <f>Table1[[#This Row],[position]]&amp;IF(Table1[district]="NA","","-"&amp;Table1[district])&amp;IF(Table1[parish]="Multi-Parish Race","","-"&amp;Table1[parish])&amp;" ("&amp;Table1[year]&amp;")"</f>
        <v>Chief of Police-Village of Gilbert-Franklin (2014)</v>
      </c>
      <c r="D922" t="s">
        <v>949</v>
      </c>
      <c r="E922" t="s">
        <v>1234</v>
      </c>
      <c r="F922" t="s">
        <v>1237</v>
      </c>
      <c r="G922">
        <v>2014</v>
      </c>
      <c r="H922" t="s">
        <v>793</v>
      </c>
      <c r="I922" t="s">
        <v>23</v>
      </c>
      <c r="J922">
        <v>83</v>
      </c>
      <c r="K922">
        <v>3</v>
      </c>
      <c r="L922">
        <f>COUNTIF(Table1[Race],Table1[Race])</f>
        <v>3</v>
      </c>
      <c r="M922">
        <v>1</v>
      </c>
      <c r="N922">
        <v>0</v>
      </c>
      <c r="O922">
        <v>2</v>
      </c>
      <c r="P922">
        <v>0</v>
      </c>
      <c r="Q922" t="s">
        <v>20</v>
      </c>
      <c r="R922" t="s">
        <v>952</v>
      </c>
      <c r="S922" t="s">
        <v>949</v>
      </c>
      <c r="T922">
        <f>IFERROR(Table1[n_can_adj]/MID(Table1[district],FIND("(",Table1[district])+1,1),Table1[n_can_adj])</f>
        <v>3</v>
      </c>
      <c r="U922" t="e">
        <f>IF(Table1[level]="Local",VLOOKUP(Table1[parish]&amp;" Parish, Louisiana",[1]parish!$D$2:$E$65,2,FALSE),"")</f>
        <v>#N/A</v>
      </c>
    </row>
    <row r="923" spans="1:21" hidden="1" x14ac:dyDescent="0.25">
      <c r="A923">
        <v>922</v>
      </c>
      <c r="B923">
        <f>IF(COUNTIF(C$2:C922,C923)&gt;0,B922,B922+1)</f>
        <v>249</v>
      </c>
      <c r="C923" t="str">
        <f>Table1[[#This Row],[position]]&amp;IF(Table1[district]="NA","","-"&amp;Table1[district])&amp;IF(Table1[parish]="Multi-Parish Race","","-"&amp;Table1[parish])&amp;" ("&amp;Table1[year]&amp;")"</f>
        <v>Chief of Police-Village of Hessmer-Avoyelles (2016)</v>
      </c>
      <c r="D923" t="s">
        <v>949</v>
      </c>
      <c r="E923" t="s">
        <v>1238</v>
      </c>
      <c r="F923" t="s">
        <v>1239</v>
      </c>
      <c r="G923">
        <v>2016</v>
      </c>
      <c r="H923" t="s">
        <v>64</v>
      </c>
      <c r="I923" t="s">
        <v>23</v>
      </c>
      <c r="J923">
        <v>19</v>
      </c>
      <c r="K923">
        <v>3</v>
      </c>
      <c r="L923">
        <f>COUNTIF(Table1[Race],Table1[Race])</f>
        <v>3</v>
      </c>
      <c r="M923">
        <v>3</v>
      </c>
      <c r="N923">
        <v>0</v>
      </c>
      <c r="O923">
        <v>0</v>
      </c>
      <c r="P923">
        <v>0</v>
      </c>
      <c r="Q923" t="s">
        <v>20</v>
      </c>
      <c r="R923" t="s">
        <v>952</v>
      </c>
      <c r="S923" t="s">
        <v>949</v>
      </c>
      <c r="T923">
        <f>IFERROR(Table1[n_can_adj]/MID(Table1[district],FIND("(",Table1[district])+1,1),Table1[n_can_adj])</f>
        <v>3</v>
      </c>
      <c r="U923" t="e">
        <f>IF(Table1[level]="Local",VLOOKUP(Table1[parish]&amp;" Parish, Louisiana",[1]parish!$D$2:$E$65,2,FALSE),"")</f>
        <v>#N/A</v>
      </c>
    </row>
    <row r="924" spans="1:21" hidden="1" x14ac:dyDescent="0.25">
      <c r="A924">
        <v>923</v>
      </c>
      <c r="B924">
        <f>IF(COUNTIF(C$2:C923,C924)&gt;0,B923,B923+1)</f>
        <v>249</v>
      </c>
      <c r="C924" t="str">
        <f>Table1[[#This Row],[position]]&amp;IF(Table1[district]="NA","","-"&amp;Table1[district])&amp;IF(Table1[parish]="Multi-Parish Race","","-"&amp;Table1[parish])&amp;" ("&amp;Table1[year]&amp;")"</f>
        <v>Chief of Police-Village of Hessmer-Avoyelles (2016)</v>
      </c>
      <c r="D924" t="s">
        <v>949</v>
      </c>
      <c r="E924" t="s">
        <v>1238</v>
      </c>
      <c r="F924" t="s">
        <v>1240</v>
      </c>
      <c r="G924">
        <v>2016</v>
      </c>
      <c r="H924" t="s">
        <v>64</v>
      </c>
      <c r="I924" t="s">
        <v>23</v>
      </c>
      <c r="J924">
        <v>110</v>
      </c>
      <c r="K924">
        <v>3</v>
      </c>
      <c r="L924">
        <f>COUNTIF(Table1[Race],Table1[Race])</f>
        <v>3</v>
      </c>
      <c r="M924">
        <v>3</v>
      </c>
      <c r="N924">
        <v>0</v>
      </c>
      <c r="O924">
        <v>0</v>
      </c>
      <c r="P924">
        <v>0</v>
      </c>
      <c r="Q924" t="s">
        <v>20</v>
      </c>
      <c r="R924" t="s">
        <v>952</v>
      </c>
      <c r="S924" t="s">
        <v>949</v>
      </c>
      <c r="T924">
        <f>IFERROR(Table1[n_can_adj]/MID(Table1[district],FIND("(",Table1[district])+1,1),Table1[n_can_adj])</f>
        <v>3</v>
      </c>
      <c r="U924" t="e">
        <f>IF(Table1[level]="Local",VLOOKUP(Table1[parish]&amp;" Parish, Louisiana",[1]parish!$D$2:$E$65,2,FALSE),"")</f>
        <v>#N/A</v>
      </c>
    </row>
    <row r="925" spans="1:21" hidden="1" x14ac:dyDescent="0.25">
      <c r="A925">
        <v>924</v>
      </c>
      <c r="B925">
        <f>IF(COUNTIF(C$2:C924,C925)&gt;0,B924,B924+1)</f>
        <v>249</v>
      </c>
      <c r="C925" t="str">
        <f>Table1[[#This Row],[position]]&amp;IF(Table1[district]="NA","","-"&amp;Table1[district])&amp;IF(Table1[parish]="Multi-Parish Race","","-"&amp;Table1[parish])&amp;" ("&amp;Table1[year]&amp;")"</f>
        <v>Chief of Police-Village of Hessmer-Avoyelles (2016)</v>
      </c>
      <c r="D925" t="s">
        <v>949</v>
      </c>
      <c r="E925" t="s">
        <v>1238</v>
      </c>
      <c r="F925" t="s">
        <v>1241</v>
      </c>
      <c r="G925">
        <v>2016</v>
      </c>
      <c r="H925" t="s">
        <v>64</v>
      </c>
      <c r="I925" t="s">
        <v>23</v>
      </c>
      <c r="J925">
        <v>239</v>
      </c>
      <c r="K925">
        <v>3</v>
      </c>
      <c r="L925">
        <f>COUNTIF(Table1[Race],Table1[Race])</f>
        <v>3</v>
      </c>
      <c r="M925">
        <v>3</v>
      </c>
      <c r="N925">
        <v>0</v>
      </c>
      <c r="O925">
        <v>0</v>
      </c>
      <c r="P925">
        <v>0</v>
      </c>
      <c r="Q925" t="s">
        <v>20</v>
      </c>
      <c r="R925" t="s">
        <v>952</v>
      </c>
      <c r="S925" t="s">
        <v>949</v>
      </c>
      <c r="T925">
        <f>IFERROR(Table1[n_can_adj]/MID(Table1[district],FIND("(",Table1[district])+1,1),Table1[n_can_adj])</f>
        <v>3</v>
      </c>
      <c r="U925" t="e">
        <f>IF(Table1[level]="Local",VLOOKUP(Table1[parish]&amp;" Parish, Louisiana",[1]parish!$D$2:$E$65,2,FALSE),"")</f>
        <v>#N/A</v>
      </c>
    </row>
    <row r="926" spans="1:21" hidden="1" x14ac:dyDescent="0.25">
      <c r="A926">
        <v>925</v>
      </c>
      <c r="B926">
        <f>IF(COUNTIF(C$2:C925,C926)&gt;0,B925,B925+1)</f>
        <v>250</v>
      </c>
      <c r="C926" t="str">
        <f>Table1[[#This Row],[position]]&amp;IF(Table1[district]="NA","","-"&amp;Table1[district])&amp;IF(Table1[parish]="Multi-Parish Race","","-"&amp;Table1[parish])&amp;" ("&amp;Table1[year]&amp;")"</f>
        <v>Chief of Police-Village of Hodge-Jackson (2014)</v>
      </c>
      <c r="D926" t="s">
        <v>949</v>
      </c>
      <c r="E926" t="s">
        <v>1242</v>
      </c>
      <c r="F926" t="s">
        <v>1243</v>
      </c>
      <c r="G926">
        <v>2014</v>
      </c>
      <c r="H926" t="s">
        <v>161</v>
      </c>
      <c r="I926" t="s">
        <v>23</v>
      </c>
      <c r="J926">
        <v>69</v>
      </c>
      <c r="K926">
        <v>2</v>
      </c>
      <c r="L926">
        <f>COUNTIF(Table1[Race],Table1[Race])</f>
        <v>2</v>
      </c>
      <c r="M926">
        <v>1</v>
      </c>
      <c r="N926">
        <v>0</v>
      </c>
      <c r="O926">
        <v>1</v>
      </c>
      <c r="P926">
        <v>0</v>
      </c>
      <c r="Q926" t="s">
        <v>20</v>
      </c>
      <c r="R926" t="s">
        <v>952</v>
      </c>
      <c r="S926" t="s">
        <v>949</v>
      </c>
      <c r="T926">
        <f>IFERROR(Table1[n_can_adj]/MID(Table1[district],FIND("(",Table1[district])+1,1),Table1[n_can_adj])</f>
        <v>2</v>
      </c>
      <c r="U926" t="e">
        <f>IF(Table1[level]="Local",VLOOKUP(Table1[parish]&amp;" Parish, Louisiana",[1]parish!$D$2:$E$65,2,FALSE),"")</f>
        <v>#N/A</v>
      </c>
    </row>
    <row r="927" spans="1:21" hidden="1" x14ac:dyDescent="0.25">
      <c r="A927">
        <v>926</v>
      </c>
      <c r="B927">
        <f>IF(COUNTIF(C$2:C926,C927)&gt;0,B926,B926+1)</f>
        <v>250</v>
      </c>
      <c r="C927" t="str">
        <f>Table1[[#This Row],[position]]&amp;IF(Table1[district]="NA","","-"&amp;Table1[district])&amp;IF(Table1[parish]="Multi-Parish Race","","-"&amp;Table1[parish])&amp;" ("&amp;Table1[year]&amp;")"</f>
        <v>Chief of Police-Village of Hodge-Jackson (2014)</v>
      </c>
      <c r="D927" t="s">
        <v>949</v>
      </c>
      <c r="E927" t="s">
        <v>1242</v>
      </c>
      <c r="F927" t="s">
        <v>1244</v>
      </c>
      <c r="G927">
        <v>2014</v>
      </c>
      <c r="H927" t="s">
        <v>161</v>
      </c>
      <c r="I927" t="s">
        <v>30</v>
      </c>
      <c r="J927">
        <v>100</v>
      </c>
      <c r="K927">
        <v>2</v>
      </c>
      <c r="L927">
        <f>COUNTIF(Table1[Race],Table1[Race])</f>
        <v>2</v>
      </c>
      <c r="M927">
        <v>1</v>
      </c>
      <c r="N927">
        <v>0</v>
      </c>
      <c r="O927">
        <v>1</v>
      </c>
      <c r="P927">
        <v>0</v>
      </c>
      <c r="Q927" t="s">
        <v>20</v>
      </c>
      <c r="R927" t="s">
        <v>952</v>
      </c>
      <c r="S927" t="s">
        <v>949</v>
      </c>
      <c r="T927">
        <f>IFERROR(Table1[n_can_adj]/MID(Table1[district],FIND("(",Table1[district])+1,1),Table1[n_can_adj])</f>
        <v>2</v>
      </c>
      <c r="U927" t="e">
        <f>IF(Table1[level]="Local",VLOOKUP(Table1[parish]&amp;" Parish, Louisiana",[1]parish!$D$2:$E$65,2,FALSE),"")</f>
        <v>#N/A</v>
      </c>
    </row>
    <row r="928" spans="1:21" hidden="1" x14ac:dyDescent="0.25">
      <c r="A928">
        <v>927</v>
      </c>
      <c r="B928">
        <f>IF(COUNTIF(C$2:C927,C928)&gt;0,B927,B927+1)</f>
        <v>251</v>
      </c>
      <c r="C928" t="str">
        <f>Table1[[#This Row],[position]]&amp;IF(Table1[district]="NA","","-"&amp;Table1[district])&amp;IF(Table1[parish]="Multi-Parish Race","","-"&amp;Table1[parish])&amp;" ("&amp;Table1[year]&amp;")"</f>
        <v>Chief of Police-Village of Maurice-Vermilion (2014)</v>
      </c>
      <c r="D928" t="s">
        <v>949</v>
      </c>
      <c r="E928" t="s">
        <v>1245</v>
      </c>
      <c r="F928" t="s">
        <v>1246</v>
      </c>
      <c r="G928">
        <v>2014</v>
      </c>
      <c r="H928" t="s">
        <v>94</v>
      </c>
      <c r="I928" t="s">
        <v>19</v>
      </c>
      <c r="J928">
        <v>170</v>
      </c>
      <c r="K928">
        <v>2</v>
      </c>
      <c r="L928">
        <f>COUNTIF(Table1[Race],Table1[Race])</f>
        <v>2</v>
      </c>
      <c r="M928">
        <v>1</v>
      </c>
      <c r="N928">
        <v>1</v>
      </c>
      <c r="O928">
        <v>0</v>
      </c>
      <c r="P928">
        <v>0</v>
      </c>
      <c r="Q928" t="s">
        <v>20</v>
      </c>
      <c r="R928" t="s">
        <v>952</v>
      </c>
      <c r="S928" t="s">
        <v>949</v>
      </c>
      <c r="T928">
        <f>IFERROR(Table1[n_can_adj]/MID(Table1[district],FIND("(",Table1[district])+1,1),Table1[n_can_adj])</f>
        <v>2</v>
      </c>
      <c r="U928" t="e">
        <f>IF(Table1[level]="Local",VLOOKUP(Table1[parish]&amp;" Parish, Louisiana",[1]parish!$D$2:$E$65,2,FALSE),"")</f>
        <v>#N/A</v>
      </c>
    </row>
    <row r="929" spans="1:21" hidden="1" x14ac:dyDescent="0.25">
      <c r="A929">
        <v>928</v>
      </c>
      <c r="B929">
        <f>IF(COUNTIF(C$2:C928,C929)&gt;0,B928,B928+1)</f>
        <v>251</v>
      </c>
      <c r="C929" t="str">
        <f>Table1[[#This Row],[position]]&amp;IF(Table1[district]="NA","","-"&amp;Table1[district])&amp;IF(Table1[parish]="Multi-Parish Race","","-"&amp;Table1[parish])&amp;" ("&amp;Table1[year]&amp;")"</f>
        <v>Chief of Police-Village of Maurice-Vermilion (2014)</v>
      </c>
      <c r="D929" t="s">
        <v>949</v>
      </c>
      <c r="E929" t="s">
        <v>1245</v>
      </c>
      <c r="F929" t="s">
        <v>1247</v>
      </c>
      <c r="G929">
        <v>2014</v>
      </c>
      <c r="H929" t="s">
        <v>94</v>
      </c>
      <c r="I929" t="s">
        <v>23</v>
      </c>
      <c r="J929">
        <v>295</v>
      </c>
      <c r="K929">
        <v>2</v>
      </c>
      <c r="L929">
        <f>COUNTIF(Table1[Race],Table1[Race])</f>
        <v>2</v>
      </c>
      <c r="M929">
        <v>1</v>
      </c>
      <c r="N929">
        <v>1</v>
      </c>
      <c r="O929">
        <v>0</v>
      </c>
      <c r="P929">
        <v>0</v>
      </c>
      <c r="Q929" t="s">
        <v>20</v>
      </c>
      <c r="R929" t="s">
        <v>952</v>
      </c>
      <c r="S929" t="s">
        <v>949</v>
      </c>
      <c r="T929">
        <f>IFERROR(Table1[n_can_adj]/MID(Table1[district],FIND("(",Table1[district])+1,1),Table1[n_can_adj])</f>
        <v>2</v>
      </c>
      <c r="U929" t="e">
        <f>IF(Table1[level]="Local",VLOOKUP(Table1[parish]&amp;" Parish, Louisiana",[1]parish!$D$2:$E$65,2,FALSE),"")</f>
        <v>#N/A</v>
      </c>
    </row>
    <row r="930" spans="1:21" hidden="1" x14ac:dyDescent="0.25">
      <c r="A930">
        <v>929</v>
      </c>
      <c r="B930">
        <f>IF(COUNTIF(C$2:C929,C930)&gt;0,B929,B929+1)</f>
        <v>252</v>
      </c>
      <c r="C930" t="str">
        <f>Table1[[#This Row],[position]]&amp;IF(Table1[district]="NA","","-"&amp;Table1[district])&amp;IF(Table1[parish]="Multi-Parish Race","","-"&amp;Table1[parish])&amp;" ("&amp;Table1[year]&amp;")"</f>
        <v>Chief of Police-Village of Montpelier-St. Helena (2014)</v>
      </c>
      <c r="D930" t="s">
        <v>949</v>
      </c>
      <c r="E930" t="s">
        <v>1248</v>
      </c>
      <c r="F930" t="s">
        <v>1249</v>
      </c>
      <c r="G930">
        <v>2014</v>
      </c>
      <c r="H930" t="s">
        <v>832</v>
      </c>
      <c r="I930" t="s">
        <v>23</v>
      </c>
      <c r="J930">
        <v>92</v>
      </c>
      <c r="K930">
        <v>2</v>
      </c>
      <c r="L930">
        <f>COUNTIF(Table1[Race],Table1[Race])</f>
        <v>2</v>
      </c>
      <c r="M930">
        <v>1</v>
      </c>
      <c r="N930">
        <v>0</v>
      </c>
      <c r="O930">
        <v>1</v>
      </c>
      <c r="P930">
        <v>0</v>
      </c>
      <c r="Q930" t="s">
        <v>20</v>
      </c>
      <c r="R930" t="s">
        <v>952</v>
      </c>
      <c r="S930" t="s">
        <v>949</v>
      </c>
      <c r="T930">
        <f>IFERROR(Table1[n_can_adj]/MID(Table1[district],FIND("(",Table1[district])+1,1),Table1[n_can_adj])</f>
        <v>2</v>
      </c>
      <c r="U930" t="e">
        <f>IF(Table1[level]="Local",VLOOKUP(Table1[parish]&amp;" Parish, Louisiana",[1]parish!$D$2:$E$65,2,FALSE),"")</f>
        <v>#N/A</v>
      </c>
    </row>
    <row r="931" spans="1:21" hidden="1" x14ac:dyDescent="0.25">
      <c r="A931">
        <v>930</v>
      </c>
      <c r="B931">
        <f>IF(COUNTIF(C$2:C930,C931)&gt;0,B930,B930+1)</f>
        <v>252</v>
      </c>
      <c r="C931" t="str">
        <f>Table1[[#This Row],[position]]&amp;IF(Table1[district]="NA","","-"&amp;Table1[district])&amp;IF(Table1[parish]="Multi-Parish Race","","-"&amp;Table1[parish])&amp;" ("&amp;Table1[year]&amp;")"</f>
        <v>Chief of Police-Village of Montpelier-St. Helena (2014)</v>
      </c>
      <c r="D931" t="s">
        <v>949</v>
      </c>
      <c r="E931" t="s">
        <v>1248</v>
      </c>
      <c r="F931" t="s">
        <v>1250</v>
      </c>
      <c r="G931">
        <v>2014</v>
      </c>
      <c r="H931" t="s">
        <v>832</v>
      </c>
      <c r="I931" t="s">
        <v>30</v>
      </c>
      <c r="J931">
        <v>33</v>
      </c>
      <c r="K931">
        <v>2</v>
      </c>
      <c r="L931">
        <f>COUNTIF(Table1[Race],Table1[Race])</f>
        <v>2</v>
      </c>
      <c r="M931">
        <v>1</v>
      </c>
      <c r="N931">
        <v>0</v>
      </c>
      <c r="O931">
        <v>1</v>
      </c>
      <c r="P931">
        <v>0</v>
      </c>
      <c r="Q931" t="s">
        <v>20</v>
      </c>
      <c r="R931" t="s">
        <v>952</v>
      </c>
      <c r="S931" t="s">
        <v>949</v>
      </c>
      <c r="T931">
        <f>IFERROR(Table1[n_can_adj]/MID(Table1[district],FIND("(",Table1[district])+1,1),Table1[n_can_adj])</f>
        <v>2</v>
      </c>
      <c r="U931" t="e">
        <f>IF(Table1[level]="Local",VLOOKUP(Table1[parish]&amp;" Parish, Louisiana",[1]parish!$D$2:$E$65,2,FALSE),"")</f>
        <v>#N/A</v>
      </c>
    </row>
    <row r="932" spans="1:21" hidden="1" x14ac:dyDescent="0.25">
      <c r="A932">
        <v>931</v>
      </c>
      <c r="B932">
        <f>IF(COUNTIF(C$2:C931,C932)&gt;0,B931,B931+1)</f>
        <v>253</v>
      </c>
      <c r="C932" t="str">
        <f>Table1[[#This Row],[position]]&amp;IF(Table1[district]="NA","","-"&amp;Table1[district])&amp;IF(Table1[parish]="Multi-Parish Race","","-"&amp;Table1[parish])&amp;" ("&amp;Table1[year]&amp;")"</f>
        <v>Chief of Police-Village of Morse-Acadia (2014)</v>
      </c>
      <c r="D932" t="s">
        <v>949</v>
      </c>
      <c r="E932" t="s">
        <v>1251</v>
      </c>
      <c r="F932" t="s">
        <v>1252</v>
      </c>
      <c r="G932">
        <v>2014</v>
      </c>
      <c r="H932" t="s">
        <v>276</v>
      </c>
      <c r="I932" t="s">
        <v>30</v>
      </c>
      <c r="J932">
        <v>193</v>
      </c>
      <c r="K932">
        <v>3</v>
      </c>
      <c r="L932">
        <f>COUNTIF(Table1[Race],Table1[Race])</f>
        <v>3</v>
      </c>
      <c r="M932">
        <v>0</v>
      </c>
      <c r="N932">
        <v>1</v>
      </c>
      <c r="O932">
        <v>1</v>
      </c>
      <c r="P932">
        <v>1</v>
      </c>
      <c r="Q932" t="s">
        <v>20</v>
      </c>
      <c r="R932" t="s">
        <v>952</v>
      </c>
      <c r="S932" t="s">
        <v>949</v>
      </c>
      <c r="T932">
        <f>IFERROR(Table1[n_can_adj]/MID(Table1[district],FIND("(",Table1[district])+1,1),Table1[n_can_adj])</f>
        <v>3</v>
      </c>
      <c r="U932" t="e">
        <f>IF(Table1[level]="Local",VLOOKUP(Table1[parish]&amp;" Parish, Louisiana",[1]parish!$D$2:$E$65,2,FALSE),"")</f>
        <v>#N/A</v>
      </c>
    </row>
    <row r="933" spans="1:21" hidden="1" x14ac:dyDescent="0.25">
      <c r="A933">
        <v>932</v>
      </c>
      <c r="B933">
        <f>IF(COUNTIF(C$2:C932,C933)&gt;0,B932,B932+1)</f>
        <v>253</v>
      </c>
      <c r="C933" t="str">
        <f>Table1[[#This Row],[position]]&amp;IF(Table1[district]="NA","","-"&amp;Table1[district])&amp;IF(Table1[parish]="Multi-Parish Race","","-"&amp;Table1[parish])&amp;" ("&amp;Table1[year]&amp;")"</f>
        <v>Chief of Police-Village of Morse-Acadia (2014)</v>
      </c>
      <c r="D933" t="s">
        <v>949</v>
      </c>
      <c r="E933" t="s">
        <v>1251</v>
      </c>
      <c r="F933" t="s">
        <v>1253</v>
      </c>
      <c r="G933">
        <v>2014</v>
      </c>
      <c r="H933" t="s">
        <v>276</v>
      </c>
      <c r="I933" t="s">
        <v>127</v>
      </c>
      <c r="J933">
        <v>100</v>
      </c>
      <c r="K933">
        <v>3</v>
      </c>
      <c r="L933">
        <f>COUNTIF(Table1[Race],Table1[Race])</f>
        <v>3</v>
      </c>
      <c r="M933">
        <v>0</v>
      </c>
      <c r="N933">
        <v>1</v>
      </c>
      <c r="O933">
        <v>1</v>
      </c>
      <c r="P933">
        <v>1</v>
      </c>
      <c r="Q933" t="s">
        <v>20</v>
      </c>
      <c r="R933" t="s">
        <v>952</v>
      </c>
      <c r="S933" t="s">
        <v>949</v>
      </c>
      <c r="T933">
        <f>IFERROR(Table1[n_can_adj]/MID(Table1[district],FIND("(",Table1[district])+1,1),Table1[n_can_adj])</f>
        <v>3</v>
      </c>
      <c r="U933" t="e">
        <f>IF(Table1[level]="Local",VLOOKUP(Table1[parish]&amp;" Parish, Louisiana",[1]parish!$D$2:$E$65,2,FALSE),"")</f>
        <v>#N/A</v>
      </c>
    </row>
    <row r="934" spans="1:21" hidden="1" x14ac:dyDescent="0.25">
      <c r="A934">
        <v>933</v>
      </c>
      <c r="B934">
        <f>IF(COUNTIF(C$2:C933,C934)&gt;0,B933,B933+1)</f>
        <v>253</v>
      </c>
      <c r="C934" t="str">
        <f>Table1[[#This Row],[position]]&amp;IF(Table1[district]="NA","","-"&amp;Table1[district])&amp;IF(Table1[parish]="Multi-Parish Race","","-"&amp;Table1[parish])&amp;" ("&amp;Table1[year]&amp;")"</f>
        <v>Chief of Police-Village of Morse-Acadia (2014)</v>
      </c>
      <c r="D934" t="s">
        <v>949</v>
      </c>
      <c r="E934" t="s">
        <v>1251</v>
      </c>
      <c r="F934" t="s">
        <v>1254</v>
      </c>
      <c r="G934">
        <v>2014</v>
      </c>
      <c r="H934" t="s">
        <v>276</v>
      </c>
      <c r="I934" t="s">
        <v>19</v>
      </c>
      <c r="J934">
        <v>37</v>
      </c>
      <c r="K934">
        <v>3</v>
      </c>
      <c r="L934">
        <f>COUNTIF(Table1[Race],Table1[Race])</f>
        <v>3</v>
      </c>
      <c r="M934">
        <v>0</v>
      </c>
      <c r="N934">
        <v>1</v>
      </c>
      <c r="O934">
        <v>1</v>
      </c>
      <c r="P934">
        <v>1</v>
      </c>
      <c r="Q934" t="s">
        <v>20</v>
      </c>
      <c r="R934" t="s">
        <v>952</v>
      </c>
      <c r="S934" t="s">
        <v>949</v>
      </c>
      <c r="T934">
        <f>IFERROR(Table1[n_can_adj]/MID(Table1[district],FIND("(",Table1[district])+1,1),Table1[n_can_adj])</f>
        <v>3</v>
      </c>
      <c r="U934" t="e">
        <f>IF(Table1[level]="Local",VLOOKUP(Table1[parish]&amp;" Parish, Louisiana",[1]parish!$D$2:$E$65,2,FALSE),"")</f>
        <v>#N/A</v>
      </c>
    </row>
    <row r="935" spans="1:21" hidden="1" x14ac:dyDescent="0.25">
      <c r="A935">
        <v>934</v>
      </c>
      <c r="B935">
        <f>IF(COUNTIF(C$2:C934,C935)&gt;0,B934,B934+1)</f>
        <v>254</v>
      </c>
      <c r="C935" t="str">
        <f>Table1[[#This Row],[position]]&amp;IF(Table1[district]="NA","","-"&amp;Table1[district])&amp;IF(Table1[parish]="Multi-Parish Race","","-"&amp;Table1[parish])&amp;" ("&amp;Table1[year]&amp;")"</f>
        <v>Chief of Police-Village of North Hodge-Jackson (2014)</v>
      </c>
      <c r="D935" t="s">
        <v>949</v>
      </c>
      <c r="E935" t="s">
        <v>1255</v>
      </c>
      <c r="F935" t="s">
        <v>1256</v>
      </c>
      <c r="G935">
        <v>2014</v>
      </c>
      <c r="H935" t="s">
        <v>161</v>
      </c>
      <c r="I935" t="s">
        <v>19</v>
      </c>
      <c r="J935">
        <v>41</v>
      </c>
      <c r="K935">
        <v>2</v>
      </c>
      <c r="L935">
        <f>COUNTIF(Table1[Race],Table1[Race])</f>
        <v>2</v>
      </c>
      <c r="M935">
        <v>0</v>
      </c>
      <c r="N935">
        <v>1</v>
      </c>
      <c r="O935">
        <v>1</v>
      </c>
      <c r="P935">
        <v>0</v>
      </c>
      <c r="Q935" t="s">
        <v>20</v>
      </c>
      <c r="R935" t="s">
        <v>952</v>
      </c>
      <c r="S935" t="s">
        <v>949</v>
      </c>
      <c r="T935">
        <f>IFERROR(Table1[n_can_adj]/MID(Table1[district],FIND("(",Table1[district])+1,1),Table1[n_can_adj])</f>
        <v>2</v>
      </c>
      <c r="U935" t="e">
        <f>IF(Table1[level]="Local",VLOOKUP(Table1[parish]&amp;" Parish, Louisiana",[1]parish!$D$2:$E$65,2,FALSE),"")</f>
        <v>#N/A</v>
      </c>
    </row>
    <row r="936" spans="1:21" hidden="1" x14ac:dyDescent="0.25">
      <c r="A936">
        <v>935</v>
      </c>
      <c r="B936">
        <f>IF(COUNTIF(C$2:C935,C936)&gt;0,B935,B935+1)</f>
        <v>254</v>
      </c>
      <c r="C936" t="str">
        <f>Table1[[#This Row],[position]]&amp;IF(Table1[district]="NA","","-"&amp;Table1[district])&amp;IF(Table1[parish]="Multi-Parish Race","","-"&amp;Table1[parish])&amp;" ("&amp;Table1[year]&amp;")"</f>
        <v>Chief of Police-Village of North Hodge-Jackson (2014)</v>
      </c>
      <c r="D936" t="s">
        <v>949</v>
      </c>
      <c r="E936" t="s">
        <v>1255</v>
      </c>
      <c r="F936" t="s">
        <v>1257</v>
      </c>
      <c r="G936">
        <v>2014</v>
      </c>
      <c r="H936" t="s">
        <v>161</v>
      </c>
      <c r="I936" t="s">
        <v>30</v>
      </c>
      <c r="J936">
        <v>109</v>
      </c>
      <c r="K936">
        <v>2</v>
      </c>
      <c r="L936">
        <f>COUNTIF(Table1[Race],Table1[Race])</f>
        <v>2</v>
      </c>
      <c r="M936">
        <v>0</v>
      </c>
      <c r="N936">
        <v>1</v>
      </c>
      <c r="O936">
        <v>1</v>
      </c>
      <c r="P936">
        <v>0</v>
      </c>
      <c r="Q936" t="s">
        <v>20</v>
      </c>
      <c r="R936" t="s">
        <v>952</v>
      </c>
      <c r="S936" t="s">
        <v>949</v>
      </c>
      <c r="T936">
        <f>IFERROR(Table1[n_can_adj]/MID(Table1[district],FIND("(",Table1[district])+1,1),Table1[n_can_adj])</f>
        <v>2</v>
      </c>
      <c r="U936" t="e">
        <f>IF(Table1[level]="Local",VLOOKUP(Table1[parish]&amp;" Parish, Louisiana",[1]parish!$D$2:$E$65,2,FALSE),"")</f>
        <v>#N/A</v>
      </c>
    </row>
    <row r="937" spans="1:21" hidden="1" x14ac:dyDescent="0.25">
      <c r="A937">
        <v>936</v>
      </c>
      <c r="B937">
        <f>IF(COUNTIF(C$2:C936,C937)&gt;0,B936,B936+1)</f>
        <v>255</v>
      </c>
      <c r="C937" t="str">
        <f>Table1[[#This Row],[position]]&amp;IF(Table1[district]="NA","","-"&amp;Table1[district])&amp;IF(Table1[parish]="Multi-Parish Race","","-"&amp;Table1[parish])&amp;" ("&amp;Table1[year]&amp;")"</f>
        <v>Chief of Police-Village of Pine Prairie-Evangeline (2016)</v>
      </c>
      <c r="D937" t="s">
        <v>949</v>
      </c>
      <c r="E937" t="s">
        <v>1258</v>
      </c>
      <c r="F937" t="s">
        <v>1259</v>
      </c>
      <c r="G937">
        <v>2016</v>
      </c>
      <c r="H937" t="s">
        <v>109</v>
      </c>
      <c r="I937" t="s">
        <v>30</v>
      </c>
      <c r="J937">
        <v>54</v>
      </c>
      <c r="K937">
        <v>2</v>
      </c>
      <c r="L937">
        <f>COUNTIF(Table1[Race],Table1[Race])</f>
        <v>2</v>
      </c>
      <c r="M937">
        <v>1</v>
      </c>
      <c r="N937">
        <v>0</v>
      </c>
      <c r="O937">
        <v>1</v>
      </c>
      <c r="P937">
        <v>0</v>
      </c>
      <c r="Q937" t="s">
        <v>20</v>
      </c>
      <c r="R937" t="s">
        <v>952</v>
      </c>
      <c r="S937" t="s">
        <v>949</v>
      </c>
      <c r="T937">
        <f>IFERROR(Table1[n_can_adj]/MID(Table1[district],FIND("(",Table1[district])+1,1),Table1[n_can_adj])</f>
        <v>2</v>
      </c>
      <c r="U937" t="e">
        <f>IF(Table1[level]="Local",VLOOKUP(Table1[parish]&amp;" Parish, Louisiana",[1]parish!$D$2:$E$65,2,FALSE),"")</f>
        <v>#N/A</v>
      </c>
    </row>
    <row r="938" spans="1:21" hidden="1" x14ac:dyDescent="0.25">
      <c r="A938">
        <v>937</v>
      </c>
      <c r="B938">
        <f>IF(COUNTIF(C$2:C937,C938)&gt;0,B937,B937+1)</f>
        <v>255</v>
      </c>
      <c r="C938" t="str">
        <f>Table1[[#This Row],[position]]&amp;IF(Table1[district]="NA","","-"&amp;Table1[district])&amp;IF(Table1[parish]="Multi-Parish Race","","-"&amp;Table1[parish])&amp;" ("&amp;Table1[year]&amp;")"</f>
        <v>Chief of Police-Village of Pine Prairie-Evangeline (2016)</v>
      </c>
      <c r="D938" t="s">
        <v>949</v>
      </c>
      <c r="E938" t="s">
        <v>1258</v>
      </c>
      <c r="F938" t="s">
        <v>1260</v>
      </c>
      <c r="G938">
        <v>2016</v>
      </c>
      <c r="H938" t="s">
        <v>109</v>
      </c>
      <c r="I938" t="s">
        <v>23</v>
      </c>
      <c r="J938">
        <v>360</v>
      </c>
      <c r="K938">
        <v>2</v>
      </c>
      <c r="L938">
        <f>COUNTIF(Table1[Race],Table1[Race])</f>
        <v>2</v>
      </c>
      <c r="M938">
        <v>1</v>
      </c>
      <c r="N938">
        <v>0</v>
      </c>
      <c r="O938">
        <v>1</v>
      </c>
      <c r="P938">
        <v>0</v>
      </c>
      <c r="Q938" t="s">
        <v>20</v>
      </c>
      <c r="R938" t="s">
        <v>952</v>
      </c>
      <c r="S938" t="s">
        <v>949</v>
      </c>
      <c r="T938">
        <f>IFERROR(Table1[n_can_adj]/MID(Table1[district],FIND("(",Table1[district])+1,1),Table1[n_can_adj])</f>
        <v>2</v>
      </c>
      <c r="U938" t="e">
        <f>IF(Table1[level]="Local",VLOOKUP(Table1[parish]&amp;" Parish, Louisiana",[1]parish!$D$2:$E$65,2,FALSE),"")</f>
        <v>#N/A</v>
      </c>
    </row>
    <row r="939" spans="1:21" hidden="1" x14ac:dyDescent="0.25">
      <c r="A939">
        <v>938</v>
      </c>
      <c r="B939">
        <f>IF(COUNTIF(C$2:C938,C939)&gt;0,B938,B938+1)</f>
        <v>256</v>
      </c>
      <c r="C939" t="str">
        <f>Table1[[#This Row],[position]]&amp;IF(Table1[district]="NA","","-"&amp;Table1[district])&amp;IF(Table1[parish]="Multi-Parish Race","","-"&amp;Table1[parish])&amp;" ("&amp;Table1[year]&amp;")"</f>
        <v>Chief of Police-Village of Powhatan-Natchitoches (2016)</v>
      </c>
      <c r="D939" t="s">
        <v>949</v>
      </c>
      <c r="E939" t="s">
        <v>1261</v>
      </c>
      <c r="F939" t="s">
        <v>1262</v>
      </c>
      <c r="G939">
        <v>2016</v>
      </c>
      <c r="H939" t="s">
        <v>263</v>
      </c>
      <c r="I939" t="s">
        <v>30</v>
      </c>
      <c r="J939">
        <v>19</v>
      </c>
      <c r="K939">
        <v>2</v>
      </c>
      <c r="L939">
        <f>COUNTIF(Table1[Race],Table1[Race])</f>
        <v>2</v>
      </c>
      <c r="M939">
        <v>1</v>
      </c>
      <c r="N939">
        <v>0</v>
      </c>
      <c r="O939">
        <v>1</v>
      </c>
      <c r="P939">
        <v>0</v>
      </c>
      <c r="Q939" t="s">
        <v>20</v>
      </c>
      <c r="R939" t="s">
        <v>952</v>
      </c>
      <c r="S939" t="s">
        <v>949</v>
      </c>
      <c r="T939">
        <f>IFERROR(Table1[n_can_adj]/MID(Table1[district],FIND("(",Table1[district])+1,1),Table1[n_can_adj])</f>
        <v>2</v>
      </c>
      <c r="U939" t="e">
        <f>IF(Table1[level]="Local",VLOOKUP(Table1[parish]&amp;" Parish, Louisiana",[1]parish!$D$2:$E$65,2,FALSE),"")</f>
        <v>#N/A</v>
      </c>
    </row>
    <row r="940" spans="1:21" hidden="1" x14ac:dyDescent="0.25">
      <c r="A940">
        <v>939</v>
      </c>
      <c r="B940">
        <f>IF(COUNTIF(C$2:C939,C940)&gt;0,B939,B939+1)</f>
        <v>256</v>
      </c>
      <c r="C940" t="str">
        <f>Table1[[#This Row],[position]]&amp;IF(Table1[district]="NA","","-"&amp;Table1[district])&amp;IF(Table1[parish]="Multi-Parish Race","","-"&amp;Table1[parish])&amp;" ("&amp;Table1[year]&amp;")"</f>
        <v>Chief of Police-Village of Powhatan-Natchitoches (2016)</v>
      </c>
      <c r="D940" t="s">
        <v>949</v>
      </c>
      <c r="E940" t="s">
        <v>1261</v>
      </c>
      <c r="F940" t="s">
        <v>1263</v>
      </c>
      <c r="G940">
        <v>2016</v>
      </c>
      <c r="H940" t="s">
        <v>263</v>
      </c>
      <c r="I940" t="s">
        <v>23</v>
      </c>
      <c r="J940">
        <v>30</v>
      </c>
      <c r="K940">
        <v>2</v>
      </c>
      <c r="L940">
        <f>COUNTIF(Table1[Race],Table1[Race])</f>
        <v>2</v>
      </c>
      <c r="M940">
        <v>1</v>
      </c>
      <c r="N940">
        <v>0</v>
      </c>
      <c r="O940">
        <v>1</v>
      </c>
      <c r="P940">
        <v>0</v>
      </c>
      <c r="Q940" t="s">
        <v>20</v>
      </c>
      <c r="R940" t="s">
        <v>952</v>
      </c>
      <c r="S940" t="s">
        <v>949</v>
      </c>
      <c r="T940">
        <f>IFERROR(Table1[n_can_adj]/MID(Table1[district],FIND("(",Table1[district])+1,1),Table1[n_can_adj])</f>
        <v>2</v>
      </c>
      <c r="U940" t="e">
        <f>IF(Table1[level]="Local",VLOOKUP(Table1[parish]&amp;" Parish, Louisiana",[1]parish!$D$2:$E$65,2,FALSE),"")</f>
        <v>#N/A</v>
      </c>
    </row>
    <row r="941" spans="1:21" hidden="1" x14ac:dyDescent="0.25">
      <c r="A941">
        <v>940</v>
      </c>
      <c r="B941">
        <f>IF(COUNTIF(C$2:C940,C941)&gt;0,B940,B940+1)</f>
        <v>257</v>
      </c>
      <c r="C941" t="str">
        <f>Table1[[#This Row],[position]]&amp;IF(Table1[district]="NA","","-"&amp;Table1[district])&amp;IF(Table1[parish]="Multi-Parish Race","","-"&amp;Table1[parish])&amp;" ("&amp;Table1[year]&amp;")"</f>
        <v>Chief of Police-Village of Simsboro-Lincoln (2014)</v>
      </c>
      <c r="D941" t="s">
        <v>949</v>
      </c>
      <c r="E941" t="s">
        <v>1264</v>
      </c>
      <c r="F941" t="s">
        <v>1265</v>
      </c>
      <c r="G941">
        <v>2014</v>
      </c>
      <c r="H941" t="s">
        <v>332</v>
      </c>
      <c r="I941" t="s">
        <v>23</v>
      </c>
      <c r="J941">
        <v>205</v>
      </c>
      <c r="K941">
        <v>2</v>
      </c>
      <c r="L941">
        <f>COUNTIF(Table1[Race],Table1[Race])</f>
        <v>2</v>
      </c>
      <c r="M941">
        <v>1</v>
      </c>
      <c r="N941">
        <v>1</v>
      </c>
      <c r="O941">
        <v>0</v>
      </c>
      <c r="P941">
        <v>0</v>
      </c>
      <c r="Q941" t="s">
        <v>20</v>
      </c>
      <c r="R941" t="s">
        <v>952</v>
      </c>
      <c r="S941" t="s">
        <v>949</v>
      </c>
      <c r="T941">
        <f>IFERROR(Table1[n_can_adj]/MID(Table1[district],FIND("(",Table1[district])+1,1),Table1[n_can_adj])</f>
        <v>2</v>
      </c>
      <c r="U941" t="e">
        <f>IF(Table1[level]="Local",VLOOKUP(Table1[parish]&amp;" Parish, Louisiana",[1]parish!$D$2:$E$65,2,FALSE),"")</f>
        <v>#N/A</v>
      </c>
    </row>
    <row r="942" spans="1:21" hidden="1" x14ac:dyDescent="0.25">
      <c r="A942">
        <v>941</v>
      </c>
      <c r="B942">
        <f>IF(COUNTIF(C$2:C941,C942)&gt;0,B941,B941+1)</f>
        <v>257</v>
      </c>
      <c r="C942" t="str">
        <f>Table1[[#This Row],[position]]&amp;IF(Table1[district]="NA","","-"&amp;Table1[district])&amp;IF(Table1[parish]="Multi-Parish Race","","-"&amp;Table1[parish])&amp;" ("&amp;Table1[year]&amp;")"</f>
        <v>Chief of Police-Village of Simsboro-Lincoln (2014)</v>
      </c>
      <c r="D942" t="s">
        <v>949</v>
      </c>
      <c r="E942" t="s">
        <v>1264</v>
      </c>
      <c r="F942" t="s">
        <v>1266</v>
      </c>
      <c r="G942">
        <v>2014</v>
      </c>
      <c r="H942" t="s">
        <v>332</v>
      </c>
      <c r="I942" t="s">
        <v>19</v>
      </c>
      <c r="J942">
        <v>73</v>
      </c>
      <c r="K942">
        <v>2</v>
      </c>
      <c r="L942">
        <f>COUNTIF(Table1[Race],Table1[Race])</f>
        <v>2</v>
      </c>
      <c r="M942">
        <v>1</v>
      </c>
      <c r="N942">
        <v>1</v>
      </c>
      <c r="O942">
        <v>0</v>
      </c>
      <c r="P942">
        <v>0</v>
      </c>
      <c r="Q942" t="s">
        <v>20</v>
      </c>
      <c r="R942" t="s">
        <v>952</v>
      </c>
      <c r="S942" t="s">
        <v>949</v>
      </c>
      <c r="T942">
        <f>IFERROR(Table1[n_can_adj]/MID(Table1[district],FIND("(",Table1[district])+1,1),Table1[n_can_adj])</f>
        <v>2</v>
      </c>
      <c r="U942" t="e">
        <f>IF(Table1[level]="Local",VLOOKUP(Table1[parish]&amp;" Parish, Louisiana",[1]parish!$D$2:$E$65,2,FALSE),"")</f>
        <v>#N/A</v>
      </c>
    </row>
    <row r="943" spans="1:21" hidden="1" x14ac:dyDescent="0.25">
      <c r="A943">
        <v>942</v>
      </c>
      <c r="B943">
        <f>IF(COUNTIF(C$2:C942,C943)&gt;0,B942,B942+1)</f>
        <v>258</v>
      </c>
      <c r="C943" t="str">
        <f>Table1[[#This Row],[position]]&amp;IF(Table1[district]="NA","","-"&amp;Table1[district])&amp;IF(Table1[parish]="Multi-Parish Race","","-"&amp;Table1[parish])&amp;" ("&amp;Table1[year]&amp;")"</f>
        <v>Chief of Police-Village of Tangipahoa-Tangipahoa (2016)</v>
      </c>
      <c r="D943" t="s">
        <v>949</v>
      </c>
      <c r="E943" t="s">
        <v>1267</v>
      </c>
      <c r="F943" t="s">
        <v>1268</v>
      </c>
      <c r="G943">
        <v>2016</v>
      </c>
      <c r="H943" t="s">
        <v>640</v>
      </c>
      <c r="I943" t="s">
        <v>23</v>
      </c>
      <c r="J943">
        <v>221</v>
      </c>
      <c r="K943">
        <v>2</v>
      </c>
      <c r="L943">
        <f>COUNTIF(Table1[Race],Table1[Race])</f>
        <v>2</v>
      </c>
      <c r="M943">
        <v>2</v>
      </c>
      <c r="N943">
        <v>0</v>
      </c>
      <c r="O943">
        <v>0</v>
      </c>
      <c r="P943">
        <v>0</v>
      </c>
      <c r="Q943" t="s">
        <v>20</v>
      </c>
      <c r="R943" t="s">
        <v>952</v>
      </c>
      <c r="S943" t="s">
        <v>949</v>
      </c>
      <c r="T943">
        <f>IFERROR(Table1[n_can_adj]/MID(Table1[district],FIND("(",Table1[district])+1,1),Table1[n_can_adj])</f>
        <v>2</v>
      </c>
      <c r="U943" t="e">
        <f>IF(Table1[level]="Local",VLOOKUP(Table1[parish]&amp;" Parish, Louisiana",[1]parish!$D$2:$E$65,2,FALSE),"")</f>
        <v>#N/A</v>
      </c>
    </row>
    <row r="944" spans="1:21" hidden="1" x14ac:dyDescent="0.25">
      <c r="A944">
        <v>943</v>
      </c>
      <c r="B944">
        <f>IF(COUNTIF(C$2:C943,C944)&gt;0,B943,B943+1)</f>
        <v>258</v>
      </c>
      <c r="C944" t="str">
        <f>Table1[[#This Row],[position]]&amp;IF(Table1[district]="NA","","-"&amp;Table1[district])&amp;IF(Table1[parish]="Multi-Parish Race","","-"&amp;Table1[parish])&amp;" ("&amp;Table1[year]&amp;")"</f>
        <v>Chief of Police-Village of Tangipahoa-Tangipahoa (2016)</v>
      </c>
      <c r="D944" t="s">
        <v>949</v>
      </c>
      <c r="E944" t="s">
        <v>1267</v>
      </c>
      <c r="F944" t="s">
        <v>1269</v>
      </c>
      <c r="G944">
        <v>2016</v>
      </c>
      <c r="H944" t="s">
        <v>640</v>
      </c>
      <c r="I944" t="s">
        <v>23</v>
      </c>
      <c r="J944">
        <v>112</v>
      </c>
      <c r="K944">
        <v>2</v>
      </c>
      <c r="L944">
        <f>COUNTIF(Table1[Race],Table1[Race])</f>
        <v>2</v>
      </c>
      <c r="M944">
        <v>2</v>
      </c>
      <c r="N944">
        <v>0</v>
      </c>
      <c r="O944">
        <v>0</v>
      </c>
      <c r="P944">
        <v>0</v>
      </c>
      <c r="Q944" t="s">
        <v>20</v>
      </c>
      <c r="R944" t="s">
        <v>952</v>
      </c>
      <c r="S944" t="s">
        <v>949</v>
      </c>
      <c r="T944">
        <f>IFERROR(Table1[n_can_adj]/MID(Table1[district],FIND("(",Table1[district])+1,1),Table1[n_can_adj])</f>
        <v>2</v>
      </c>
      <c r="U944" t="e">
        <f>IF(Table1[level]="Local",VLOOKUP(Table1[parish]&amp;" Parish, Louisiana",[1]parish!$D$2:$E$65,2,FALSE),"")</f>
        <v>#N/A</v>
      </c>
    </row>
    <row r="945" spans="1:21" hidden="1" x14ac:dyDescent="0.25">
      <c r="A945">
        <v>944</v>
      </c>
      <c r="B945">
        <f>IF(COUNTIF(C$2:C944,C945)&gt;0,B944,B944+1)</f>
        <v>259</v>
      </c>
      <c r="C945" t="str">
        <f>Table1[[#This Row],[position]]&amp;IF(Table1[district]="NA","","-"&amp;Table1[district])&amp;IF(Table1[parish]="Multi-Parish Race","","-"&amp;Table1[parish])&amp;" ("&amp;Table1[year]&amp;")"</f>
        <v>Chief of Police-Village of Turkey Creek-Evangeline (2014)</v>
      </c>
      <c r="D945" t="s">
        <v>949</v>
      </c>
      <c r="E945" t="s">
        <v>1270</v>
      </c>
      <c r="F945" t="s">
        <v>1271</v>
      </c>
      <c r="G945">
        <v>2014</v>
      </c>
      <c r="H945" t="s">
        <v>109</v>
      </c>
      <c r="I945" t="s">
        <v>23</v>
      </c>
      <c r="J945">
        <v>97</v>
      </c>
      <c r="K945">
        <v>3</v>
      </c>
      <c r="L945">
        <f>COUNTIF(Table1[Race],Table1[Race])</f>
        <v>3</v>
      </c>
      <c r="M945">
        <v>1</v>
      </c>
      <c r="N945">
        <v>1</v>
      </c>
      <c r="O945">
        <v>1</v>
      </c>
      <c r="P945">
        <v>0</v>
      </c>
      <c r="Q945" t="s">
        <v>20</v>
      </c>
      <c r="R945" t="s">
        <v>952</v>
      </c>
      <c r="S945" t="s">
        <v>949</v>
      </c>
      <c r="T945">
        <f>IFERROR(Table1[n_can_adj]/MID(Table1[district],FIND("(",Table1[district])+1,1),Table1[n_can_adj])</f>
        <v>3</v>
      </c>
      <c r="U945" t="e">
        <f>IF(Table1[level]="Local",VLOOKUP(Table1[parish]&amp;" Parish, Louisiana",[1]parish!$D$2:$E$65,2,FALSE),"")</f>
        <v>#N/A</v>
      </c>
    </row>
    <row r="946" spans="1:21" hidden="1" x14ac:dyDescent="0.25">
      <c r="A946">
        <v>945</v>
      </c>
      <c r="B946">
        <f>IF(COUNTIF(C$2:C945,C946)&gt;0,B945,B945+1)</f>
        <v>259</v>
      </c>
      <c r="C946" t="str">
        <f>Table1[[#This Row],[position]]&amp;IF(Table1[district]="NA","","-"&amp;Table1[district])&amp;IF(Table1[parish]="Multi-Parish Race","","-"&amp;Table1[parish])&amp;" ("&amp;Table1[year]&amp;")"</f>
        <v>Chief of Police-Village of Turkey Creek-Evangeline (2014)</v>
      </c>
      <c r="D946" t="s">
        <v>949</v>
      </c>
      <c r="E946" t="s">
        <v>1270</v>
      </c>
      <c r="F946" t="s">
        <v>1272</v>
      </c>
      <c r="G946">
        <v>2014</v>
      </c>
      <c r="H946" t="s">
        <v>109</v>
      </c>
      <c r="I946" t="s">
        <v>30</v>
      </c>
      <c r="J946">
        <v>7</v>
      </c>
      <c r="K946">
        <v>3</v>
      </c>
      <c r="L946">
        <f>COUNTIF(Table1[Race],Table1[Race])</f>
        <v>3</v>
      </c>
      <c r="M946">
        <v>1</v>
      </c>
      <c r="N946">
        <v>1</v>
      </c>
      <c r="O946">
        <v>1</v>
      </c>
      <c r="P946">
        <v>0</v>
      </c>
      <c r="Q946" t="s">
        <v>20</v>
      </c>
      <c r="R946" t="s">
        <v>952</v>
      </c>
      <c r="S946" t="s">
        <v>949</v>
      </c>
      <c r="T946">
        <f>IFERROR(Table1[n_can_adj]/MID(Table1[district],FIND("(",Table1[district])+1,1),Table1[n_can_adj])</f>
        <v>3</v>
      </c>
      <c r="U946" t="e">
        <f>IF(Table1[level]="Local",VLOOKUP(Table1[parish]&amp;" Parish, Louisiana",[1]parish!$D$2:$E$65,2,FALSE),"")</f>
        <v>#N/A</v>
      </c>
    </row>
    <row r="947" spans="1:21" hidden="1" x14ac:dyDescent="0.25">
      <c r="A947">
        <v>946</v>
      </c>
      <c r="B947">
        <f>IF(COUNTIF(C$2:C946,C947)&gt;0,B946,B946+1)</f>
        <v>259</v>
      </c>
      <c r="C947" t="str">
        <f>Table1[[#This Row],[position]]&amp;IF(Table1[district]="NA","","-"&amp;Table1[district])&amp;IF(Table1[parish]="Multi-Parish Race","","-"&amp;Table1[parish])&amp;" ("&amp;Table1[year]&amp;")"</f>
        <v>Chief of Police-Village of Turkey Creek-Evangeline (2014)</v>
      </c>
      <c r="D947" t="s">
        <v>949</v>
      </c>
      <c r="E947" t="s">
        <v>1270</v>
      </c>
      <c r="F947" t="s">
        <v>1273</v>
      </c>
      <c r="G947">
        <v>2014</v>
      </c>
      <c r="H947" t="s">
        <v>109</v>
      </c>
      <c r="I947" t="s">
        <v>19</v>
      </c>
      <c r="J947">
        <v>100</v>
      </c>
      <c r="K947">
        <v>3</v>
      </c>
      <c r="L947">
        <f>COUNTIF(Table1[Race],Table1[Race])</f>
        <v>3</v>
      </c>
      <c r="M947">
        <v>1</v>
      </c>
      <c r="N947">
        <v>1</v>
      </c>
      <c r="O947">
        <v>1</v>
      </c>
      <c r="P947">
        <v>0</v>
      </c>
      <c r="Q947" t="s">
        <v>20</v>
      </c>
      <c r="R947" t="s">
        <v>952</v>
      </c>
      <c r="S947" t="s">
        <v>949</v>
      </c>
      <c r="T947">
        <f>IFERROR(Table1[n_can_adj]/MID(Table1[district],FIND("(",Table1[district])+1,1),Table1[n_can_adj])</f>
        <v>3</v>
      </c>
      <c r="U947" t="e">
        <f>IF(Table1[level]="Local",VLOOKUP(Table1[parish]&amp;" Parish, Louisiana",[1]parish!$D$2:$E$65,2,FALSE),"")</f>
        <v>#N/A</v>
      </c>
    </row>
    <row r="948" spans="1:21" hidden="1" x14ac:dyDescent="0.25">
      <c r="A948">
        <v>947</v>
      </c>
      <c r="B948">
        <f>IF(COUNTIF(C$2:C947,C948)&gt;0,B947,B947+1)</f>
        <v>260</v>
      </c>
      <c r="C948" t="str">
        <f>Table1[[#This Row],[position]]&amp;IF(Table1[district]="NA","","-"&amp;Table1[district])&amp;IF(Table1[parish]="Multi-Parish Race","","-"&amp;Table1[parish])&amp;" ("&amp;Table1[year]&amp;")"</f>
        <v>City Judge-City Court, City of Baker-East Baton Rouge (2014)</v>
      </c>
      <c r="D948" t="s">
        <v>1274</v>
      </c>
      <c r="E948" t="s">
        <v>1275</v>
      </c>
      <c r="F948" t="s">
        <v>1276</v>
      </c>
      <c r="G948">
        <v>2014</v>
      </c>
      <c r="H948" t="s">
        <v>1277</v>
      </c>
      <c r="I948" t="s">
        <v>23</v>
      </c>
      <c r="J948">
        <v>1665</v>
      </c>
      <c r="K948">
        <v>2</v>
      </c>
      <c r="L948">
        <f>COUNTIF(Table1[Race],Table1[Race])</f>
        <v>2</v>
      </c>
      <c r="M948">
        <v>2</v>
      </c>
      <c r="N948">
        <v>0</v>
      </c>
      <c r="O948">
        <v>0</v>
      </c>
      <c r="P948">
        <v>0</v>
      </c>
      <c r="Q948" t="s">
        <v>20</v>
      </c>
      <c r="R948" t="s">
        <v>947</v>
      </c>
      <c r="S948" t="s">
        <v>2625</v>
      </c>
      <c r="T948">
        <f>IFERROR(Table1[n_can_adj]/MID(Table1[district],FIND("(",Table1[district])+1,1),Table1[n_can_adj])</f>
        <v>2</v>
      </c>
      <c r="U948" t="e">
        <f>IF(Table1[level]="Local",VLOOKUP(Table1[parish]&amp;" Parish, Louisiana",[1]parish!$D$2:$E$65,2,FALSE),"")</f>
        <v>#N/A</v>
      </c>
    </row>
    <row r="949" spans="1:21" hidden="1" x14ac:dyDescent="0.25">
      <c r="A949">
        <v>948</v>
      </c>
      <c r="B949">
        <f>IF(COUNTIF(C$2:C948,C949)&gt;0,B948,B948+1)</f>
        <v>260</v>
      </c>
      <c r="C949" t="str">
        <f>Table1[[#This Row],[position]]&amp;IF(Table1[district]="NA","","-"&amp;Table1[district])&amp;IF(Table1[parish]="Multi-Parish Race","","-"&amp;Table1[parish])&amp;" ("&amp;Table1[year]&amp;")"</f>
        <v>City Judge-City Court, City of Baker-East Baton Rouge (2014)</v>
      </c>
      <c r="D949" t="s">
        <v>1274</v>
      </c>
      <c r="E949" t="s">
        <v>1275</v>
      </c>
      <c r="F949" t="s">
        <v>1278</v>
      </c>
      <c r="G949">
        <v>2014</v>
      </c>
      <c r="H949" t="s">
        <v>1277</v>
      </c>
      <c r="I949" t="s">
        <v>23</v>
      </c>
      <c r="J949">
        <v>2685</v>
      </c>
      <c r="K949">
        <v>2</v>
      </c>
      <c r="L949">
        <f>COUNTIF(Table1[Race],Table1[Race])</f>
        <v>2</v>
      </c>
      <c r="M949">
        <v>2</v>
      </c>
      <c r="N949">
        <v>0</v>
      </c>
      <c r="O949">
        <v>0</v>
      </c>
      <c r="P949">
        <v>0</v>
      </c>
      <c r="Q949" t="s">
        <v>20</v>
      </c>
      <c r="R949" t="s">
        <v>947</v>
      </c>
      <c r="S949" t="s">
        <v>2625</v>
      </c>
      <c r="T949">
        <f>IFERROR(Table1[n_can_adj]/MID(Table1[district],FIND("(",Table1[district])+1,1),Table1[n_can_adj])</f>
        <v>2</v>
      </c>
      <c r="U949" t="e">
        <f>IF(Table1[level]="Local",VLOOKUP(Table1[parish]&amp;" Parish, Louisiana",[1]parish!$D$2:$E$65,2,FALSE),"")</f>
        <v>#N/A</v>
      </c>
    </row>
    <row r="950" spans="1:21" hidden="1" x14ac:dyDescent="0.25">
      <c r="A950">
        <v>949</v>
      </c>
      <c r="B950">
        <f>IF(COUNTIF(C$2:C949,C950)&gt;0,B949,B949+1)</f>
        <v>261</v>
      </c>
      <c r="C950" t="str">
        <f>Table1[[#This Row],[position]]&amp;IF(Table1[district]="NA","","-"&amp;Table1[district])&amp;IF(Table1[parish]="Multi-Parish Race","","-"&amp;Table1[parish])&amp;" ("&amp;Table1[year]&amp;")"</f>
        <v>City Judge-City Court, City of Bunkie-Avoyelles (2014)</v>
      </c>
      <c r="D950" t="s">
        <v>1274</v>
      </c>
      <c r="E950" t="s">
        <v>1279</v>
      </c>
      <c r="F950" t="s">
        <v>1280</v>
      </c>
      <c r="G950">
        <v>2014</v>
      </c>
      <c r="H950" t="s">
        <v>64</v>
      </c>
      <c r="I950" t="s">
        <v>23</v>
      </c>
      <c r="J950">
        <v>805</v>
      </c>
      <c r="K950">
        <v>2</v>
      </c>
      <c r="L950">
        <f>COUNTIF(Table1[Race],Table1[Race])</f>
        <v>2</v>
      </c>
      <c r="M950">
        <v>2</v>
      </c>
      <c r="N950">
        <v>0</v>
      </c>
      <c r="O950">
        <v>0</v>
      </c>
      <c r="P950">
        <v>0</v>
      </c>
      <c r="Q950" t="s">
        <v>20</v>
      </c>
      <c r="R950" t="s">
        <v>947</v>
      </c>
      <c r="S950" t="s">
        <v>2625</v>
      </c>
      <c r="T950">
        <f>IFERROR(Table1[n_can_adj]/MID(Table1[district],FIND("(",Table1[district])+1,1),Table1[n_can_adj])</f>
        <v>2</v>
      </c>
      <c r="U950" t="e">
        <f>IF(Table1[level]="Local",VLOOKUP(Table1[parish]&amp;" Parish, Louisiana",[1]parish!$D$2:$E$65,2,FALSE),"")</f>
        <v>#N/A</v>
      </c>
    </row>
    <row r="951" spans="1:21" hidden="1" x14ac:dyDescent="0.25">
      <c r="A951">
        <v>950</v>
      </c>
      <c r="B951">
        <f>IF(COUNTIF(C$2:C950,C951)&gt;0,B950,B950+1)</f>
        <v>261</v>
      </c>
      <c r="C951" t="str">
        <f>Table1[[#This Row],[position]]&amp;IF(Table1[district]="NA","","-"&amp;Table1[district])&amp;IF(Table1[parish]="Multi-Parish Race","","-"&amp;Table1[parish])&amp;" ("&amp;Table1[year]&amp;")"</f>
        <v>City Judge-City Court, City of Bunkie-Avoyelles (2014)</v>
      </c>
      <c r="D951" t="s">
        <v>1274</v>
      </c>
      <c r="E951" t="s">
        <v>1279</v>
      </c>
      <c r="F951" t="s">
        <v>1281</v>
      </c>
      <c r="G951">
        <v>2014</v>
      </c>
      <c r="H951" t="s">
        <v>64</v>
      </c>
      <c r="I951" t="s">
        <v>23</v>
      </c>
      <c r="J951">
        <v>924</v>
      </c>
      <c r="K951">
        <v>2</v>
      </c>
      <c r="L951">
        <f>COUNTIF(Table1[Race],Table1[Race])</f>
        <v>2</v>
      </c>
      <c r="M951">
        <v>2</v>
      </c>
      <c r="N951">
        <v>0</v>
      </c>
      <c r="O951">
        <v>0</v>
      </c>
      <c r="P951">
        <v>0</v>
      </c>
      <c r="Q951" t="s">
        <v>20</v>
      </c>
      <c r="R951" t="s">
        <v>947</v>
      </c>
      <c r="S951" t="s">
        <v>2625</v>
      </c>
      <c r="T951">
        <f>IFERROR(Table1[n_can_adj]/MID(Table1[district],FIND("(",Table1[district])+1,1),Table1[n_can_adj])</f>
        <v>2</v>
      </c>
      <c r="U951" t="e">
        <f>IF(Table1[level]="Local",VLOOKUP(Table1[parish]&amp;" Parish, Louisiana",[1]parish!$D$2:$E$65,2,FALSE),"")</f>
        <v>#N/A</v>
      </c>
    </row>
    <row r="952" spans="1:21" hidden="1" x14ac:dyDescent="0.25">
      <c r="A952">
        <v>951</v>
      </c>
      <c r="B952">
        <f>IF(COUNTIF(C$2:C951,C952)&gt;0,B951,B951+1)</f>
        <v>262</v>
      </c>
      <c r="C952" t="str">
        <f>Table1[[#This Row],[position]]&amp;IF(Table1[district]="NA","","-"&amp;Table1[district])&amp;IF(Table1[parish]="Multi-Parish Race","","-"&amp;Table1[parish])&amp;" ("&amp;Table1[year]&amp;")"</f>
        <v>City Judge-City Court, City of Denham Springs-Livingston (2016)</v>
      </c>
      <c r="D952" t="s">
        <v>1274</v>
      </c>
      <c r="E952" t="s">
        <v>1282</v>
      </c>
      <c r="F952" t="s">
        <v>1283</v>
      </c>
      <c r="G952">
        <v>2016</v>
      </c>
      <c r="H952" t="s">
        <v>1002</v>
      </c>
      <c r="I952" t="s">
        <v>19</v>
      </c>
      <c r="J952">
        <v>6369</v>
      </c>
      <c r="K952">
        <v>2</v>
      </c>
      <c r="L952">
        <f>COUNTIF(Table1[Race],Table1[Race])</f>
        <v>2</v>
      </c>
      <c r="M952">
        <v>0</v>
      </c>
      <c r="N952">
        <v>2</v>
      </c>
      <c r="O952">
        <v>0</v>
      </c>
      <c r="P952">
        <v>0</v>
      </c>
      <c r="Q952" t="s">
        <v>20</v>
      </c>
      <c r="R952" t="s">
        <v>947</v>
      </c>
      <c r="S952" t="s">
        <v>2625</v>
      </c>
      <c r="T952">
        <f>IFERROR(Table1[n_can_adj]/MID(Table1[district],FIND("(",Table1[district])+1,1),Table1[n_can_adj])</f>
        <v>2</v>
      </c>
      <c r="U952" t="e">
        <f>IF(Table1[level]="Local",VLOOKUP(Table1[parish]&amp;" Parish, Louisiana",[1]parish!$D$2:$E$65,2,FALSE),"")</f>
        <v>#N/A</v>
      </c>
    </row>
    <row r="953" spans="1:21" hidden="1" x14ac:dyDescent="0.25">
      <c r="A953">
        <v>952</v>
      </c>
      <c r="B953">
        <f>IF(COUNTIF(C$2:C952,C953)&gt;0,B952,B952+1)</f>
        <v>262</v>
      </c>
      <c r="C953" t="str">
        <f>Table1[[#This Row],[position]]&amp;IF(Table1[district]="NA","","-"&amp;Table1[district])&amp;IF(Table1[parish]="Multi-Parish Race","","-"&amp;Table1[parish])&amp;" ("&amp;Table1[year]&amp;")"</f>
        <v>City Judge-City Court, City of Denham Springs-Livingston (2016)</v>
      </c>
      <c r="D953" t="s">
        <v>1274</v>
      </c>
      <c r="E953" t="s">
        <v>1282</v>
      </c>
      <c r="F953" t="s">
        <v>1284</v>
      </c>
      <c r="G953">
        <v>2016</v>
      </c>
      <c r="H953" t="s">
        <v>1002</v>
      </c>
      <c r="I953" t="s">
        <v>19</v>
      </c>
      <c r="J953">
        <v>10854</v>
      </c>
      <c r="K953">
        <v>2</v>
      </c>
      <c r="L953">
        <f>COUNTIF(Table1[Race],Table1[Race])</f>
        <v>2</v>
      </c>
      <c r="M953">
        <v>0</v>
      </c>
      <c r="N953">
        <v>2</v>
      </c>
      <c r="O953">
        <v>0</v>
      </c>
      <c r="P953">
        <v>0</v>
      </c>
      <c r="Q953" t="s">
        <v>20</v>
      </c>
      <c r="R953" t="s">
        <v>947</v>
      </c>
      <c r="S953" t="s">
        <v>2625</v>
      </c>
      <c r="T953">
        <f>IFERROR(Table1[n_can_adj]/MID(Table1[district],FIND("(",Table1[district])+1,1),Table1[n_can_adj])</f>
        <v>2</v>
      </c>
      <c r="U953" t="e">
        <f>IF(Table1[level]="Local",VLOOKUP(Table1[parish]&amp;" Parish, Louisiana",[1]parish!$D$2:$E$65,2,FALSE),"")</f>
        <v>#N/A</v>
      </c>
    </row>
    <row r="954" spans="1:21" hidden="1" x14ac:dyDescent="0.25">
      <c r="A954">
        <v>953</v>
      </c>
      <c r="B954">
        <f>IF(COUNTIF(C$2:C953,C954)&gt;0,B953,B953+1)</f>
        <v>263</v>
      </c>
      <c r="C954" t="str">
        <f>Table1[[#This Row],[position]]&amp;IF(Table1[district]="NA","","-"&amp;Table1[district])&amp;IF(Table1[parish]="Multi-Parish Race","","-"&amp;Table1[parish])&amp;" ("&amp;Table1[year]&amp;")"</f>
        <v>City Judge-City Court, City of Eunice (2014)</v>
      </c>
      <c r="D954" t="s">
        <v>1274</v>
      </c>
      <c r="E954" t="s">
        <v>1285</v>
      </c>
      <c r="F954" t="s">
        <v>1286</v>
      </c>
      <c r="G954">
        <v>2014</v>
      </c>
      <c r="H954" t="s">
        <v>73</v>
      </c>
      <c r="I954" t="s">
        <v>23</v>
      </c>
      <c r="J954">
        <v>999</v>
      </c>
      <c r="K954">
        <v>4</v>
      </c>
      <c r="L954">
        <f>COUNTIF(Table1[Race],Table1[Race])</f>
        <v>4</v>
      </c>
      <c r="M954">
        <v>2</v>
      </c>
      <c r="N954">
        <v>2</v>
      </c>
      <c r="O954">
        <v>0</v>
      </c>
      <c r="P954">
        <v>0</v>
      </c>
      <c r="Q954" t="s">
        <v>20</v>
      </c>
      <c r="R954" t="s">
        <v>947</v>
      </c>
      <c r="S954" t="s">
        <v>2625</v>
      </c>
      <c r="T954">
        <f>IFERROR(Table1[n_can_adj]/MID(Table1[district],FIND("(",Table1[district])+1,1),Table1[n_can_adj])</f>
        <v>4</v>
      </c>
      <c r="U954" t="e">
        <f>IF(Table1[level]="Local",VLOOKUP(Table1[parish]&amp;" Parish, Louisiana",[1]parish!$D$2:$E$65,2,FALSE),"")</f>
        <v>#N/A</v>
      </c>
    </row>
    <row r="955" spans="1:21" hidden="1" x14ac:dyDescent="0.25">
      <c r="A955">
        <v>954</v>
      </c>
      <c r="B955">
        <f>IF(COUNTIF(C$2:C954,C955)&gt;0,B954,B954+1)</f>
        <v>263</v>
      </c>
      <c r="C955" t="str">
        <f>Table1[[#This Row],[position]]&amp;IF(Table1[district]="NA","","-"&amp;Table1[district])&amp;IF(Table1[parish]="Multi-Parish Race","","-"&amp;Table1[parish])&amp;" ("&amp;Table1[year]&amp;")"</f>
        <v>City Judge-City Court, City of Eunice (2014)</v>
      </c>
      <c r="D955" t="s">
        <v>1274</v>
      </c>
      <c r="E955" t="s">
        <v>1285</v>
      </c>
      <c r="F955" t="s">
        <v>1287</v>
      </c>
      <c r="G955">
        <v>2014</v>
      </c>
      <c r="H955" t="s">
        <v>73</v>
      </c>
      <c r="I955" t="s">
        <v>19</v>
      </c>
      <c r="J955">
        <v>1637</v>
      </c>
      <c r="K955">
        <v>4</v>
      </c>
      <c r="L955">
        <f>COUNTIF(Table1[Race],Table1[Race])</f>
        <v>4</v>
      </c>
      <c r="M955">
        <v>2</v>
      </c>
      <c r="N955">
        <v>2</v>
      </c>
      <c r="O955">
        <v>0</v>
      </c>
      <c r="P955">
        <v>0</v>
      </c>
      <c r="Q955" t="s">
        <v>20</v>
      </c>
      <c r="R955" t="s">
        <v>947</v>
      </c>
      <c r="S955" t="s">
        <v>2625</v>
      </c>
      <c r="T955">
        <f>IFERROR(Table1[n_can_adj]/MID(Table1[district],FIND("(",Table1[district])+1,1),Table1[n_can_adj])</f>
        <v>4</v>
      </c>
      <c r="U955" t="e">
        <f>IF(Table1[level]="Local",VLOOKUP(Table1[parish]&amp;" Parish, Louisiana",[1]parish!$D$2:$E$65,2,FALSE),"")</f>
        <v>#N/A</v>
      </c>
    </row>
    <row r="956" spans="1:21" hidden="1" x14ac:dyDescent="0.25">
      <c r="A956">
        <v>955</v>
      </c>
      <c r="B956">
        <f>IF(COUNTIF(C$2:C955,C956)&gt;0,B955,B955+1)</f>
        <v>263</v>
      </c>
      <c r="C956" t="str">
        <f>Table1[[#This Row],[position]]&amp;IF(Table1[district]="NA","","-"&amp;Table1[district])&amp;IF(Table1[parish]="Multi-Parish Race","","-"&amp;Table1[parish])&amp;" ("&amp;Table1[year]&amp;")"</f>
        <v>City Judge-City Court, City of Eunice (2014)</v>
      </c>
      <c r="D956" t="s">
        <v>1274</v>
      </c>
      <c r="E956" t="s">
        <v>1285</v>
      </c>
      <c r="F956" t="s">
        <v>1288</v>
      </c>
      <c r="G956">
        <v>2014</v>
      </c>
      <c r="H956" t="s">
        <v>73</v>
      </c>
      <c r="I956" t="s">
        <v>23</v>
      </c>
      <c r="J956">
        <v>1097</v>
      </c>
      <c r="K956">
        <v>4</v>
      </c>
      <c r="L956">
        <f>COUNTIF(Table1[Race],Table1[Race])</f>
        <v>4</v>
      </c>
      <c r="M956">
        <v>2</v>
      </c>
      <c r="N956">
        <v>2</v>
      </c>
      <c r="O956">
        <v>0</v>
      </c>
      <c r="P956">
        <v>0</v>
      </c>
      <c r="Q956" t="s">
        <v>20</v>
      </c>
      <c r="R956" t="s">
        <v>947</v>
      </c>
      <c r="S956" t="s">
        <v>2625</v>
      </c>
      <c r="T956">
        <f>IFERROR(Table1[n_can_adj]/MID(Table1[district],FIND("(",Table1[district])+1,1),Table1[n_can_adj])</f>
        <v>4</v>
      </c>
      <c r="U956" t="e">
        <f>IF(Table1[level]="Local",VLOOKUP(Table1[parish]&amp;" Parish, Louisiana",[1]parish!$D$2:$E$65,2,FALSE),"")</f>
        <v>#N/A</v>
      </c>
    </row>
    <row r="957" spans="1:21" hidden="1" x14ac:dyDescent="0.25">
      <c r="A957">
        <v>956</v>
      </c>
      <c r="B957">
        <f>IF(COUNTIF(C$2:C956,C957)&gt;0,B956,B956+1)</f>
        <v>263</v>
      </c>
      <c r="C957" t="str">
        <f>Table1[[#This Row],[position]]&amp;IF(Table1[district]="NA","","-"&amp;Table1[district])&amp;IF(Table1[parish]="Multi-Parish Race","","-"&amp;Table1[parish])&amp;" ("&amp;Table1[year]&amp;")"</f>
        <v>City Judge-City Court, City of Eunice (2014)</v>
      </c>
      <c r="D957" t="s">
        <v>1274</v>
      </c>
      <c r="E957" t="s">
        <v>1285</v>
      </c>
      <c r="F957" t="s">
        <v>1289</v>
      </c>
      <c r="G957">
        <v>2014</v>
      </c>
      <c r="H957" t="s">
        <v>73</v>
      </c>
      <c r="I957" t="s">
        <v>19</v>
      </c>
      <c r="J957">
        <v>1162</v>
      </c>
      <c r="K957">
        <v>4</v>
      </c>
      <c r="L957">
        <f>COUNTIF(Table1[Race],Table1[Race])</f>
        <v>4</v>
      </c>
      <c r="M957">
        <v>2</v>
      </c>
      <c r="N957">
        <v>2</v>
      </c>
      <c r="O957">
        <v>0</v>
      </c>
      <c r="P957">
        <v>0</v>
      </c>
      <c r="Q957" t="s">
        <v>20</v>
      </c>
      <c r="R957" t="s">
        <v>947</v>
      </c>
      <c r="S957" t="s">
        <v>2625</v>
      </c>
      <c r="T957">
        <f>IFERROR(Table1[n_can_adj]/MID(Table1[district],FIND("(",Table1[district])+1,1),Table1[n_can_adj])</f>
        <v>4</v>
      </c>
      <c r="U957" t="e">
        <f>IF(Table1[level]="Local",VLOOKUP(Table1[parish]&amp;" Parish, Louisiana",[1]parish!$D$2:$E$65,2,FALSE),"")</f>
        <v>#N/A</v>
      </c>
    </row>
    <row r="958" spans="1:21" hidden="1" x14ac:dyDescent="0.25">
      <c r="A958">
        <v>957</v>
      </c>
      <c r="B958">
        <f>IF(COUNTIF(C$2:C957,C958)&gt;0,B957,B957+1)</f>
        <v>264</v>
      </c>
      <c r="C958" t="str">
        <f>Table1[[#This Row],[position]]&amp;IF(Table1[district]="NA","","-"&amp;Table1[district])&amp;IF(Table1[parish]="Multi-Parish Race","","-"&amp;Table1[parish])&amp;" ("&amp;Table1[year]&amp;")"</f>
        <v>City Judge-City Court, City of Houma-Terrebonne (2014)</v>
      </c>
      <c r="D958" t="s">
        <v>1274</v>
      </c>
      <c r="E958" t="s">
        <v>1290</v>
      </c>
      <c r="F958" t="s">
        <v>1291</v>
      </c>
      <c r="G958">
        <v>2014</v>
      </c>
      <c r="H958" t="s">
        <v>1292</v>
      </c>
      <c r="I958" t="s">
        <v>19</v>
      </c>
      <c r="J958">
        <v>5412</v>
      </c>
      <c r="K958">
        <v>3</v>
      </c>
      <c r="L958">
        <f>COUNTIF(Table1[Race],Table1[Race])</f>
        <v>3</v>
      </c>
      <c r="M958">
        <v>0</v>
      </c>
      <c r="N958">
        <v>3</v>
      </c>
      <c r="O958">
        <v>0</v>
      </c>
      <c r="P958">
        <v>0</v>
      </c>
      <c r="Q958" t="s">
        <v>20</v>
      </c>
      <c r="R958" t="s">
        <v>947</v>
      </c>
      <c r="S958" t="s">
        <v>2625</v>
      </c>
      <c r="T958">
        <f>IFERROR(Table1[n_can_adj]/MID(Table1[district],FIND("(",Table1[district])+1,1),Table1[n_can_adj])</f>
        <v>3</v>
      </c>
      <c r="U958" t="e">
        <f>IF(Table1[level]="Local",VLOOKUP(Table1[parish]&amp;" Parish, Louisiana",[1]parish!$D$2:$E$65,2,FALSE),"")</f>
        <v>#N/A</v>
      </c>
    </row>
    <row r="959" spans="1:21" hidden="1" x14ac:dyDescent="0.25">
      <c r="A959">
        <v>958</v>
      </c>
      <c r="B959">
        <f>IF(COUNTIF(C$2:C958,C959)&gt;0,B958,B958+1)</f>
        <v>264</v>
      </c>
      <c r="C959" t="str">
        <f>Table1[[#This Row],[position]]&amp;IF(Table1[district]="NA","","-"&amp;Table1[district])&amp;IF(Table1[parish]="Multi-Parish Race","","-"&amp;Table1[parish])&amp;" ("&amp;Table1[year]&amp;")"</f>
        <v>City Judge-City Court, City of Houma-Terrebonne (2014)</v>
      </c>
      <c r="D959" t="s">
        <v>1274</v>
      </c>
      <c r="E959" t="s">
        <v>1290</v>
      </c>
      <c r="F959" t="s">
        <v>1293</v>
      </c>
      <c r="G959">
        <v>2014</v>
      </c>
      <c r="H959" t="s">
        <v>1292</v>
      </c>
      <c r="I959" t="s">
        <v>19</v>
      </c>
      <c r="J959">
        <v>14779</v>
      </c>
      <c r="K959">
        <v>3</v>
      </c>
      <c r="L959">
        <f>COUNTIF(Table1[Race],Table1[Race])</f>
        <v>3</v>
      </c>
      <c r="M959">
        <v>0</v>
      </c>
      <c r="N959">
        <v>3</v>
      </c>
      <c r="O959">
        <v>0</v>
      </c>
      <c r="P959">
        <v>0</v>
      </c>
      <c r="Q959" t="s">
        <v>20</v>
      </c>
      <c r="R959" t="s">
        <v>947</v>
      </c>
      <c r="S959" t="s">
        <v>2625</v>
      </c>
      <c r="T959">
        <f>IFERROR(Table1[n_can_adj]/MID(Table1[district],FIND("(",Table1[district])+1,1),Table1[n_can_adj])</f>
        <v>3</v>
      </c>
      <c r="U959" t="e">
        <f>IF(Table1[level]="Local",VLOOKUP(Table1[parish]&amp;" Parish, Louisiana",[1]parish!$D$2:$E$65,2,FALSE),"")</f>
        <v>#N/A</v>
      </c>
    </row>
    <row r="960" spans="1:21" hidden="1" x14ac:dyDescent="0.25">
      <c r="A960">
        <v>959</v>
      </c>
      <c r="B960">
        <f>IF(COUNTIF(C$2:C959,C960)&gt;0,B959,B959+1)</f>
        <v>264</v>
      </c>
      <c r="C960" t="str">
        <f>Table1[[#This Row],[position]]&amp;IF(Table1[district]="NA","","-"&amp;Table1[district])&amp;IF(Table1[parish]="Multi-Parish Race","","-"&amp;Table1[parish])&amp;" ("&amp;Table1[year]&amp;")"</f>
        <v>City Judge-City Court, City of Houma-Terrebonne (2014)</v>
      </c>
      <c r="D960" t="s">
        <v>1274</v>
      </c>
      <c r="E960" t="s">
        <v>1290</v>
      </c>
      <c r="F960" t="s">
        <v>1294</v>
      </c>
      <c r="G960">
        <v>2014</v>
      </c>
      <c r="H960" t="s">
        <v>1292</v>
      </c>
      <c r="I960" t="s">
        <v>19</v>
      </c>
      <c r="J960">
        <v>8229</v>
      </c>
      <c r="K960">
        <v>3</v>
      </c>
      <c r="L960">
        <f>COUNTIF(Table1[Race],Table1[Race])</f>
        <v>3</v>
      </c>
      <c r="M960">
        <v>0</v>
      </c>
      <c r="N960">
        <v>3</v>
      </c>
      <c r="O960">
        <v>0</v>
      </c>
      <c r="P960">
        <v>0</v>
      </c>
      <c r="Q960" t="s">
        <v>20</v>
      </c>
      <c r="R960" t="s">
        <v>947</v>
      </c>
      <c r="S960" t="s">
        <v>2625</v>
      </c>
      <c r="T960">
        <f>IFERROR(Table1[n_can_adj]/MID(Table1[district],FIND("(",Table1[district])+1,1),Table1[n_can_adj])</f>
        <v>3</v>
      </c>
      <c r="U960" t="e">
        <f>IF(Table1[level]="Local",VLOOKUP(Table1[parish]&amp;" Parish, Louisiana",[1]parish!$D$2:$E$65,2,FALSE),"")</f>
        <v>#N/A</v>
      </c>
    </row>
    <row r="961" spans="1:21" hidden="1" x14ac:dyDescent="0.25">
      <c r="A961">
        <v>960</v>
      </c>
      <c r="B961">
        <f>IF(COUNTIF(C$2:C960,C961)&gt;0,B960,B960+1)</f>
        <v>265</v>
      </c>
      <c r="C961" t="str">
        <f>Table1[[#This Row],[position]]&amp;IF(Table1[district]="NA","","-"&amp;Table1[district])&amp;IF(Table1[parish]="Multi-Parish Race","","-"&amp;Table1[parish])&amp;" ("&amp;Table1[year]&amp;")"</f>
        <v>City Judge-City Court, City of Kaplan-Vermilion (2014)</v>
      </c>
      <c r="D961" t="s">
        <v>1274</v>
      </c>
      <c r="E961" t="s">
        <v>1295</v>
      </c>
      <c r="F961" t="s">
        <v>1296</v>
      </c>
      <c r="G961">
        <v>2014</v>
      </c>
      <c r="H961" t="s">
        <v>94</v>
      </c>
      <c r="I961" t="s">
        <v>23</v>
      </c>
      <c r="J961">
        <v>1399</v>
      </c>
      <c r="K961">
        <v>2</v>
      </c>
      <c r="L961">
        <f>COUNTIF(Table1[Race],Table1[Race])</f>
        <v>2</v>
      </c>
      <c r="M961">
        <v>1</v>
      </c>
      <c r="N961">
        <v>1</v>
      </c>
      <c r="O961">
        <v>0</v>
      </c>
      <c r="P961">
        <v>0</v>
      </c>
      <c r="Q961" t="s">
        <v>20</v>
      </c>
      <c r="R961" t="s">
        <v>947</v>
      </c>
      <c r="S961" t="s">
        <v>2625</v>
      </c>
      <c r="T961">
        <f>IFERROR(Table1[n_can_adj]/MID(Table1[district],FIND("(",Table1[district])+1,1),Table1[n_can_adj])</f>
        <v>2</v>
      </c>
      <c r="U961" t="e">
        <f>IF(Table1[level]="Local",VLOOKUP(Table1[parish]&amp;" Parish, Louisiana",[1]parish!$D$2:$E$65,2,FALSE),"")</f>
        <v>#N/A</v>
      </c>
    </row>
    <row r="962" spans="1:21" hidden="1" x14ac:dyDescent="0.25">
      <c r="A962">
        <v>961</v>
      </c>
      <c r="B962">
        <f>IF(COUNTIF(C$2:C961,C962)&gt;0,B961,B961+1)</f>
        <v>265</v>
      </c>
      <c r="C962" t="str">
        <f>Table1[[#This Row],[position]]&amp;IF(Table1[district]="NA","","-"&amp;Table1[district])&amp;IF(Table1[parish]="Multi-Parish Race","","-"&amp;Table1[parish])&amp;" ("&amp;Table1[year]&amp;")"</f>
        <v>City Judge-City Court, City of Kaplan-Vermilion (2014)</v>
      </c>
      <c r="D962" t="s">
        <v>1274</v>
      </c>
      <c r="E962" t="s">
        <v>1295</v>
      </c>
      <c r="F962" t="s">
        <v>1297</v>
      </c>
      <c r="G962">
        <v>2014</v>
      </c>
      <c r="H962" t="s">
        <v>94</v>
      </c>
      <c r="I962" t="s">
        <v>19</v>
      </c>
      <c r="J962">
        <v>2132</v>
      </c>
      <c r="K962">
        <v>2</v>
      </c>
      <c r="L962">
        <f>COUNTIF(Table1[Race],Table1[Race])</f>
        <v>2</v>
      </c>
      <c r="M962">
        <v>1</v>
      </c>
      <c r="N962">
        <v>1</v>
      </c>
      <c r="O962">
        <v>0</v>
      </c>
      <c r="P962">
        <v>0</v>
      </c>
      <c r="Q962" t="s">
        <v>20</v>
      </c>
      <c r="R962" t="s">
        <v>947</v>
      </c>
      <c r="S962" t="s">
        <v>2625</v>
      </c>
      <c r="T962">
        <f>IFERROR(Table1[n_can_adj]/MID(Table1[district],FIND("(",Table1[district])+1,1),Table1[n_can_adj])</f>
        <v>2</v>
      </c>
      <c r="U962" t="e">
        <f>IF(Table1[level]="Local",VLOOKUP(Table1[parish]&amp;" Parish, Louisiana",[1]parish!$D$2:$E$65,2,FALSE),"")</f>
        <v>#N/A</v>
      </c>
    </row>
    <row r="963" spans="1:21" hidden="1" x14ac:dyDescent="0.25">
      <c r="A963">
        <v>962</v>
      </c>
      <c r="B963">
        <f>IF(COUNTIF(C$2:C962,C963)&gt;0,B962,B962+1)</f>
        <v>266</v>
      </c>
      <c r="C963" t="str">
        <f>Table1[[#This Row],[position]]&amp;IF(Table1[district]="NA","","-"&amp;Table1[district])&amp;IF(Table1[parish]="Multi-Parish Race","","-"&amp;Table1[parish])&amp;" ("&amp;Table1[year]&amp;")"</f>
        <v>City Judge-City Court, City of New Iberia-Iberia (2014)</v>
      </c>
      <c r="D963" t="s">
        <v>1274</v>
      </c>
      <c r="E963" t="s">
        <v>1298</v>
      </c>
      <c r="F963" t="s">
        <v>1299</v>
      </c>
      <c r="G963">
        <v>2014</v>
      </c>
      <c r="H963" t="s">
        <v>1300</v>
      </c>
      <c r="I963" t="s">
        <v>19</v>
      </c>
      <c r="J963">
        <v>2637</v>
      </c>
      <c r="K963">
        <v>5</v>
      </c>
      <c r="L963">
        <f>COUNTIF(Table1[Race],Table1[Race])</f>
        <v>5</v>
      </c>
      <c r="M963">
        <v>1</v>
      </c>
      <c r="N963">
        <v>3</v>
      </c>
      <c r="O963">
        <v>1</v>
      </c>
      <c r="P963">
        <v>0</v>
      </c>
      <c r="Q963" t="s">
        <v>20</v>
      </c>
      <c r="R963" t="s">
        <v>947</v>
      </c>
      <c r="S963" t="s">
        <v>2625</v>
      </c>
      <c r="T963">
        <f>IFERROR(Table1[n_can_adj]/MID(Table1[district],FIND("(",Table1[district])+1,1),Table1[n_can_adj])</f>
        <v>5</v>
      </c>
      <c r="U963" t="e">
        <f>IF(Table1[level]="Local",VLOOKUP(Table1[parish]&amp;" Parish, Louisiana",[1]parish!$D$2:$E$65,2,FALSE),"")</f>
        <v>#N/A</v>
      </c>
    </row>
    <row r="964" spans="1:21" hidden="1" x14ac:dyDescent="0.25">
      <c r="A964">
        <v>963</v>
      </c>
      <c r="B964">
        <f>IF(COUNTIF(C$2:C963,C964)&gt;0,B963,B963+1)</f>
        <v>266</v>
      </c>
      <c r="C964" t="str">
        <f>Table1[[#This Row],[position]]&amp;IF(Table1[district]="NA","","-"&amp;Table1[district])&amp;IF(Table1[parish]="Multi-Parish Race","","-"&amp;Table1[parish])&amp;" ("&amp;Table1[year]&amp;")"</f>
        <v>City Judge-City Court, City of New Iberia-Iberia (2014)</v>
      </c>
      <c r="D964" t="s">
        <v>1274</v>
      </c>
      <c r="E964" t="s">
        <v>1298</v>
      </c>
      <c r="F964" t="s">
        <v>1301</v>
      </c>
      <c r="G964">
        <v>2014</v>
      </c>
      <c r="H964" t="s">
        <v>1300</v>
      </c>
      <c r="I964" t="s">
        <v>30</v>
      </c>
      <c r="J964">
        <v>756</v>
      </c>
      <c r="K964">
        <v>5</v>
      </c>
      <c r="L964">
        <f>COUNTIF(Table1[Race],Table1[Race])</f>
        <v>5</v>
      </c>
      <c r="M964">
        <v>1</v>
      </c>
      <c r="N964">
        <v>3</v>
      </c>
      <c r="O964">
        <v>1</v>
      </c>
      <c r="P964">
        <v>0</v>
      </c>
      <c r="Q964" t="s">
        <v>20</v>
      </c>
      <c r="R964" t="s">
        <v>947</v>
      </c>
      <c r="S964" t="s">
        <v>2625</v>
      </c>
      <c r="T964">
        <f>IFERROR(Table1[n_can_adj]/MID(Table1[district],FIND("(",Table1[district])+1,1),Table1[n_can_adj])</f>
        <v>5</v>
      </c>
      <c r="U964" t="e">
        <f>IF(Table1[level]="Local",VLOOKUP(Table1[parish]&amp;" Parish, Louisiana",[1]parish!$D$2:$E$65,2,FALSE),"")</f>
        <v>#N/A</v>
      </c>
    </row>
    <row r="965" spans="1:21" hidden="1" x14ac:dyDescent="0.25">
      <c r="A965">
        <v>964</v>
      </c>
      <c r="B965">
        <f>IF(COUNTIF(C$2:C964,C965)&gt;0,B964,B964+1)</f>
        <v>266</v>
      </c>
      <c r="C965" t="str">
        <f>Table1[[#This Row],[position]]&amp;IF(Table1[district]="NA","","-"&amp;Table1[district])&amp;IF(Table1[parish]="Multi-Parish Race","","-"&amp;Table1[parish])&amp;" ("&amp;Table1[year]&amp;")"</f>
        <v>City Judge-City Court, City of New Iberia-Iberia (2014)</v>
      </c>
      <c r="D965" t="s">
        <v>1274</v>
      </c>
      <c r="E965" t="s">
        <v>1298</v>
      </c>
      <c r="F965" t="s">
        <v>1302</v>
      </c>
      <c r="G965">
        <v>2014</v>
      </c>
      <c r="H965" t="s">
        <v>1300</v>
      </c>
      <c r="I965" t="s">
        <v>19</v>
      </c>
      <c r="J965">
        <v>2300</v>
      </c>
      <c r="K965">
        <v>5</v>
      </c>
      <c r="L965">
        <f>COUNTIF(Table1[Race],Table1[Race])</f>
        <v>5</v>
      </c>
      <c r="M965">
        <v>1</v>
      </c>
      <c r="N965">
        <v>3</v>
      </c>
      <c r="O965">
        <v>1</v>
      </c>
      <c r="P965">
        <v>0</v>
      </c>
      <c r="Q965" t="s">
        <v>20</v>
      </c>
      <c r="R965" t="s">
        <v>947</v>
      </c>
      <c r="S965" t="s">
        <v>2625</v>
      </c>
      <c r="T965">
        <f>IFERROR(Table1[n_can_adj]/MID(Table1[district],FIND("(",Table1[district])+1,1),Table1[n_can_adj])</f>
        <v>5</v>
      </c>
      <c r="U965" t="e">
        <f>IF(Table1[level]="Local",VLOOKUP(Table1[parish]&amp;" Parish, Louisiana",[1]parish!$D$2:$E$65,2,FALSE),"")</f>
        <v>#N/A</v>
      </c>
    </row>
    <row r="966" spans="1:21" hidden="1" x14ac:dyDescent="0.25">
      <c r="A966">
        <v>965</v>
      </c>
      <c r="B966">
        <f>IF(COUNTIF(C$2:C965,C966)&gt;0,B965,B965+1)</f>
        <v>266</v>
      </c>
      <c r="C966" t="str">
        <f>Table1[[#This Row],[position]]&amp;IF(Table1[district]="NA","","-"&amp;Table1[district])&amp;IF(Table1[parish]="Multi-Parish Race","","-"&amp;Table1[parish])&amp;" ("&amp;Table1[year]&amp;")"</f>
        <v>City Judge-City Court, City of New Iberia-Iberia (2014)</v>
      </c>
      <c r="D966" t="s">
        <v>1274</v>
      </c>
      <c r="E966" t="s">
        <v>1298</v>
      </c>
      <c r="F966" t="s">
        <v>1303</v>
      </c>
      <c r="G966">
        <v>2014</v>
      </c>
      <c r="H966" t="s">
        <v>1300</v>
      </c>
      <c r="I966" t="s">
        <v>23</v>
      </c>
      <c r="J966">
        <v>2278</v>
      </c>
      <c r="K966">
        <v>5</v>
      </c>
      <c r="L966">
        <f>COUNTIF(Table1[Race],Table1[Race])</f>
        <v>5</v>
      </c>
      <c r="M966">
        <v>1</v>
      </c>
      <c r="N966">
        <v>3</v>
      </c>
      <c r="O966">
        <v>1</v>
      </c>
      <c r="P966">
        <v>0</v>
      </c>
      <c r="Q966" t="s">
        <v>20</v>
      </c>
      <c r="R966" t="s">
        <v>947</v>
      </c>
      <c r="S966" t="s">
        <v>2625</v>
      </c>
      <c r="T966">
        <f>IFERROR(Table1[n_can_adj]/MID(Table1[district],FIND("(",Table1[district])+1,1),Table1[n_can_adj])</f>
        <v>5</v>
      </c>
      <c r="U966" t="e">
        <f>IF(Table1[level]="Local",VLOOKUP(Table1[parish]&amp;" Parish, Louisiana",[1]parish!$D$2:$E$65,2,FALSE),"")</f>
        <v>#N/A</v>
      </c>
    </row>
    <row r="967" spans="1:21" hidden="1" x14ac:dyDescent="0.25">
      <c r="A967">
        <v>966</v>
      </c>
      <c r="B967">
        <f>IF(COUNTIF(C$2:C966,C967)&gt;0,B966,B966+1)</f>
        <v>266</v>
      </c>
      <c r="C967" t="str">
        <f>Table1[[#This Row],[position]]&amp;IF(Table1[district]="NA","","-"&amp;Table1[district])&amp;IF(Table1[parish]="Multi-Parish Race","","-"&amp;Table1[parish])&amp;" ("&amp;Table1[year]&amp;")"</f>
        <v>City Judge-City Court, City of New Iberia-Iberia (2014)</v>
      </c>
      <c r="D967" t="s">
        <v>1274</v>
      </c>
      <c r="E967" t="s">
        <v>1298</v>
      </c>
      <c r="F967" t="s">
        <v>1304</v>
      </c>
      <c r="G967">
        <v>2014</v>
      </c>
      <c r="H967" t="s">
        <v>1300</v>
      </c>
      <c r="I967" t="s">
        <v>19</v>
      </c>
      <c r="J967">
        <v>951</v>
      </c>
      <c r="K967">
        <v>5</v>
      </c>
      <c r="L967">
        <f>COUNTIF(Table1[Race],Table1[Race])</f>
        <v>5</v>
      </c>
      <c r="M967">
        <v>1</v>
      </c>
      <c r="N967">
        <v>3</v>
      </c>
      <c r="O967">
        <v>1</v>
      </c>
      <c r="P967">
        <v>0</v>
      </c>
      <c r="Q967" t="s">
        <v>20</v>
      </c>
      <c r="R967" t="s">
        <v>947</v>
      </c>
      <c r="S967" t="s">
        <v>2625</v>
      </c>
      <c r="T967">
        <f>IFERROR(Table1[n_can_adj]/MID(Table1[district],FIND("(",Table1[district])+1,1),Table1[n_can_adj])</f>
        <v>5</v>
      </c>
      <c r="U967" t="e">
        <f>IF(Table1[level]="Local",VLOOKUP(Table1[parish]&amp;" Parish, Louisiana",[1]parish!$D$2:$E$65,2,FALSE),"")</f>
        <v>#N/A</v>
      </c>
    </row>
    <row r="968" spans="1:21" hidden="1" x14ac:dyDescent="0.25">
      <c r="A968">
        <v>967</v>
      </c>
      <c r="B968">
        <f>IF(COUNTIF(C$2:C967,C968)&gt;0,B967,B967+1)</f>
        <v>267</v>
      </c>
      <c r="C968" t="str">
        <f>Table1[[#This Row],[position]]&amp;IF(Table1[district]="NA","","-"&amp;Table1[district])&amp;IF(Table1[parish]="Multi-Parish Race","","-"&amp;Table1[parish])&amp;" ("&amp;Table1[year]&amp;")"</f>
        <v>City Judge-City Court, City of Opelousas-St. Landry (2014)</v>
      </c>
      <c r="D968" t="s">
        <v>1274</v>
      </c>
      <c r="E968" t="s">
        <v>1305</v>
      </c>
      <c r="F968" t="s">
        <v>1306</v>
      </c>
      <c r="G968">
        <v>2014</v>
      </c>
      <c r="H968" t="s">
        <v>83</v>
      </c>
      <c r="I968" t="s">
        <v>23</v>
      </c>
      <c r="J968">
        <v>4197</v>
      </c>
      <c r="K968">
        <v>2</v>
      </c>
      <c r="L968">
        <f>COUNTIF(Table1[Race],Table1[Race])</f>
        <v>2</v>
      </c>
      <c r="M968">
        <v>2</v>
      </c>
      <c r="N968">
        <v>0</v>
      </c>
      <c r="O968">
        <v>0</v>
      </c>
      <c r="P968">
        <v>0</v>
      </c>
      <c r="Q968" t="s">
        <v>20</v>
      </c>
      <c r="R968" t="s">
        <v>947</v>
      </c>
      <c r="S968" t="s">
        <v>2625</v>
      </c>
      <c r="T968">
        <f>IFERROR(Table1[n_can_adj]/MID(Table1[district],FIND("(",Table1[district])+1,1),Table1[n_can_adj])</f>
        <v>2</v>
      </c>
      <c r="U968" t="e">
        <f>IF(Table1[level]="Local",VLOOKUP(Table1[parish]&amp;" Parish, Louisiana",[1]parish!$D$2:$E$65,2,FALSE),"")</f>
        <v>#N/A</v>
      </c>
    </row>
    <row r="969" spans="1:21" hidden="1" x14ac:dyDescent="0.25">
      <c r="A969">
        <v>968</v>
      </c>
      <c r="B969">
        <f>IF(COUNTIF(C$2:C968,C969)&gt;0,B968,B968+1)</f>
        <v>267</v>
      </c>
      <c r="C969" t="str">
        <f>Table1[[#This Row],[position]]&amp;IF(Table1[district]="NA","","-"&amp;Table1[district])&amp;IF(Table1[parish]="Multi-Parish Race","","-"&amp;Table1[parish])&amp;" ("&amp;Table1[year]&amp;")"</f>
        <v>City Judge-City Court, City of Opelousas-St. Landry (2014)</v>
      </c>
      <c r="D969" t="s">
        <v>1274</v>
      </c>
      <c r="E969" t="s">
        <v>1305</v>
      </c>
      <c r="F969" t="s">
        <v>1307</v>
      </c>
      <c r="G969">
        <v>2014</v>
      </c>
      <c r="H969" t="s">
        <v>83</v>
      </c>
      <c r="I969" t="s">
        <v>23</v>
      </c>
      <c r="J969">
        <v>7889</v>
      </c>
      <c r="K969">
        <v>2</v>
      </c>
      <c r="L969">
        <f>COUNTIF(Table1[Race],Table1[Race])</f>
        <v>2</v>
      </c>
      <c r="M969">
        <v>2</v>
      </c>
      <c r="N969">
        <v>0</v>
      </c>
      <c r="O969">
        <v>0</v>
      </c>
      <c r="P969">
        <v>0</v>
      </c>
      <c r="Q969" t="s">
        <v>20</v>
      </c>
      <c r="R969" t="s">
        <v>947</v>
      </c>
      <c r="S969" t="s">
        <v>2625</v>
      </c>
      <c r="T969">
        <f>IFERROR(Table1[n_can_adj]/MID(Table1[district],FIND("(",Table1[district])+1,1),Table1[n_can_adj])</f>
        <v>2</v>
      </c>
      <c r="U969" t="e">
        <f>IF(Table1[level]="Local",VLOOKUP(Table1[parish]&amp;" Parish, Louisiana",[1]parish!$D$2:$E$65,2,FALSE),"")</f>
        <v>#N/A</v>
      </c>
    </row>
    <row r="970" spans="1:21" hidden="1" x14ac:dyDescent="0.25">
      <c r="A970">
        <v>969</v>
      </c>
      <c r="B970">
        <f>IF(COUNTIF(C$2:C969,C970)&gt;0,B969,B969+1)</f>
        <v>268</v>
      </c>
      <c r="C970" t="str">
        <f>Table1[[#This Row],[position]]&amp;IF(Table1[district]="NA","","-"&amp;Table1[district])&amp;IF(Table1[parish]="Multi-Parish Race","","-"&amp;Table1[parish])&amp;" ("&amp;Table1[year]&amp;")"</f>
        <v>City Judge-City Court, City of Pineville-Rapides (2014)</v>
      </c>
      <c r="D970" t="s">
        <v>1274</v>
      </c>
      <c r="E970" t="s">
        <v>1308</v>
      </c>
      <c r="F970" t="s">
        <v>1309</v>
      </c>
      <c r="G970">
        <v>2014</v>
      </c>
      <c r="H970" t="s">
        <v>238</v>
      </c>
      <c r="I970" t="s">
        <v>19</v>
      </c>
      <c r="J970">
        <v>2824</v>
      </c>
      <c r="K970">
        <v>4</v>
      </c>
      <c r="L970">
        <f>COUNTIF(Table1[Race],Table1[Race])</f>
        <v>4</v>
      </c>
      <c r="M970">
        <v>1</v>
      </c>
      <c r="N970">
        <v>3</v>
      </c>
      <c r="O970">
        <v>0</v>
      </c>
      <c r="P970">
        <v>0</v>
      </c>
      <c r="Q970" t="s">
        <v>20</v>
      </c>
      <c r="R970" t="s">
        <v>947</v>
      </c>
      <c r="S970" t="s">
        <v>2625</v>
      </c>
      <c r="T970">
        <f>IFERROR(Table1[n_can_adj]/MID(Table1[district],FIND("(",Table1[district])+1,1),Table1[n_can_adj])</f>
        <v>4</v>
      </c>
      <c r="U970" t="e">
        <f>IF(Table1[level]="Local",VLOOKUP(Table1[parish]&amp;" Parish, Louisiana",[1]parish!$D$2:$E$65,2,FALSE),"")</f>
        <v>#N/A</v>
      </c>
    </row>
    <row r="971" spans="1:21" hidden="1" x14ac:dyDescent="0.25">
      <c r="A971">
        <v>970</v>
      </c>
      <c r="B971">
        <f>IF(COUNTIF(C$2:C970,C971)&gt;0,B970,B970+1)</f>
        <v>268</v>
      </c>
      <c r="C971" t="str">
        <f>Table1[[#This Row],[position]]&amp;IF(Table1[district]="NA","","-"&amp;Table1[district])&amp;IF(Table1[parish]="Multi-Parish Race","","-"&amp;Table1[parish])&amp;" ("&amp;Table1[year]&amp;")"</f>
        <v>City Judge-City Court, City of Pineville-Rapides (2014)</v>
      </c>
      <c r="D971" t="s">
        <v>1274</v>
      </c>
      <c r="E971" t="s">
        <v>1308</v>
      </c>
      <c r="F971" t="s">
        <v>1310</v>
      </c>
      <c r="G971">
        <v>2014</v>
      </c>
      <c r="H971" t="s">
        <v>238</v>
      </c>
      <c r="I971" t="s">
        <v>19</v>
      </c>
      <c r="J971">
        <v>5901</v>
      </c>
      <c r="K971">
        <v>4</v>
      </c>
      <c r="L971">
        <f>COUNTIF(Table1[Race],Table1[Race])</f>
        <v>4</v>
      </c>
      <c r="M971">
        <v>1</v>
      </c>
      <c r="N971">
        <v>3</v>
      </c>
      <c r="O971">
        <v>0</v>
      </c>
      <c r="P971">
        <v>0</v>
      </c>
      <c r="Q971" t="s">
        <v>20</v>
      </c>
      <c r="R971" t="s">
        <v>947</v>
      </c>
      <c r="S971" t="s">
        <v>2625</v>
      </c>
      <c r="T971">
        <f>IFERROR(Table1[n_can_adj]/MID(Table1[district],FIND("(",Table1[district])+1,1),Table1[n_can_adj])</f>
        <v>4</v>
      </c>
      <c r="U971" t="e">
        <f>IF(Table1[level]="Local",VLOOKUP(Table1[parish]&amp;" Parish, Louisiana",[1]parish!$D$2:$E$65,2,FALSE),"")</f>
        <v>#N/A</v>
      </c>
    </row>
    <row r="972" spans="1:21" hidden="1" x14ac:dyDescent="0.25">
      <c r="A972">
        <v>971</v>
      </c>
      <c r="B972">
        <f>IF(COUNTIF(C$2:C971,C972)&gt;0,B971,B971+1)</f>
        <v>268</v>
      </c>
      <c r="C972" t="str">
        <f>Table1[[#This Row],[position]]&amp;IF(Table1[district]="NA","","-"&amp;Table1[district])&amp;IF(Table1[parish]="Multi-Parish Race","","-"&amp;Table1[parish])&amp;" ("&amp;Table1[year]&amp;")"</f>
        <v>City Judge-City Court, City of Pineville-Rapides (2014)</v>
      </c>
      <c r="D972" t="s">
        <v>1274</v>
      </c>
      <c r="E972" t="s">
        <v>1308</v>
      </c>
      <c r="F972" t="s">
        <v>1311</v>
      </c>
      <c r="G972">
        <v>2014</v>
      </c>
      <c r="H972" t="s">
        <v>238</v>
      </c>
      <c r="I972" t="s">
        <v>19</v>
      </c>
      <c r="J972">
        <v>3696</v>
      </c>
      <c r="K972">
        <v>4</v>
      </c>
      <c r="L972">
        <f>COUNTIF(Table1[Race],Table1[Race])</f>
        <v>4</v>
      </c>
      <c r="M972">
        <v>1</v>
      </c>
      <c r="N972">
        <v>3</v>
      </c>
      <c r="O972">
        <v>0</v>
      </c>
      <c r="P972">
        <v>0</v>
      </c>
      <c r="Q972" t="s">
        <v>20</v>
      </c>
      <c r="R972" t="s">
        <v>947</v>
      </c>
      <c r="S972" t="s">
        <v>2625</v>
      </c>
      <c r="T972">
        <f>IFERROR(Table1[n_can_adj]/MID(Table1[district],FIND("(",Table1[district])+1,1),Table1[n_can_adj])</f>
        <v>4</v>
      </c>
      <c r="U972" t="e">
        <f>IF(Table1[level]="Local",VLOOKUP(Table1[parish]&amp;" Parish, Louisiana",[1]parish!$D$2:$E$65,2,FALSE),"")</f>
        <v>#N/A</v>
      </c>
    </row>
    <row r="973" spans="1:21" hidden="1" x14ac:dyDescent="0.25">
      <c r="A973">
        <v>972</v>
      </c>
      <c r="B973">
        <f>IF(COUNTIF(C$2:C972,C973)&gt;0,B972,B972+1)</f>
        <v>268</v>
      </c>
      <c r="C973" t="str">
        <f>Table1[[#This Row],[position]]&amp;IF(Table1[district]="NA","","-"&amp;Table1[district])&amp;IF(Table1[parish]="Multi-Parish Race","","-"&amp;Table1[parish])&amp;" ("&amp;Table1[year]&amp;")"</f>
        <v>City Judge-City Court, City of Pineville-Rapides (2014)</v>
      </c>
      <c r="D973" t="s">
        <v>1274</v>
      </c>
      <c r="E973" t="s">
        <v>1308</v>
      </c>
      <c r="F973" t="s">
        <v>1312</v>
      </c>
      <c r="G973">
        <v>2014</v>
      </c>
      <c r="H973" t="s">
        <v>238</v>
      </c>
      <c r="I973" t="s">
        <v>23</v>
      </c>
      <c r="J973">
        <v>3918</v>
      </c>
      <c r="K973">
        <v>4</v>
      </c>
      <c r="L973">
        <f>COUNTIF(Table1[Race],Table1[Race])</f>
        <v>4</v>
      </c>
      <c r="M973">
        <v>1</v>
      </c>
      <c r="N973">
        <v>3</v>
      </c>
      <c r="O973">
        <v>0</v>
      </c>
      <c r="P973">
        <v>0</v>
      </c>
      <c r="Q973" t="s">
        <v>20</v>
      </c>
      <c r="R973" t="s">
        <v>947</v>
      </c>
      <c r="S973" t="s">
        <v>2625</v>
      </c>
      <c r="T973">
        <f>IFERROR(Table1[n_can_adj]/MID(Table1[district],FIND("(",Table1[district])+1,1),Table1[n_can_adj])</f>
        <v>4</v>
      </c>
      <c r="U973" t="e">
        <f>IF(Table1[level]="Local",VLOOKUP(Table1[parish]&amp;" Parish, Louisiana",[1]parish!$D$2:$E$65,2,FALSE),"")</f>
        <v>#N/A</v>
      </c>
    </row>
    <row r="974" spans="1:21" hidden="1" x14ac:dyDescent="0.25">
      <c r="A974">
        <v>973</v>
      </c>
      <c r="B974">
        <f>IF(COUNTIF(C$2:C973,C974)&gt;0,B973,B973+1)</f>
        <v>269</v>
      </c>
      <c r="C974" t="str">
        <f>Table1[[#This Row],[position]]&amp;IF(Table1[district]="NA","","-"&amp;Table1[district])&amp;IF(Table1[parish]="Multi-Parish Race","","-"&amp;Table1[parish])&amp;" ("&amp;Table1[year]&amp;")"</f>
        <v>City Judge-City Court, City of Slidell-St. Tammany (2014)</v>
      </c>
      <c r="D974" t="s">
        <v>1274</v>
      </c>
      <c r="E974" t="s">
        <v>1313</v>
      </c>
      <c r="F974" t="s">
        <v>1314</v>
      </c>
      <c r="G974">
        <v>2014</v>
      </c>
      <c r="H974" t="s">
        <v>405</v>
      </c>
      <c r="I974" t="s">
        <v>23</v>
      </c>
      <c r="J974">
        <v>8321</v>
      </c>
      <c r="K974">
        <v>2</v>
      </c>
      <c r="L974">
        <f>COUNTIF(Table1[Race],Table1[Race])</f>
        <v>2</v>
      </c>
      <c r="M974">
        <v>1</v>
      </c>
      <c r="N974">
        <v>1</v>
      </c>
      <c r="O974">
        <v>0</v>
      </c>
      <c r="P974">
        <v>0</v>
      </c>
      <c r="Q974" t="s">
        <v>20</v>
      </c>
      <c r="R974" t="s">
        <v>947</v>
      </c>
      <c r="S974" t="s">
        <v>2625</v>
      </c>
      <c r="T974">
        <f>IFERROR(Table1[n_can_adj]/MID(Table1[district],FIND("(",Table1[district])+1,1),Table1[n_can_adj])</f>
        <v>2</v>
      </c>
      <c r="U974" t="e">
        <f>IF(Table1[level]="Local",VLOOKUP(Table1[parish]&amp;" Parish, Louisiana",[1]parish!$D$2:$E$65,2,FALSE),"")</f>
        <v>#N/A</v>
      </c>
    </row>
    <row r="975" spans="1:21" hidden="1" x14ac:dyDescent="0.25">
      <c r="A975">
        <v>974</v>
      </c>
      <c r="B975">
        <f>IF(COUNTIF(C$2:C974,C975)&gt;0,B974,B974+1)</f>
        <v>269</v>
      </c>
      <c r="C975" t="str">
        <f>Table1[[#This Row],[position]]&amp;IF(Table1[district]="NA","","-"&amp;Table1[district])&amp;IF(Table1[parish]="Multi-Parish Race","","-"&amp;Table1[parish])&amp;" ("&amp;Table1[year]&amp;")"</f>
        <v>City Judge-City Court, City of Slidell-St. Tammany (2014)</v>
      </c>
      <c r="D975" t="s">
        <v>1274</v>
      </c>
      <c r="E975" t="s">
        <v>1313</v>
      </c>
      <c r="F975" t="s">
        <v>1315</v>
      </c>
      <c r="G975">
        <v>2014</v>
      </c>
      <c r="H975" t="s">
        <v>405</v>
      </c>
      <c r="I975" t="s">
        <v>19</v>
      </c>
      <c r="J975">
        <v>20098</v>
      </c>
      <c r="K975">
        <v>2</v>
      </c>
      <c r="L975">
        <f>COUNTIF(Table1[Race],Table1[Race])</f>
        <v>2</v>
      </c>
      <c r="M975">
        <v>1</v>
      </c>
      <c r="N975">
        <v>1</v>
      </c>
      <c r="O975">
        <v>0</v>
      </c>
      <c r="P975">
        <v>0</v>
      </c>
      <c r="Q975" t="s">
        <v>20</v>
      </c>
      <c r="R975" t="s">
        <v>947</v>
      </c>
      <c r="S975" t="s">
        <v>2625</v>
      </c>
      <c r="T975">
        <f>IFERROR(Table1[n_can_adj]/MID(Table1[district],FIND("(",Table1[district])+1,1),Table1[n_can_adj])</f>
        <v>2</v>
      </c>
      <c r="U975" t="e">
        <f>IF(Table1[level]="Local",VLOOKUP(Table1[parish]&amp;" Parish, Louisiana",[1]parish!$D$2:$E$65,2,FALSE),"")</f>
        <v>#N/A</v>
      </c>
    </row>
    <row r="976" spans="1:21" hidden="1" x14ac:dyDescent="0.25">
      <c r="A976">
        <v>975</v>
      </c>
      <c r="B976">
        <f>IF(COUNTIF(C$2:C975,C976)&gt;0,B975,B975+1)</f>
        <v>270</v>
      </c>
      <c r="C976" t="str">
        <f>Table1[[#This Row],[position]]&amp;IF(Table1[district]="NA","","-"&amp;Table1[district])&amp;IF(Table1[parish]="Multi-Parish Race","","-"&amp;Table1[parish])&amp;" ("&amp;Table1[year]&amp;")"</f>
        <v>City Judge-City Court, City of Ville Platte-Evangeline (2014)</v>
      </c>
      <c r="D976" t="s">
        <v>1274</v>
      </c>
      <c r="E976" t="s">
        <v>1316</v>
      </c>
      <c r="F976" t="s">
        <v>1317</v>
      </c>
      <c r="G976">
        <v>2014</v>
      </c>
      <c r="H976" t="s">
        <v>109</v>
      </c>
      <c r="I976" t="s">
        <v>23</v>
      </c>
      <c r="J976">
        <v>1090</v>
      </c>
      <c r="K976">
        <v>4</v>
      </c>
      <c r="L976">
        <f>COUNTIF(Table1[Race],Table1[Race])</f>
        <v>4</v>
      </c>
      <c r="M976">
        <v>4</v>
      </c>
      <c r="N976">
        <v>0</v>
      </c>
      <c r="O976">
        <v>0</v>
      </c>
      <c r="P976">
        <v>0</v>
      </c>
      <c r="Q976" t="s">
        <v>20</v>
      </c>
      <c r="R976" t="s">
        <v>947</v>
      </c>
      <c r="S976" t="s">
        <v>2625</v>
      </c>
      <c r="T976">
        <f>IFERROR(Table1[n_can_adj]/MID(Table1[district],FIND("(",Table1[district])+1,1),Table1[n_can_adj])</f>
        <v>4</v>
      </c>
      <c r="U976" t="e">
        <f>IF(Table1[level]="Local",VLOOKUP(Table1[parish]&amp;" Parish, Louisiana",[1]parish!$D$2:$E$65,2,FALSE),"")</f>
        <v>#N/A</v>
      </c>
    </row>
    <row r="977" spans="1:21" hidden="1" x14ac:dyDescent="0.25">
      <c r="A977">
        <v>976</v>
      </c>
      <c r="B977">
        <f>IF(COUNTIF(C$2:C976,C977)&gt;0,B976,B976+1)</f>
        <v>270</v>
      </c>
      <c r="C977" t="str">
        <f>Table1[[#This Row],[position]]&amp;IF(Table1[district]="NA","","-"&amp;Table1[district])&amp;IF(Table1[parish]="Multi-Parish Race","","-"&amp;Table1[parish])&amp;" ("&amp;Table1[year]&amp;")"</f>
        <v>City Judge-City Court, City of Ville Platte-Evangeline (2014)</v>
      </c>
      <c r="D977" t="s">
        <v>1274</v>
      </c>
      <c r="E977" t="s">
        <v>1316</v>
      </c>
      <c r="F977" t="s">
        <v>1318</v>
      </c>
      <c r="G977">
        <v>2014</v>
      </c>
      <c r="H977" t="s">
        <v>109</v>
      </c>
      <c r="I977" t="s">
        <v>23</v>
      </c>
      <c r="J977">
        <v>1170</v>
      </c>
      <c r="K977">
        <v>4</v>
      </c>
      <c r="L977">
        <f>COUNTIF(Table1[Race],Table1[Race])</f>
        <v>4</v>
      </c>
      <c r="M977">
        <v>4</v>
      </c>
      <c r="N977">
        <v>0</v>
      </c>
      <c r="O977">
        <v>0</v>
      </c>
      <c r="P977">
        <v>0</v>
      </c>
      <c r="Q977" t="s">
        <v>20</v>
      </c>
      <c r="R977" t="s">
        <v>947</v>
      </c>
      <c r="S977" t="s">
        <v>2625</v>
      </c>
      <c r="T977">
        <f>IFERROR(Table1[n_can_adj]/MID(Table1[district],FIND("(",Table1[district])+1,1),Table1[n_can_adj])</f>
        <v>4</v>
      </c>
      <c r="U977" t="e">
        <f>IF(Table1[level]="Local",VLOOKUP(Table1[parish]&amp;" Parish, Louisiana",[1]parish!$D$2:$E$65,2,FALSE),"")</f>
        <v>#N/A</v>
      </c>
    </row>
    <row r="978" spans="1:21" hidden="1" x14ac:dyDescent="0.25">
      <c r="A978">
        <v>977</v>
      </c>
      <c r="B978">
        <f>IF(COUNTIF(C$2:C977,C978)&gt;0,B977,B977+1)</f>
        <v>270</v>
      </c>
      <c r="C978" t="str">
        <f>Table1[[#This Row],[position]]&amp;IF(Table1[district]="NA","","-"&amp;Table1[district])&amp;IF(Table1[parish]="Multi-Parish Race","","-"&amp;Table1[parish])&amp;" ("&amp;Table1[year]&amp;")"</f>
        <v>City Judge-City Court, City of Ville Platte-Evangeline (2014)</v>
      </c>
      <c r="D978" t="s">
        <v>1274</v>
      </c>
      <c r="E978" t="s">
        <v>1316</v>
      </c>
      <c r="F978" t="s">
        <v>1319</v>
      </c>
      <c r="G978">
        <v>2014</v>
      </c>
      <c r="H978" t="s">
        <v>109</v>
      </c>
      <c r="I978" t="s">
        <v>23</v>
      </c>
      <c r="J978">
        <v>1831</v>
      </c>
      <c r="K978">
        <v>4</v>
      </c>
      <c r="L978">
        <f>COUNTIF(Table1[Race],Table1[Race])</f>
        <v>4</v>
      </c>
      <c r="M978">
        <v>4</v>
      </c>
      <c r="N978">
        <v>0</v>
      </c>
      <c r="O978">
        <v>0</v>
      </c>
      <c r="P978">
        <v>0</v>
      </c>
      <c r="Q978" t="s">
        <v>20</v>
      </c>
      <c r="R978" t="s">
        <v>947</v>
      </c>
      <c r="S978" t="s">
        <v>2625</v>
      </c>
      <c r="T978">
        <f>IFERROR(Table1[n_can_adj]/MID(Table1[district],FIND("(",Table1[district])+1,1),Table1[n_can_adj])</f>
        <v>4</v>
      </c>
      <c r="U978" t="e">
        <f>IF(Table1[level]="Local",VLOOKUP(Table1[parish]&amp;" Parish, Louisiana",[1]parish!$D$2:$E$65,2,FALSE),"")</f>
        <v>#N/A</v>
      </c>
    </row>
    <row r="979" spans="1:21" hidden="1" x14ac:dyDescent="0.25">
      <c r="A979">
        <v>978</v>
      </c>
      <c r="B979">
        <f>IF(COUNTIF(C$2:C978,C979)&gt;0,B978,B978+1)</f>
        <v>270</v>
      </c>
      <c r="C979" t="str">
        <f>Table1[[#This Row],[position]]&amp;IF(Table1[district]="NA","","-"&amp;Table1[district])&amp;IF(Table1[parish]="Multi-Parish Race","","-"&amp;Table1[parish])&amp;" ("&amp;Table1[year]&amp;")"</f>
        <v>City Judge-City Court, City of Ville Platte-Evangeline (2014)</v>
      </c>
      <c r="D979" t="s">
        <v>1274</v>
      </c>
      <c r="E979" t="s">
        <v>1316</v>
      </c>
      <c r="F979" t="s">
        <v>1320</v>
      </c>
      <c r="G979">
        <v>2014</v>
      </c>
      <c r="H979" t="s">
        <v>109</v>
      </c>
      <c r="I979" t="s">
        <v>23</v>
      </c>
      <c r="J979">
        <v>2110</v>
      </c>
      <c r="K979">
        <v>4</v>
      </c>
      <c r="L979">
        <f>COUNTIF(Table1[Race],Table1[Race])</f>
        <v>4</v>
      </c>
      <c r="M979">
        <v>4</v>
      </c>
      <c r="N979">
        <v>0</v>
      </c>
      <c r="O979">
        <v>0</v>
      </c>
      <c r="P979">
        <v>0</v>
      </c>
      <c r="Q979" t="s">
        <v>20</v>
      </c>
      <c r="R979" t="s">
        <v>947</v>
      </c>
      <c r="S979" t="s">
        <v>2625</v>
      </c>
      <c r="T979">
        <f>IFERROR(Table1[n_can_adj]/MID(Table1[district],FIND("(",Table1[district])+1,1),Table1[n_can_adj])</f>
        <v>4</v>
      </c>
      <c r="U979" t="e">
        <f>IF(Table1[level]="Local",VLOOKUP(Table1[parish]&amp;" Parish, Louisiana",[1]parish!$D$2:$E$65,2,FALSE),"")</f>
        <v>#N/A</v>
      </c>
    </row>
    <row r="980" spans="1:21" hidden="1" x14ac:dyDescent="0.25">
      <c r="A980">
        <v>979</v>
      </c>
      <c r="B980">
        <f>IF(COUNTIF(C$2:C979,C980)&gt;0,B979,B979+1)</f>
        <v>271</v>
      </c>
      <c r="C980" t="str">
        <f>Table1[[#This Row],[position]]&amp;IF(Table1[district]="NA","","-"&amp;Table1[district])&amp;IF(Table1[parish]="Multi-Parish Race","","-"&amp;Table1[parish])&amp;" ("&amp;Table1[year]&amp;")"</f>
        <v>City Judge-City Court, Division A, City of Lafayette-Lafayette (2014)</v>
      </c>
      <c r="D980" t="s">
        <v>1274</v>
      </c>
      <c r="E980" t="s">
        <v>1321</v>
      </c>
      <c r="F980" t="s">
        <v>1322</v>
      </c>
      <c r="G980">
        <v>2014</v>
      </c>
      <c r="H980" t="s">
        <v>1012</v>
      </c>
      <c r="I980" t="s">
        <v>30</v>
      </c>
      <c r="J980">
        <v>22443</v>
      </c>
      <c r="K980">
        <v>2</v>
      </c>
      <c r="L980">
        <f>COUNTIF(Table1[Race],Table1[Race])</f>
        <v>2</v>
      </c>
      <c r="M980">
        <v>0</v>
      </c>
      <c r="N980">
        <v>1</v>
      </c>
      <c r="O980">
        <v>1</v>
      </c>
      <c r="P980">
        <v>0</v>
      </c>
      <c r="Q980" t="s">
        <v>20</v>
      </c>
      <c r="R980" t="s">
        <v>947</v>
      </c>
      <c r="S980" t="s">
        <v>2625</v>
      </c>
      <c r="T980">
        <f>IFERROR(Table1[n_can_adj]/MID(Table1[district],FIND("(",Table1[district])+1,1),Table1[n_can_adj])</f>
        <v>2</v>
      </c>
      <c r="U980" t="e">
        <f>IF(Table1[level]="Local",VLOOKUP(Table1[parish]&amp;" Parish, Louisiana",[1]parish!$D$2:$E$65,2,FALSE),"")</f>
        <v>#N/A</v>
      </c>
    </row>
    <row r="981" spans="1:21" hidden="1" x14ac:dyDescent="0.25">
      <c r="A981">
        <v>980</v>
      </c>
      <c r="B981">
        <f>IF(COUNTIF(C$2:C980,C981)&gt;0,B980,B980+1)</f>
        <v>271</v>
      </c>
      <c r="C981" t="str">
        <f>Table1[[#This Row],[position]]&amp;IF(Table1[district]="NA","","-"&amp;Table1[district])&amp;IF(Table1[parish]="Multi-Parish Race","","-"&amp;Table1[parish])&amp;" ("&amp;Table1[year]&amp;")"</f>
        <v>City Judge-City Court, Division A, City of Lafayette-Lafayette (2014)</v>
      </c>
      <c r="D981" t="s">
        <v>1274</v>
      </c>
      <c r="E981" t="s">
        <v>1321</v>
      </c>
      <c r="F981" t="s">
        <v>1323</v>
      </c>
      <c r="G981">
        <v>2014</v>
      </c>
      <c r="H981" t="s">
        <v>1012</v>
      </c>
      <c r="I981" t="s">
        <v>19</v>
      </c>
      <c r="J981">
        <v>15796</v>
      </c>
      <c r="K981">
        <v>2</v>
      </c>
      <c r="L981">
        <f>COUNTIF(Table1[Race],Table1[Race])</f>
        <v>2</v>
      </c>
      <c r="M981">
        <v>0</v>
      </c>
      <c r="N981">
        <v>1</v>
      </c>
      <c r="O981">
        <v>1</v>
      </c>
      <c r="P981">
        <v>0</v>
      </c>
      <c r="Q981" t="s">
        <v>20</v>
      </c>
      <c r="R981" t="s">
        <v>947</v>
      </c>
      <c r="S981" t="s">
        <v>2625</v>
      </c>
      <c r="T981">
        <f>IFERROR(Table1[n_can_adj]/MID(Table1[district],FIND("(",Table1[district])+1,1),Table1[n_can_adj])</f>
        <v>2</v>
      </c>
      <c r="U981" t="e">
        <f>IF(Table1[level]="Local",VLOOKUP(Table1[parish]&amp;" Parish, Louisiana",[1]parish!$D$2:$E$65,2,FALSE),"")</f>
        <v>#N/A</v>
      </c>
    </row>
    <row r="982" spans="1:21" hidden="1" x14ac:dyDescent="0.25">
      <c r="A982">
        <v>981</v>
      </c>
      <c r="B982">
        <f>IF(COUNTIF(C$2:C981,C982)&gt;0,B981,B981+1)</f>
        <v>272</v>
      </c>
      <c r="C982" t="str">
        <f>Table1[[#This Row],[position]]&amp;IF(Table1[district]="NA","","-"&amp;Table1[district])&amp;IF(Table1[parish]="Multi-Parish Race","","-"&amp;Table1[parish])&amp;" ("&amp;Table1[year]&amp;")"</f>
        <v>City Judge-City Court, Division A, City of Lake Charles-Calcasieu (2014)</v>
      </c>
      <c r="D982" t="s">
        <v>1274</v>
      </c>
      <c r="E982" t="s">
        <v>1324</v>
      </c>
      <c r="F982" t="s">
        <v>1325</v>
      </c>
      <c r="G982">
        <v>2014</v>
      </c>
      <c r="H982" t="s">
        <v>1008</v>
      </c>
      <c r="I982" t="s">
        <v>19</v>
      </c>
      <c r="J982">
        <v>11148</v>
      </c>
      <c r="K982">
        <v>3</v>
      </c>
      <c r="L982">
        <f>COUNTIF(Table1[Race],Table1[Race])</f>
        <v>3</v>
      </c>
      <c r="M982">
        <v>2</v>
      </c>
      <c r="N982">
        <v>1</v>
      </c>
      <c r="O982">
        <v>0</v>
      </c>
      <c r="P982">
        <v>0</v>
      </c>
      <c r="Q982" t="s">
        <v>20</v>
      </c>
      <c r="R982" t="s">
        <v>947</v>
      </c>
      <c r="S982" t="s">
        <v>2625</v>
      </c>
      <c r="T982">
        <f>IFERROR(Table1[n_can_adj]/MID(Table1[district],FIND("(",Table1[district])+1,1),Table1[n_can_adj])</f>
        <v>3</v>
      </c>
      <c r="U982" t="e">
        <f>IF(Table1[level]="Local",VLOOKUP(Table1[parish]&amp;" Parish, Louisiana",[1]parish!$D$2:$E$65,2,FALSE),"")</f>
        <v>#N/A</v>
      </c>
    </row>
    <row r="983" spans="1:21" hidden="1" x14ac:dyDescent="0.25">
      <c r="A983">
        <v>982</v>
      </c>
      <c r="B983">
        <f>IF(COUNTIF(C$2:C982,C983)&gt;0,B982,B982+1)</f>
        <v>272</v>
      </c>
      <c r="C983" t="str">
        <f>Table1[[#This Row],[position]]&amp;IF(Table1[district]="NA","","-"&amp;Table1[district])&amp;IF(Table1[parish]="Multi-Parish Race","","-"&amp;Table1[parish])&amp;" ("&amp;Table1[year]&amp;")"</f>
        <v>City Judge-City Court, Division A, City of Lake Charles-Calcasieu (2014)</v>
      </c>
      <c r="D983" t="s">
        <v>1274</v>
      </c>
      <c r="E983" t="s">
        <v>1324</v>
      </c>
      <c r="F983" t="s">
        <v>1326</v>
      </c>
      <c r="G983">
        <v>2014</v>
      </c>
      <c r="H983" t="s">
        <v>1008</v>
      </c>
      <c r="I983" t="s">
        <v>23</v>
      </c>
      <c r="J983">
        <v>7811</v>
      </c>
      <c r="K983">
        <v>3</v>
      </c>
      <c r="L983">
        <f>COUNTIF(Table1[Race],Table1[Race])</f>
        <v>3</v>
      </c>
      <c r="M983">
        <v>2</v>
      </c>
      <c r="N983">
        <v>1</v>
      </c>
      <c r="O983">
        <v>0</v>
      </c>
      <c r="P983">
        <v>0</v>
      </c>
      <c r="Q983" t="s">
        <v>20</v>
      </c>
      <c r="R983" t="s">
        <v>947</v>
      </c>
      <c r="S983" t="s">
        <v>2625</v>
      </c>
      <c r="T983">
        <f>IFERROR(Table1[n_can_adj]/MID(Table1[district],FIND("(",Table1[district])+1,1),Table1[n_can_adj])</f>
        <v>3</v>
      </c>
      <c r="U983" t="e">
        <f>IF(Table1[level]="Local",VLOOKUP(Table1[parish]&amp;" Parish, Louisiana",[1]parish!$D$2:$E$65,2,FALSE),"")</f>
        <v>#N/A</v>
      </c>
    </row>
    <row r="984" spans="1:21" hidden="1" x14ac:dyDescent="0.25">
      <c r="A984">
        <v>983</v>
      </c>
      <c r="B984">
        <f>IF(COUNTIF(C$2:C983,C984)&gt;0,B983,B983+1)</f>
        <v>272</v>
      </c>
      <c r="C984" t="str">
        <f>Table1[[#This Row],[position]]&amp;IF(Table1[district]="NA","","-"&amp;Table1[district])&amp;IF(Table1[parish]="Multi-Parish Race","","-"&amp;Table1[parish])&amp;" ("&amp;Table1[year]&amp;")"</f>
        <v>City Judge-City Court, Division A, City of Lake Charles-Calcasieu (2014)</v>
      </c>
      <c r="D984" t="s">
        <v>1274</v>
      </c>
      <c r="E984" t="s">
        <v>1324</v>
      </c>
      <c r="F984" t="s">
        <v>1327</v>
      </c>
      <c r="G984">
        <v>2014</v>
      </c>
      <c r="H984" t="s">
        <v>1008</v>
      </c>
      <c r="I984" t="s">
        <v>23</v>
      </c>
      <c r="J984">
        <v>11690</v>
      </c>
      <c r="K984">
        <v>3</v>
      </c>
      <c r="L984">
        <f>COUNTIF(Table1[Race],Table1[Race])</f>
        <v>3</v>
      </c>
      <c r="M984">
        <v>2</v>
      </c>
      <c r="N984">
        <v>1</v>
      </c>
      <c r="O984">
        <v>0</v>
      </c>
      <c r="P984">
        <v>0</v>
      </c>
      <c r="Q984" t="s">
        <v>20</v>
      </c>
      <c r="R984" t="s">
        <v>947</v>
      </c>
      <c r="S984" t="s">
        <v>2625</v>
      </c>
      <c r="T984">
        <f>IFERROR(Table1[n_can_adj]/MID(Table1[district],FIND("(",Table1[district])+1,1),Table1[n_can_adj])</f>
        <v>3</v>
      </c>
      <c r="U984" t="e">
        <f>IF(Table1[level]="Local",VLOOKUP(Table1[parish]&amp;" Parish, Louisiana",[1]parish!$D$2:$E$65,2,FALSE),"")</f>
        <v>#N/A</v>
      </c>
    </row>
    <row r="985" spans="1:21" hidden="1" x14ac:dyDescent="0.25">
      <c r="A985">
        <v>984</v>
      </c>
      <c r="B985">
        <f>IF(COUNTIF(C$2:C984,C985)&gt;0,B984,B984+1)</f>
        <v>273</v>
      </c>
      <c r="C985" t="str">
        <f>Table1[[#This Row],[position]]&amp;IF(Table1[district]="NA","","-"&amp;Table1[district])&amp;IF(Table1[parish]="Multi-Parish Race","","-"&amp;Table1[parish])&amp;" ("&amp;Table1[year]&amp;")"</f>
        <v>City Judge-City Court, Division B, City of Lake Charles-Calcasieu (2014)</v>
      </c>
      <c r="D985" t="s">
        <v>1274</v>
      </c>
      <c r="E985" t="s">
        <v>1328</v>
      </c>
      <c r="F985" t="s">
        <v>1329</v>
      </c>
      <c r="G985">
        <v>2014</v>
      </c>
      <c r="H985" t="s">
        <v>1008</v>
      </c>
      <c r="I985" t="s">
        <v>23</v>
      </c>
      <c r="J985">
        <v>11336</v>
      </c>
      <c r="K985">
        <v>3</v>
      </c>
      <c r="L985">
        <f>COUNTIF(Table1[Race],Table1[Race])</f>
        <v>3</v>
      </c>
      <c r="M985">
        <v>2</v>
      </c>
      <c r="N985">
        <v>0</v>
      </c>
      <c r="O985">
        <v>0</v>
      </c>
      <c r="P985">
        <v>1</v>
      </c>
      <c r="Q985" t="s">
        <v>20</v>
      </c>
      <c r="R985" t="s">
        <v>947</v>
      </c>
      <c r="S985" t="s">
        <v>2625</v>
      </c>
      <c r="T985">
        <f>IFERROR(Table1[n_can_adj]/MID(Table1[district],FIND("(",Table1[district])+1,1),Table1[n_can_adj])</f>
        <v>3</v>
      </c>
      <c r="U985" t="e">
        <f>IF(Table1[level]="Local",VLOOKUP(Table1[parish]&amp;" Parish, Louisiana",[1]parish!$D$2:$E$65,2,FALSE),"")</f>
        <v>#N/A</v>
      </c>
    </row>
    <row r="986" spans="1:21" hidden="1" x14ac:dyDescent="0.25">
      <c r="A986">
        <v>985</v>
      </c>
      <c r="B986">
        <f>IF(COUNTIF(C$2:C985,C986)&gt;0,B985,B985+1)</f>
        <v>273</v>
      </c>
      <c r="C986" t="str">
        <f>Table1[[#This Row],[position]]&amp;IF(Table1[district]="NA","","-"&amp;Table1[district])&amp;IF(Table1[parish]="Multi-Parish Race","","-"&amp;Table1[parish])&amp;" ("&amp;Table1[year]&amp;")"</f>
        <v>City Judge-City Court, Division B, City of Lake Charles-Calcasieu (2014)</v>
      </c>
      <c r="D986" t="s">
        <v>1274</v>
      </c>
      <c r="E986" t="s">
        <v>1328</v>
      </c>
      <c r="F986" t="s">
        <v>1330</v>
      </c>
      <c r="G986">
        <v>2014</v>
      </c>
      <c r="H986" t="s">
        <v>1008</v>
      </c>
      <c r="I986" t="s">
        <v>127</v>
      </c>
      <c r="J986">
        <v>4528</v>
      </c>
      <c r="K986">
        <v>3</v>
      </c>
      <c r="L986">
        <f>COUNTIF(Table1[Race],Table1[Race])</f>
        <v>3</v>
      </c>
      <c r="M986">
        <v>2</v>
      </c>
      <c r="N986">
        <v>0</v>
      </c>
      <c r="O986">
        <v>0</v>
      </c>
      <c r="P986">
        <v>1</v>
      </c>
      <c r="Q986" t="s">
        <v>20</v>
      </c>
      <c r="R986" t="s">
        <v>947</v>
      </c>
      <c r="S986" t="s">
        <v>2625</v>
      </c>
      <c r="T986">
        <f>IFERROR(Table1[n_can_adj]/MID(Table1[district],FIND("(",Table1[district])+1,1),Table1[n_can_adj])</f>
        <v>3</v>
      </c>
      <c r="U986" t="e">
        <f>IF(Table1[level]="Local",VLOOKUP(Table1[parish]&amp;" Parish, Louisiana",[1]parish!$D$2:$E$65,2,FALSE),"")</f>
        <v>#N/A</v>
      </c>
    </row>
    <row r="987" spans="1:21" hidden="1" x14ac:dyDescent="0.25">
      <c r="A987">
        <v>986</v>
      </c>
      <c r="B987">
        <f>IF(COUNTIF(C$2:C986,C987)&gt;0,B986,B986+1)</f>
        <v>273</v>
      </c>
      <c r="C987" t="str">
        <f>Table1[[#This Row],[position]]&amp;IF(Table1[district]="NA","","-"&amp;Table1[district])&amp;IF(Table1[parish]="Multi-Parish Race","","-"&amp;Table1[parish])&amp;" ("&amp;Table1[year]&amp;")"</f>
        <v>City Judge-City Court, Division B, City of Lake Charles-Calcasieu (2014)</v>
      </c>
      <c r="D987" t="s">
        <v>1274</v>
      </c>
      <c r="E987" t="s">
        <v>1328</v>
      </c>
      <c r="F987" t="s">
        <v>1331</v>
      </c>
      <c r="G987">
        <v>2014</v>
      </c>
      <c r="H987" t="s">
        <v>1008</v>
      </c>
      <c r="I987" t="s">
        <v>23</v>
      </c>
      <c r="J987">
        <v>14228</v>
      </c>
      <c r="K987">
        <v>3</v>
      </c>
      <c r="L987">
        <f>COUNTIF(Table1[Race],Table1[Race])</f>
        <v>3</v>
      </c>
      <c r="M987">
        <v>2</v>
      </c>
      <c r="N987">
        <v>0</v>
      </c>
      <c r="O987">
        <v>0</v>
      </c>
      <c r="P987">
        <v>1</v>
      </c>
      <c r="Q987" t="s">
        <v>20</v>
      </c>
      <c r="R987" t="s">
        <v>947</v>
      </c>
      <c r="S987" t="s">
        <v>2625</v>
      </c>
      <c r="T987">
        <f>IFERROR(Table1[n_can_adj]/MID(Table1[district],FIND("(",Table1[district])+1,1),Table1[n_can_adj])</f>
        <v>3</v>
      </c>
      <c r="U987" t="e">
        <f>IF(Table1[level]="Local",VLOOKUP(Table1[parish]&amp;" Parish, Louisiana",[1]parish!$D$2:$E$65,2,FALSE),"")</f>
        <v>#N/A</v>
      </c>
    </row>
    <row r="988" spans="1:21" hidden="1" x14ac:dyDescent="0.25">
      <c r="A988">
        <v>987</v>
      </c>
      <c r="B988">
        <f>IF(COUNTIF(C$2:C987,C988)&gt;0,B987,B987+1)</f>
        <v>274</v>
      </c>
      <c r="C988" t="str">
        <f>Table1[[#This Row],[position]]&amp;IF(Table1[district]="NA","","-"&amp;Table1[district])&amp;IF(Table1[parish]="Multi-Parish Race","","-"&amp;Table1[parish])&amp;" ("&amp;Table1[year]&amp;")"</f>
        <v>City Judge-City Court, Division C, City of Monroe-Ouachita (2014)</v>
      </c>
      <c r="D988" t="s">
        <v>1274</v>
      </c>
      <c r="E988" t="s">
        <v>1332</v>
      </c>
      <c r="F988" t="s">
        <v>1333</v>
      </c>
      <c r="G988">
        <v>2014</v>
      </c>
      <c r="H988" t="s">
        <v>670</v>
      </c>
      <c r="I988" t="s">
        <v>23</v>
      </c>
      <c r="J988">
        <v>2301</v>
      </c>
      <c r="K988">
        <v>5</v>
      </c>
      <c r="L988">
        <f>COUNTIF(Table1[Race],Table1[Race])</f>
        <v>5</v>
      </c>
      <c r="M988">
        <v>4</v>
      </c>
      <c r="N988">
        <v>0</v>
      </c>
      <c r="O988">
        <v>1</v>
      </c>
      <c r="P988">
        <v>0</v>
      </c>
      <c r="Q988" t="s">
        <v>20</v>
      </c>
      <c r="R988" t="s">
        <v>947</v>
      </c>
      <c r="S988" t="s">
        <v>2625</v>
      </c>
      <c r="T988">
        <f>IFERROR(Table1[n_can_adj]/MID(Table1[district],FIND("(",Table1[district])+1,1),Table1[n_can_adj])</f>
        <v>5</v>
      </c>
      <c r="U988" t="e">
        <f>IF(Table1[level]="Local",VLOOKUP(Table1[parish]&amp;" Parish, Louisiana",[1]parish!$D$2:$E$65,2,FALSE),"")</f>
        <v>#N/A</v>
      </c>
    </row>
    <row r="989" spans="1:21" hidden="1" x14ac:dyDescent="0.25">
      <c r="A989">
        <v>988</v>
      </c>
      <c r="B989">
        <f>IF(COUNTIF(C$2:C988,C989)&gt;0,B988,B988+1)</f>
        <v>274</v>
      </c>
      <c r="C989" t="str">
        <f>Table1[[#This Row],[position]]&amp;IF(Table1[district]="NA","","-"&amp;Table1[district])&amp;IF(Table1[parish]="Multi-Parish Race","","-"&amp;Table1[parish])&amp;" ("&amp;Table1[year]&amp;")"</f>
        <v>City Judge-City Court, Division C, City of Monroe-Ouachita (2014)</v>
      </c>
      <c r="D989" t="s">
        <v>1274</v>
      </c>
      <c r="E989" t="s">
        <v>1332</v>
      </c>
      <c r="F989" t="s">
        <v>1334</v>
      </c>
      <c r="G989">
        <v>2014</v>
      </c>
      <c r="H989" t="s">
        <v>670</v>
      </c>
      <c r="I989" t="s">
        <v>30</v>
      </c>
      <c r="J989">
        <v>463</v>
      </c>
      <c r="K989">
        <v>5</v>
      </c>
      <c r="L989">
        <f>COUNTIF(Table1[Race],Table1[Race])</f>
        <v>5</v>
      </c>
      <c r="M989">
        <v>4</v>
      </c>
      <c r="N989">
        <v>0</v>
      </c>
      <c r="O989">
        <v>1</v>
      </c>
      <c r="P989">
        <v>0</v>
      </c>
      <c r="Q989" t="s">
        <v>20</v>
      </c>
      <c r="R989" t="s">
        <v>947</v>
      </c>
      <c r="S989" t="s">
        <v>2625</v>
      </c>
      <c r="T989">
        <f>IFERROR(Table1[n_can_adj]/MID(Table1[district],FIND("(",Table1[district])+1,1),Table1[n_can_adj])</f>
        <v>5</v>
      </c>
      <c r="U989" t="e">
        <f>IF(Table1[level]="Local",VLOOKUP(Table1[parish]&amp;" Parish, Louisiana",[1]parish!$D$2:$E$65,2,FALSE),"")</f>
        <v>#N/A</v>
      </c>
    </row>
    <row r="990" spans="1:21" hidden="1" x14ac:dyDescent="0.25">
      <c r="A990">
        <v>989</v>
      </c>
      <c r="B990">
        <f>IF(COUNTIF(C$2:C989,C990)&gt;0,B989,B989+1)</f>
        <v>274</v>
      </c>
      <c r="C990" t="str">
        <f>Table1[[#This Row],[position]]&amp;IF(Table1[district]="NA","","-"&amp;Table1[district])&amp;IF(Table1[parish]="Multi-Parish Race","","-"&amp;Table1[parish])&amp;" ("&amp;Table1[year]&amp;")"</f>
        <v>City Judge-City Court, Division C, City of Monroe-Ouachita (2014)</v>
      </c>
      <c r="D990" t="s">
        <v>1274</v>
      </c>
      <c r="E990" t="s">
        <v>1332</v>
      </c>
      <c r="F990" t="s">
        <v>1335</v>
      </c>
      <c r="G990">
        <v>2014</v>
      </c>
      <c r="H990" t="s">
        <v>670</v>
      </c>
      <c r="I990" t="s">
        <v>23</v>
      </c>
      <c r="J990">
        <v>939</v>
      </c>
      <c r="K990">
        <v>5</v>
      </c>
      <c r="L990">
        <f>COUNTIF(Table1[Race],Table1[Race])</f>
        <v>5</v>
      </c>
      <c r="M990">
        <v>4</v>
      </c>
      <c r="N990">
        <v>0</v>
      </c>
      <c r="O990">
        <v>1</v>
      </c>
      <c r="P990">
        <v>0</v>
      </c>
      <c r="Q990" t="s">
        <v>20</v>
      </c>
      <c r="R990" t="s">
        <v>947</v>
      </c>
      <c r="S990" t="s">
        <v>2625</v>
      </c>
      <c r="T990">
        <f>IFERROR(Table1[n_can_adj]/MID(Table1[district],FIND("(",Table1[district])+1,1),Table1[n_can_adj])</f>
        <v>5</v>
      </c>
      <c r="U990" t="e">
        <f>IF(Table1[level]="Local",VLOOKUP(Table1[parish]&amp;" Parish, Louisiana",[1]parish!$D$2:$E$65,2,FALSE),"")</f>
        <v>#N/A</v>
      </c>
    </row>
    <row r="991" spans="1:21" hidden="1" x14ac:dyDescent="0.25">
      <c r="A991">
        <v>990</v>
      </c>
      <c r="B991">
        <f>IF(COUNTIF(C$2:C990,C991)&gt;0,B990,B990+1)</f>
        <v>274</v>
      </c>
      <c r="C991" t="str">
        <f>Table1[[#This Row],[position]]&amp;IF(Table1[district]="NA","","-"&amp;Table1[district])&amp;IF(Table1[parish]="Multi-Parish Race","","-"&amp;Table1[parish])&amp;" ("&amp;Table1[year]&amp;")"</f>
        <v>City Judge-City Court, Division C, City of Monroe-Ouachita (2014)</v>
      </c>
      <c r="D991" t="s">
        <v>1274</v>
      </c>
      <c r="E991" t="s">
        <v>1332</v>
      </c>
      <c r="F991" t="s">
        <v>1336</v>
      </c>
      <c r="G991">
        <v>2014</v>
      </c>
      <c r="H991" t="s">
        <v>670</v>
      </c>
      <c r="I991" t="s">
        <v>23</v>
      </c>
      <c r="J991">
        <v>1138</v>
      </c>
      <c r="K991">
        <v>5</v>
      </c>
      <c r="L991">
        <f>COUNTIF(Table1[Race],Table1[Race])</f>
        <v>5</v>
      </c>
      <c r="M991">
        <v>4</v>
      </c>
      <c r="N991">
        <v>0</v>
      </c>
      <c r="O991">
        <v>1</v>
      </c>
      <c r="P991">
        <v>0</v>
      </c>
      <c r="Q991" t="s">
        <v>20</v>
      </c>
      <c r="R991" t="s">
        <v>947</v>
      </c>
      <c r="S991" t="s">
        <v>2625</v>
      </c>
      <c r="T991">
        <f>IFERROR(Table1[n_can_adj]/MID(Table1[district],FIND("(",Table1[district])+1,1),Table1[n_can_adj])</f>
        <v>5</v>
      </c>
      <c r="U991" t="e">
        <f>IF(Table1[level]="Local",VLOOKUP(Table1[parish]&amp;" Parish, Louisiana",[1]parish!$D$2:$E$65,2,FALSE),"")</f>
        <v>#N/A</v>
      </c>
    </row>
    <row r="992" spans="1:21" hidden="1" x14ac:dyDescent="0.25">
      <c r="A992">
        <v>991</v>
      </c>
      <c r="B992">
        <f>IF(COUNTIF(C$2:C991,C992)&gt;0,B991,B991+1)</f>
        <v>274</v>
      </c>
      <c r="C992" t="str">
        <f>Table1[[#This Row],[position]]&amp;IF(Table1[district]="NA","","-"&amp;Table1[district])&amp;IF(Table1[parish]="Multi-Parish Race","","-"&amp;Table1[parish])&amp;" ("&amp;Table1[year]&amp;")"</f>
        <v>City Judge-City Court, Division C, City of Monroe-Ouachita (2014)</v>
      </c>
      <c r="D992" t="s">
        <v>1274</v>
      </c>
      <c r="E992" t="s">
        <v>1332</v>
      </c>
      <c r="F992" t="s">
        <v>1337</v>
      </c>
      <c r="G992">
        <v>2014</v>
      </c>
      <c r="H992" t="s">
        <v>670</v>
      </c>
      <c r="I992" t="s">
        <v>23</v>
      </c>
      <c r="J992">
        <v>1927</v>
      </c>
      <c r="K992">
        <v>5</v>
      </c>
      <c r="L992">
        <f>COUNTIF(Table1[Race],Table1[Race])</f>
        <v>5</v>
      </c>
      <c r="M992">
        <v>4</v>
      </c>
      <c r="N992">
        <v>0</v>
      </c>
      <c r="O992">
        <v>1</v>
      </c>
      <c r="P992">
        <v>0</v>
      </c>
      <c r="Q992" t="s">
        <v>20</v>
      </c>
      <c r="R992" t="s">
        <v>947</v>
      </c>
      <c r="S992" t="s">
        <v>2625</v>
      </c>
      <c r="T992">
        <f>IFERROR(Table1[n_can_adj]/MID(Table1[district],FIND("(",Table1[district])+1,1),Table1[n_can_adj])</f>
        <v>5</v>
      </c>
      <c r="U992" t="e">
        <f>IF(Table1[level]="Local",VLOOKUP(Table1[parish]&amp;" Parish, Louisiana",[1]parish!$D$2:$E$65,2,FALSE),"")</f>
        <v>#N/A</v>
      </c>
    </row>
    <row r="993" spans="1:21" hidden="1" x14ac:dyDescent="0.25">
      <c r="A993">
        <v>992</v>
      </c>
      <c r="B993">
        <f>IF(COUNTIF(C$2:C992,C993)&gt;0,B992,B992+1)</f>
        <v>275</v>
      </c>
      <c r="C993" t="str">
        <f>Table1[[#This Row],[position]]&amp;IF(Table1[district]="NA","","-"&amp;Table1[district])&amp;IF(Table1[parish]="Multi-Parish Race","","-"&amp;Table1[parish])&amp;" ("&amp;Table1[year]&amp;")"</f>
        <v>City Judge-City Court, Town of Vidalia-Concordia (2016)</v>
      </c>
      <c r="D993" t="s">
        <v>1274</v>
      </c>
      <c r="E993" t="s">
        <v>1338</v>
      </c>
      <c r="F993" t="s">
        <v>1339</v>
      </c>
      <c r="G993">
        <v>2016</v>
      </c>
      <c r="H993" t="s">
        <v>1340</v>
      </c>
      <c r="I993" t="s">
        <v>19</v>
      </c>
      <c r="J993">
        <v>1565</v>
      </c>
      <c r="K993">
        <v>2</v>
      </c>
      <c r="L993">
        <f>COUNTIF(Table1[Race],Table1[Race])</f>
        <v>2</v>
      </c>
      <c r="M993">
        <v>0</v>
      </c>
      <c r="N993">
        <v>1</v>
      </c>
      <c r="O993">
        <v>1</v>
      </c>
      <c r="P993">
        <v>0</v>
      </c>
      <c r="Q993" t="s">
        <v>20</v>
      </c>
      <c r="R993" t="s">
        <v>947</v>
      </c>
      <c r="S993" t="s">
        <v>2625</v>
      </c>
      <c r="T993">
        <f>IFERROR(Table1[n_can_adj]/MID(Table1[district],FIND("(",Table1[district])+1,1),Table1[n_can_adj])</f>
        <v>2</v>
      </c>
      <c r="U993" t="e">
        <f>IF(Table1[level]="Local",VLOOKUP(Table1[parish]&amp;" Parish, Louisiana",[1]parish!$D$2:$E$65,2,FALSE),"")</f>
        <v>#N/A</v>
      </c>
    </row>
    <row r="994" spans="1:21" hidden="1" x14ac:dyDescent="0.25">
      <c r="A994">
        <v>993</v>
      </c>
      <c r="B994">
        <f>IF(COUNTIF(C$2:C993,C994)&gt;0,B993,B993+1)</f>
        <v>275</v>
      </c>
      <c r="C994" t="str">
        <f>Table1[[#This Row],[position]]&amp;IF(Table1[district]="NA","","-"&amp;Table1[district])&amp;IF(Table1[parish]="Multi-Parish Race","","-"&amp;Table1[parish])&amp;" ("&amp;Table1[year]&amp;")"</f>
        <v>City Judge-City Court, Town of Vidalia-Concordia (2016)</v>
      </c>
      <c r="D994" t="s">
        <v>1274</v>
      </c>
      <c r="E994" t="s">
        <v>1338</v>
      </c>
      <c r="F994" t="s">
        <v>1341</v>
      </c>
      <c r="G994">
        <v>2016</v>
      </c>
      <c r="H994" t="s">
        <v>1340</v>
      </c>
      <c r="I994" t="s">
        <v>30</v>
      </c>
      <c r="J994">
        <v>548</v>
      </c>
      <c r="K994">
        <v>2</v>
      </c>
      <c r="L994">
        <f>COUNTIF(Table1[Race],Table1[Race])</f>
        <v>2</v>
      </c>
      <c r="M994">
        <v>0</v>
      </c>
      <c r="N994">
        <v>1</v>
      </c>
      <c r="O994">
        <v>1</v>
      </c>
      <c r="P994">
        <v>0</v>
      </c>
      <c r="Q994" t="s">
        <v>20</v>
      </c>
      <c r="R994" t="s">
        <v>947</v>
      </c>
      <c r="S994" t="s">
        <v>2625</v>
      </c>
      <c r="T994">
        <f>IFERROR(Table1[n_can_adj]/MID(Table1[district],FIND("(",Table1[district])+1,1),Table1[n_can_adj])</f>
        <v>2</v>
      </c>
      <c r="U994" t="e">
        <f>IF(Table1[level]="Local",VLOOKUP(Table1[parish]&amp;" Parish, Louisiana",[1]parish!$D$2:$E$65,2,FALSE),"")</f>
        <v>#N/A</v>
      </c>
    </row>
    <row r="995" spans="1:21" hidden="1" x14ac:dyDescent="0.25">
      <c r="A995">
        <v>994</v>
      </c>
      <c r="B995">
        <f>IF(COUNTIF(C$2:C994,C995)&gt;0,B994,B994+1)</f>
        <v>276</v>
      </c>
      <c r="C995" t="str">
        <f>Table1[[#This Row],[position]]&amp;IF(Table1[district]="NA","","-"&amp;Table1[district])&amp;IF(Table1[parish]="Multi-Parish Race","","-"&amp;Table1[parish])&amp;" ("&amp;Table1[year]&amp;")"</f>
        <v>City Judge, City Court-Election Dist. 2, Div. D, City of Shreveport (2014)</v>
      </c>
      <c r="D995" t="s">
        <v>1342</v>
      </c>
      <c r="E995" t="s">
        <v>1343</v>
      </c>
      <c r="F995" t="s">
        <v>1344</v>
      </c>
      <c r="G995">
        <v>2014</v>
      </c>
      <c r="H995" t="s">
        <v>73</v>
      </c>
      <c r="I995" t="s">
        <v>23</v>
      </c>
      <c r="J995">
        <v>14205</v>
      </c>
      <c r="K995">
        <v>2</v>
      </c>
      <c r="L995">
        <f>COUNTIF(Table1[Race],Table1[Race])</f>
        <v>2</v>
      </c>
      <c r="M995">
        <v>2</v>
      </c>
      <c r="N995">
        <v>0</v>
      </c>
      <c r="O995">
        <v>0</v>
      </c>
      <c r="P995">
        <v>0</v>
      </c>
      <c r="Q995" t="s">
        <v>20</v>
      </c>
      <c r="R995" t="s">
        <v>947</v>
      </c>
      <c r="S995" t="s">
        <v>2625</v>
      </c>
      <c r="T995">
        <f>IFERROR(Table1[n_can_adj]/MID(Table1[district],FIND("(",Table1[district])+1,1),Table1[n_can_adj])</f>
        <v>2</v>
      </c>
      <c r="U995" t="e">
        <f>IF(Table1[level]="Local",VLOOKUP(Table1[parish]&amp;" Parish, Louisiana",[1]parish!$D$2:$E$65,2,FALSE),"")</f>
        <v>#N/A</v>
      </c>
    </row>
    <row r="996" spans="1:21" hidden="1" x14ac:dyDescent="0.25">
      <c r="A996">
        <v>995</v>
      </c>
      <c r="B996">
        <f>IF(COUNTIF(C$2:C995,C996)&gt;0,B995,B995+1)</f>
        <v>276</v>
      </c>
      <c r="C996" t="str">
        <f>Table1[[#This Row],[position]]&amp;IF(Table1[district]="NA","","-"&amp;Table1[district])&amp;IF(Table1[parish]="Multi-Parish Race","","-"&amp;Table1[parish])&amp;" ("&amp;Table1[year]&amp;")"</f>
        <v>City Judge, City Court-Election Dist. 2, Div. D, City of Shreveport (2014)</v>
      </c>
      <c r="D996" t="s">
        <v>1342</v>
      </c>
      <c r="E996" t="s">
        <v>1343</v>
      </c>
      <c r="F996" t="s">
        <v>1345</v>
      </c>
      <c r="G996">
        <v>2014</v>
      </c>
      <c r="H996" t="s">
        <v>73</v>
      </c>
      <c r="I996" t="s">
        <v>23</v>
      </c>
      <c r="J996">
        <v>6249</v>
      </c>
      <c r="K996">
        <v>2</v>
      </c>
      <c r="L996">
        <f>COUNTIF(Table1[Race],Table1[Race])</f>
        <v>2</v>
      </c>
      <c r="M996">
        <v>2</v>
      </c>
      <c r="N996">
        <v>0</v>
      </c>
      <c r="O996">
        <v>0</v>
      </c>
      <c r="P996">
        <v>0</v>
      </c>
      <c r="Q996" t="s">
        <v>20</v>
      </c>
      <c r="R996" t="s">
        <v>947</v>
      </c>
      <c r="S996" t="s">
        <v>2625</v>
      </c>
      <c r="T996">
        <f>IFERROR(Table1[n_can_adj]/MID(Table1[district],FIND("(",Table1[district])+1,1),Table1[n_can_adj])</f>
        <v>2</v>
      </c>
      <c r="U996" t="e">
        <f>IF(Table1[level]="Local",VLOOKUP(Table1[parish]&amp;" Parish, Louisiana",[1]parish!$D$2:$E$65,2,FALSE),"")</f>
        <v>#N/A</v>
      </c>
    </row>
    <row r="997" spans="1:21" hidden="1" x14ac:dyDescent="0.25">
      <c r="A997">
        <v>996</v>
      </c>
      <c r="B997">
        <f>IF(COUNTIF(C$2:C996,C997)&gt;0,B996,B996+1)</f>
        <v>277</v>
      </c>
      <c r="C997" t="str">
        <f>Table1[[#This Row],[position]]&amp;IF(Table1[district]="NA","","-"&amp;Table1[district])&amp;IF(Table1[parish]="Multi-Parish Race","","-"&amp;Table1[parish])&amp;" ("&amp;Table1[year]&amp;")"</f>
        <v>City Marshal-City Court, City of Alexandria-Rapides (2014)</v>
      </c>
      <c r="D997" t="s">
        <v>1346</v>
      </c>
      <c r="E997" t="s">
        <v>1347</v>
      </c>
      <c r="F997" t="s">
        <v>1348</v>
      </c>
      <c r="G997">
        <v>2014</v>
      </c>
      <c r="H997" t="s">
        <v>238</v>
      </c>
      <c r="I997" t="s">
        <v>19</v>
      </c>
      <c r="J997">
        <v>3177</v>
      </c>
      <c r="K997">
        <v>5</v>
      </c>
      <c r="L997">
        <f>COUNTIF(Table1[Race],Table1[Race])</f>
        <v>5</v>
      </c>
      <c r="M997">
        <v>3</v>
      </c>
      <c r="N997">
        <v>2</v>
      </c>
      <c r="O997">
        <v>0</v>
      </c>
      <c r="P997">
        <v>0</v>
      </c>
      <c r="Q997" t="s">
        <v>20</v>
      </c>
      <c r="R997" t="s">
        <v>952</v>
      </c>
      <c r="S997" t="s">
        <v>2938</v>
      </c>
      <c r="T997">
        <f>IFERROR(Table1[n_can_adj]/MID(Table1[district],FIND("(",Table1[district])+1,1),Table1[n_can_adj])</f>
        <v>5</v>
      </c>
      <c r="U997" t="e">
        <f>IF(Table1[level]="Local",VLOOKUP(Table1[parish]&amp;" Parish, Louisiana",[1]parish!$D$2:$E$65,2,FALSE),"")</f>
        <v>#N/A</v>
      </c>
    </row>
    <row r="998" spans="1:21" hidden="1" x14ac:dyDescent="0.25">
      <c r="A998">
        <v>997</v>
      </c>
      <c r="B998">
        <f>IF(COUNTIF(C$2:C997,C998)&gt;0,B997,B997+1)</f>
        <v>277</v>
      </c>
      <c r="C998" t="str">
        <f>Table1[[#This Row],[position]]&amp;IF(Table1[district]="NA","","-"&amp;Table1[district])&amp;IF(Table1[parish]="Multi-Parish Race","","-"&amp;Table1[parish])&amp;" ("&amp;Table1[year]&amp;")"</f>
        <v>City Marshal-City Court, City of Alexandria-Rapides (2014)</v>
      </c>
      <c r="D998" t="s">
        <v>1346</v>
      </c>
      <c r="E998" t="s">
        <v>1347</v>
      </c>
      <c r="F998" t="s">
        <v>1349</v>
      </c>
      <c r="G998">
        <v>2014</v>
      </c>
      <c r="H998" t="s">
        <v>238</v>
      </c>
      <c r="I998" t="s">
        <v>19</v>
      </c>
      <c r="J998">
        <v>1622</v>
      </c>
      <c r="K998">
        <v>5</v>
      </c>
      <c r="L998">
        <f>COUNTIF(Table1[Race],Table1[Race])</f>
        <v>5</v>
      </c>
      <c r="M998">
        <v>3</v>
      </c>
      <c r="N998">
        <v>2</v>
      </c>
      <c r="O998">
        <v>0</v>
      </c>
      <c r="P998">
        <v>0</v>
      </c>
      <c r="Q998" t="s">
        <v>20</v>
      </c>
      <c r="R998" t="s">
        <v>952</v>
      </c>
      <c r="S998" t="s">
        <v>2938</v>
      </c>
      <c r="T998">
        <f>IFERROR(Table1[n_can_adj]/MID(Table1[district],FIND("(",Table1[district])+1,1),Table1[n_can_adj])</f>
        <v>5</v>
      </c>
      <c r="U998" t="e">
        <f>IF(Table1[level]="Local",VLOOKUP(Table1[parish]&amp;" Parish, Louisiana",[1]parish!$D$2:$E$65,2,FALSE),"")</f>
        <v>#N/A</v>
      </c>
    </row>
    <row r="999" spans="1:21" hidden="1" x14ac:dyDescent="0.25">
      <c r="A999">
        <v>998</v>
      </c>
      <c r="B999">
        <f>IF(COUNTIF(C$2:C998,C999)&gt;0,B998,B998+1)</f>
        <v>277</v>
      </c>
      <c r="C999" t="str">
        <f>Table1[[#This Row],[position]]&amp;IF(Table1[district]="NA","","-"&amp;Table1[district])&amp;IF(Table1[parish]="Multi-Parish Race","","-"&amp;Table1[parish])&amp;" ("&amp;Table1[year]&amp;")"</f>
        <v>City Marshal-City Court, City of Alexandria-Rapides (2014)</v>
      </c>
      <c r="D999" t="s">
        <v>1346</v>
      </c>
      <c r="E999" t="s">
        <v>1347</v>
      </c>
      <c r="F999" t="s">
        <v>1350</v>
      </c>
      <c r="G999">
        <v>2014</v>
      </c>
      <c r="H999" t="s">
        <v>238</v>
      </c>
      <c r="I999" t="s">
        <v>23</v>
      </c>
      <c r="J999">
        <v>6039</v>
      </c>
      <c r="K999">
        <v>5</v>
      </c>
      <c r="L999">
        <f>COUNTIF(Table1[Race],Table1[Race])</f>
        <v>5</v>
      </c>
      <c r="M999">
        <v>3</v>
      </c>
      <c r="N999">
        <v>2</v>
      </c>
      <c r="O999">
        <v>0</v>
      </c>
      <c r="P999">
        <v>0</v>
      </c>
      <c r="Q999" t="s">
        <v>20</v>
      </c>
      <c r="R999" t="s">
        <v>952</v>
      </c>
      <c r="S999" t="s">
        <v>2938</v>
      </c>
      <c r="T999">
        <f>IFERROR(Table1[n_can_adj]/MID(Table1[district],FIND("(",Table1[district])+1,1),Table1[n_can_adj])</f>
        <v>5</v>
      </c>
      <c r="U999" t="e">
        <f>IF(Table1[level]="Local",VLOOKUP(Table1[parish]&amp;" Parish, Louisiana",[1]parish!$D$2:$E$65,2,FALSE),"")</f>
        <v>#N/A</v>
      </c>
    </row>
    <row r="1000" spans="1:21" hidden="1" x14ac:dyDescent="0.25">
      <c r="A1000">
        <v>999</v>
      </c>
      <c r="B1000">
        <f>IF(COUNTIF(C$2:C999,C1000)&gt;0,B999,B999+1)</f>
        <v>277</v>
      </c>
      <c r="C1000" t="str">
        <f>Table1[[#This Row],[position]]&amp;IF(Table1[district]="NA","","-"&amp;Table1[district])&amp;IF(Table1[parish]="Multi-Parish Race","","-"&amp;Table1[parish])&amp;" ("&amp;Table1[year]&amp;")"</f>
        <v>City Marshal-City Court, City of Alexandria-Rapides (2014)</v>
      </c>
      <c r="D1000" t="s">
        <v>1346</v>
      </c>
      <c r="E1000" t="s">
        <v>1347</v>
      </c>
      <c r="F1000" t="s">
        <v>1351</v>
      </c>
      <c r="G1000">
        <v>2014</v>
      </c>
      <c r="H1000" t="s">
        <v>238</v>
      </c>
      <c r="I1000" t="s">
        <v>23</v>
      </c>
      <c r="J1000">
        <v>1492</v>
      </c>
      <c r="K1000">
        <v>5</v>
      </c>
      <c r="L1000">
        <f>COUNTIF(Table1[Race],Table1[Race])</f>
        <v>5</v>
      </c>
      <c r="M1000">
        <v>3</v>
      </c>
      <c r="N1000">
        <v>2</v>
      </c>
      <c r="O1000">
        <v>0</v>
      </c>
      <c r="P1000">
        <v>0</v>
      </c>
      <c r="Q1000" t="s">
        <v>20</v>
      </c>
      <c r="R1000" t="s">
        <v>952</v>
      </c>
      <c r="S1000" t="s">
        <v>2938</v>
      </c>
      <c r="T1000">
        <f>IFERROR(Table1[n_can_adj]/MID(Table1[district],FIND("(",Table1[district])+1,1),Table1[n_can_adj])</f>
        <v>5</v>
      </c>
      <c r="U1000" t="e">
        <f>IF(Table1[level]="Local",VLOOKUP(Table1[parish]&amp;" Parish, Louisiana",[1]parish!$D$2:$E$65,2,FALSE),"")</f>
        <v>#N/A</v>
      </c>
    </row>
    <row r="1001" spans="1:21" hidden="1" x14ac:dyDescent="0.25">
      <c r="A1001">
        <v>1000</v>
      </c>
      <c r="B1001">
        <f>IF(COUNTIF(C$2:C1000,C1001)&gt;0,B1000,B1000+1)</f>
        <v>277</v>
      </c>
      <c r="C1001" t="str">
        <f>Table1[[#This Row],[position]]&amp;IF(Table1[district]="NA","","-"&amp;Table1[district])&amp;IF(Table1[parish]="Multi-Parish Race","","-"&amp;Table1[parish])&amp;" ("&amp;Table1[year]&amp;")"</f>
        <v>City Marshal-City Court, City of Alexandria-Rapides (2014)</v>
      </c>
      <c r="D1001" t="s">
        <v>1346</v>
      </c>
      <c r="E1001" t="s">
        <v>1347</v>
      </c>
      <c r="F1001" t="s">
        <v>1352</v>
      </c>
      <c r="G1001">
        <v>2014</v>
      </c>
      <c r="H1001" t="s">
        <v>238</v>
      </c>
      <c r="I1001" t="s">
        <v>23</v>
      </c>
      <c r="J1001">
        <v>8350</v>
      </c>
      <c r="K1001">
        <v>5</v>
      </c>
      <c r="L1001">
        <f>COUNTIF(Table1[Race],Table1[Race])</f>
        <v>5</v>
      </c>
      <c r="M1001">
        <v>3</v>
      </c>
      <c r="N1001">
        <v>2</v>
      </c>
      <c r="O1001">
        <v>0</v>
      </c>
      <c r="P1001">
        <v>0</v>
      </c>
      <c r="Q1001" t="s">
        <v>20</v>
      </c>
      <c r="R1001" t="s">
        <v>952</v>
      </c>
      <c r="S1001" t="s">
        <v>2938</v>
      </c>
      <c r="T1001">
        <f>IFERROR(Table1[n_can_adj]/MID(Table1[district],FIND("(",Table1[district])+1,1),Table1[n_can_adj])</f>
        <v>5</v>
      </c>
      <c r="U1001" t="e">
        <f>IF(Table1[level]="Local",VLOOKUP(Table1[parish]&amp;" Parish, Louisiana",[1]parish!$D$2:$E$65,2,FALSE),"")</f>
        <v>#N/A</v>
      </c>
    </row>
    <row r="1002" spans="1:21" hidden="1" x14ac:dyDescent="0.25">
      <c r="A1002">
        <v>1001</v>
      </c>
      <c r="B1002">
        <f>IF(COUNTIF(C$2:C1001,C1002)&gt;0,B1001,B1001+1)</f>
        <v>278</v>
      </c>
      <c r="C1002" t="str">
        <f>Table1[[#This Row],[position]]&amp;IF(Table1[district]="NA","","-"&amp;Table1[district])&amp;IF(Table1[parish]="Multi-Parish Race","","-"&amp;Table1[parish])&amp;" ("&amp;Table1[year]&amp;")"</f>
        <v>City Marshal-City Court, City of Bogalusa-Washington (2014)</v>
      </c>
      <c r="D1002" t="s">
        <v>1346</v>
      </c>
      <c r="E1002" t="s">
        <v>1353</v>
      </c>
      <c r="F1002" t="s">
        <v>1354</v>
      </c>
      <c r="G1002">
        <v>2014</v>
      </c>
      <c r="H1002" t="s">
        <v>519</v>
      </c>
      <c r="I1002" t="s">
        <v>23</v>
      </c>
      <c r="J1002">
        <v>845</v>
      </c>
      <c r="K1002">
        <v>4</v>
      </c>
      <c r="L1002">
        <f>COUNTIF(Table1[Race],Table1[Race])</f>
        <v>4</v>
      </c>
      <c r="M1002">
        <v>3</v>
      </c>
      <c r="N1002">
        <v>1</v>
      </c>
      <c r="O1002">
        <v>0</v>
      </c>
      <c r="P1002">
        <v>0</v>
      </c>
      <c r="Q1002" t="s">
        <v>20</v>
      </c>
      <c r="R1002" t="s">
        <v>952</v>
      </c>
      <c r="S1002" t="s">
        <v>2938</v>
      </c>
      <c r="T1002">
        <f>IFERROR(Table1[n_can_adj]/MID(Table1[district],FIND("(",Table1[district])+1,1),Table1[n_can_adj])</f>
        <v>4</v>
      </c>
      <c r="U1002" t="e">
        <f>IF(Table1[level]="Local",VLOOKUP(Table1[parish]&amp;" Parish, Louisiana",[1]parish!$D$2:$E$65,2,FALSE),"")</f>
        <v>#N/A</v>
      </c>
    </row>
    <row r="1003" spans="1:21" hidden="1" x14ac:dyDescent="0.25">
      <c r="A1003">
        <v>1002</v>
      </c>
      <c r="B1003">
        <f>IF(COUNTIF(C$2:C1002,C1003)&gt;0,B1002,B1002+1)</f>
        <v>278</v>
      </c>
      <c r="C1003" t="str">
        <f>Table1[[#This Row],[position]]&amp;IF(Table1[district]="NA","","-"&amp;Table1[district])&amp;IF(Table1[parish]="Multi-Parish Race","","-"&amp;Table1[parish])&amp;" ("&amp;Table1[year]&amp;")"</f>
        <v>City Marshal-City Court, City of Bogalusa-Washington (2014)</v>
      </c>
      <c r="D1003" t="s">
        <v>1346</v>
      </c>
      <c r="E1003" t="s">
        <v>1353</v>
      </c>
      <c r="F1003" t="s">
        <v>1355</v>
      </c>
      <c r="G1003">
        <v>2014</v>
      </c>
      <c r="H1003" t="s">
        <v>519</v>
      </c>
      <c r="I1003" t="s">
        <v>19</v>
      </c>
      <c r="J1003">
        <v>1102</v>
      </c>
      <c r="K1003">
        <v>4</v>
      </c>
      <c r="L1003">
        <f>COUNTIF(Table1[Race],Table1[Race])</f>
        <v>4</v>
      </c>
      <c r="M1003">
        <v>3</v>
      </c>
      <c r="N1003">
        <v>1</v>
      </c>
      <c r="O1003">
        <v>0</v>
      </c>
      <c r="P1003">
        <v>0</v>
      </c>
      <c r="Q1003" t="s">
        <v>20</v>
      </c>
      <c r="R1003" t="s">
        <v>952</v>
      </c>
      <c r="S1003" t="s">
        <v>2938</v>
      </c>
      <c r="T1003">
        <f>IFERROR(Table1[n_can_adj]/MID(Table1[district],FIND("(",Table1[district])+1,1),Table1[n_can_adj])</f>
        <v>4</v>
      </c>
      <c r="U1003" t="e">
        <f>IF(Table1[level]="Local",VLOOKUP(Table1[parish]&amp;" Parish, Louisiana",[1]parish!$D$2:$E$65,2,FALSE),"")</f>
        <v>#N/A</v>
      </c>
    </row>
    <row r="1004" spans="1:21" hidden="1" x14ac:dyDescent="0.25">
      <c r="A1004">
        <v>1003</v>
      </c>
      <c r="B1004">
        <f>IF(COUNTIF(C$2:C1003,C1004)&gt;0,B1003,B1003+1)</f>
        <v>278</v>
      </c>
      <c r="C1004" t="str">
        <f>Table1[[#This Row],[position]]&amp;IF(Table1[district]="NA","","-"&amp;Table1[district])&amp;IF(Table1[parish]="Multi-Parish Race","","-"&amp;Table1[parish])&amp;" ("&amp;Table1[year]&amp;")"</f>
        <v>City Marshal-City Court, City of Bogalusa-Washington (2014)</v>
      </c>
      <c r="D1004" t="s">
        <v>1346</v>
      </c>
      <c r="E1004" t="s">
        <v>1353</v>
      </c>
      <c r="F1004" t="s">
        <v>1356</v>
      </c>
      <c r="G1004">
        <v>2014</v>
      </c>
      <c r="H1004" t="s">
        <v>519</v>
      </c>
      <c r="I1004" t="s">
        <v>23</v>
      </c>
      <c r="J1004">
        <v>1863</v>
      </c>
      <c r="K1004">
        <v>4</v>
      </c>
      <c r="L1004">
        <f>COUNTIF(Table1[Race],Table1[Race])</f>
        <v>4</v>
      </c>
      <c r="M1004">
        <v>3</v>
      </c>
      <c r="N1004">
        <v>1</v>
      </c>
      <c r="O1004">
        <v>0</v>
      </c>
      <c r="P1004">
        <v>0</v>
      </c>
      <c r="Q1004" t="s">
        <v>20</v>
      </c>
      <c r="R1004" t="s">
        <v>952</v>
      </c>
      <c r="S1004" t="s">
        <v>2938</v>
      </c>
      <c r="T1004">
        <f>IFERROR(Table1[n_can_adj]/MID(Table1[district],FIND("(",Table1[district])+1,1),Table1[n_can_adj])</f>
        <v>4</v>
      </c>
      <c r="U1004" t="e">
        <f>IF(Table1[level]="Local",VLOOKUP(Table1[parish]&amp;" Parish, Louisiana",[1]parish!$D$2:$E$65,2,FALSE),"")</f>
        <v>#N/A</v>
      </c>
    </row>
    <row r="1005" spans="1:21" hidden="1" x14ac:dyDescent="0.25">
      <c r="A1005">
        <v>1004</v>
      </c>
      <c r="B1005">
        <f>IF(COUNTIF(C$2:C1004,C1005)&gt;0,B1004,B1004+1)</f>
        <v>278</v>
      </c>
      <c r="C1005" t="str">
        <f>Table1[[#This Row],[position]]&amp;IF(Table1[district]="NA","","-"&amp;Table1[district])&amp;IF(Table1[parish]="Multi-Parish Race","","-"&amp;Table1[parish])&amp;" ("&amp;Table1[year]&amp;")"</f>
        <v>City Marshal-City Court, City of Bogalusa-Washington (2014)</v>
      </c>
      <c r="D1005" t="s">
        <v>1346</v>
      </c>
      <c r="E1005" t="s">
        <v>1353</v>
      </c>
      <c r="F1005" t="s">
        <v>1357</v>
      </c>
      <c r="G1005">
        <v>2014</v>
      </c>
      <c r="H1005" t="s">
        <v>519</v>
      </c>
      <c r="I1005" t="s">
        <v>23</v>
      </c>
      <c r="J1005">
        <v>1179</v>
      </c>
      <c r="K1005">
        <v>4</v>
      </c>
      <c r="L1005">
        <f>COUNTIF(Table1[Race],Table1[Race])</f>
        <v>4</v>
      </c>
      <c r="M1005">
        <v>3</v>
      </c>
      <c r="N1005">
        <v>1</v>
      </c>
      <c r="O1005">
        <v>0</v>
      </c>
      <c r="P1005">
        <v>0</v>
      </c>
      <c r="Q1005" t="s">
        <v>20</v>
      </c>
      <c r="R1005" t="s">
        <v>952</v>
      </c>
      <c r="S1005" t="s">
        <v>2938</v>
      </c>
      <c r="T1005">
        <f>IFERROR(Table1[n_can_adj]/MID(Table1[district],FIND("(",Table1[district])+1,1),Table1[n_can_adj])</f>
        <v>4</v>
      </c>
      <c r="U1005" t="e">
        <f>IF(Table1[level]="Local",VLOOKUP(Table1[parish]&amp;" Parish, Louisiana",[1]parish!$D$2:$E$65,2,FALSE),"")</f>
        <v>#N/A</v>
      </c>
    </row>
    <row r="1006" spans="1:21" hidden="1" x14ac:dyDescent="0.25">
      <c r="A1006">
        <v>1005</v>
      </c>
      <c r="B1006">
        <f>IF(COUNTIF(C$2:C1005,C1006)&gt;0,B1005,B1005+1)</f>
        <v>279</v>
      </c>
      <c r="C1006" t="str">
        <f>Table1[[#This Row],[position]]&amp;IF(Table1[district]="NA","","-"&amp;Table1[district])&amp;IF(Table1[parish]="Multi-Parish Race","","-"&amp;Table1[parish])&amp;" ("&amp;Table1[year]&amp;")"</f>
        <v>City Marshal-City Court, City of Bossier City-Bossier (2014)</v>
      </c>
      <c r="D1006" t="s">
        <v>1346</v>
      </c>
      <c r="E1006" t="s">
        <v>1358</v>
      </c>
      <c r="F1006" t="s">
        <v>1359</v>
      </c>
      <c r="G1006">
        <v>2014</v>
      </c>
      <c r="H1006" t="s">
        <v>29</v>
      </c>
      <c r="I1006" t="s">
        <v>19</v>
      </c>
      <c r="J1006">
        <v>4059</v>
      </c>
      <c r="K1006">
        <v>2</v>
      </c>
      <c r="L1006">
        <f>COUNTIF(Table1[Race],Table1[Race])</f>
        <v>2</v>
      </c>
      <c r="M1006">
        <v>0</v>
      </c>
      <c r="N1006">
        <v>2</v>
      </c>
      <c r="O1006">
        <v>0</v>
      </c>
      <c r="P1006">
        <v>0</v>
      </c>
      <c r="Q1006" t="s">
        <v>20</v>
      </c>
      <c r="R1006" t="s">
        <v>952</v>
      </c>
      <c r="S1006" t="s">
        <v>2938</v>
      </c>
      <c r="T1006">
        <f>IFERROR(Table1[n_can_adj]/MID(Table1[district],FIND("(",Table1[district])+1,1),Table1[n_can_adj])</f>
        <v>2</v>
      </c>
      <c r="U1006" t="e">
        <f>IF(Table1[level]="Local",VLOOKUP(Table1[parish]&amp;" Parish, Louisiana",[1]parish!$D$2:$E$65,2,FALSE),"")</f>
        <v>#N/A</v>
      </c>
    </row>
    <row r="1007" spans="1:21" hidden="1" x14ac:dyDescent="0.25">
      <c r="A1007">
        <v>1006</v>
      </c>
      <c r="B1007">
        <f>IF(COUNTIF(C$2:C1006,C1007)&gt;0,B1006,B1006+1)</f>
        <v>279</v>
      </c>
      <c r="C1007" t="str">
        <f>Table1[[#This Row],[position]]&amp;IF(Table1[district]="NA","","-"&amp;Table1[district])&amp;IF(Table1[parish]="Multi-Parish Race","","-"&amp;Table1[parish])&amp;" ("&amp;Table1[year]&amp;")"</f>
        <v>City Marshal-City Court, City of Bossier City-Bossier (2014)</v>
      </c>
      <c r="D1007" t="s">
        <v>1346</v>
      </c>
      <c r="E1007" t="s">
        <v>1358</v>
      </c>
      <c r="F1007" t="s">
        <v>1360</v>
      </c>
      <c r="G1007">
        <v>2014</v>
      </c>
      <c r="H1007" t="s">
        <v>29</v>
      </c>
      <c r="I1007" t="s">
        <v>19</v>
      </c>
      <c r="J1007">
        <v>9941</v>
      </c>
      <c r="K1007">
        <v>2</v>
      </c>
      <c r="L1007">
        <f>COUNTIF(Table1[Race],Table1[Race])</f>
        <v>2</v>
      </c>
      <c r="M1007">
        <v>0</v>
      </c>
      <c r="N1007">
        <v>2</v>
      </c>
      <c r="O1007">
        <v>0</v>
      </c>
      <c r="P1007">
        <v>0</v>
      </c>
      <c r="Q1007" t="s">
        <v>20</v>
      </c>
      <c r="R1007" t="s">
        <v>952</v>
      </c>
      <c r="S1007" t="s">
        <v>2938</v>
      </c>
      <c r="T1007">
        <f>IFERROR(Table1[n_can_adj]/MID(Table1[district],FIND("(",Table1[district])+1,1),Table1[n_can_adj])</f>
        <v>2</v>
      </c>
      <c r="U1007" t="e">
        <f>IF(Table1[level]="Local",VLOOKUP(Table1[parish]&amp;" Parish, Louisiana",[1]parish!$D$2:$E$65,2,FALSE),"")</f>
        <v>#N/A</v>
      </c>
    </row>
    <row r="1008" spans="1:21" hidden="1" x14ac:dyDescent="0.25">
      <c r="A1008">
        <v>1007</v>
      </c>
      <c r="B1008">
        <f>IF(COUNTIF(C$2:C1007,C1008)&gt;0,B1007,B1007+1)</f>
        <v>280</v>
      </c>
      <c r="C1008" t="str">
        <f>Table1[[#This Row],[position]]&amp;IF(Table1[district]="NA","","-"&amp;Table1[district])&amp;IF(Table1[parish]="Multi-Parish Race","","-"&amp;Table1[parish])&amp;" ("&amp;Table1[year]&amp;")"</f>
        <v>City Marshal-City Court, City of Bunkie-Avoyelles (2014)</v>
      </c>
      <c r="D1008" t="s">
        <v>1346</v>
      </c>
      <c r="E1008" t="s">
        <v>1279</v>
      </c>
      <c r="F1008" t="s">
        <v>1361</v>
      </c>
      <c r="G1008">
        <v>2014</v>
      </c>
      <c r="H1008" t="s">
        <v>64</v>
      </c>
      <c r="I1008" t="s">
        <v>23</v>
      </c>
      <c r="J1008">
        <v>965</v>
      </c>
      <c r="K1008">
        <v>2</v>
      </c>
      <c r="L1008">
        <f>COUNTIF(Table1[Race],Table1[Race])</f>
        <v>2</v>
      </c>
      <c r="M1008">
        <v>1</v>
      </c>
      <c r="N1008">
        <v>1</v>
      </c>
      <c r="O1008">
        <v>0</v>
      </c>
      <c r="P1008">
        <v>0</v>
      </c>
      <c r="Q1008" t="s">
        <v>20</v>
      </c>
      <c r="R1008" t="s">
        <v>952</v>
      </c>
      <c r="S1008" t="s">
        <v>2938</v>
      </c>
      <c r="T1008">
        <f>IFERROR(Table1[n_can_adj]/MID(Table1[district],FIND("(",Table1[district])+1,1),Table1[n_can_adj])</f>
        <v>2</v>
      </c>
      <c r="U1008" t="e">
        <f>IF(Table1[level]="Local",VLOOKUP(Table1[parish]&amp;" Parish, Louisiana",[1]parish!$D$2:$E$65,2,FALSE),"")</f>
        <v>#N/A</v>
      </c>
    </row>
    <row r="1009" spans="1:21" hidden="1" x14ac:dyDescent="0.25">
      <c r="A1009">
        <v>1008</v>
      </c>
      <c r="B1009">
        <f>IF(COUNTIF(C$2:C1008,C1009)&gt;0,B1008,B1008+1)</f>
        <v>280</v>
      </c>
      <c r="C1009" t="str">
        <f>Table1[[#This Row],[position]]&amp;IF(Table1[district]="NA","","-"&amp;Table1[district])&amp;IF(Table1[parish]="Multi-Parish Race","","-"&amp;Table1[parish])&amp;" ("&amp;Table1[year]&amp;")"</f>
        <v>City Marshal-City Court, City of Bunkie-Avoyelles (2014)</v>
      </c>
      <c r="D1009" t="s">
        <v>1346</v>
      </c>
      <c r="E1009" t="s">
        <v>1279</v>
      </c>
      <c r="F1009" t="s">
        <v>1362</v>
      </c>
      <c r="G1009">
        <v>2014</v>
      </c>
      <c r="H1009" t="s">
        <v>64</v>
      </c>
      <c r="I1009" t="s">
        <v>19</v>
      </c>
      <c r="J1009">
        <v>728</v>
      </c>
      <c r="K1009">
        <v>2</v>
      </c>
      <c r="L1009">
        <f>COUNTIF(Table1[Race],Table1[Race])</f>
        <v>2</v>
      </c>
      <c r="M1009">
        <v>1</v>
      </c>
      <c r="N1009">
        <v>1</v>
      </c>
      <c r="O1009">
        <v>0</v>
      </c>
      <c r="P1009">
        <v>0</v>
      </c>
      <c r="Q1009" t="s">
        <v>20</v>
      </c>
      <c r="R1009" t="s">
        <v>952</v>
      </c>
      <c r="S1009" t="s">
        <v>2938</v>
      </c>
      <c r="T1009">
        <f>IFERROR(Table1[n_can_adj]/MID(Table1[district],FIND("(",Table1[district])+1,1),Table1[n_can_adj])</f>
        <v>2</v>
      </c>
      <c r="U1009" t="e">
        <f>IF(Table1[level]="Local",VLOOKUP(Table1[parish]&amp;" Parish, Louisiana",[1]parish!$D$2:$E$65,2,FALSE),"")</f>
        <v>#N/A</v>
      </c>
    </row>
    <row r="1010" spans="1:21" hidden="1" x14ac:dyDescent="0.25">
      <c r="A1010">
        <v>1009</v>
      </c>
      <c r="B1010">
        <f>IF(COUNTIF(C$2:C1009,C1010)&gt;0,B1009,B1009+1)</f>
        <v>281</v>
      </c>
      <c r="C1010" t="str">
        <f>Table1[[#This Row],[position]]&amp;IF(Table1[district]="NA","","-"&amp;Table1[district])&amp;IF(Table1[parish]="Multi-Parish Race","","-"&amp;Table1[parish])&amp;" ("&amp;Table1[year]&amp;")"</f>
        <v>City Marshal-City Court, City of Denham Springs-Livingston (2014)</v>
      </c>
      <c r="D1010" t="s">
        <v>1346</v>
      </c>
      <c r="E1010" t="s">
        <v>1282</v>
      </c>
      <c r="F1010" t="s">
        <v>1284</v>
      </c>
      <c r="G1010">
        <v>2014</v>
      </c>
      <c r="H1010" t="s">
        <v>1002</v>
      </c>
      <c r="I1010" t="s">
        <v>19</v>
      </c>
      <c r="J1010">
        <v>10462</v>
      </c>
      <c r="K1010">
        <v>2</v>
      </c>
      <c r="L1010">
        <f>COUNTIF(Table1[Race],Table1[Race])</f>
        <v>2</v>
      </c>
      <c r="M1010">
        <v>0</v>
      </c>
      <c r="N1010">
        <v>1</v>
      </c>
      <c r="O1010">
        <v>0</v>
      </c>
      <c r="P1010">
        <v>1</v>
      </c>
      <c r="Q1010" t="s">
        <v>20</v>
      </c>
      <c r="R1010" t="s">
        <v>952</v>
      </c>
      <c r="S1010" t="s">
        <v>2938</v>
      </c>
      <c r="T1010">
        <f>IFERROR(Table1[n_can_adj]/MID(Table1[district],FIND("(",Table1[district])+1,1),Table1[n_can_adj])</f>
        <v>2</v>
      </c>
      <c r="U1010" t="e">
        <f>IF(Table1[level]="Local",VLOOKUP(Table1[parish]&amp;" Parish, Louisiana",[1]parish!$D$2:$E$65,2,FALSE),"")</f>
        <v>#N/A</v>
      </c>
    </row>
    <row r="1011" spans="1:21" hidden="1" x14ac:dyDescent="0.25">
      <c r="A1011">
        <v>1010</v>
      </c>
      <c r="B1011">
        <f>IF(COUNTIF(C$2:C1010,C1011)&gt;0,B1010,B1010+1)</f>
        <v>281</v>
      </c>
      <c r="C1011" t="str">
        <f>Table1[[#This Row],[position]]&amp;IF(Table1[district]="NA","","-"&amp;Table1[district])&amp;IF(Table1[parish]="Multi-Parish Race","","-"&amp;Table1[parish])&amp;" ("&amp;Table1[year]&amp;")"</f>
        <v>City Marshal-City Court, City of Denham Springs-Livingston (2014)</v>
      </c>
      <c r="D1011" t="s">
        <v>1346</v>
      </c>
      <c r="E1011" t="s">
        <v>1282</v>
      </c>
      <c r="F1011" t="s">
        <v>1363</v>
      </c>
      <c r="G1011">
        <v>2014</v>
      </c>
      <c r="H1011" t="s">
        <v>1002</v>
      </c>
      <c r="I1011" t="s">
        <v>127</v>
      </c>
      <c r="J1011">
        <v>2467</v>
      </c>
      <c r="K1011">
        <v>2</v>
      </c>
      <c r="L1011">
        <f>COUNTIF(Table1[Race],Table1[Race])</f>
        <v>2</v>
      </c>
      <c r="M1011">
        <v>0</v>
      </c>
      <c r="N1011">
        <v>1</v>
      </c>
      <c r="O1011">
        <v>0</v>
      </c>
      <c r="P1011">
        <v>1</v>
      </c>
      <c r="Q1011" t="s">
        <v>20</v>
      </c>
      <c r="R1011" t="s">
        <v>952</v>
      </c>
      <c r="S1011" t="s">
        <v>2938</v>
      </c>
      <c r="T1011">
        <f>IFERROR(Table1[n_can_adj]/MID(Table1[district],FIND("(",Table1[district])+1,1),Table1[n_can_adj])</f>
        <v>2</v>
      </c>
      <c r="U1011" t="e">
        <f>IF(Table1[level]="Local",VLOOKUP(Table1[parish]&amp;" Parish, Louisiana",[1]parish!$D$2:$E$65,2,FALSE),"")</f>
        <v>#N/A</v>
      </c>
    </row>
    <row r="1012" spans="1:21" hidden="1" x14ac:dyDescent="0.25">
      <c r="A1012">
        <v>1011</v>
      </c>
      <c r="B1012">
        <f>IF(COUNTIF(C$2:C1011,C1012)&gt;0,B1011,B1011+1)</f>
        <v>282</v>
      </c>
      <c r="C1012" t="str">
        <f>Table1[[#This Row],[position]]&amp;IF(Table1[district]="NA","","-"&amp;Table1[district])&amp;IF(Table1[parish]="Multi-Parish Race","","-"&amp;Table1[parish])&amp;" ("&amp;Table1[year]&amp;")"</f>
        <v>City Marshal-City Court, City of Eunice (2014)</v>
      </c>
      <c r="D1012" t="s">
        <v>1346</v>
      </c>
      <c r="E1012" t="s">
        <v>1285</v>
      </c>
      <c r="F1012" t="s">
        <v>1364</v>
      </c>
      <c r="G1012">
        <v>2014</v>
      </c>
      <c r="H1012" t="s">
        <v>73</v>
      </c>
      <c r="I1012" t="s">
        <v>23</v>
      </c>
      <c r="J1012">
        <v>779</v>
      </c>
      <c r="K1012">
        <v>2</v>
      </c>
      <c r="L1012">
        <f>COUNTIF(Table1[Race],Table1[Race])</f>
        <v>2</v>
      </c>
      <c r="M1012">
        <v>2</v>
      </c>
      <c r="N1012">
        <v>0</v>
      </c>
      <c r="O1012">
        <v>0</v>
      </c>
      <c r="P1012">
        <v>0</v>
      </c>
      <c r="Q1012" t="s">
        <v>20</v>
      </c>
      <c r="R1012" t="s">
        <v>952</v>
      </c>
      <c r="S1012" t="s">
        <v>2938</v>
      </c>
      <c r="T1012">
        <f>IFERROR(Table1[n_can_adj]/MID(Table1[district],FIND("(",Table1[district])+1,1),Table1[n_can_adj])</f>
        <v>2</v>
      </c>
      <c r="U1012" t="e">
        <f>IF(Table1[level]="Local",VLOOKUP(Table1[parish]&amp;" Parish, Louisiana",[1]parish!$D$2:$E$65,2,FALSE),"")</f>
        <v>#N/A</v>
      </c>
    </row>
    <row r="1013" spans="1:21" hidden="1" x14ac:dyDescent="0.25">
      <c r="A1013">
        <v>1012</v>
      </c>
      <c r="B1013">
        <f>IF(COUNTIF(C$2:C1012,C1013)&gt;0,B1012,B1012+1)</f>
        <v>282</v>
      </c>
      <c r="C1013" t="str">
        <f>Table1[[#This Row],[position]]&amp;IF(Table1[district]="NA","","-"&amp;Table1[district])&amp;IF(Table1[parish]="Multi-Parish Race","","-"&amp;Table1[parish])&amp;" ("&amp;Table1[year]&amp;")"</f>
        <v>City Marshal-City Court, City of Eunice (2014)</v>
      </c>
      <c r="D1013" t="s">
        <v>1346</v>
      </c>
      <c r="E1013" t="s">
        <v>1285</v>
      </c>
      <c r="F1013" t="s">
        <v>1365</v>
      </c>
      <c r="G1013">
        <v>2014</v>
      </c>
      <c r="H1013" t="s">
        <v>73</v>
      </c>
      <c r="I1013" t="s">
        <v>23</v>
      </c>
      <c r="J1013">
        <v>3853</v>
      </c>
      <c r="K1013">
        <v>2</v>
      </c>
      <c r="L1013">
        <f>COUNTIF(Table1[Race],Table1[Race])</f>
        <v>2</v>
      </c>
      <c r="M1013">
        <v>2</v>
      </c>
      <c r="N1013">
        <v>0</v>
      </c>
      <c r="O1013">
        <v>0</v>
      </c>
      <c r="P1013">
        <v>0</v>
      </c>
      <c r="Q1013" t="s">
        <v>20</v>
      </c>
      <c r="R1013" t="s">
        <v>952</v>
      </c>
      <c r="S1013" t="s">
        <v>2938</v>
      </c>
      <c r="T1013">
        <f>IFERROR(Table1[n_can_adj]/MID(Table1[district],FIND("(",Table1[district])+1,1),Table1[n_can_adj])</f>
        <v>2</v>
      </c>
      <c r="U1013" t="e">
        <f>IF(Table1[level]="Local",VLOOKUP(Table1[parish]&amp;" Parish, Louisiana",[1]parish!$D$2:$E$65,2,FALSE),"")</f>
        <v>#N/A</v>
      </c>
    </row>
    <row r="1014" spans="1:21" hidden="1" x14ac:dyDescent="0.25">
      <c r="A1014">
        <v>1013</v>
      </c>
      <c r="B1014">
        <f>IF(COUNTIF(C$2:C1013,C1014)&gt;0,B1013,B1013+1)</f>
        <v>283</v>
      </c>
      <c r="C1014" t="str">
        <f>Table1[[#This Row],[position]]&amp;IF(Table1[district]="NA","","-"&amp;Table1[district])&amp;IF(Table1[parish]="Multi-Parish Race","","-"&amp;Table1[parish])&amp;" ("&amp;Table1[year]&amp;")"</f>
        <v>City Marshal-City Court, City of Hammond-Tangipahoa (2014)</v>
      </c>
      <c r="D1014" t="s">
        <v>1346</v>
      </c>
      <c r="E1014" t="s">
        <v>1366</v>
      </c>
      <c r="F1014" t="s">
        <v>1367</v>
      </c>
      <c r="G1014">
        <v>2014</v>
      </c>
      <c r="H1014" t="s">
        <v>640</v>
      </c>
      <c r="I1014" t="s">
        <v>19</v>
      </c>
      <c r="J1014">
        <v>6560</v>
      </c>
      <c r="K1014">
        <v>7</v>
      </c>
      <c r="L1014">
        <f>COUNTIF(Table1[Race],Table1[Race])</f>
        <v>7</v>
      </c>
      <c r="M1014">
        <v>3</v>
      </c>
      <c r="N1014">
        <v>2</v>
      </c>
      <c r="O1014">
        <v>2</v>
      </c>
      <c r="P1014">
        <v>0</v>
      </c>
      <c r="Q1014" t="s">
        <v>20</v>
      </c>
      <c r="R1014" t="s">
        <v>952</v>
      </c>
      <c r="S1014" t="s">
        <v>2938</v>
      </c>
      <c r="T1014">
        <f>IFERROR(Table1[n_can_adj]/MID(Table1[district],FIND("(",Table1[district])+1,1),Table1[n_can_adj])</f>
        <v>7</v>
      </c>
      <c r="U1014" t="e">
        <f>IF(Table1[level]="Local",VLOOKUP(Table1[parish]&amp;" Parish, Louisiana",[1]parish!$D$2:$E$65,2,FALSE),"")</f>
        <v>#N/A</v>
      </c>
    </row>
    <row r="1015" spans="1:21" hidden="1" x14ac:dyDescent="0.25">
      <c r="A1015">
        <v>1014</v>
      </c>
      <c r="B1015">
        <f>IF(COUNTIF(C$2:C1014,C1015)&gt;0,B1014,B1014+1)</f>
        <v>283</v>
      </c>
      <c r="C1015" t="str">
        <f>Table1[[#This Row],[position]]&amp;IF(Table1[district]="NA","","-"&amp;Table1[district])&amp;IF(Table1[parish]="Multi-Parish Race","","-"&amp;Table1[parish])&amp;" ("&amp;Table1[year]&amp;")"</f>
        <v>City Marshal-City Court, City of Hammond-Tangipahoa (2014)</v>
      </c>
      <c r="D1015" t="s">
        <v>1346</v>
      </c>
      <c r="E1015" t="s">
        <v>1366</v>
      </c>
      <c r="F1015" t="s">
        <v>1368</v>
      </c>
      <c r="G1015">
        <v>2014</v>
      </c>
      <c r="H1015" t="s">
        <v>640</v>
      </c>
      <c r="I1015" t="s">
        <v>30</v>
      </c>
      <c r="J1015">
        <v>711</v>
      </c>
      <c r="K1015">
        <v>7</v>
      </c>
      <c r="L1015">
        <f>COUNTIF(Table1[Race],Table1[Race])</f>
        <v>7</v>
      </c>
      <c r="M1015">
        <v>3</v>
      </c>
      <c r="N1015">
        <v>2</v>
      </c>
      <c r="O1015">
        <v>2</v>
      </c>
      <c r="P1015">
        <v>0</v>
      </c>
      <c r="Q1015" t="s">
        <v>20</v>
      </c>
      <c r="R1015" t="s">
        <v>952</v>
      </c>
      <c r="S1015" t="s">
        <v>2938</v>
      </c>
      <c r="T1015">
        <f>IFERROR(Table1[n_can_adj]/MID(Table1[district],FIND("(",Table1[district])+1,1),Table1[n_can_adj])</f>
        <v>7</v>
      </c>
      <c r="U1015" t="e">
        <f>IF(Table1[level]="Local",VLOOKUP(Table1[parish]&amp;" Parish, Louisiana",[1]parish!$D$2:$E$65,2,FALSE),"")</f>
        <v>#N/A</v>
      </c>
    </row>
    <row r="1016" spans="1:21" hidden="1" x14ac:dyDescent="0.25">
      <c r="A1016">
        <v>1015</v>
      </c>
      <c r="B1016">
        <f>IF(COUNTIF(C$2:C1015,C1016)&gt;0,B1015,B1015+1)</f>
        <v>283</v>
      </c>
      <c r="C1016" t="str">
        <f>Table1[[#This Row],[position]]&amp;IF(Table1[district]="NA","","-"&amp;Table1[district])&amp;IF(Table1[parish]="Multi-Parish Race","","-"&amp;Table1[parish])&amp;" ("&amp;Table1[year]&amp;")"</f>
        <v>City Marshal-City Court, City of Hammond-Tangipahoa (2014)</v>
      </c>
      <c r="D1016" t="s">
        <v>1346</v>
      </c>
      <c r="E1016" t="s">
        <v>1366</v>
      </c>
      <c r="F1016" t="s">
        <v>1369</v>
      </c>
      <c r="G1016">
        <v>2014</v>
      </c>
      <c r="H1016" t="s">
        <v>640</v>
      </c>
      <c r="I1016" t="s">
        <v>23</v>
      </c>
      <c r="J1016">
        <v>1343</v>
      </c>
      <c r="K1016">
        <v>7</v>
      </c>
      <c r="L1016">
        <f>COUNTIF(Table1[Race],Table1[Race])</f>
        <v>7</v>
      </c>
      <c r="M1016">
        <v>3</v>
      </c>
      <c r="N1016">
        <v>2</v>
      </c>
      <c r="O1016">
        <v>2</v>
      </c>
      <c r="P1016">
        <v>0</v>
      </c>
      <c r="Q1016" t="s">
        <v>20</v>
      </c>
      <c r="R1016" t="s">
        <v>952</v>
      </c>
      <c r="S1016" t="s">
        <v>2938</v>
      </c>
      <c r="T1016">
        <f>IFERROR(Table1[n_can_adj]/MID(Table1[district],FIND("(",Table1[district])+1,1),Table1[n_can_adj])</f>
        <v>7</v>
      </c>
      <c r="U1016" t="e">
        <f>IF(Table1[level]="Local",VLOOKUP(Table1[parish]&amp;" Parish, Louisiana",[1]parish!$D$2:$E$65,2,FALSE),"")</f>
        <v>#N/A</v>
      </c>
    </row>
    <row r="1017" spans="1:21" hidden="1" x14ac:dyDescent="0.25">
      <c r="A1017">
        <v>1016</v>
      </c>
      <c r="B1017">
        <f>IF(COUNTIF(C$2:C1016,C1017)&gt;0,B1016,B1016+1)</f>
        <v>283</v>
      </c>
      <c r="C1017" t="str">
        <f>Table1[[#This Row],[position]]&amp;IF(Table1[district]="NA","","-"&amp;Table1[district])&amp;IF(Table1[parish]="Multi-Parish Race","","-"&amp;Table1[parish])&amp;" ("&amp;Table1[year]&amp;")"</f>
        <v>City Marshal-City Court, City of Hammond-Tangipahoa (2014)</v>
      </c>
      <c r="D1017" t="s">
        <v>1346</v>
      </c>
      <c r="E1017" t="s">
        <v>1366</v>
      </c>
      <c r="F1017" t="s">
        <v>1370</v>
      </c>
      <c r="G1017">
        <v>2014</v>
      </c>
      <c r="H1017" t="s">
        <v>640</v>
      </c>
      <c r="I1017" t="s">
        <v>19</v>
      </c>
      <c r="J1017">
        <v>6355</v>
      </c>
      <c r="K1017">
        <v>7</v>
      </c>
      <c r="L1017">
        <f>COUNTIF(Table1[Race],Table1[Race])</f>
        <v>7</v>
      </c>
      <c r="M1017">
        <v>3</v>
      </c>
      <c r="N1017">
        <v>2</v>
      </c>
      <c r="O1017">
        <v>2</v>
      </c>
      <c r="P1017">
        <v>0</v>
      </c>
      <c r="Q1017" t="s">
        <v>20</v>
      </c>
      <c r="R1017" t="s">
        <v>952</v>
      </c>
      <c r="S1017" t="s">
        <v>2938</v>
      </c>
      <c r="T1017">
        <f>IFERROR(Table1[n_can_adj]/MID(Table1[district],FIND("(",Table1[district])+1,1),Table1[n_can_adj])</f>
        <v>7</v>
      </c>
      <c r="U1017" t="e">
        <f>IF(Table1[level]="Local",VLOOKUP(Table1[parish]&amp;" Parish, Louisiana",[1]parish!$D$2:$E$65,2,FALSE),"")</f>
        <v>#N/A</v>
      </c>
    </row>
    <row r="1018" spans="1:21" hidden="1" x14ac:dyDescent="0.25">
      <c r="A1018">
        <v>1017</v>
      </c>
      <c r="B1018">
        <f>IF(COUNTIF(C$2:C1017,C1018)&gt;0,B1017,B1017+1)</f>
        <v>283</v>
      </c>
      <c r="C1018" t="str">
        <f>Table1[[#This Row],[position]]&amp;IF(Table1[district]="NA","","-"&amp;Table1[district])&amp;IF(Table1[parish]="Multi-Parish Race","","-"&amp;Table1[parish])&amp;" ("&amp;Table1[year]&amp;")"</f>
        <v>City Marshal-City Court, City of Hammond-Tangipahoa (2014)</v>
      </c>
      <c r="D1018" t="s">
        <v>1346</v>
      </c>
      <c r="E1018" t="s">
        <v>1366</v>
      </c>
      <c r="F1018" t="s">
        <v>1371</v>
      </c>
      <c r="G1018">
        <v>2014</v>
      </c>
      <c r="H1018" t="s">
        <v>640</v>
      </c>
      <c r="I1018" t="s">
        <v>23</v>
      </c>
      <c r="J1018">
        <v>166</v>
      </c>
      <c r="K1018">
        <v>7</v>
      </c>
      <c r="L1018">
        <f>COUNTIF(Table1[Race],Table1[Race])</f>
        <v>7</v>
      </c>
      <c r="M1018">
        <v>3</v>
      </c>
      <c r="N1018">
        <v>2</v>
      </c>
      <c r="O1018">
        <v>2</v>
      </c>
      <c r="P1018">
        <v>0</v>
      </c>
      <c r="Q1018" t="s">
        <v>20</v>
      </c>
      <c r="R1018" t="s">
        <v>952</v>
      </c>
      <c r="S1018" t="s">
        <v>2938</v>
      </c>
      <c r="T1018">
        <f>IFERROR(Table1[n_can_adj]/MID(Table1[district],FIND("(",Table1[district])+1,1),Table1[n_can_adj])</f>
        <v>7</v>
      </c>
      <c r="U1018" t="e">
        <f>IF(Table1[level]="Local",VLOOKUP(Table1[parish]&amp;" Parish, Louisiana",[1]parish!$D$2:$E$65,2,FALSE),"")</f>
        <v>#N/A</v>
      </c>
    </row>
    <row r="1019" spans="1:21" hidden="1" x14ac:dyDescent="0.25">
      <c r="A1019">
        <v>1018</v>
      </c>
      <c r="B1019">
        <f>IF(COUNTIF(C$2:C1018,C1019)&gt;0,B1018,B1018+1)</f>
        <v>283</v>
      </c>
      <c r="C1019" t="str">
        <f>Table1[[#This Row],[position]]&amp;IF(Table1[district]="NA","","-"&amp;Table1[district])&amp;IF(Table1[parish]="Multi-Parish Race","","-"&amp;Table1[parish])&amp;" ("&amp;Table1[year]&amp;")"</f>
        <v>City Marshal-City Court, City of Hammond-Tangipahoa (2014)</v>
      </c>
      <c r="D1019" t="s">
        <v>1346</v>
      </c>
      <c r="E1019" t="s">
        <v>1366</v>
      </c>
      <c r="F1019" t="s">
        <v>1372</v>
      </c>
      <c r="G1019">
        <v>2014</v>
      </c>
      <c r="H1019" t="s">
        <v>640</v>
      </c>
      <c r="I1019" t="s">
        <v>23</v>
      </c>
      <c r="J1019">
        <v>1440</v>
      </c>
      <c r="K1019">
        <v>7</v>
      </c>
      <c r="L1019">
        <f>COUNTIF(Table1[Race],Table1[Race])</f>
        <v>7</v>
      </c>
      <c r="M1019">
        <v>3</v>
      </c>
      <c r="N1019">
        <v>2</v>
      </c>
      <c r="O1019">
        <v>2</v>
      </c>
      <c r="P1019">
        <v>0</v>
      </c>
      <c r="Q1019" t="s">
        <v>20</v>
      </c>
      <c r="R1019" t="s">
        <v>952</v>
      </c>
      <c r="S1019" t="s">
        <v>2938</v>
      </c>
      <c r="T1019">
        <f>IFERROR(Table1[n_can_adj]/MID(Table1[district],FIND("(",Table1[district])+1,1),Table1[n_can_adj])</f>
        <v>7</v>
      </c>
      <c r="U1019" t="e">
        <f>IF(Table1[level]="Local",VLOOKUP(Table1[parish]&amp;" Parish, Louisiana",[1]parish!$D$2:$E$65,2,FALSE),"")</f>
        <v>#N/A</v>
      </c>
    </row>
    <row r="1020" spans="1:21" hidden="1" x14ac:dyDescent="0.25">
      <c r="A1020">
        <v>1019</v>
      </c>
      <c r="B1020">
        <f>IF(COUNTIF(C$2:C1019,C1020)&gt;0,B1019,B1019+1)</f>
        <v>283</v>
      </c>
      <c r="C1020" t="str">
        <f>Table1[[#This Row],[position]]&amp;IF(Table1[district]="NA","","-"&amp;Table1[district])&amp;IF(Table1[parish]="Multi-Parish Race","","-"&amp;Table1[parish])&amp;" ("&amp;Table1[year]&amp;")"</f>
        <v>City Marshal-City Court, City of Hammond-Tangipahoa (2014)</v>
      </c>
      <c r="D1020" t="s">
        <v>1346</v>
      </c>
      <c r="E1020" t="s">
        <v>1366</v>
      </c>
      <c r="F1020" t="s">
        <v>1373</v>
      </c>
      <c r="G1020">
        <v>2014</v>
      </c>
      <c r="H1020" t="s">
        <v>640</v>
      </c>
      <c r="I1020" t="s">
        <v>30</v>
      </c>
      <c r="J1020">
        <v>864</v>
      </c>
      <c r="K1020">
        <v>7</v>
      </c>
      <c r="L1020">
        <f>COUNTIF(Table1[Race],Table1[Race])</f>
        <v>7</v>
      </c>
      <c r="M1020">
        <v>3</v>
      </c>
      <c r="N1020">
        <v>2</v>
      </c>
      <c r="O1020">
        <v>2</v>
      </c>
      <c r="P1020">
        <v>0</v>
      </c>
      <c r="Q1020" t="s">
        <v>20</v>
      </c>
      <c r="R1020" t="s">
        <v>952</v>
      </c>
      <c r="S1020" t="s">
        <v>2938</v>
      </c>
      <c r="T1020">
        <f>IFERROR(Table1[n_can_adj]/MID(Table1[district],FIND("(",Table1[district])+1,1),Table1[n_can_adj])</f>
        <v>7</v>
      </c>
      <c r="U1020" t="e">
        <f>IF(Table1[level]="Local",VLOOKUP(Table1[parish]&amp;" Parish, Louisiana",[1]parish!$D$2:$E$65,2,FALSE),"")</f>
        <v>#N/A</v>
      </c>
    </row>
    <row r="1021" spans="1:21" hidden="1" x14ac:dyDescent="0.25">
      <c r="A1021">
        <v>1020</v>
      </c>
      <c r="B1021">
        <f>IF(COUNTIF(C$2:C1020,C1021)&gt;0,B1020,B1020+1)</f>
        <v>284</v>
      </c>
      <c r="C1021" t="str">
        <f>Table1[[#This Row],[position]]&amp;IF(Table1[district]="NA","","-"&amp;Table1[district])&amp;IF(Table1[parish]="Multi-Parish Race","","-"&amp;Table1[parish])&amp;" ("&amp;Table1[year]&amp;")"</f>
        <v>City Marshal-City Court, City of Houma-Terrebonne (2014)</v>
      </c>
      <c r="D1021" t="s">
        <v>1346</v>
      </c>
      <c r="E1021" t="s">
        <v>1290</v>
      </c>
      <c r="F1021" t="s">
        <v>1374</v>
      </c>
      <c r="G1021">
        <v>2014</v>
      </c>
      <c r="H1021" t="s">
        <v>1292</v>
      </c>
      <c r="I1021" t="s">
        <v>19</v>
      </c>
      <c r="J1021">
        <v>5817</v>
      </c>
      <c r="K1021">
        <v>6</v>
      </c>
      <c r="L1021">
        <f>COUNTIF(Table1[Race],Table1[Race])</f>
        <v>6</v>
      </c>
      <c r="M1021">
        <v>2</v>
      </c>
      <c r="N1021">
        <v>4</v>
      </c>
      <c r="O1021">
        <v>0</v>
      </c>
      <c r="P1021">
        <v>0</v>
      </c>
      <c r="Q1021" t="s">
        <v>20</v>
      </c>
      <c r="R1021" t="s">
        <v>952</v>
      </c>
      <c r="S1021" t="s">
        <v>2938</v>
      </c>
      <c r="T1021">
        <f>IFERROR(Table1[n_can_adj]/MID(Table1[district],FIND("(",Table1[district])+1,1),Table1[n_can_adj])</f>
        <v>6</v>
      </c>
      <c r="U1021" t="e">
        <f>IF(Table1[level]="Local",VLOOKUP(Table1[parish]&amp;" Parish, Louisiana",[1]parish!$D$2:$E$65,2,FALSE),"")</f>
        <v>#N/A</v>
      </c>
    </row>
    <row r="1022" spans="1:21" hidden="1" x14ac:dyDescent="0.25">
      <c r="A1022">
        <v>1021</v>
      </c>
      <c r="B1022">
        <f>IF(COUNTIF(C$2:C1021,C1022)&gt;0,B1021,B1021+1)</f>
        <v>284</v>
      </c>
      <c r="C1022" t="str">
        <f>Table1[[#This Row],[position]]&amp;IF(Table1[district]="NA","","-"&amp;Table1[district])&amp;IF(Table1[parish]="Multi-Parish Race","","-"&amp;Table1[parish])&amp;" ("&amp;Table1[year]&amp;")"</f>
        <v>City Marshal-City Court, City of Houma-Terrebonne (2014)</v>
      </c>
      <c r="D1022" t="s">
        <v>1346</v>
      </c>
      <c r="E1022" t="s">
        <v>1290</v>
      </c>
      <c r="F1022" t="s">
        <v>1375</v>
      </c>
      <c r="G1022">
        <v>2014</v>
      </c>
      <c r="H1022" t="s">
        <v>1292</v>
      </c>
      <c r="I1022" t="s">
        <v>23</v>
      </c>
      <c r="J1022">
        <v>5236</v>
      </c>
      <c r="K1022">
        <v>6</v>
      </c>
      <c r="L1022">
        <f>COUNTIF(Table1[Race],Table1[Race])</f>
        <v>6</v>
      </c>
      <c r="M1022">
        <v>2</v>
      </c>
      <c r="N1022">
        <v>4</v>
      </c>
      <c r="O1022">
        <v>0</v>
      </c>
      <c r="P1022">
        <v>0</v>
      </c>
      <c r="Q1022" t="s">
        <v>20</v>
      </c>
      <c r="R1022" t="s">
        <v>952</v>
      </c>
      <c r="S1022" t="s">
        <v>2938</v>
      </c>
      <c r="T1022">
        <f>IFERROR(Table1[n_can_adj]/MID(Table1[district],FIND("(",Table1[district])+1,1),Table1[n_can_adj])</f>
        <v>6</v>
      </c>
      <c r="U1022" t="e">
        <f>IF(Table1[level]="Local",VLOOKUP(Table1[parish]&amp;" Parish, Louisiana",[1]parish!$D$2:$E$65,2,FALSE),"")</f>
        <v>#N/A</v>
      </c>
    </row>
    <row r="1023" spans="1:21" hidden="1" x14ac:dyDescent="0.25">
      <c r="A1023">
        <v>1022</v>
      </c>
      <c r="B1023">
        <f>IF(COUNTIF(C$2:C1022,C1023)&gt;0,B1022,B1022+1)</f>
        <v>284</v>
      </c>
      <c r="C1023" t="str">
        <f>Table1[[#This Row],[position]]&amp;IF(Table1[district]="NA","","-"&amp;Table1[district])&amp;IF(Table1[parish]="Multi-Parish Race","","-"&amp;Table1[parish])&amp;" ("&amp;Table1[year]&amp;")"</f>
        <v>City Marshal-City Court, City of Houma-Terrebonne (2014)</v>
      </c>
      <c r="D1023" t="s">
        <v>1346</v>
      </c>
      <c r="E1023" t="s">
        <v>1290</v>
      </c>
      <c r="F1023" t="s">
        <v>1376</v>
      </c>
      <c r="G1023">
        <v>2014</v>
      </c>
      <c r="H1023" t="s">
        <v>1292</v>
      </c>
      <c r="I1023" t="s">
        <v>23</v>
      </c>
      <c r="J1023">
        <v>2513</v>
      </c>
      <c r="K1023">
        <v>6</v>
      </c>
      <c r="L1023">
        <f>COUNTIF(Table1[Race],Table1[Race])</f>
        <v>6</v>
      </c>
      <c r="M1023">
        <v>2</v>
      </c>
      <c r="N1023">
        <v>4</v>
      </c>
      <c r="O1023">
        <v>0</v>
      </c>
      <c r="P1023">
        <v>0</v>
      </c>
      <c r="Q1023" t="s">
        <v>20</v>
      </c>
      <c r="R1023" t="s">
        <v>952</v>
      </c>
      <c r="S1023" t="s">
        <v>2938</v>
      </c>
      <c r="T1023">
        <f>IFERROR(Table1[n_can_adj]/MID(Table1[district],FIND("(",Table1[district])+1,1),Table1[n_can_adj])</f>
        <v>6</v>
      </c>
      <c r="U1023" t="e">
        <f>IF(Table1[level]="Local",VLOOKUP(Table1[parish]&amp;" Parish, Louisiana",[1]parish!$D$2:$E$65,2,FALSE),"")</f>
        <v>#N/A</v>
      </c>
    </row>
    <row r="1024" spans="1:21" hidden="1" x14ac:dyDescent="0.25">
      <c r="A1024">
        <v>1023</v>
      </c>
      <c r="B1024">
        <f>IF(COUNTIF(C$2:C1023,C1024)&gt;0,B1023,B1023+1)</f>
        <v>284</v>
      </c>
      <c r="C1024" t="str">
        <f>Table1[[#This Row],[position]]&amp;IF(Table1[district]="NA","","-"&amp;Table1[district])&amp;IF(Table1[parish]="Multi-Parish Race","","-"&amp;Table1[parish])&amp;" ("&amp;Table1[year]&amp;")"</f>
        <v>City Marshal-City Court, City of Houma-Terrebonne (2014)</v>
      </c>
      <c r="D1024" t="s">
        <v>1346</v>
      </c>
      <c r="E1024" t="s">
        <v>1290</v>
      </c>
      <c r="F1024" t="s">
        <v>1377</v>
      </c>
      <c r="G1024">
        <v>2014</v>
      </c>
      <c r="H1024" t="s">
        <v>1292</v>
      </c>
      <c r="I1024" t="s">
        <v>19</v>
      </c>
      <c r="J1024">
        <v>6394</v>
      </c>
      <c r="K1024">
        <v>6</v>
      </c>
      <c r="L1024">
        <f>COUNTIF(Table1[Race],Table1[Race])</f>
        <v>6</v>
      </c>
      <c r="M1024">
        <v>2</v>
      </c>
      <c r="N1024">
        <v>4</v>
      </c>
      <c r="O1024">
        <v>0</v>
      </c>
      <c r="P1024">
        <v>0</v>
      </c>
      <c r="Q1024" t="s">
        <v>20</v>
      </c>
      <c r="R1024" t="s">
        <v>952</v>
      </c>
      <c r="S1024" t="s">
        <v>2938</v>
      </c>
      <c r="T1024">
        <f>IFERROR(Table1[n_can_adj]/MID(Table1[district],FIND("(",Table1[district])+1,1),Table1[n_can_adj])</f>
        <v>6</v>
      </c>
      <c r="U1024" t="e">
        <f>IF(Table1[level]="Local",VLOOKUP(Table1[parish]&amp;" Parish, Louisiana",[1]parish!$D$2:$E$65,2,FALSE),"")</f>
        <v>#N/A</v>
      </c>
    </row>
    <row r="1025" spans="1:21" hidden="1" x14ac:dyDescent="0.25">
      <c r="A1025">
        <v>1024</v>
      </c>
      <c r="B1025">
        <f>IF(COUNTIF(C$2:C1024,C1025)&gt;0,B1024,B1024+1)</f>
        <v>284</v>
      </c>
      <c r="C1025" t="str">
        <f>Table1[[#This Row],[position]]&amp;IF(Table1[district]="NA","","-"&amp;Table1[district])&amp;IF(Table1[parish]="Multi-Parish Race","","-"&amp;Table1[parish])&amp;" ("&amp;Table1[year]&amp;")"</f>
        <v>City Marshal-City Court, City of Houma-Terrebonne (2014)</v>
      </c>
      <c r="D1025" t="s">
        <v>1346</v>
      </c>
      <c r="E1025" t="s">
        <v>1290</v>
      </c>
      <c r="F1025" t="s">
        <v>1378</v>
      </c>
      <c r="G1025">
        <v>2014</v>
      </c>
      <c r="H1025" t="s">
        <v>1292</v>
      </c>
      <c r="I1025" t="s">
        <v>19</v>
      </c>
      <c r="J1025">
        <v>3626</v>
      </c>
      <c r="K1025">
        <v>6</v>
      </c>
      <c r="L1025">
        <f>COUNTIF(Table1[Race],Table1[Race])</f>
        <v>6</v>
      </c>
      <c r="M1025">
        <v>2</v>
      </c>
      <c r="N1025">
        <v>4</v>
      </c>
      <c r="O1025">
        <v>0</v>
      </c>
      <c r="P1025">
        <v>0</v>
      </c>
      <c r="Q1025" t="s">
        <v>20</v>
      </c>
      <c r="R1025" t="s">
        <v>952</v>
      </c>
      <c r="S1025" t="s">
        <v>2938</v>
      </c>
      <c r="T1025">
        <f>IFERROR(Table1[n_can_adj]/MID(Table1[district],FIND("(",Table1[district])+1,1),Table1[n_can_adj])</f>
        <v>6</v>
      </c>
      <c r="U1025" t="e">
        <f>IF(Table1[level]="Local",VLOOKUP(Table1[parish]&amp;" Parish, Louisiana",[1]parish!$D$2:$E$65,2,FALSE),"")</f>
        <v>#N/A</v>
      </c>
    </row>
    <row r="1026" spans="1:21" hidden="1" x14ac:dyDescent="0.25">
      <c r="A1026">
        <v>1025</v>
      </c>
      <c r="B1026">
        <f>IF(COUNTIF(C$2:C1025,C1026)&gt;0,B1025,B1025+1)</f>
        <v>284</v>
      </c>
      <c r="C1026" t="str">
        <f>Table1[[#This Row],[position]]&amp;IF(Table1[district]="NA","","-"&amp;Table1[district])&amp;IF(Table1[parish]="Multi-Parish Race","","-"&amp;Table1[parish])&amp;" ("&amp;Table1[year]&amp;")"</f>
        <v>City Marshal-City Court, City of Houma-Terrebonne (2014)</v>
      </c>
      <c r="D1026" t="s">
        <v>1346</v>
      </c>
      <c r="E1026" t="s">
        <v>1290</v>
      </c>
      <c r="F1026" t="s">
        <v>1379</v>
      </c>
      <c r="G1026">
        <v>2014</v>
      </c>
      <c r="H1026" t="s">
        <v>1292</v>
      </c>
      <c r="I1026" t="s">
        <v>19</v>
      </c>
      <c r="J1026">
        <v>5129</v>
      </c>
      <c r="K1026">
        <v>6</v>
      </c>
      <c r="L1026">
        <f>COUNTIF(Table1[Race],Table1[Race])</f>
        <v>6</v>
      </c>
      <c r="M1026">
        <v>2</v>
      </c>
      <c r="N1026">
        <v>4</v>
      </c>
      <c r="O1026">
        <v>0</v>
      </c>
      <c r="P1026">
        <v>0</v>
      </c>
      <c r="Q1026" t="s">
        <v>20</v>
      </c>
      <c r="R1026" t="s">
        <v>952</v>
      </c>
      <c r="S1026" t="s">
        <v>2938</v>
      </c>
      <c r="T1026">
        <f>IFERROR(Table1[n_can_adj]/MID(Table1[district],FIND("(",Table1[district])+1,1),Table1[n_can_adj])</f>
        <v>6</v>
      </c>
      <c r="U1026" t="e">
        <f>IF(Table1[level]="Local",VLOOKUP(Table1[parish]&amp;" Parish, Louisiana",[1]parish!$D$2:$E$65,2,FALSE),"")</f>
        <v>#N/A</v>
      </c>
    </row>
    <row r="1027" spans="1:21" hidden="1" x14ac:dyDescent="0.25">
      <c r="A1027">
        <v>1026</v>
      </c>
      <c r="B1027">
        <f>IF(COUNTIF(C$2:C1026,C1027)&gt;0,B1026,B1026+1)</f>
        <v>285</v>
      </c>
      <c r="C1027" t="str">
        <f>Table1[[#This Row],[position]]&amp;IF(Table1[district]="NA","","-"&amp;Table1[district])&amp;IF(Table1[parish]="Multi-Parish Race","","-"&amp;Table1[parish])&amp;" ("&amp;Table1[year]&amp;")"</f>
        <v>City Marshal-City Court, City of Kaplan-Vermilion (2014)</v>
      </c>
      <c r="D1027" t="s">
        <v>1346</v>
      </c>
      <c r="E1027" t="s">
        <v>1295</v>
      </c>
      <c r="F1027" t="s">
        <v>1380</v>
      </c>
      <c r="G1027">
        <v>2014</v>
      </c>
      <c r="H1027" t="s">
        <v>94</v>
      </c>
      <c r="I1027" t="s">
        <v>23</v>
      </c>
      <c r="J1027">
        <v>1232</v>
      </c>
      <c r="K1027">
        <v>2</v>
      </c>
      <c r="L1027">
        <f>COUNTIF(Table1[Race],Table1[Race])</f>
        <v>2</v>
      </c>
      <c r="M1027">
        <v>2</v>
      </c>
      <c r="N1027">
        <v>0</v>
      </c>
      <c r="O1027">
        <v>0</v>
      </c>
      <c r="P1027">
        <v>0</v>
      </c>
      <c r="Q1027" t="s">
        <v>20</v>
      </c>
      <c r="R1027" t="s">
        <v>952</v>
      </c>
      <c r="S1027" t="s">
        <v>2938</v>
      </c>
      <c r="T1027">
        <f>IFERROR(Table1[n_can_adj]/MID(Table1[district],FIND("(",Table1[district])+1,1),Table1[n_can_adj])</f>
        <v>2</v>
      </c>
      <c r="U1027" t="e">
        <f>IF(Table1[level]="Local",VLOOKUP(Table1[parish]&amp;" Parish, Louisiana",[1]parish!$D$2:$E$65,2,FALSE),"")</f>
        <v>#N/A</v>
      </c>
    </row>
    <row r="1028" spans="1:21" hidden="1" x14ac:dyDescent="0.25">
      <c r="A1028">
        <v>1027</v>
      </c>
      <c r="B1028">
        <f>IF(COUNTIF(C$2:C1027,C1028)&gt;0,B1027,B1027+1)</f>
        <v>285</v>
      </c>
      <c r="C1028" t="str">
        <f>Table1[[#This Row],[position]]&amp;IF(Table1[district]="NA","","-"&amp;Table1[district])&amp;IF(Table1[parish]="Multi-Parish Race","","-"&amp;Table1[parish])&amp;" ("&amp;Table1[year]&amp;")"</f>
        <v>City Marshal-City Court, City of Kaplan-Vermilion (2014)</v>
      </c>
      <c r="D1028" t="s">
        <v>1346</v>
      </c>
      <c r="E1028" t="s">
        <v>1295</v>
      </c>
      <c r="F1028" t="s">
        <v>1381</v>
      </c>
      <c r="G1028">
        <v>2014</v>
      </c>
      <c r="H1028" t="s">
        <v>94</v>
      </c>
      <c r="I1028" t="s">
        <v>23</v>
      </c>
      <c r="J1028">
        <v>2206</v>
      </c>
      <c r="K1028">
        <v>2</v>
      </c>
      <c r="L1028">
        <f>COUNTIF(Table1[Race],Table1[Race])</f>
        <v>2</v>
      </c>
      <c r="M1028">
        <v>2</v>
      </c>
      <c r="N1028">
        <v>0</v>
      </c>
      <c r="O1028">
        <v>0</v>
      </c>
      <c r="P1028">
        <v>0</v>
      </c>
      <c r="Q1028" t="s">
        <v>20</v>
      </c>
      <c r="R1028" t="s">
        <v>952</v>
      </c>
      <c r="S1028" t="s">
        <v>2938</v>
      </c>
      <c r="T1028">
        <f>IFERROR(Table1[n_can_adj]/MID(Table1[district],FIND("(",Table1[district])+1,1),Table1[n_can_adj])</f>
        <v>2</v>
      </c>
      <c r="U1028" t="e">
        <f>IF(Table1[level]="Local",VLOOKUP(Table1[parish]&amp;" Parish, Louisiana",[1]parish!$D$2:$E$65,2,FALSE),"")</f>
        <v>#N/A</v>
      </c>
    </row>
    <row r="1029" spans="1:21" hidden="1" x14ac:dyDescent="0.25">
      <c r="A1029">
        <v>1028</v>
      </c>
      <c r="B1029">
        <f>IF(COUNTIF(C$2:C1028,C1029)&gt;0,B1028,B1028+1)</f>
        <v>286</v>
      </c>
      <c r="C1029" t="str">
        <f>Table1[[#This Row],[position]]&amp;IF(Table1[district]="NA","","-"&amp;Table1[district])&amp;IF(Table1[parish]="Multi-Parish Race","","-"&amp;Table1[parish])&amp;" ("&amp;Table1[year]&amp;")"</f>
        <v>City Marshal-City Court, City of Lafayette-Lafayette (2014)</v>
      </c>
      <c r="D1029" t="s">
        <v>1346</v>
      </c>
      <c r="E1029" t="s">
        <v>1382</v>
      </c>
      <c r="F1029" t="s">
        <v>1383</v>
      </c>
      <c r="G1029">
        <v>2014</v>
      </c>
      <c r="H1029" t="s">
        <v>1012</v>
      </c>
      <c r="I1029" t="s">
        <v>19</v>
      </c>
      <c r="J1029">
        <v>14955</v>
      </c>
      <c r="K1029">
        <v>4</v>
      </c>
      <c r="L1029">
        <f>COUNTIF(Table1[Race],Table1[Race])</f>
        <v>4</v>
      </c>
      <c r="M1029">
        <v>2</v>
      </c>
      <c r="N1029">
        <v>1</v>
      </c>
      <c r="O1029">
        <v>1</v>
      </c>
      <c r="P1029">
        <v>0</v>
      </c>
      <c r="Q1029" t="s">
        <v>20</v>
      </c>
      <c r="R1029" t="s">
        <v>952</v>
      </c>
      <c r="S1029" t="s">
        <v>2938</v>
      </c>
      <c r="T1029">
        <f>IFERROR(Table1[n_can_adj]/MID(Table1[district],FIND("(",Table1[district])+1,1),Table1[n_can_adj])</f>
        <v>4</v>
      </c>
      <c r="U1029" t="e">
        <f>IF(Table1[level]="Local",VLOOKUP(Table1[parish]&amp;" Parish, Louisiana",[1]parish!$D$2:$E$65,2,FALSE),"")</f>
        <v>#N/A</v>
      </c>
    </row>
    <row r="1030" spans="1:21" hidden="1" x14ac:dyDescent="0.25">
      <c r="A1030">
        <v>1029</v>
      </c>
      <c r="B1030">
        <f>IF(COUNTIF(C$2:C1029,C1030)&gt;0,B1029,B1029+1)</f>
        <v>286</v>
      </c>
      <c r="C1030" t="str">
        <f>Table1[[#This Row],[position]]&amp;IF(Table1[district]="NA","","-"&amp;Table1[district])&amp;IF(Table1[parish]="Multi-Parish Race","","-"&amp;Table1[parish])&amp;" ("&amp;Table1[year]&amp;")"</f>
        <v>City Marshal-City Court, City of Lafayette-Lafayette (2014)</v>
      </c>
      <c r="D1030" t="s">
        <v>1346</v>
      </c>
      <c r="E1030" t="s">
        <v>1382</v>
      </c>
      <c r="F1030" t="s">
        <v>1384</v>
      </c>
      <c r="G1030">
        <v>2014</v>
      </c>
      <c r="H1030" t="s">
        <v>1012</v>
      </c>
      <c r="I1030" t="s">
        <v>23</v>
      </c>
      <c r="J1030">
        <v>9844</v>
      </c>
      <c r="K1030">
        <v>4</v>
      </c>
      <c r="L1030">
        <f>COUNTIF(Table1[Race],Table1[Race])</f>
        <v>4</v>
      </c>
      <c r="M1030">
        <v>2</v>
      </c>
      <c r="N1030">
        <v>1</v>
      </c>
      <c r="O1030">
        <v>1</v>
      </c>
      <c r="P1030">
        <v>0</v>
      </c>
      <c r="Q1030" t="s">
        <v>20</v>
      </c>
      <c r="R1030" t="s">
        <v>952</v>
      </c>
      <c r="S1030" t="s">
        <v>2938</v>
      </c>
      <c r="T1030">
        <f>IFERROR(Table1[n_can_adj]/MID(Table1[district],FIND("(",Table1[district])+1,1),Table1[n_can_adj])</f>
        <v>4</v>
      </c>
      <c r="U1030" t="e">
        <f>IF(Table1[level]="Local",VLOOKUP(Table1[parish]&amp;" Parish, Louisiana",[1]parish!$D$2:$E$65,2,FALSE),"")</f>
        <v>#N/A</v>
      </c>
    </row>
    <row r="1031" spans="1:21" hidden="1" x14ac:dyDescent="0.25">
      <c r="A1031">
        <v>1030</v>
      </c>
      <c r="B1031">
        <f>IF(COUNTIF(C$2:C1030,C1031)&gt;0,B1030,B1030+1)</f>
        <v>286</v>
      </c>
      <c r="C1031" t="str">
        <f>Table1[[#This Row],[position]]&amp;IF(Table1[district]="NA","","-"&amp;Table1[district])&amp;IF(Table1[parish]="Multi-Parish Race","","-"&amp;Table1[parish])&amp;" ("&amp;Table1[year]&amp;")"</f>
        <v>City Marshal-City Court, City of Lafayette-Lafayette (2014)</v>
      </c>
      <c r="D1031" t="s">
        <v>1346</v>
      </c>
      <c r="E1031" t="s">
        <v>1382</v>
      </c>
      <c r="F1031" t="s">
        <v>1385</v>
      </c>
      <c r="G1031">
        <v>2014</v>
      </c>
      <c r="H1031" t="s">
        <v>1012</v>
      </c>
      <c r="I1031" t="s">
        <v>23</v>
      </c>
      <c r="J1031">
        <v>4146</v>
      </c>
      <c r="K1031">
        <v>4</v>
      </c>
      <c r="L1031">
        <f>COUNTIF(Table1[Race],Table1[Race])</f>
        <v>4</v>
      </c>
      <c r="M1031">
        <v>2</v>
      </c>
      <c r="N1031">
        <v>1</v>
      </c>
      <c r="O1031">
        <v>1</v>
      </c>
      <c r="P1031">
        <v>0</v>
      </c>
      <c r="Q1031" t="s">
        <v>20</v>
      </c>
      <c r="R1031" t="s">
        <v>952</v>
      </c>
      <c r="S1031" t="s">
        <v>2938</v>
      </c>
      <c r="T1031">
        <f>IFERROR(Table1[n_can_adj]/MID(Table1[district],FIND("(",Table1[district])+1,1),Table1[n_can_adj])</f>
        <v>4</v>
      </c>
      <c r="U1031" t="e">
        <f>IF(Table1[level]="Local",VLOOKUP(Table1[parish]&amp;" Parish, Louisiana",[1]parish!$D$2:$E$65,2,FALSE),"")</f>
        <v>#N/A</v>
      </c>
    </row>
    <row r="1032" spans="1:21" hidden="1" x14ac:dyDescent="0.25">
      <c r="A1032">
        <v>1031</v>
      </c>
      <c r="B1032">
        <f>IF(COUNTIF(C$2:C1031,C1032)&gt;0,B1031,B1031+1)</f>
        <v>286</v>
      </c>
      <c r="C1032" t="str">
        <f>Table1[[#This Row],[position]]&amp;IF(Table1[district]="NA","","-"&amp;Table1[district])&amp;IF(Table1[parish]="Multi-Parish Race","","-"&amp;Table1[parish])&amp;" ("&amp;Table1[year]&amp;")"</f>
        <v>City Marshal-City Court, City of Lafayette-Lafayette (2014)</v>
      </c>
      <c r="D1032" t="s">
        <v>1346</v>
      </c>
      <c r="E1032" t="s">
        <v>1382</v>
      </c>
      <c r="F1032" t="s">
        <v>1386</v>
      </c>
      <c r="G1032">
        <v>2014</v>
      </c>
      <c r="H1032" t="s">
        <v>1012</v>
      </c>
      <c r="I1032" t="s">
        <v>30</v>
      </c>
      <c r="J1032">
        <v>11582</v>
      </c>
      <c r="K1032">
        <v>4</v>
      </c>
      <c r="L1032">
        <f>COUNTIF(Table1[Race],Table1[Race])</f>
        <v>4</v>
      </c>
      <c r="M1032">
        <v>2</v>
      </c>
      <c r="N1032">
        <v>1</v>
      </c>
      <c r="O1032">
        <v>1</v>
      </c>
      <c r="P1032">
        <v>0</v>
      </c>
      <c r="Q1032" t="s">
        <v>20</v>
      </c>
      <c r="R1032" t="s">
        <v>952</v>
      </c>
      <c r="S1032" t="s">
        <v>2938</v>
      </c>
      <c r="T1032">
        <f>IFERROR(Table1[n_can_adj]/MID(Table1[district],FIND("(",Table1[district])+1,1),Table1[n_can_adj])</f>
        <v>4</v>
      </c>
      <c r="U1032" t="e">
        <f>IF(Table1[level]="Local",VLOOKUP(Table1[parish]&amp;" Parish, Louisiana",[1]parish!$D$2:$E$65,2,FALSE),"")</f>
        <v>#N/A</v>
      </c>
    </row>
    <row r="1033" spans="1:21" hidden="1" x14ac:dyDescent="0.25">
      <c r="A1033">
        <v>1032</v>
      </c>
      <c r="B1033">
        <f>IF(COUNTIF(C$2:C1032,C1033)&gt;0,B1032,B1032+1)</f>
        <v>287</v>
      </c>
      <c r="C1033" t="str">
        <f>Table1[[#This Row],[position]]&amp;IF(Table1[district]="NA","","-"&amp;Table1[district])&amp;IF(Table1[parish]="Multi-Parish Race","","-"&amp;Table1[parish])&amp;" ("&amp;Table1[year]&amp;")"</f>
        <v>City Marshal-City Court, City of Lake Charles-Calcasieu (2014)</v>
      </c>
      <c r="D1033" t="s">
        <v>1346</v>
      </c>
      <c r="E1033" t="s">
        <v>1387</v>
      </c>
      <c r="F1033" t="s">
        <v>1388</v>
      </c>
      <c r="G1033">
        <v>2014</v>
      </c>
      <c r="H1033" t="s">
        <v>1008</v>
      </c>
      <c r="I1033" t="s">
        <v>30</v>
      </c>
      <c r="J1033">
        <v>5365</v>
      </c>
      <c r="K1033">
        <v>3</v>
      </c>
      <c r="L1033">
        <f>COUNTIF(Table1[Race],Table1[Race])</f>
        <v>3</v>
      </c>
      <c r="M1033">
        <v>1</v>
      </c>
      <c r="N1033">
        <v>1</v>
      </c>
      <c r="O1033">
        <v>1</v>
      </c>
      <c r="P1033">
        <v>0</v>
      </c>
      <c r="Q1033" t="s">
        <v>20</v>
      </c>
      <c r="R1033" t="s">
        <v>952</v>
      </c>
      <c r="S1033" t="s">
        <v>2938</v>
      </c>
      <c r="T1033">
        <f>IFERROR(Table1[n_can_adj]/MID(Table1[district],FIND("(",Table1[district])+1,1),Table1[n_can_adj])</f>
        <v>3</v>
      </c>
      <c r="U1033" t="e">
        <f>IF(Table1[level]="Local",VLOOKUP(Table1[parish]&amp;" Parish, Louisiana",[1]parish!$D$2:$E$65,2,FALSE),"")</f>
        <v>#N/A</v>
      </c>
    </row>
    <row r="1034" spans="1:21" hidden="1" x14ac:dyDescent="0.25">
      <c r="A1034">
        <v>1033</v>
      </c>
      <c r="B1034">
        <f>IF(COUNTIF(C$2:C1033,C1034)&gt;0,B1033,B1033+1)</f>
        <v>287</v>
      </c>
      <c r="C1034" t="str">
        <f>Table1[[#This Row],[position]]&amp;IF(Table1[district]="NA","","-"&amp;Table1[district])&amp;IF(Table1[parish]="Multi-Parish Race","","-"&amp;Table1[parish])&amp;" ("&amp;Table1[year]&amp;")"</f>
        <v>City Marshal-City Court, City of Lake Charles-Calcasieu (2014)</v>
      </c>
      <c r="D1034" t="s">
        <v>1346</v>
      </c>
      <c r="E1034" t="s">
        <v>1387</v>
      </c>
      <c r="F1034" t="s">
        <v>1389</v>
      </c>
      <c r="G1034">
        <v>2014</v>
      </c>
      <c r="H1034" t="s">
        <v>1008</v>
      </c>
      <c r="I1034" t="s">
        <v>23</v>
      </c>
      <c r="J1034">
        <v>9344</v>
      </c>
      <c r="K1034">
        <v>3</v>
      </c>
      <c r="L1034">
        <f>COUNTIF(Table1[Race],Table1[Race])</f>
        <v>3</v>
      </c>
      <c r="M1034">
        <v>1</v>
      </c>
      <c r="N1034">
        <v>1</v>
      </c>
      <c r="O1034">
        <v>1</v>
      </c>
      <c r="P1034">
        <v>0</v>
      </c>
      <c r="Q1034" t="s">
        <v>20</v>
      </c>
      <c r="R1034" t="s">
        <v>952</v>
      </c>
      <c r="S1034" t="s">
        <v>2938</v>
      </c>
      <c r="T1034">
        <f>IFERROR(Table1[n_can_adj]/MID(Table1[district],FIND("(",Table1[district])+1,1),Table1[n_can_adj])</f>
        <v>3</v>
      </c>
      <c r="U1034" t="e">
        <f>IF(Table1[level]="Local",VLOOKUP(Table1[parish]&amp;" Parish, Louisiana",[1]parish!$D$2:$E$65,2,FALSE),"")</f>
        <v>#N/A</v>
      </c>
    </row>
    <row r="1035" spans="1:21" hidden="1" x14ac:dyDescent="0.25">
      <c r="A1035">
        <v>1034</v>
      </c>
      <c r="B1035">
        <f>IF(COUNTIF(C$2:C1034,C1035)&gt;0,B1034,B1034+1)</f>
        <v>287</v>
      </c>
      <c r="C1035" t="str">
        <f>Table1[[#This Row],[position]]&amp;IF(Table1[district]="NA","","-"&amp;Table1[district])&amp;IF(Table1[parish]="Multi-Parish Race","","-"&amp;Table1[parish])&amp;" ("&amp;Table1[year]&amp;")"</f>
        <v>City Marshal-City Court, City of Lake Charles-Calcasieu (2014)</v>
      </c>
      <c r="D1035" t="s">
        <v>1346</v>
      </c>
      <c r="E1035" t="s">
        <v>1387</v>
      </c>
      <c r="F1035" t="s">
        <v>1390</v>
      </c>
      <c r="G1035">
        <v>2014</v>
      </c>
      <c r="H1035" t="s">
        <v>1008</v>
      </c>
      <c r="I1035" t="s">
        <v>19</v>
      </c>
      <c r="J1035">
        <v>14730</v>
      </c>
      <c r="K1035">
        <v>3</v>
      </c>
      <c r="L1035">
        <f>COUNTIF(Table1[Race],Table1[Race])</f>
        <v>3</v>
      </c>
      <c r="M1035">
        <v>1</v>
      </c>
      <c r="N1035">
        <v>1</v>
      </c>
      <c r="O1035">
        <v>1</v>
      </c>
      <c r="P1035">
        <v>0</v>
      </c>
      <c r="Q1035" t="s">
        <v>20</v>
      </c>
      <c r="R1035" t="s">
        <v>952</v>
      </c>
      <c r="S1035" t="s">
        <v>2938</v>
      </c>
      <c r="T1035">
        <f>IFERROR(Table1[n_can_adj]/MID(Table1[district],FIND("(",Table1[district])+1,1),Table1[n_can_adj])</f>
        <v>3</v>
      </c>
      <c r="U1035" t="e">
        <f>IF(Table1[level]="Local",VLOOKUP(Table1[parish]&amp;" Parish, Louisiana",[1]parish!$D$2:$E$65,2,FALSE),"")</f>
        <v>#N/A</v>
      </c>
    </row>
    <row r="1036" spans="1:21" hidden="1" x14ac:dyDescent="0.25">
      <c r="A1036">
        <v>1035</v>
      </c>
      <c r="B1036">
        <f>IF(COUNTIF(C$2:C1035,C1036)&gt;0,B1035,B1035+1)</f>
        <v>288</v>
      </c>
      <c r="C1036" t="str">
        <f>Table1[[#This Row],[position]]&amp;IF(Table1[district]="NA","","-"&amp;Table1[district])&amp;IF(Table1[parish]="Multi-Parish Race","","-"&amp;Table1[parish])&amp;" ("&amp;Table1[year]&amp;")"</f>
        <v>City Marshal-City Court, City of Minden-Webster (2014)</v>
      </c>
      <c r="D1036" t="s">
        <v>1346</v>
      </c>
      <c r="E1036" t="s">
        <v>1391</v>
      </c>
      <c r="F1036" t="s">
        <v>1392</v>
      </c>
      <c r="G1036">
        <v>2014</v>
      </c>
      <c r="H1036" t="s">
        <v>69</v>
      </c>
      <c r="I1036" t="s">
        <v>127</v>
      </c>
      <c r="J1036">
        <v>3323</v>
      </c>
      <c r="K1036">
        <v>3</v>
      </c>
      <c r="L1036">
        <f>COUNTIF(Table1[Race],Table1[Race])</f>
        <v>3</v>
      </c>
      <c r="M1036">
        <v>2</v>
      </c>
      <c r="N1036">
        <v>0</v>
      </c>
      <c r="O1036">
        <v>0</v>
      </c>
      <c r="P1036">
        <v>1</v>
      </c>
      <c r="Q1036" t="s">
        <v>20</v>
      </c>
      <c r="R1036" t="s">
        <v>952</v>
      </c>
      <c r="S1036" t="s">
        <v>2938</v>
      </c>
      <c r="T1036">
        <f>IFERROR(Table1[n_can_adj]/MID(Table1[district],FIND("(",Table1[district])+1,1),Table1[n_can_adj])</f>
        <v>3</v>
      </c>
      <c r="U1036" t="e">
        <f>IF(Table1[level]="Local",VLOOKUP(Table1[parish]&amp;" Parish, Louisiana",[1]parish!$D$2:$E$65,2,FALSE),"")</f>
        <v>#N/A</v>
      </c>
    </row>
    <row r="1037" spans="1:21" hidden="1" x14ac:dyDescent="0.25">
      <c r="A1037">
        <v>1036</v>
      </c>
      <c r="B1037">
        <f>IF(COUNTIF(C$2:C1036,C1037)&gt;0,B1036,B1036+1)</f>
        <v>288</v>
      </c>
      <c r="C1037" t="str">
        <f>Table1[[#This Row],[position]]&amp;IF(Table1[district]="NA","","-"&amp;Table1[district])&amp;IF(Table1[parish]="Multi-Parish Race","","-"&amp;Table1[parish])&amp;" ("&amp;Table1[year]&amp;")"</f>
        <v>City Marshal-City Court, City of Minden-Webster (2014)</v>
      </c>
      <c r="D1037" t="s">
        <v>1346</v>
      </c>
      <c r="E1037" t="s">
        <v>1391</v>
      </c>
      <c r="F1037" t="s">
        <v>1393</v>
      </c>
      <c r="G1037">
        <v>2014</v>
      </c>
      <c r="H1037" t="s">
        <v>69</v>
      </c>
      <c r="I1037" t="s">
        <v>23</v>
      </c>
      <c r="J1037">
        <v>3707</v>
      </c>
      <c r="K1037">
        <v>3</v>
      </c>
      <c r="L1037">
        <f>COUNTIF(Table1[Race],Table1[Race])</f>
        <v>3</v>
      </c>
      <c r="M1037">
        <v>2</v>
      </c>
      <c r="N1037">
        <v>0</v>
      </c>
      <c r="O1037">
        <v>0</v>
      </c>
      <c r="P1037">
        <v>1</v>
      </c>
      <c r="Q1037" t="s">
        <v>20</v>
      </c>
      <c r="R1037" t="s">
        <v>952</v>
      </c>
      <c r="S1037" t="s">
        <v>2938</v>
      </c>
      <c r="T1037">
        <f>IFERROR(Table1[n_can_adj]/MID(Table1[district],FIND("(",Table1[district])+1,1),Table1[n_can_adj])</f>
        <v>3</v>
      </c>
      <c r="U1037" t="e">
        <f>IF(Table1[level]="Local",VLOOKUP(Table1[parish]&amp;" Parish, Louisiana",[1]parish!$D$2:$E$65,2,FALSE),"")</f>
        <v>#N/A</v>
      </c>
    </row>
    <row r="1038" spans="1:21" hidden="1" x14ac:dyDescent="0.25">
      <c r="A1038">
        <v>1037</v>
      </c>
      <c r="B1038">
        <f>IF(COUNTIF(C$2:C1037,C1038)&gt;0,B1037,B1037+1)</f>
        <v>288</v>
      </c>
      <c r="C1038" t="str">
        <f>Table1[[#This Row],[position]]&amp;IF(Table1[district]="NA","","-"&amp;Table1[district])&amp;IF(Table1[parish]="Multi-Parish Race","","-"&amp;Table1[parish])&amp;" ("&amp;Table1[year]&amp;")"</f>
        <v>City Marshal-City Court, City of Minden-Webster (2014)</v>
      </c>
      <c r="D1038" t="s">
        <v>1346</v>
      </c>
      <c r="E1038" t="s">
        <v>1391</v>
      </c>
      <c r="F1038" t="s">
        <v>1394</v>
      </c>
      <c r="G1038">
        <v>2014</v>
      </c>
      <c r="H1038" t="s">
        <v>69</v>
      </c>
      <c r="I1038" t="s">
        <v>23</v>
      </c>
      <c r="J1038">
        <v>1793</v>
      </c>
      <c r="K1038">
        <v>3</v>
      </c>
      <c r="L1038">
        <f>COUNTIF(Table1[Race],Table1[Race])</f>
        <v>3</v>
      </c>
      <c r="M1038">
        <v>2</v>
      </c>
      <c r="N1038">
        <v>0</v>
      </c>
      <c r="O1038">
        <v>0</v>
      </c>
      <c r="P1038">
        <v>1</v>
      </c>
      <c r="Q1038" t="s">
        <v>20</v>
      </c>
      <c r="R1038" t="s">
        <v>952</v>
      </c>
      <c r="S1038" t="s">
        <v>2938</v>
      </c>
      <c r="T1038">
        <f>IFERROR(Table1[n_can_adj]/MID(Table1[district],FIND("(",Table1[district])+1,1),Table1[n_can_adj])</f>
        <v>3</v>
      </c>
      <c r="U1038" t="e">
        <f>IF(Table1[level]="Local",VLOOKUP(Table1[parish]&amp;" Parish, Louisiana",[1]parish!$D$2:$E$65,2,FALSE),"")</f>
        <v>#N/A</v>
      </c>
    </row>
    <row r="1039" spans="1:21" hidden="1" x14ac:dyDescent="0.25">
      <c r="A1039">
        <v>1038</v>
      </c>
      <c r="B1039">
        <f>IF(COUNTIF(C$2:C1038,C1039)&gt;0,B1038,B1038+1)</f>
        <v>289</v>
      </c>
      <c r="C1039" t="str">
        <f>Table1[[#This Row],[position]]&amp;IF(Table1[district]="NA","","-"&amp;Table1[district])&amp;IF(Table1[parish]="Multi-Parish Race","","-"&amp;Table1[parish])&amp;" ("&amp;Table1[year]&amp;")"</f>
        <v>City Marshal-City Court, City of Monroe-Ouachita (2014)</v>
      </c>
      <c r="D1039" t="s">
        <v>1346</v>
      </c>
      <c r="E1039" t="s">
        <v>1395</v>
      </c>
      <c r="F1039" t="s">
        <v>1396</v>
      </c>
      <c r="G1039">
        <v>2014</v>
      </c>
      <c r="H1039" t="s">
        <v>670</v>
      </c>
      <c r="I1039" t="s">
        <v>23</v>
      </c>
      <c r="J1039">
        <v>794</v>
      </c>
      <c r="K1039">
        <v>4</v>
      </c>
      <c r="L1039">
        <f>COUNTIF(Table1[Race],Table1[Race])</f>
        <v>4</v>
      </c>
      <c r="M1039">
        <v>3</v>
      </c>
      <c r="N1039">
        <v>1</v>
      </c>
      <c r="O1039">
        <v>0</v>
      </c>
      <c r="P1039">
        <v>0</v>
      </c>
      <c r="Q1039" t="s">
        <v>20</v>
      </c>
      <c r="R1039" t="s">
        <v>952</v>
      </c>
      <c r="S1039" t="s">
        <v>2938</v>
      </c>
      <c r="T1039">
        <f>IFERROR(Table1[n_can_adj]/MID(Table1[district],FIND("(",Table1[district])+1,1),Table1[n_can_adj])</f>
        <v>4</v>
      </c>
      <c r="U1039" t="e">
        <f>IF(Table1[level]="Local",VLOOKUP(Table1[parish]&amp;" Parish, Louisiana",[1]parish!$D$2:$E$65,2,FALSE),"")</f>
        <v>#N/A</v>
      </c>
    </row>
    <row r="1040" spans="1:21" hidden="1" x14ac:dyDescent="0.25">
      <c r="A1040">
        <v>1039</v>
      </c>
      <c r="B1040">
        <f>IF(COUNTIF(C$2:C1039,C1040)&gt;0,B1039,B1039+1)</f>
        <v>289</v>
      </c>
      <c r="C1040" t="str">
        <f>Table1[[#This Row],[position]]&amp;IF(Table1[district]="NA","","-"&amp;Table1[district])&amp;IF(Table1[parish]="Multi-Parish Race","","-"&amp;Table1[parish])&amp;" ("&amp;Table1[year]&amp;")"</f>
        <v>City Marshal-City Court, City of Monroe-Ouachita (2014)</v>
      </c>
      <c r="D1040" t="s">
        <v>1346</v>
      </c>
      <c r="E1040" t="s">
        <v>1395</v>
      </c>
      <c r="F1040" t="s">
        <v>1397</v>
      </c>
      <c r="G1040">
        <v>2014</v>
      </c>
      <c r="H1040" t="s">
        <v>670</v>
      </c>
      <c r="I1040" t="s">
        <v>19</v>
      </c>
      <c r="J1040">
        <v>5645</v>
      </c>
      <c r="K1040">
        <v>4</v>
      </c>
      <c r="L1040">
        <f>COUNTIF(Table1[Race],Table1[Race])</f>
        <v>4</v>
      </c>
      <c r="M1040">
        <v>3</v>
      </c>
      <c r="N1040">
        <v>1</v>
      </c>
      <c r="O1040">
        <v>0</v>
      </c>
      <c r="P1040">
        <v>0</v>
      </c>
      <c r="Q1040" t="s">
        <v>20</v>
      </c>
      <c r="R1040" t="s">
        <v>952</v>
      </c>
      <c r="S1040" t="s">
        <v>2938</v>
      </c>
      <c r="T1040">
        <f>IFERROR(Table1[n_can_adj]/MID(Table1[district],FIND("(",Table1[district])+1,1),Table1[n_can_adj])</f>
        <v>4</v>
      </c>
      <c r="U1040" t="e">
        <f>IF(Table1[level]="Local",VLOOKUP(Table1[parish]&amp;" Parish, Louisiana",[1]parish!$D$2:$E$65,2,FALSE),"")</f>
        <v>#N/A</v>
      </c>
    </row>
    <row r="1041" spans="1:21" hidden="1" x14ac:dyDescent="0.25">
      <c r="A1041">
        <v>1040</v>
      </c>
      <c r="B1041">
        <f>IF(COUNTIF(C$2:C1040,C1041)&gt;0,B1040,B1040+1)</f>
        <v>289</v>
      </c>
      <c r="C1041" t="str">
        <f>Table1[[#This Row],[position]]&amp;IF(Table1[district]="NA","","-"&amp;Table1[district])&amp;IF(Table1[parish]="Multi-Parish Race","","-"&amp;Table1[parish])&amp;" ("&amp;Table1[year]&amp;")"</f>
        <v>City Marshal-City Court, City of Monroe-Ouachita (2014)</v>
      </c>
      <c r="D1041" t="s">
        <v>1346</v>
      </c>
      <c r="E1041" t="s">
        <v>1395</v>
      </c>
      <c r="F1041" t="s">
        <v>1398</v>
      </c>
      <c r="G1041">
        <v>2014</v>
      </c>
      <c r="H1041" t="s">
        <v>670</v>
      </c>
      <c r="I1041" t="s">
        <v>23</v>
      </c>
      <c r="J1041">
        <v>2652</v>
      </c>
      <c r="K1041">
        <v>4</v>
      </c>
      <c r="L1041">
        <f>COUNTIF(Table1[Race],Table1[Race])</f>
        <v>4</v>
      </c>
      <c r="M1041">
        <v>3</v>
      </c>
      <c r="N1041">
        <v>1</v>
      </c>
      <c r="O1041">
        <v>0</v>
      </c>
      <c r="P1041">
        <v>0</v>
      </c>
      <c r="Q1041" t="s">
        <v>20</v>
      </c>
      <c r="R1041" t="s">
        <v>952</v>
      </c>
      <c r="S1041" t="s">
        <v>2938</v>
      </c>
      <c r="T1041">
        <f>IFERROR(Table1[n_can_adj]/MID(Table1[district],FIND("(",Table1[district])+1,1),Table1[n_can_adj])</f>
        <v>4</v>
      </c>
      <c r="U1041" t="e">
        <f>IF(Table1[level]="Local",VLOOKUP(Table1[parish]&amp;" Parish, Louisiana",[1]parish!$D$2:$E$65,2,FALSE),"")</f>
        <v>#N/A</v>
      </c>
    </row>
    <row r="1042" spans="1:21" hidden="1" x14ac:dyDescent="0.25">
      <c r="A1042">
        <v>1041</v>
      </c>
      <c r="B1042">
        <f>IF(COUNTIF(C$2:C1041,C1042)&gt;0,B1041,B1041+1)</f>
        <v>289</v>
      </c>
      <c r="C1042" t="str">
        <f>Table1[[#This Row],[position]]&amp;IF(Table1[district]="NA","","-"&amp;Table1[district])&amp;IF(Table1[parish]="Multi-Parish Race","","-"&amp;Table1[parish])&amp;" ("&amp;Table1[year]&amp;")"</f>
        <v>City Marshal-City Court, City of Monroe-Ouachita (2014)</v>
      </c>
      <c r="D1042" t="s">
        <v>1346</v>
      </c>
      <c r="E1042" t="s">
        <v>1395</v>
      </c>
      <c r="F1042" t="s">
        <v>1399</v>
      </c>
      <c r="G1042">
        <v>2014</v>
      </c>
      <c r="H1042" t="s">
        <v>670</v>
      </c>
      <c r="I1042" t="s">
        <v>23</v>
      </c>
      <c r="J1042">
        <v>8160</v>
      </c>
      <c r="K1042">
        <v>4</v>
      </c>
      <c r="L1042">
        <f>COUNTIF(Table1[Race],Table1[Race])</f>
        <v>4</v>
      </c>
      <c r="M1042">
        <v>3</v>
      </c>
      <c r="N1042">
        <v>1</v>
      </c>
      <c r="O1042">
        <v>0</v>
      </c>
      <c r="P1042">
        <v>0</v>
      </c>
      <c r="Q1042" t="s">
        <v>20</v>
      </c>
      <c r="R1042" t="s">
        <v>952</v>
      </c>
      <c r="S1042" t="s">
        <v>2938</v>
      </c>
      <c r="T1042">
        <f>IFERROR(Table1[n_can_adj]/MID(Table1[district],FIND("(",Table1[district])+1,1),Table1[n_can_adj])</f>
        <v>4</v>
      </c>
      <c r="U1042" t="e">
        <f>IF(Table1[level]="Local",VLOOKUP(Table1[parish]&amp;" Parish, Louisiana",[1]parish!$D$2:$E$65,2,FALSE),"")</f>
        <v>#N/A</v>
      </c>
    </row>
    <row r="1043" spans="1:21" hidden="1" x14ac:dyDescent="0.25">
      <c r="A1043">
        <v>1042</v>
      </c>
      <c r="B1043">
        <f>IF(COUNTIF(C$2:C1042,C1043)&gt;0,B1042,B1042+1)</f>
        <v>290</v>
      </c>
      <c r="C1043" t="str">
        <f>Table1[[#This Row],[position]]&amp;IF(Table1[district]="NA","","-"&amp;Table1[district])&amp;IF(Table1[parish]="Multi-Parish Race","","-"&amp;Table1[parish])&amp;" ("&amp;Table1[year]&amp;")"</f>
        <v>City Marshal-City Court, City of Natchitoches-Natchitoches (2014)</v>
      </c>
      <c r="D1043" t="s">
        <v>1346</v>
      </c>
      <c r="E1043" t="s">
        <v>1400</v>
      </c>
      <c r="F1043" t="s">
        <v>1401</v>
      </c>
      <c r="G1043">
        <v>2014</v>
      </c>
      <c r="H1043" t="s">
        <v>263</v>
      </c>
      <c r="I1043" t="s">
        <v>23</v>
      </c>
      <c r="J1043">
        <v>2821</v>
      </c>
      <c r="K1043">
        <v>4</v>
      </c>
      <c r="L1043">
        <f>COUNTIF(Table1[Race],Table1[Race])</f>
        <v>4</v>
      </c>
      <c r="M1043">
        <v>3</v>
      </c>
      <c r="N1043">
        <v>1</v>
      </c>
      <c r="O1043">
        <v>0</v>
      </c>
      <c r="P1043">
        <v>0</v>
      </c>
      <c r="Q1043" t="s">
        <v>20</v>
      </c>
      <c r="R1043" t="s">
        <v>952</v>
      </c>
      <c r="S1043" t="s">
        <v>2938</v>
      </c>
      <c r="T1043">
        <f>IFERROR(Table1[n_can_adj]/MID(Table1[district],FIND("(",Table1[district])+1,1),Table1[n_can_adj])</f>
        <v>4</v>
      </c>
      <c r="U1043" t="e">
        <f>IF(Table1[level]="Local",VLOOKUP(Table1[parish]&amp;" Parish, Louisiana",[1]parish!$D$2:$E$65,2,FALSE),"")</f>
        <v>#N/A</v>
      </c>
    </row>
    <row r="1044" spans="1:21" hidden="1" x14ac:dyDescent="0.25">
      <c r="A1044">
        <v>1043</v>
      </c>
      <c r="B1044">
        <f>IF(COUNTIF(C$2:C1043,C1044)&gt;0,B1043,B1043+1)</f>
        <v>290</v>
      </c>
      <c r="C1044" t="str">
        <f>Table1[[#This Row],[position]]&amp;IF(Table1[district]="NA","","-"&amp;Table1[district])&amp;IF(Table1[parish]="Multi-Parish Race","","-"&amp;Table1[parish])&amp;" ("&amp;Table1[year]&amp;")"</f>
        <v>City Marshal-City Court, City of Natchitoches-Natchitoches (2014)</v>
      </c>
      <c r="D1044" t="s">
        <v>1346</v>
      </c>
      <c r="E1044" t="s">
        <v>1400</v>
      </c>
      <c r="F1044" t="s">
        <v>1402</v>
      </c>
      <c r="G1044">
        <v>2014</v>
      </c>
      <c r="H1044" t="s">
        <v>263</v>
      </c>
      <c r="I1044" t="s">
        <v>23</v>
      </c>
      <c r="J1044">
        <v>1647</v>
      </c>
      <c r="K1044">
        <v>4</v>
      </c>
      <c r="L1044">
        <f>COUNTIF(Table1[Race],Table1[Race])</f>
        <v>4</v>
      </c>
      <c r="M1044">
        <v>3</v>
      </c>
      <c r="N1044">
        <v>1</v>
      </c>
      <c r="O1044">
        <v>0</v>
      </c>
      <c r="P1044">
        <v>0</v>
      </c>
      <c r="Q1044" t="s">
        <v>20</v>
      </c>
      <c r="R1044" t="s">
        <v>952</v>
      </c>
      <c r="S1044" t="s">
        <v>2938</v>
      </c>
      <c r="T1044">
        <f>IFERROR(Table1[n_can_adj]/MID(Table1[district],FIND("(",Table1[district])+1,1),Table1[n_can_adj])</f>
        <v>4</v>
      </c>
      <c r="U1044" t="e">
        <f>IF(Table1[level]="Local",VLOOKUP(Table1[parish]&amp;" Parish, Louisiana",[1]parish!$D$2:$E$65,2,FALSE),"")</f>
        <v>#N/A</v>
      </c>
    </row>
    <row r="1045" spans="1:21" hidden="1" x14ac:dyDescent="0.25">
      <c r="A1045">
        <v>1044</v>
      </c>
      <c r="B1045">
        <f>IF(COUNTIF(C$2:C1044,C1045)&gt;0,B1044,B1044+1)</f>
        <v>290</v>
      </c>
      <c r="C1045" t="str">
        <f>Table1[[#This Row],[position]]&amp;IF(Table1[district]="NA","","-"&amp;Table1[district])&amp;IF(Table1[parish]="Multi-Parish Race","","-"&amp;Table1[parish])&amp;" ("&amp;Table1[year]&amp;")"</f>
        <v>City Marshal-City Court, City of Natchitoches-Natchitoches (2014)</v>
      </c>
      <c r="D1045" t="s">
        <v>1346</v>
      </c>
      <c r="E1045" t="s">
        <v>1400</v>
      </c>
      <c r="F1045" t="s">
        <v>1403</v>
      </c>
      <c r="G1045">
        <v>2014</v>
      </c>
      <c r="H1045" t="s">
        <v>263</v>
      </c>
      <c r="I1045" t="s">
        <v>19</v>
      </c>
      <c r="J1045">
        <v>1910</v>
      </c>
      <c r="K1045">
        <v>4</v>
      </c>
      <c r="L1045">
        <f>COUNTIF(Table1[Race],Table1[Race])</f>
        <v>4</v>
      </c>
      <c r="M1045">
        <v>3</v>
      </c>
      <c r="N1045">
        <v>1</v>
      </c>
      <c r="O1045">
        <v>0</v>
      </c>
      <c r="P1045">
        <v>0</v>
      </c>
      <c r="Q1045" t="s">
        <v>20</v>
      </c>
      <c r="R1045" t="s">
        <v>952</v>
      </c>
      <c r="S1045" t="s">
        <v>2938</v>
      </c>
      <c r="T1045">
        <f>IFERROR(Table1[n_can_adj]/MID(Table1[district],FIND("(",Table1[district])+1,1),Table1[n_can_adj])</f>
        <v>4</v>
      </c>
      <c r="U1045" t="e">
        <f>IF(Table1[level]="Local",VLOOKUP(Table1[parish]&amp;" Parish, Louisiana",[1]parish!$D$2:$E$65,2,FALSE),"")</f>
        <v>#N/A</v>
      </c>
    </row>
    <row r="1046" spans="1:21" hidden="1" x14ac:dyDescent="0.25">
      <c r="A1046">
        <v>1045</v>
      </c>
      <c r="B1046">
        <f>IF(COUNTIF(C$2:C1045,C1046)&gt;0,B1045,B1045+1)</f>
        <v>290</v>
      </c>
      <c r="C1046" t="str">
        <f>Table1[[#This Row],[position]]&amp;IF(Table1[district]="NA","","-"&amp;Table1[district])&amp;IF(Table1[parish]="Multi-Parish Race","","-"&amp;Table1[parish])&amp;" ("&amp;Table1[year]&amp;")"</f>
        <v>City Marshal-City Court, City of Natchitoches-Natchitoches (2014)</v>
      </c>
      <c r="D1046" t="s">
        <v>1346</v>
      </c>
      <c r="E1046" t="s">
        <v>1400</v>
      </c>
      <c r="F1046" t="s">
        <v>1404</v>
      </c>
      <c r="G1046">
        <v>2014</v>
      </c>
      <c r="H1046" t="s">
        <v>263</v>
      </c>
      <c r="I1046" t="s">
        <v>23</v>
      </c>
      <c r="J1046">
        <v>1252</v>
      </c>
      <c r="K1046">
        <v>4</v>
      </c>
      <c r="L1046">
        <f>COUNTIF(Table1[Race],Table1[Race])</f>
        <v>4</v>
      </c>
      <c r="M1046">
        <v>3</v>
      </c>
      <c r="N1046">
        <v>1</v>
      </c>
      <c r="O1046">
        <v>0</v>
      </c>
      <c r="P1046">
        <v>0</v>
      </c>
      <c r="Q1046" t="s">
        <v>20</v>
      </c>
      <c r="R1046" t="s">
        <v>952</v>
      </c>
      <c r="S1046" t="s">
        <v>2938</v>
      </c>
      <c r="T1046">
        <f>IFERROR(Table1[n_can_adj]/MID(Table1[district],FIND("(",Table1[district])+1,1),Table1[n_can_adj])</f>
        <v>4</v>
      </c>
      <c r="U1046" t="e">
        <f>IF(Table1[level]="Local",VLOOKUP(Table1[parish]&amp;" Parish, Louisiana",[1]parish!$D$2:$E$65,2,FALSE),"")</f>
        <v>#N/A</v>
      </c>
    </row>
    <row r="1047" spans="1:21" hidden="1" x14ac:dyDescent="0.25">
      <c r="A1047">
        <v>1046</v>
      </c>
      <c r="B1047">
        <f>IF(COUNTIF(C$2:C1046,C1047)&gt;0,B1046,B1046+1)</f>
        <v>291</v>
      </c>
      <c r="C1047" t="str">
        <f>Table1[[#This Row],[position]]&amp;IF(Table1[district]="NA","","-"&amp;Table1[district])&amp;IF(Table1[parish]="Multi-Parish Race","","-"&amp;Table1[parish])&amp;" ("&amp;Table1[year]&amp;")"</f>
        <v>City Marshal-City Court, City of New Iberia-Iberia (2014)</v>
      </c>
      <c r="D1047" t="s">
        <v>1346</v>
      </c>
      <c r="E1047" t="s">
        <v>1298</v>
      </c>
      <c r="F1047" t="s">
        <v>1405</v>
      </c>
      <c r="G1047">
        <v>2014</v>
      </c>
      <c r="H1047" t="s">
        <v>1300</v>
      </c>
      <c r="I1047" t="s">
        <v>127</v>
      </c>
      <c r="J1047">
        <v>1275</v>
      </c>
      <c r="K1047">
        <v>3</v>
      </c>
      <c r="L1047">
        <f>COUNTIF(Table1[Race],Table1[Race])</f>
        <v>3</v>
      </c>
      <c r="M1047">
        <v>1</v>
      </c>
      <c r="N1047">
        <v>1</v>
      </c>
      <c r="O1047">
        <v>0</v>
      </c>
      <c r="P1047">
        <v>1</v>
      </c>
      <c r="Q1047" t="s">
        <v>20</v>
      </c>
      <c r="R1047" t="s">
        <v>952</v>
      </c>
      <c r="S1047" t="s">
        <v>2938</v>
      </c>
      <c r="T1047">
        <f>IFERROR(Table1[n_can_adj]/MID(Table1[district],FIND("(",Table1[district])+1,1),Table1[n_can_adj])</f>
        <v>3</v>
      </c>
      <c r="U1047" t="e">
        <f>IF(Table1[level]="Local",VLOOKUP(Table1[parish]&amp;" Parish, Louisiana",[1]parish!$D$2:$E$65,2,FALSE),"")</f>
        <v>#N/A</v>
      </c>
    </row>
    <row r="1048" spans="1:21" hidden="1" x14ac:dyDescent="0.25">
      <c r="A1048">
        <v>1047</v>
      </c>
      <c r="B1048">
        <f>IF(COUNTIF(C$2:C1047,C1048)&gt;0,B1047,B1047+1)</f>
        <v>291</v>
      </c>
      <c r="C1048" t="str">
        <f>Table1[[#This Row],[position]]&amp;IF(Table1[district]="NA","","-"&amp;Table1[district])&amp;IF(Table1[parish]="Multi-Parish Race","","-"&amp;Table1[parish])&amp;" ("&amp;Table1[year]&amp;")"</f>
        <v>City Marshal-City Court, City of New Iberia-Iberia (2014)</v>
      </c>
      <c r="D1048" t="s">
        <v>1346</v>
      </c>
      <c r="E1048" t="s">
        <v>1298</v>
      </c>
      <c r="F1048" t="s">
        <v>1406</v>
      </c>
      <c r="G1048">
        <v>2014</v>
      </c>
      <c r="H1048" t="s">
        <v>1300</v>
      </c>
      <c r="I1048" t="s">
        <v>19</v>
      </c>
      <c r="J1048">
        <v>3221</v>
      </c>
      <c r="K1048">
        <v>3</v>
      </c>
      <c r="L1048">
        <f>COUNTIF(Table1[Race],Table1[Race])</f>
        <v>3</v>
      </c>
      <c r="M1048">
        <v>1</v>
      </c>
      <c r="N1048">
        <v>1</v>
      </c>
      <c r="O1048">
        <v>0</v>
      </c>
      <c r="P1048">
        <v>1</v>
      </c>
      <c r="Q1048" t="s">
        <v>20</v>
      </c>
      <c r="R1048" t="s">
        <v>952</v>
      </c>
      <c r="S1048" t="s">
        <v>2938</v>
      </c>
      <c r="T1048">
        <f>IFERROR(Table1[n_can_adj]/MID(Table1[district],FIND("(",Table1[district])+1,1),Table1[n_can_adj])</f>
        <v>3</v>
      </c>
      <c r="U1048" t="e">
        <f>IF(Table1[level]="Local",VLOOKUP(Table1[parish]&amp;" Parish, Louisiana",[1]parish!$D$2:$E$65,2,FALSE),"")</f>
        <v>#N/A</v>
      </c>
    </row>
    <row r="1049" spans="1:21" hidden="1" x14ac:dyDescent="0.25">
      <c r="A1049">
        <v>1048</v>
      </c>
      <c r="B1049">
        <f>IF(COUNTIF(C$2:C1048,C1049)&gt;0,B1048,B1048+1)</f>
        <v>291</v>
      </c>
      <c r="C1049" t="str">
        <f>Table1[[#This Row],[position]]&amp;IF(Table1[district]="NA","","-"&amp;Table1[district])&amp;IF(Table1[parish]="Multi-Parish Race","","-"&amp;Table1[parish])&amp;" ("&amp;Table1[year]&amp;")"</f>
        <v>City Marshal-City Court, City of New Iberia-Iberia (2014)</v>
      </c>
      <c r="D1049" t="s">
        <v>1346</v>
      </c>
      <c r="E1049" t="s">
        <v>1298</v>
      </c>
      <c r="F1049" t="s">
        <v>1407</v>
      </c>
      <c r="G1049">
        <v>2014</v>
      </c>
      <c r="H1049" t="s">
        <v>1300</v>
      </c>
      <c r="I1049" t="s">
        <v>23</v>
      </c>
      <c r="J1049">
        <v>4297</v>
      </c>
      <c r="K1049">
        <v>3</v>
      </c>
      <c r="L1049">
        <f>COUNTIF(Table1[Race],Table1[Race])</f>
        <v>3</v>
      </c>
      <c r="M1049">
        <v>1</v>
      </c>
      <c r="N1049">
        <v>1</v>
      </c>
      <c r="O1049">
        <v>0</v>
      </c>
      <c r="P1049">
        <v>1</v>
      </c>
      <c r="Q1049" t="s">
        <v>20</v>
      </c>
      <c r="R1049" t="s">
        <v>952</v>
      </c>
      <c r="S1049" t="s">
        <v>2938</v>
      </c>
      <c r="T1049">
        <f>IFERROR(Table1[n_can_adj]/MID(Table1[district],FIND("(",Table1[district])+1,1),Table1[n_can_adj])</f>
        <v>3</v>
      </c>
      <c r="U1049" t="e">
        <f>IF(Table1[level]="Local",VLOOKUP(Table1[parish]&amp;" Parish, Louisiana",[1]parish!$D$2:$E$65,2,FALSE),"")</f>
        <v>#N/A</v>
      </c>
    </row>
    <row r="1050" spans="1:21" hidden="1" x14ac:dyDescent="0.25">
      <c r="A1050">
        <v>1049</v>
      </c>
      <c r="B1050">
        <f>IF(COUNTIF(C$2:C1049,C1050)&gt;0,B1049,B1049+1)</f>
        <v>292</v>
      </c>
      <c r="C1050" t="str">
        <f>Table1[[#This Row],[position]]&amp;IF(Table1[district]="NA","","-"&amp;Table1[district])&amp;IF(Table1[parish]="Multi-Parish Race","","-"&amp;Table1[parish])&amp;" ("&amp;Table1[year]&amp;")"</f>
        <v>City Marshal-City Court, City of Oakdale-Allen (2014)</v>
      </c>
      <c r="D1050" t="s">
        <v>1346</v>
      </c>
      <c r="E1050" t="s">
        <v>1408</v>
      </c>
      <c r="F1050" t="s">
        <v>1409</v>
      </c>
      <c r="G1050">
        <v>2014</v>
      </c>
      <c r="H1050" t="s">
        <v>18</v>
      </c>
      <c r="I1050" t="s">
        <v>19</v>
      </c>
      <c r="J1050">
        <v>1016</v>
      </c>
      <c r="K1050">
        <v>2</v>
      </c>
      <c r="L1050">
        <f>COUNTIF(Table1[Race],Table1[Race])</f>
        <v>2</v>
      </c>
      <c r="M1050">
        <v>0</v>
      </c>
      <c r="N1050">
        <v>1</v>
      </c>
      <c r="O1050">
        <v>1</v>
      </c>
      <c r="P1050">
        <v>0</v>
      </c>
      <c r="Q1050" t="s">
        <v>20</v>
      </c>
      <c r="R1050" t="s">
        <v>952</v>
      </c>
      <c r="S1050" t="s">
        <v>2938</v>
      </c>
      <c r="T1050">
        <f>IFERROR(Table1[n_can_adj]/MID(Table1[district],FIND("(",Table1[district])+1,1),Table1[n_can_adj])</f>
        <v>2</v>
      </c>
      <c r="U1050" t="e">
        <f>IF(Table1[level]="Local",VLOOKUP(Table1[parish]&amp;" Parish, Louisiana",[1]parish!$D$2:$E$65,2,FALSE),"")</f>
        <v>#N/A</v>
      </c>
    </row>
    <row r="1051" spans="1:21" hidden="1" x14ac:dyDescent="0.25">
      <c r="A1051">
        <v>1050</v>
      </c>
      <c r="B1051">
        <f>IF(COUNTIF(C$2:C1050,C1051)&gt;0,B1050,B1050+1)</f>
        <v>292</v>
      </c>
      <c r="C1051" t="str">
        <f>Table1[[#This Row],[position]]&amp;IF(Table1[district]="NA","","-"&amp;Table1[district])&amp;IF(Table1[parish]="Multi-Parish Race","","-"&amp;Table1[parish])&amp;" ("&amp;Table1[year]&amp;")"</f>
        <v>City Marshal-City Court, City of Oakdale-Allen (2014)</v>
      </c>
      <c r="D1051" t="s">
        <v>1346</v>
      </c>
      <c r="E1051" t="s">
        <v>1408</v>
      </c>
      <c r="F1051" t="s">
        <v>970</v>
      </c>
      <c r="G1051">
        <v>2014</v>
      </c>
      <c r="H1051" t="s">
        <v>18</v>
      </c>
      <c r="I1051" t="s">
        <v>30</v>
      </c>
      <c r="J1051">
        <v>1608</v>
      </c>
      <c r="K1051">
        <v>2</v>
      </c>
      <c r="L1051">
        <f>COUNTIF(Table1[Race],Table1[Race])</f>
        <v>2</v>
      </c>
      <c r="M1051">
        <v>0</v>
      </c>
      <c r="N1051">
        <v>1</v>
      </c>
      <c r="O1051">
        <v>1</v>
      </c>
      <c r="P1051">
        <v>0</v>
      </c>
      <c r="Q1051" t="s">
        <v>20</v>
      </c>
      <c r="R1051" t="s">
        <v>952</v>
      </c>
      <c r="S1051" t="s">
        <v>2938</v>
      </c>
      <c r="T1051">
        <f>IFERROR(Table1[n_can_adj]/MID(Table1[district],FIND("(",Table1[district])+1,1),Table1[n_can_adj])</f>
        <v>2</v>
      </c>
      <c r="U1051" t="e">
        <f>IF(Table1[level]="Local",VLOOKUP(Table1[parish]&amp;" Parish, Louisiana",[1]parish!$D$2:$E$65,2,FALSE),"")</f>
        <v>#N/A</v>
      </c>
    </row>
    <row r="1052" spans="1:21" hidden="1" x14ac:dyDescent="0.25">
      <c r="A1052">
        <v>1051</v>
      </c>
      <c r="B1052">
        <f>IF(COUNTIF(C$2:C1051,C1052)&gt;0,B1051,B1051+1)</f>
        <v>293</v>
      </c>
      <c r="C1052" t="str">
        <f>Table1[[#This Row],[position]]&amp;IF(Table1[district]="NA","","-"&amp;Table1[district])&amp;IF(Table1[parish]="Multi-Parish Race","","-"&amp;Table1[parish])&amp;" ("&amp;Table1[year]&amp;")"</f>
        <v>City Marshal-City Court, City of Pineville-Rapides (2014)</v>
      </c>
      <c r="D1052" t="s">
        <v>1346</v>
      </c>
      <c r="E1052" t="s">
        <v>1308</v>
      </c>
      <c r="F1052" t="s">
        <v>1410</v>
      </c>
      <c r="G1052">
        <v>2014</v>
      </c>
      <c r="H1052" t="s">
        <v>238</v>
      </c>
      <c r="I1052" t="s">
        <v>30</v>
      </c>
      <c r="J1052">
        <v>3030</v>
      </c>
      <c r="K1052">
        <v>5</v>
      </c>
      <c r="L1052">
        <f>COUNTIF(Table1[Race],Table1[Race])</f>
        <v>5</v>
      </c>
      <c r="M1052">
        <v>0</v>
      </c>
      <c r="N1052">
        <v>3</v>
      </c>
      <c r="O1052">
        <v>2</v>
      </c>
      <c r="P1052">
        <v>0</v>
      </c>
      <c r="Q1052" t="s">
        <v>20</v>
      </c>
      <c r="R1052" t="s">
        <v>952</v>
      </c>
      <c r="S1052" t="s">
        <v>2938</v>
      </c>
      <c r="T1052">
        <f>IFERROR(Table1[n_can_adj]/MID(Table1[district],FIND("(",Table1[district])+1,1),Table1[n_can_adj])</f>
        <v>5</v>
      </c>
      <c r="U1052" t="e">
        <f>IF(Table1[level]="Local",VLOOKUP(Table1[parish]&amp;" Parish, Louisiana",[1]parish!$D$2:$E$65,2,FALSE),"")</f>
        <v>#N/A</v>
      </c>
    </row>
    <row r="1053" spans="1:21" hidden="1" x14ac:dyDescent="0.25">
      <c r="A1053">
        <v>1052</v>
      </c>
      <c r="B1053">
        <f>IF(COUNTIF(C$2:C1052,C1053)&gt;0,B1052,B1052+1)</f>
        <v>293</v>
      </c>
      <c r="C1053" t="str">
        <f>Table1[[#This Row],[position]]&amp;IF(Table1[district]="NA","","-"&amp;Table1[district])&amp;IF(Table1[parish]="Multi-Parish Race","","-"&amp;Table1[parish])&amp;" ("&amp;Table1[year]&amp;")"</f>
        <v>City Marshal-City Court, City of Pineville-Rapides (2014)</v>
      </c>
      <c r="D1053" t="s">
        <v>1346</v>
      </c>
      <c r="E1053" t="s">
        <v>1308</v>
      </c>
      <c r="F1053" t="s">
        <v>1411</v>
      </c>
      <c r="G1053">
        <v>2014</v>
      </c>
      <c r="H1053" t="s">
        <v>238</v>
      </c>
      <c r="I1053" t="s">
        <v>19</v>
      </c>
      <c r="J1053">
        <v>1287</v>
      </c>
      <c r="K1053">
        <v>5</v>
      </c>
      <c r="L1053">
        <f>COUNTIF(Table1[Race],Table1[Race])</f>
        <v>5</v>
      </c>
      <c r="M1053">
        <v>0</v>
      </c>
      <c r="N1053">
        <v>3</v>
      </c>
      <c r="O1053">
        <v>2</v>
      </c>
      <c r="P1053">
        <v>0</v>
      </c>
      <c r="Q1053" t="s">
        <v>20</v>
      </c>
      <c r="R1053" t="s">
        <v>952</v>
      </c>
      <c r="S1053" t="s">
        <v>2938</v>
      </c>
      <c r="T1053">
        <f>IFERROR(Table1[n_can_adj]/MID(Table1[district],FIND("(",Table1[district])+1,1),Table1[n_can_adj])</f>
        <v>5</v>
      </c>
      <c r="U1053" t="e">
        <f>IF(Table1[level]="Local",VLOOKUP(Table1[parish]&amp;" Parish, Louisiana",[1]parish!$D$2:$E$65,2,FALSE),"")</f>
        <v>#N/A</v>
      </c>
    </row>
    <row r="1054" spans="1:21" hidden="1" x14ac:dyDescent="0.25">
      <c r="A1054">
        <v>1053</v>
      </c>
      <c r="B1054">
        <f>IF(COUNTIF(C$2:C1053,C1054)&gt;0,B1053,B1053+1)</f>
        <v>293</v>
      </c>
      <c r="C1054" t="str">
        <f>Table1[[#This Row],[position]]&amp;IF(Table1[district]="NA","","-"&amp;Table1[district])&amp;IF(Table1[parish]="Multi-Parish Race","","-"&amp;Table1[parish])&amp;" ("&amp;Table1[year]&amp;")"</f>
        <v>City Marshal-City Court, City of Pineville-Rapides (2014)</v>
      </c>
      <c r="D1054" t="s">
        <v>1346</v>
      </c>
      <c r="E1054" t="s">
        <v>1308</v>
      </c>
      <c r="F1054" t="s">
        <v>1412</v>
      </c>
      <c r="G1054">
        <v>2014</v>
      </c>
      <c r="H1054" t="s">
        <v>238</v>
      </c>
      <c r="I1054" t="s">
        <v>30</v>
      </c>
      <c r="J1054">
        <v>3861</v>
      </c>
      <c r="K1054">
        <v>5</v>
      </c>
      <c r="L1054">
        <f>COUNTIF(Table1[Race],Table1[Race])</f>
        <v>5</v>
      </c>
      <c r="M1054">
        <v>0</v>
      </c>
      <c r="N1054">
        <v>3</v>
      </c>
      <c r="O1054">
        <v>2</v>
      </c>
      <c r="P1054">
        <v>0</v>
      </c>
      <c r="Q1054" t="s">
        <v>20</v>
      </c>
      <c r="R1054" t="s">
        <v>952</v>
      </c>
      <c r="S1054" t="s">
        <v>2938</v>
      </c>
      <c r="T1054">
        <f>IFERROR(Table1[n_can_adj]/MID(Table1[district],FIND("(",Table1[district])+1,1),Table1[n_can_adj])</f>
        <v>5</v>
      </c>
      <c r="U1054" t="e">
        <f>IF(Table1[level]="Local",VLOOKUP(Table1[parish]&amp;" Parish, Louisiana",[1]parish!$D$2:$E$65,2,FALSE),"")</f>
        <v>#N/A</v>
      </c>
    </row>
    <row r="1055" spans="1:21" hidden="1" x14ac:dyDescent="0.25">
      <c r="A1055">
        <v>1054</v>
      </c>
      <c r="B1055">
        <f>IF(COUNTIF(C$2:C1054,C1055)&gt;0,B1054,B1054+1)</f>
        <v>293</v>
      </c>
      <c r="C1055" t="str">
        <f>Table1[[#This Row],[position]]&amp;IF(Table1[district]="NA","","-"&amp;Table1[district])&amp;IF(Table1[parish]="Multi-Parish Race","","-"&amp;Table1[parish])&amp;" ("&amp;Table1[year]&amp;")"</f>
        <v>City Marshal-City Court, City of Pineville-Rapides (2014)</v>
      </c>
      <c r="D1055" t="s">
        <v>1346</v>
      </c>
      <c r="E1055" t="s">
        <v>1308</v>
      </c>
      <c r="F1055" t="s">
        <v>1413</v>
      </c>
      <c r="G1055">
        <v>2014</v>
      </c>
      <c r="H1055" t="s">
        <v>238</v>
      </c>
      <c r="I1055" t="s">
        <v>19</v>
      </c>
      <c r="J1055">
        <v>1404</v>
      </c>
      <c r="K1055">
        <v>5</v>
      </c>
      <c r="L1055">
        <f>COUNTIF(Table1[Race],Table1[Race])</f>
        <v>5</v>
      </c>
      <c r="M1055">
        <v>0</v>
      </c>
      <c r="N1055">
        <v>3</v>
      </c>
      <c r="O1055">
        <v>2</v>
      </c>
      <c r="P1055">
        <v>0</v>
      </c>
      <c r="Q1055" t="s">
        <v>20</v>
      </c>
      <c r="R1055" t="s">
        <v>952</v>
      </c>
      <c r="S1055" t="s">
        <v>2938</v>
      </c>
      <c r="T1055">
        <f>IFERROR(Table1[n_can_adj]/MID(Table1[district],FIND("(",Table1[district])+1,1),Table1[n_can_adj])</f>
        <v>5</v>
      </c>
      <c r="U1055" t="e">
        <f>IF(Table1[level]="Local",VLOOKUP(Table1[parish]&amp;" Parish, Louisiana",[1]parish!$D$2:$E$65,2,FALSE),"")</f>
        <v>#N/A</v>
      </c>
    </row>
    <row r="1056" spans="1:21" hidden="1" x14ac:dyDescent="0.25">
      <c r="A1056">
        <v>1055</v>
      </c>
      <c r="B1056">
        <f>IF(COUNTIF(C$2:C1055,C1056)&gt;0,B1055,B1055+1)</f>
        <v>293</v>
      </c>
      <c r="C1056" t="str">
        <f>Table1[[#This Row],[position]]&amp;IF(Table1[district]="NA","","-"&amp;Table1[district])&amp;IF(Table1[parish]="Multi-Parish Race","","-"&amp;Table1[parish])&amp;" ("&amp;Table1[year]&amp;")"</f>
        <v>City Marshal-City Court, City of Pineville-Rapides (2014)</v>
      </c>
      <c r="D1056" t="s">
        <v>1346</v>
      </c>
      <c r="E1056" t="s">
        <v>1308</v>
      </c>
      <c r="F1056" t="s">
        <v>1414</v>
      </c>
      <c r="G1056">
        <v>2014</v>
      </c>
      <c r="H1056" t="s">
        <v>238</v>
      </c>
      <c r="I1056" t="s">
        <v>19</v>
      </c>
      <c r="J1056">
        <v>6387</v>
      </c>
      <c r="K1056">
        <v>5</v>
      </c>
      <c r="L1056">
        <f>COUNTIF(Table1[Race],Table1[Race])</f>
        <v>5</v>
      </c>
      <c r="M1056">
        <v>0</v>
      </c>
      <c r="N1056">
        <v>3</v>
      </c>
      <c r="O1056">
        <v>2</v>
      </c>
      <c r="P1056">
        <v>0</v>
      </c>
      <c r="Q1056" t="s">
        <v>20</v>
      </c>
      <c r="R1056" t="s">
        <v>952</v>
      </c>
      <c r="S1056" t="s">
        <v>2938</v>
      </c>
      <c r="T1056">
        <f>IFERROR(Table1[n_can_adj]/MID(Table1[district],FIND("(",Table1[district])+1,1),Table1[n_can_adj])</f>
        <v>5</v>
      </c>
      <c r="U1056" t="e">
        <f>IF(Table1[level]="Local",VLOOKUP(Table1[parish]&amp;" Parish, Louisiana",[1]parish!$D$2:$E$65,2,FALSE),"")</f>
        <v>#N/A</v>
      </c>
    </row>
    <row r="1057" spans="1:21" hidden="1" x14ac:dyDescent="0.25">
      <c r="A1057">
        <v>1056</v>
      </c>
      <c r="B1057">
        <f>IF(COUNTIF(C$2:C1056,C1057)&gt;0,B1056,B1056+1)</f>
        <v>294</v>
      </c>
      <c r="C1057" t="str">
        <f>Table1[[#This Row],[position]]&amp;IF(Table1[district]="NA","","-"&amp;Table1[district])&amp;IF(Table1[parish]="Multi-Parish Race","","-"&amp;Table1[parish])&amp;" ("&amp;Table1[year]&amp;")"</f>
        <v>City Marshal-City Court, City of Plaquemine-Iberville (2014)</v>
      </c>
      <c r="D1057" t="s">
        <v>1346</v>
      </c>
      <c r="E1057" t="s">
        <v>1415</v>
      </c>
      <c r="F1057" t="s">
        <v>1416</v>
      </c>
      <c r="G1057">
        <v>2014</v>
      </c>
      <c r="H1057" t="s">
        <v>231</v>
      </c>
      <c r="I1057" t="s">
        <v>23</v>
      </c>
      <c r="J1057">
        <v>1342</v>
      </c>
      <c r="K1057">
        <v>2</v>
      </c>
      <c r="L1057">
        <f>COUNTIF(Table1[Race],Table1[Race])</f>
        <v>2</v>
      </c>
      <c r="M1057">
        <v>2</v>
      </c>
      <c r="N1057">
        <v>0</v>
      </c>
      <c r="O1057">
        <v>0</v>
      </c>
      <c r="P1057">
        <v>0</v>
      </c>
      <c r="Q1057" t="s">
        <v>20</v>
      </c>
      <c r="R1057" t="s">
        <v>952</v>
      </c>
      <c r="S1057" t="s">
        <v>2938</v>
      </c>
      <c r="T1057">
        <f>IFERROR(Table1[n_can_adj]/MID(Table1[district],FIND("(",Table1[district])+1,1),Table1[n_can_adj])</f>
        <v>2</v>
      </c>
      <c r="U1057" t="e">
        <f>IF(Table1[level]="Local",VLOOKUP(Table1[parish]&amp;" Parish, Louisiana",[1]parish!$D$2:$E$65,2,FALSE),"")</f>
        <v>#N/A</v>
      </c>
    </row>
    <row r="1058" spans="1:21" hidden="1" x14ac:dyDescent="0.25">
      <c r="A1058">
        <v>1057</v>
      </c>
      <c r="B1058">
        <f>IF(COUNTIF(C$2:C1057,C1058)&gt;0,B1057,B1057+1)</f>
        <v>294</v>
      </c>
      <c r="C1058" t="str">
        <f>Table1[[#This Row],[position]]&amp;IF(Table1[district]="NA","","-"&amp;Table1[district])&amp;IF(Table1[parish]="Multi-Parish Race","","-"&amp;Table1[parish])&amp;" ("&amp;Table1[year]&amp;")"</f>
        <v>City Marshal-City Court, City of Plaquemine-Iberville (2014)</v>
      </c>
      <c r="D1058" t="s">
        <v>1346</v>
      </c>
      <c r="E1058" t="s">
        <v>1415</v>
      </c>
      <c r="F1058" t="s">
        <v>1417</v>
      </c>
      <c r="G1058">
        <v>2014</v>
      </c>
      <c r="H1058" t="s">
        <v>231</v>
      </c>
      <c r="I1058" t="s">
        <v>23</v>
      </c>
      <c r="J1058">
        <v>1746</v>
      </c>
      <c r="K1058">
        <v>2</v>
      </c>
      <c r="L1058">
        <f>COUNTIF(Table1[Race],Table1[Race])</f>
        <v>2</v>
      </c>
      <c r="M1058">
        <v>2</v>
      </c>
      <c r="N1058">
        <v>0</v>
      </c>
      <c r="O1058">
        <v>0</v>
      </c>
      <c r="P1058">
        <v>0</v>
      </c>
      <c r="Q1058" t="s">
        <v>20</v>
      </c>
      <c r="R1058" t="s">
        <v>952</v>
      </c>
      <c r="S1058" t="s">
        <v>2938</v>
      </c>
      <c r="T1058">
        <f>IFERROR(Table1[n_can_adj]/MID(Table1[district],FIND("(",Table1[district])+1,1),Table1[n_can_adj])</f>
        <v>2</v>
      </c>
      <c r="U1058" t="e">
        <f>IF(Table1[level]="Local",VLOOKUP(Table1[parish]&amp;" Parish, Louisiana",[1]parish!$D$2:$E$65,2,FALSE),"")</f>
        <v>#N/A</v>
      </c>
    </row>
    <row r="1059" spans="1:21" hidden="1" x14ac:dyDescent="0.25">
      <c r="A1059">
        <v>1058</v>
      </c>
      <c r="B1059">
        <f>IF(COUNTIF(C$2:C1058,C1059)&gt;0,B1058,B1058+1)</f>
        <v>295</v>
      </c>
      <c r="C1059" t="str">
        <f>Table1[[#This Row],[position]]&amp;IF(Table1[district]="NA","","-"&amp;Table1[district])&amp;IF(Table1[parish]="Multi-Parish Race","","-"&amp;Table1[parish])&amp;" ("&amp;Table1[year]&amp;")"</f>
        <v>City Marshal-City Court, City of Rayne-Acadia (2014)</v>
      </c>
      <c r="D1059" t="s">
        <v>1346</v>
      </c>
      <c r="E1059" t="s">
        <v>1418</v>
      </c>
      <c r="F1059" t="s">
        <v>1419</v>
      </c>
      <c r="G1059">
        <v>2014</v>
      </c>
      <c r="H1059" t="s">
        <v>276</v>
      </c>
      <c r="I1059" t="s">
        <v>30</v>
      </c>
      <c r="J1059">
        <v>1001</v>
      </c>
      <c r="K1059">
        <v>3</v>
      </c>
      <c r="L1059">
        <f>COUNTIF(Table1[Race],Table1[Race])</f>
        <v>3</v>
      </c>
      <c r="M1059">
        <v>2</v>
      </c>
      <c r="N1059">
        <v>0</v>
      </c>
      <c r="O1059">
        <v>1</v>
      </c>
      <c r="P1059">
        <v>0</v>
      </c>
      <c r="Q1059" t="s">
        <v>20</v>
      </c>
      <c r="R1059" t="s">
        <v>952</v>
      </c>
      <c r="S1059" t="s">
        <v>2938</v>
      </c>
      <c r="T1059">
        <f>IFERROR(Table1[n_can_adj]/MID(Table1[district],FIND("(",Table1[district])+1,1),Table1[n_can_adj])</f>
        <v>3</v>
      </c>
      <c r="U1059" t="e">
        <f>IF(Table1[level]="Local",VLOOKUP(Table1[parish]&amp;" Parish, Louisiana",[1]parish!$D$2:$E$65,2,FALSE),"")</f>
        <v>#N/A</v>
      </c>
    </row>
    <row r="1060" spans="1:21" hidden="1" x14ac:dyDescent="0.25">
      <c r="A1060">
        <v>1059</v>
      </c>
      <c r="B1060">
        <f>IF(COUNTIF(C$2:C1059,C1060)&gt;0,B1059,B1059+1)</f>
        <v>295</v>
      </c>
      <c r="C1060" t="str">
        <f>Table1[[#This Row],[position]]&amp;IF(Table1[district]="NA","","-"&amp;Table1[district])&amp;IF(Table1[parish]="Multi-Parish Race","","-"&amp;Table1[parish])&amp;" ("&amp;Table1[year]&amp;")"</f>
        <v>City Marshal-City Court, City of Rayne-Acadia (2014)</v>
      </c>
      <c r="D1060" t="s">
        <v>1346</v>
      </c>
      <c r="E1060" t="s">
        <v>1418</v>
      </c>
      <c r="F1060" t="s">
        <v>1420</v>
      </c>
      <c r="G1060">
        <v>2014</v>
      </c>
      <c r="H1060" t="s">
        <v>276</v>
      </c>
      <c r="I1060" t="s">
        <v>23</v>
      </c>
      <c r="J1060">
        <v>2276</v>
      </c>
      <c r="K1060">
        <v>3</v>
      </c>
      <c r="L1060">
        <f>COUNTIF(Table1[Race],Table1[Race])</f>
        <v>3</v>
      </c>
      <c r="M1060">
        <v>2</v>
      </c>
      <c r="N1060">
        <v>0</v>
      </c>
      <c r="O1060">
        <v>1</v>
      </c>
      <c r="P1060">
        <v>0</v>
      </c>
      <c r="Q1060" t="s">
        <v>20</v>
      </c>
      <c r="R1060" t="s">
        <v>952</v>
      </c>
      <c r="S1060" t="s">
        <v>2938</v>
      </c>
      <c r="T1060">
        <f>IFERROR(Table1[n_can_adj]/MID(Table1[district],FIND("(",Table1[district])+1,1),Table1[n_can_adj])</f>
        <v>3</v>
      </c>
      <c r="U1060" t="e">
        <f>IF(Table1[level]="Local",VLOOKUP(Table1[parish]&amp;" Parish, Louisiana",[1]parish!$D$2:$E$65,2,FALSE),"")</f>
        <v>#N/A</v>
      </c>
    </row>
    <row r="1061" spans="1:21" hidden="1" x14ac:dyDescent="0.25">
      <c r="A1061">
        <v>1060</v>
      </c>
      <c r="B1061">
        <f>IF(COUNTIF(C$2:C1060,C1061)&gt;0,B1060,B1060+1)</f>
        <v>295</v>
      </c>
      <c r="C1061" t="str">
        <f>Table1[[#This Row],[position]]&amp;IF(Table1[district]="NA","","-"&amp;Table1[district])&amp;IF(Table1[parish]="Multi-Parish Race","","-"&amp;Table1[parish])&amp;" ("&amp;Table1[year]&amp;")"</f>
        <v>City Marshal-City Court, City of Rayne-Acadia (2014)</v>
      </c>
      <c r="D1061" t="s">
        <v>1346</v>
      </c>
      <c r="E1061" t="s">
        <v>1418</v>
      </c>
      <c r="F1061" t="s">
        <v>1421</v>
      </c>
      <c r="G1061">
        <v>2014</v>
      </c>
      <c r="H1061" t="s">
        <v>276</v>
      </c>
      <c r="I1061" t="s">
        <v>23</v>
      </c>
      <c r="J1061">
        <v>1695</v>
      </c>
      <c r="K1061">
        <v>3</v>
      </c>
      <c r="L1061">
        <f>COUNTIF(Table1[Race],Table1[Race])</f>
        <v>3</v>
      </c>
      <c r="M1061">
        <v>2</v>
      </c>
      <c r="N1061">
        <v>0</v>
      </c>
      <c r="O1061">
        <v>1</v>
      </c>
      <c r="P1061">
        <v>0</v>
      </c>
      <c r="Q1061" t="s">
        <v>20</v>
      </c>
      <c r="R1061" t="s">
        <v>952</v>
      </c>
      <c r="S1061" t="s">
        <v>2938</v>
      </c>
      <c r="T1061">
        <f>IFERROR(Table1[n_can_adj]/MID(Table1[district],FIND("(",Table1[district])+1,1),Table1[n_can_adj])</f>
        <v>3</v>
      </c>
      <c r="U1061" t="e">
        <f>IF(Table1[level]="Local",VLOOKUP(Table1[parish]&amp;" Parish, Louisiana",[1]parish!$D$2:$E$65,2,FALSE),"")</f>
        <v>#N/A</v>
      </c>
    </row>
    <row r="1062" spans="1:21" hidden="1" x14ac:dyDescent="0.25">
      <c r="A1062">
        <v>1061</v>
      </c>
      <c r="B1062">
        <f>IF(COUNTIF(C$2:C1061,C1062)&gt;0,B1061,B1061+1)</f>
        <v>296</v>
      </c>
      <c r="C1062" t="str">
        <f>Table1[[#This Row],[position]]&amp;IF(Table1[district]="NA","","-"&amp;Table1[district])&amp;IF(Table1[parish]="Multi-Parish Race","","-"&amp;Table1[parish])&amp;" ("&amp;Table1[year]&amp;")"</f>
        <v>City Marshal-City Court, City of Ruston-Lincoln (2014)</v>
      </c>
      <c r="D1062" t="s">
        <v>1346</v>
      </c>
      <c r="E1062" t="s">
        <v>1422</v>
      </c>
      <c r="F1062" t="s">
        <v>1423</v>
      </c>
      <c r="G1062">
        <v>2014</v>
      </c>
      <c r="H1062" t="s">
        <v>332</v>
      </c>
      <c r="I1062" t="s">
        <v>19</v>
      </c>
      <c r="J1062">
        <v>7856</v>
      </c>
      <c r="K1062">
        <v>2</v>
      </c>
      <c r="L1062">
        <f>COUNTIF(Table1[Race],Table1[Race])</f>
        <v>2</v>
      </c>
      <c r="M1062">
        <v>0</v>
      </c>
      <c r="N1062">
        <v>2</v>
      </c>
      <c r="O1062">
        <v>0</v>
      </c>
      <c r="P1062">
        <v>0</v>
      </c>
      <c r="Q1062" t="s">
        <v>20</v>
      </c>
      <c r="R1062" t="s">
        <v>952</v>
      </c>
      <c r="S1062" t="s">
        <v>2938</v>
      </c>
      <c r="T1062">
        <f>IFERROR(Table1[n_can_adj]/MID(Table1[district],FIND("(",Table1[district])+1,1),Table1[n_can_adj])</f>
        <v>2</v>
      </c>
      <c r="U1062" t="e">
        <f>IF(Table1[level]="Local",VLOOKUP(Table1[parish]&amp;" Parish, Louisiana",[1]parish!$D$2:$E$65,2,FALSE),"")</f>
        <v>#N/A</v>
      </c>
    </row>
    <row r="1063" spans="1:21" hidden="1" x14ac:dyDescent="0.25">
      <c r="A1063">
        <v>1062</v>
      </c>
      <c r="B1063">
        <f>IF(COUNTIF(C$2:C1062,C1063)&gt;0,B1062,B1062+1)</f>
        <v>296</v>
      </c>
      <c r="C1063" t="str">
        <f>Table1[[#This Row],[position]]&amp;IF(Table1[district]="NA","","-"&amp;Table1[district])&amp;IF(Table1[parish]="Multi-Parish Race","","-"&amp;Table1[parish])&amp;" ("&amp;Table1[year]&amp;")"</f>
        <v>City Marshal-City Court, City of Ruston-Lincoln (2014)</v>
      </c>
      <c r="D1063" t="s">
        <v>1346</v>
      </c>
      <c r="E1063" t="s">
        <v>1422</v>
      </c>
      <c r="F1063" t="s">
        <v>1424</v>
      </c>
      <c r="G1063">
        <v>2014</v>
      </c>
      <c r="H1063" t="s">
        <v>332</v>
      </c>
      <c r="I1063" t="s">
        <v>19</v>
      </c>
      <c r="J1063">
        <v>4997</v>
      </c>
      <c r="K1063">
        <v>2</v>
      </c>
      <c r="L1063">
        <f>COUNTIF(Table1[Race],Table1[Race])</f>
        <v>2</v>
      </c>
      <c r="M1063">
        <v>0</v>
      </c>
      <c r="N1063">
        <v>2</v>
      </c>
      <c r="O1063">
        <v>0</v>
      </c>
      <c r="P1063">
        <v>0</v>
      </c>
      <c r="Q1063" t="s">
        <v>20</v>
      </c>
      <c r="R1063" t="s">
        <v>952</v>
      </c>
      <c r="S1063" t="s">
        <v>2938</v>
      </c>
      <c r="T1063">
        <f>IFERROR(Table1[n_can_adj]/MID(Table1[district],FIND("(",Table1[district])+1,1),Table1[n_can_adj])</f>
        <v>2</v>
      </c>
      <c r="U1063" t="e">
        <f>IF(Table1[level]="Local",VLOOKUP(Table1[parish]&amp;" Parish, Louisiana",[1]parish!$D$2:$E$65,2,FALSE),"")</f>
        <v>#N/A</v>
      </c>
    </row>
    <row r="1064" spans="1:21" hidden="1" x14ac:dyDescent="0.25">
      <c r="A1064">
        <v>1063</v>
      </c>
      <c r="B1064">
        <f>IF(COUNTIF(C$2:C1063,C1064)&gt;0,B1063,B1063+1)</f>
        <v>297</v>
      </c>
      <c r="C1064" t="str">
        <f>Table1[[#This Row],[position]]&amp;IF(Table1[district]="NA","","-"&amp;Table1[district])&amp;IF(Table1[parish]="Multi-Parish Race","","-"&amp;Table1[parish])&amp;" ("&amp;Table1[year]&amp;")"</f>
        <v>City Marshal-City Court, City of Shreveport (2014)</v>
      </c>
      <c r="D1064" t="s">
        <v>1346</v>
      </c>
      <c r="E1064" t="s">
        <v>1425</v>
      </c>
      <c r="F1064" t="s">
        <v>1426</v>
      </c>
      <c r="G1064">
        <v>2014</v>
      </c>
      <c r="H1064" t="s">
        <v>73</v>
      </c>
      <c r="I1064" t="s">
        <v>19</v>
      </c>
      <c r="J1064">
        <v>12621</v>
      </c>
      <c r="K1064">
        <v>5</v>
      </c>
      <c r="L1064">
        <f>COUNTIF(Table1[Race],Table1[Race])</f>
        <v>5</v>
      </c>
      <c r="M1064">
        <v>3</v>
      </c>
      <c r="N1064">
        <v>2</v>
      </c>
      <c r="O1064">
        <v>0</v>
      </c>
      <c r="P1064">
        <v>0</v>
      </c>
      <c r="Q1064" t="s">
        <v>20</v>
      </c>
      <c r="R1064" t="s">
        <v>952</v>
      </c>
      <c r="S1064" t="s">
        <v>2938</v>
      </c>
      <c r="T1064">
        <f>IFERROR(Table1[n_can_adj]/MID(Table1[district],FIND("(",Table1[district])+1,1),Table1[n_can_adj])</f>
        <v>5</v>
      </c>
      <c r="U1064" t="e">
        <f>IF(Table1[level]="Local",VLOOKUP(Table1[parish]&amp;" Parish, Louisiana",[1]parish!$D$2:$E$65,2,FALSE),"")</f>
        <v>#N/A</v>
      </c>
    </row>
    <row r="1065" spans="1:21" hidden="1" x14ac:dyDescent="0.25">
      <c r="A1065">
        <v>1064</v>
      </c>
      <c r="B1065">
        <f>IF(COUNTIF(C$2:C1064,C1065)&gt;0,B1064,B1064+1)</f>
        <v>297</v>
      </c>
      <c r="C1065" t="str">
        <f>Table1[[#This Row],[position]]&amp;IF(Table1[district]="NA","","-"&amp;Table1[district])&amp;IF(Table1[parish]="Multi-Parish Race","","-"&amp;Table1[parish])&amp;" ("&amp;Table1[year]&amp;")"</f>
        <v>City Marshal-City Court, City of Shreveport (2014)</v>
      </c>
      <c r="D1065" t="s">
        <v>1346</v>
      </c>
      <c r="E1065" t="s">
        <v>1425</v>
      </c>
      <c r="F1065" t="s">
        <v>1427</v>
      </c>
      <c r="G1065">
        <v>2014</v>
      </c>
      <c r="H1065" t="s">
        <v>73</v>
      </c>
      <c r="I1065" t="s">
        <v>23</v>
      </c>
      <c r="J1065">
        <v>2864</v>
      </c>
      <c r="K1065">
        <v>5</v>
      </c>
      <c r="L1065">
        <f>COUNTIF(Table1[Race],Table1[Race])</f>
        <v>5</v>
      </c>
      <c r="M1065">
        <v>3</v>
      </c>
      <c r="N1065">
        <v>2</v>
      </c>
      <c r="O1065">
        <v>0</v>
      </c>
      <c r="P1065">
        <v>0</v>
      </c>
      <c r="Q1065" t="s">
        <v>20</v>
      </c>
      <c r="R1065" t="s">
        <v>952</v>
      </c>
      <c r="S1065" t="s">
        <v>2938</v>
      </c>
      <c r="T1065">
        <f>IFERROR(Table1[n_can_adj]/MID(Table1[district],FIND("(",Table1[district])+1,1),Table1[n_can_adj])</f>
        <v>5</v>
      </c>
      <c r="U1065" t="e">
        <f>IF(Table1[level]="Local",VLOOKUP(Table1[parish]&amp;" Parish, Louisiana",[1]parish!$D$2:$E$65,2,FALSE),"")</f>
        <v>#N/A</v>
      </c>
    </row>
    <row r="1066" spans="1:21" hidden="1" x14ac:dyDescent="0.25">
      <c r="A1066">
        <v>1065</v>
      </c>
      <c r="B1066">
        <f>IF(COUNTIF(C$2:C1065,C1066)&gt;0,B1065,B1065+1)</f>
        <v>297</v>
      </c>
      <c r="C1066" t="str">
        <f>Table1[[#This Row],[position]]&amp;IF(Table1[district]="NA","","-"&amp;Table1[district])&amp;IF(Table1[parish]="Multi-Parish Race","","-"&amp;Table1[parish])&amp;" ("&amp;Table1[year]&amp;")"</f>
        <v>City Marshal-City Court, City of Shreveport (2014)</v>
      </c>
      <c r="D1066" t="s">
        <v>1346</v>
      </c>
      <c r="E1066" t="s">
        <v>1425</v>
      </c>
      <c r="F1066" t="s">
        <v>1428</v>
      </c>
      <c r="G1066">
        <v>2014</v>
      </c>
      <c r="H1066" t="s">
        <v>73</v>
      </c>
      <c r="I1066" t="s">
        <v>23</v>
      </c>
      <c r="J1066">
        <v>21673</v>
      </c>
      <c r="K1066">
        <v>5</v>
      </c>
      <c r="L1066">
        <f>COUNTIF(Table1[Race],Table1[Race])</f>
        <v>5</v>
      </c>
      <c r="M1066">
        <v>3</v>
      </c>
      <c r="N1066">
        <v>2</v>
      </c>
      <c r="O1066">
        <v>0</v>
      </c>
      <c r="P1066">
        <v>0</v>
      </c>
      <c r="Q1066" t="s">
        <v>20</v>
      </c>
      <c r="R1066" t="s">
        <v>952</v>
      </c>
      <c r="S1066" t="s">
        <v>2938</v>
      </c>
      <c r="T1066">
        <f>IFERROR(Table1[n_can_adj]/MID(Table1[district],FIND("(",Table1[district])+1,1),Table1[n_can_adj])</f>
        <v>5</v>
      </c>
      <c r="U1066" t="e">
        <f>IF(Table1[level]="Local",VLOOKUP(Table1[parish]&amp;" Parish, Louisiana",[1]parish!$D$2:$E$65,2,FALSE),"")</f>
        <v>#N/A</v>
      </c>
    </row>
    <row r="1067" spans="1:21" hidden="1" x14ac:dyDescent="0.25">
      <c r="A1067">
        <v>1066</v>
      </c>
      <c r="B1067">
        <f>IF(COUNTIF(C$2:C1066,C1067)&gt;0,B1066,B1066+1)</f>
        <v>297</v>
      </c>
      <c r="C1067" t="str">
        <f>Table1[[#This Row],[position]]&amp;IF(Table1[district]="NA","","-"&amp;Table1[district])&amp;IF(Table1[parish]="Multi-Parish Race","","-"&amp;Table1[parish])&amp;" ("&amp;Table1[year]&amp;")"</f>
        <v>City Marshal-City Court, City of Shreveport (2014)</v>
      </c>
      <c r="D1067" t="s">
        <v>1346</v>
      </c>
      <c r="E1067" t="s">
        <v>1425</v>
      </c>
      <c r="F1067" t="s">
        <v>1429</v>
      </c>
      <c r="G1067">
        <v>2014</v>
      </c>
      <c r="H1067" t="s">
        <v>73</v>
      </c>
      <c r="I1067" t="s">
        <v>23</v>
      </c>
      <c r="J1067">
        <v>8769</v>
      </c>
      <c r="K1067">
        <v>5</v>
      </c>
      <c r="L1067">
        <f>COUNTIF(Table1[Race],Table1[Race])</f>
        <v>5</v>
      </c>
      <c r="M1067">
        <v>3</v>
      </c>
      <c r="N1067">
        <v>2</v>
      </c>
      <c r="O1067">
        <v>0</v>
      </c>
      <c r="P1067">
        <v>0</v>
      </c>
      <c r="Q1067" t="s">
        <v>20</v>
      </c>
      <c r="R1067" t="s">
        <v>952</v>
      </c>
      <c r="S1067" t="s">
        <v>2938</v>
      </c>
      <c r="T1067">
        <f>IFERROR(Table1[n_can_adj]/MID(Table1[district],FIND("(",Table1[district])+1,1),Table1[n_can_adj])</f>
        <v>5</v>
      </c>
      <c r="U1067" t="e">
        <f>IF(Table1[level]="Local",VLOOKUP(Table1[parish]&amp;" Parish, Louisiana",[1]parish!$D$2:$E$65,2,FALSE),"")</f>
        <v>#N/A</v>
      </c>
    </row>
    <row r="1068" spans="1:21" hidden="1" x14ac:dyDescent="0.25">
      <c r="A1068">
        <v>1067</v>
      </c>
      <c r="B1068">
        <f>IF(COUNTIF(C$2:C1067,C1068)&gt;0,B1067,B1067+1)</f>
        <v>297</v>
      </c>
      <c r="C1068" t="str">
        <f>Table1[[#This Row],[position]]&amp;IF(Table1[district]="NA","","-"&amp;Table1[district])&amp;IF(Table1[parish]="Multi-Parish Race","","-"&amp;Table1[parish])&amp;" ("&amp;Table1[year]&amp;")"</f>
        <v>City Marshal-City Court, City of Shreveport (2014)</v>
      </c>
      <c r="D1068" t="s">
        <v>1346</v>
      </c>
      <c r="E1068" t="s">
        <v>1425</v>
      </c>
      <c r="F1068" t="s">
        <v>1430</v>
      </c>
      <c r="G1068">
        <v>2014</v>
      </c>
      <c r="H1068" t="s">
        <v>73</v>
      </c>
      <c r="I1068" t="s">
        <v>19</v>
      </c>
      <c r="J1068">
        <v>10741</v>
      </c>
      <c r="K1068">
        <v>5</v>
      </c>
      <c r="L1068">
        <f>COUNTIF(Table1[Race],Table1[Race])</f>
        <v>5</v>
      </c>
      <c r="M1068">
        <v>3</v>
      </c>
      <c r="N1068">
        <v>2</v>
      </c>
      <c r="O1068">
        <v>0</v>
      </c>
      <c r="P1068">
        <v>0</v>
      </c>
      <c r="Q1068" t="s">
        <v>20</v>
      </c>
      <c r="R1068" t="s">
        <v>952</v>
      </c>
      <c r="S1068" t="s">
        <v>2938</v>
      </c>
      <c r="T1068">
        <f>IFERROR(Table1[n_can_adj]/MID(Table1[district],FIND("(",Table1[district])+1,1),Table1[n_can_adj])</f>
        <v>5</v>
      </c>
      <c r="U1068" t="e">
        <f>IF(Table1[level]="Local",VLOOKUP(Table1[parish]&amp;" Parish, Louisiana",[1]parish!$D$2:$E$65,2,FALSE),"")</f>
        <v>#N/A</v>
      </c>
    </row>
    <row r="1069" spans="1:21" hidden="1" x14ac:dyDescent="0.25">
      <c r="A1069">
        <v>1068</v>
      </c>
      <c r="B1069">
        <f>IF(COUNTIF(C$2:C1068,C1069)&gt;0,B1068,B1068+1)</f>
        <v>298</v>
      </c>
      <c r="C1069" t="str">
        <f>Table1[[#This Row],[position]]&amp;IF(Table1[district]="NA","","-"&amp;Table1[district])&amp;IF(Table1[parish]="Multi-Parish Race","","-"&amp;Table1[parish])&amp;" ("&amp;Table1[year]&amp;")"</f>
        <v>City Marshal-City Court, City of Springhill-Webster (2014)</v>
      </c>
      <c r="D1069" t="s">
        <v>1346</v>
      </c>
      <c r="E1069" t="s">
        <v>1431</v>
      </c>
      <c r="F1069" t="s">
        <v>1432</v>
      </c>
      <c r="G1069">
        <v>2014</v>
      </c>
      <c r="H1069" t="s">
        <v>69</v>
      </c>
      <c r="I1069" t="s">
        <v>23</v>
      </c>
      <c r="J1069">
        <v>1472</v>
      </c>
      <c r="K1069">
        <v>2</v>
      </c>
      <c r="L1069">
        <f>COUNTIF(Table1[Race],Table1[Race])</f>
        <v>2</v>
      </c>
      <c r="M1069">
        <v>1</v>
      </c>
      <c r="N1069">
        <v>1</v>
      </c>
      <c r="O1069">
        <v>0</v>
      </c>
      <c r="P1069">
        <v>0</v>
      </c>
      <c r="Q1069" t="s">
        <v>20</v>
      </c>
      <c r="R1069" t="s">
        <v>952</v>
      </c>
      <c r="S1069" t="s">
        <v>2938</v>
      </c>
      <c r="T1069">
        <f>IFERROR(Table1[n_can_adj]/MID(Table1[district],FIND("(",Table1[district])+1,1),Table1[n_can_adj])</f>
        <v>2</v>
      </c>
      <c r="U1069" t="e">
        <f>IF(Table1[level]="Local",VLOOKUP(Table1[parish]&amp;" Parish, Louisiana",[1]parish!$D$2:$E$65,2,FALSE),"")</f>
        <v>#N/A</v>
      </c>
    </row>
    <row r="1070" spans="1:21" hidden="1" x14ac:dyDescent="0.25">
      <c r="A1070">
        <v>1069</v>
      </c>
      <c r="B1070">
        <f>IF(COUNTIF(C$2:C1069,C1070)&gt;0,B1069,B1069+1)</f>
        <v>298</v>
      </c>
      <c r="C1070" t="str">
        <f>Table1[[#This Row],[position]]&amp;IF(Table1[district]="NA","","-"&amp;Table1[district])&amp;IF(Table1[parish]="Multi-Parish Race","","-"&amp;Table1[parish])&amp;" ("&amp;Table1[year]&amp;")"</f>
        <v>City Marshal-City Court, City of Springhill-Webster (2014)</v>
      </c>
      <c r="D1070" t="s">
        <v>1346</v>
      </c>
      <c r="E1070" t="s">
        <v>1431</v>
      </c>
      <c r="F1070" t="s">
        <v>1433</v>
      </c>
      <c r="G1070">
        <v>2014</v>
      </c>
      <c r="H1070" t="s">
        <v>69</v>
      </c>
      <c r="I1070" t="s">
        <v>19</v>
      </c>
      <c r="J1070">
        <v>2435</v>
      </c>
      <c r="K1070">
        <v>2</v>
      </c>
      <c r="L1070">
        <f>COUNTIF(Table1[Race],Table1[Race])</f>
        <v>2</v>
      </c>
      <c r="M1070">
        <v>1</v>
      </c>
      <c r="N1070">
        <v>1</v>
      </c>
      <c r="O1070">
        <v>0</v>
      </c>
      <c r="P1070">
        <v>0</v>
      </c>
      <c r="Q1070" t="s">
        <v>20</v>
      </c>
      <c r="R1070" t="s">
        <v>952</v>
      </c>
      <c r="S1070" t="s">
        <v>2938</v>
      </c>
      <c r="T1070">
        <f>IFERROR(Table1[n_can_adj]/MID(Table1[district],FIND("(",Table1[district])+1,1),Table1[n_can_adj])</f>
        <v>2</v>
      </c>
      <c r="U1070" t="e">
        <f>IF(Table1[level]="Local",VLOOKUP(Table1[parish]&amp;" Parish, Louisiana",[1]parish!$D$2:$E$65,2,FALSE),"")</f>
        <v>#N/A</v>
      </c>
    </row>
    <row r="1071" spans="1:21" hidden="1" x14ac:dyDescent="0.25">
      <c r="A1071">
        <v>1070</v>
      </c>
      <c r="B1071">
        <f>IF(COUNTIF(C$2:C1070,C1071)&gt;0,B1070,B1070+1)</f>
        <v>299</v>
      </c>
      <c r="C1071" t="str">
        <f>Table1[[#This Row],[position]]&amp;IF(Table1[district]="NA","","-"&amp;Table1[district])&amp;IF(Table1[parish]="Multi-Parish Race","","-"&amp;Table1[parish])&amp;" ("&amp;Table1[year]&amp;")"</f>
        <v>City Marshal-City Court, Town of Vidalia-Concordia (2016)</v>
      </c>
      <c r="D1071" t="s">
        <v>1346</v>
      </c>
      <c r="E1071" t="s">
        <v>1338</v>
      </c>
      <c r="F1071" t="s">
        <v>1434</v>
      </c>
      <c r="G1071">
        <v>2016</v>
      </c>
      <c r="H1071" t="s">
        <v>1340</v>
      </c>
      <c r="I1071" t="s">
        <v>30</v>
      </c>
      <c r="J1071">
        <v>882</v>
      </c>
      <c r="K1071">
        <v>3</v>
      </c>
      <c r="L1071">
        <f>COUNTIF(Table1[Race],Table1[Race])</f>
        <v>3</v>
      </c>
      <c r="M1071">
        <v>1</v>
      </c>
      <c r="N1071">
        <v>0</v>
      </c>
      <c r="O1071">
        <v>2</v>
      </c>
      <c r="P1071">
        <v>0</v>
      </c>
      <c r="Q1071" t="s">
        <v>20</v>
      </c>
      <c r="R1071" t="s">
        <v>952</v>
      </c>
      <c r="S1071" t="s">
        <v>2938</v>
      </c>
      <c r="T1071">
        <f>IFERROR(Table1[n_can_adj]/MID(Table1[district],FIND("(",Table1[district])+1,1),Table1[n_can_adj])</f>
        <v>3</v>
      </c>
      <c r="U1071" t="e">
        <f>IF(Table1[level]="Local",VLOOKUP(Table1[parish]&amp;" Parish, Louisiana",[1]parish!$D$2:$E$65,2,FALSE),"")</f>
        <v>#N/A</v>
      </c>
    </row>
    <row r="1072" spans="1:21" hidden="1" x14ac:dyDescent="0.25">
      <c r="A1072">
        <v>1071</v>
      </c>
      <c r="B1072">
        <f>IF(COUNTIF(C$2:C1071,C1072)&gt;0,B1071,B1071+1)</f>
        <v>299</v>
      </c>
      <c r="C1072" t="str">
        <f>Table1[[#This Row],[position]]&amp;IF(Table1[district]="NA","","-"&amp;Table1[district])&amp;IF(Table1[parish]="Multi-Parish Race","","-"&amp;Table1[parish])&amp;" ("&amp;Table1[year]&amp;")"</f>
        <v>City Marshal-City Court, Town of Vidalia-Concordia (2016)</v>
      </c>
      <c r="D1072" t="s">
        <v>1346</v>
      </c>
      <c r="E1072" t="s">
        <v>1338</v>
      </c>
      <c r="F1072" t="s">
        <v>1435</v>
      </c>
      <c r="G1072">
        <v>2016</v>
      </c>
      <c r="H1072" t="s">
        <v>1340</v>
      </c>
      <c r="I1072" t="s">
        <v>30</v>
      </c>
      <c r="J1072">
        <v>314</v>
      </c>
      <c r="K1072">
        <v>3</v>
      </c>
      <c r="L1072">
        <f>COUNTIF(Table1[Race],Table1[Race])</f>
        <v>3</v>
      </c>
      <c r="M1072">
        <v>1</v>
      </c>
      <c r="N1072">
        <v>0</v>
      </c>
      <c r="O1072">
        <v>2</v>
      </c>
      <c r="P1072">
        <v>0</v>
      </c>
      <c r="Q1072" t="s">
        <v>20</v>
      </c>
      <c r="R1072" t="s">
        <v>952</v>
      </c>
      <c r="S1072" t="s">
        <v>2938</v>
      </c>
      <c r="T1072">
        <f>IFERROR(Table1[n_can_adj]/MID(Table1[district],FIND("(",Table1[district])+1,1),Table1[n_can_adj])</f>
        <v>3</v>
      </c>
      <c r="U1072" t="e">
        <f>IF(Table1[level]="Local",VLOOKUP(Table1[parish]&amp;" Parish, Louisiana",[1]parish!$D$2:$E$65,2,FALSE),"")</f>
        <v>#N/A</v>
      </c>
    </row>
    <row r="1073" spans="1:21" hidden="1" x14ac:dyDescent="0.25">
      <c r="A1073">
        <v>1072</v>
      </c>
      <c r="B1073">
        <f>IF(COUNTIF(C$2:C1072,C1073)&gt;0,B1072,B1072+1)</f>
        <v>299</v>
      </c>
      <c r="C1073" t="str">
        <f>Table1[[#This Row],[position]]&amp;IF(Table1[district]="NA","","-"&amp;Table1[district])&amp;IF(Table1[parish]="Multi-Parish Race","","-"&amp;Table1[parish])&amp;" ("&amp;Table1[year]&amp;")"</f>
        <v>City Marshal-City Court, Town of Vidalia-Concordia (2016)</v>
      </c>
      <c r="D1073" t="s">
        <v>1346</v>
      </c>
      <c r="E1073" t="s">
        <v>1338</v>
      </c>
      <c r="F1073" t="s">
        <v>1436</v>
      </c>
      <c r="G1073">
        <v>2016</v>
      </c>
      <c r="H1073" t="s">
        <v>1340</v>
      </c>
      <c r="I1073" t="s">
        <v>23</v>
      </c>
      <c r="J1073">
        <v>940</v>
      </c>
      <c r="K1073">
        <v>3</v>
      </c>
      <c r="L1073">
        <f>COUNTIF(Table1[Race],Table1[Race])</f>
        <v>3</v>
      </c>
      <c r="M1073">
        <v>1</v>
      </c>
      <c r="N1073">
        <v>0</v>
      </c>
      <c r="O1073">
        <v>2</v>
      </c>
      <c r="P1073">
        <v>0</v>
      </c>
      <c r="Q1073" t="s">
        <v>20</v>
      </c>
      <c r="R1073" t="s">
        <v>952</v>
      </c>
      <c r="S1073" t="s">
        <v>2938</v>
      </c>
      <c r="T1073">
        <f>IFERROR(Table1[n_can_adj]/MID(Table1[district],FIND("(",Table1[district])+1,1),Table1[n_can_adj])</f>
        <v>3</v>
      </c>
      <c r="U1073" t="e">
        <f>IF(Table1[level]="Local",VLOOKUP(Table1[parish]&amp;" Parish, Louisiana",[1]parish!$D$2:$E$65,2,FALSE),"")</f>
        <v>#N/A</v>
      </c>
    </row>
    <row r="1074" spans="1:21" hidden="1" x14ac:dyDescent="0.25">
      <c r="A1074">
        <v>1073</v>
      </c>
      <c r="B1074">
        <f>IF(COUNTIF(C$2:C1073,C1074)&gt;0,B1073,B1073+1)</f>
        <v>300</v>
      </c>
      <c r="C1074" t="str">
        <f>Table1[[#This Row],[position]]&amp;IF(Table1[district]="NA","","-"&amp;Table1[district])&amp;IF(Table1[parish]="Multi-Parish Race","","-"&amp;Table1[parish])&amp;" ("&amp;Table1[year]&amp;")"</f>
        <v>Constable-1st Justice Court-Ascension (2014)</v>
      </c>
      <c r="D1074" t="s">
        <v>1437</v>
      </c>
      <c r="E1074" t="s">
        <v>1438</v>
      </c>
      <c r="F1074" t="s">
        <v>1439</v>
      </c>
      <c r="G1074">
        <v>2014</v>
      </c>
      <c r="H1074" t="s">
        <v>1440</v>
      </c>
      <c r="I1074" t="s">
        <v>23</v>
      </c>
      <c r="J1074">
        <v>2016</v>
      </c>
      <c r="K1074">
        <v>4</v>
      </c>
      <c r="L1074">
        <f>COUNTIF(Table1[Race],Table1[Race])</f>
        <v>2</v>
      </c>
      <c r="M1074">
        <v>3</v>
      </c>
      <c r="N1074">
        <v>1</v>
      </c>
      <c r="O1074">
        <v>0</v>
      </c>
      <c r="P1074">
        <v>0</v>
      </c>
      <c r="Q1074" t="s">
        <v>20</v>
      </c>
      <c r="R1074" t="s">
        <v>952</v>
      </c>
      <c r="S1074" t="s">
        <v>1437</v>
      </c>
      <c r="T1074">
        <f>IFERROR(Table1[n_can_adj]/MID(Table1[district],FIND("(",Table1[district])+1,1),Table1[n_can_adj])</f>
        <v>2</v>
      </c>
      <c r="U1074" t="e">
        <f>IF(Table1[level]="Local",VLOOKUP(Table1[parish]&amp;" Parish, Louisiana",[1]parish!$D$2:$E$65,2,FALSE),"")</f>
        <v>#N/A</v>
      </c>
    </row>
    <row r="1075" spans="1:21" hidden="1" x14ac:dyDescent="0.25">
      <c r="A1075">
        <v>1075</v>
      </c>
      <c r="B1075">
        <f>IF(COUNTIF(C$2:C1074,C1075)&gt;0,B1074,B1074+1)</f>
        <v>300</v>
      </c>
      <c r="C1075" t="str">
        <f>Table1[[#This Row],[position]]&amp;IF(Table1[district]="NA","","-"&amp;Table1[district])&amp;IF(Table1[parish]="Multi-Parish Race","","-"&amp;Table1[parish])&amp;" ("&amp;Table1[year]&amp;")"</f>
        <v>Constable-1st Justice Court-Ascension (2014)</v>
      </c>
      <c r="D1075" t="s">
        <v>1437</v>
      </c>
      <c r="E1075" t="s">
        <v>1438</v>
      </c>
      <c r="F1075" t="s">
        <v>1443</v>
      </c>
      <c r="G1075">
        <v>2014</v>
      </c>
      <c r="H1075" t="s">
        <v>1440</v>
      </c>
      <c r="I1075" t="s">
        <v>23</v>
      </c>
      <c r="J1075">
        <v>1583</v>
      </c>
      <c r="K1075">
        <v>4</v>
      </c>
      <c r="L1075">
        <f>COUNTIF(Table1[Race],Table1[Race])</f>
        <v>2</v>
      </c>
      <c r="M1075">
        <v>3</v>
      </c>
      <c r="N1075">
        <v>1</v>
      </c>
      <c r="O1075">
        <v>0</v>
      </c>
      <c r="P1075">
        <v>0</v>
      </c>
      <c r="Q1075" t="s">
        <v>20</v>
      </c>
      <c r="R1075" t="s">
        <v>952</v>
      </c>
      <c r="S1075" t="s">
        <v>1437</v>
      </c>
      <c r="T1075">
        <f>IFERROR(Table1[n_can_adj]/MID(Table1[district],FIND("(",Table1[district])+1,1),Table1[n_can_adj])</f>
        <v>2</v>
      </c>
      <c r="U1075" t="e">
        <f>IF(Table1[level]="Local",VLOOKUP(Table1[parish]&amp;" Parish, Louisiana",[1]parish!$D$2:$E$65,2,FALSE),"")</f>
        <v>#N/A</v>
      </c>
    </row>
    <row r="1076" spans="1:21" hidden="1" x14ac:dyDescent="0.25">
      <c r="A1076">
        <v>1074</v>
      </c>
      <c r="B1076">
        <f>IF(COUNTIF(C$2:C1075,C1076)&gt;0,B1075,B1075+1)</f>
        <v>301</v>
      </c>
      <c r="C1076" t="str">
        <f>Table1[[#This Row],[position]]&amp;IF(Table1[district]="NA","","-"&amp;Table1[district])&amp;IF(Table1[parish]="Multi-Parish Race","","-"&amp;Table1[parish])&amp;" ("&amp;Table1[year]&amp;")"</f>
        <v>Constable-1st Justice Court-Jefferson (2014)</v>
      </c>
      <c r="D1076" t="s">
        <v>1437</v>
      </c>
      <c r="E1076" t="s">
        <v>1438</v>
      </c>
      <c r="F1076" t="s">
        <v>1441</v>
      </c>
      <c r="G1076">
        <v>2014</v>
      </c>
      <c r="H1076" t="s">
        <v>1442</v>
      </c>
      <c r="I1076" t="s">
        <v>23</v>
      </c>
      <c r="J1076">
        <v>12807</v>
      </c>
      <c r="K1076">
        <v>4</v>
      </c>
      <c r="L1076">
        <f>COUNTIF(Table1[Race],Table1[Race])</f>
        <v>2</v>
      </c>
      <c r="M1076">
        <v>3</v>
      </c>
      <c r="N1076">
        <v>1</v>
      </c>
      <c r="O1076">
        <v>0</v>
      </c>
      <c r="P1076">
        <v>0</v>
      </c>
      <c r="Q1076" t="s">
        <v>20</v>
      </c>
      <c r="R1076" t="s">
        <v>952</v>
      </c>
      <c r="S1076" t="s">
        <v>1437</v>
      </c>
      <c r="T1076">
        <f>IFERROR(Table1[n_can_adj]/MID(Table1[district],FIND("(",Table1[district])+1,1),Table1[n_can_adj])</f>
        <v>2</v>
      </c>
      <c r="U1076" t="e">
        <f>IF(Table1[level]="Local",VLOOKUP(Table1[parish]&amp;" Parish, Louisiana",[1]parish!$D$2:$E$65,2,FALSE),"")</f>
        <v>#N/A</v>
      </c>
    </row>
    <row r="1077" spans="1:21" hidden="1" x14ac:dyDescent="0.25">
      <c r="A1077">
        <v>1076</v>
      </c>
      <c r="B1077">
        <f>IF(COUNTIF(C$2:C1076,C1077)&gt;0,B1076,B1076+1)</f>
        <v>301</v>
      </c>
      <c r="C1077" t="str">
        <f>Table1[[#This Row],[position]]&amp;IF(Table1[district]="NA","","-"&amp;Table1[district])&amp;IF(Table1[parish]="Multi-Parish Race","","-"&amp;Table1[parish])&amp;" ("&amp;Table1[year]&amp;")"</f>
        <v>Constable-1st Justice Court-Jefferson (2014)</v>
      </c>
      <c r="D1077" t="s">
        <v>1437</v>
      </c>
      <c r="E1077" t="s">
        <v>1438</v>
      </c>
      <c r="F1077" t="s">
        <v>1444</v>
      </c>
      <c r="G1077">
        <v>2014</v>
      </c>
      <c r="H1077" t="s">
        <v>1442</v>
      </c>
      <c r="I1077" t="s">
        <v>19</v>
      </c>
      <c r="J1077">
        <v>4753</v>
      </c>
      <c r="K1077">
        <v>4</v>
      </c>
      <c r="L1077">
        <f>COUNTIF(Table1[Race],Table1[Race])</f>
        <v>2</v>
      </c>
      <c r="M1077">
        <v>3</v>
      </c>
      <c r="N1077">
        <v>1</v>
      </c>
      <c r="O1077">
        <v>0</v>
      </c>
      <c r="P1077">
        <v>0</v>
      </c>
      <c r="Q1077" t="s">
        <v>20</v>
      </c>
      <c r="R1077" t="s">
        <v>952</v>
      </c>
      <c r="S1077" t="s">
        <v>1437</v>
      </c>
      <c r="T1077">
        <f>IFERROR(Table1[n_can_adj]/MID(Table1[district],FIND("(",Table1[district])+1,1),Table1[n_can_adj])</f>
        <v>2</v>
      </c>
      <c r="U1077" t="e">
        <f>IF(Table1[level]="Local",VLOOKUP(Table1[parish]&amp;" Parish, Louisiana",[1]parish!$D$2:$E$65,2,FALSE),"")</f>
        <v>#N/A</v>
      </c>
    </row>
    <row r="1078" spans="1:21" hidden="1" x14ac:dyDescent="0.25">
      <c r="A1078">
        <v>1077</v>
      </c>
      <c r="B1078">
        <f>IF(COUNTIF(C$2:C1077,C1078)&gt;0,B1077,B1077+1)</f>
        <v>302</v>
      </c>
      <c r="C1078" t="str">
        <f>Table1[[#This Row],[position]]&amp;IF(Table1[district]="NA","","-"&amp;Table1[district])&amp;IF(Table1[parish]="Multi-Parish Race","","-"&amp;Table1[parish])&amp;" ("&amp;Table1[year]&amp;")"</f>
        <v>Constable-1st Justice of the Peace Court-Lafourche (2014)</v>
      </c>
      <c r="D1078" t="s">
        <v>1437</v>
      </c>
      <c r="E1078" t="s">
        <v>1445</v>
      </c>
      <c r="F1078" t="s">
        <v>1446</v>
      </c>
      <c r="G1078">
        <v>2014</v>
      </c>
      <c r="H1078" t="s">
        <v>940</v>
      </c>
      <c r="I1078" t="s">
        <v>23</v>
      </c>
      <c r="J1078">
        <v>2373</v>
      </c>
      <c r="K1078">
        <v>2</v>
      </c>
      <c r="L1078">
        <f>COUNTIF(Table1[Race],Table1[Race])</f>
        <v>2</v>
      </c>
      <c r="M1078">
        <v>1</v>
      </c>
      <c r="N1078">
        <v>1</v>
      </c>
      <c r="O1078">
        <v>0</v>
      </c>
      <c r="P1078">
        <v>0</v>
      </c>
      <c r="Q1078" t="s">
        <v>20</v>
      </c>
      <c r="R1078" t="s">
        <v>952</v>
      </c>
      <c r="S1078" t="s">
        <v>1437</v>
      </c>
      <c r="T1078">
        <f>IFERROR(Table1[n_can_adj]/MID(Table1[district],FIND("(",Table1[district])+1,1),Table1[n_can_adj])</f>
        <v>2</v>
      </c>
      <c r="U1078" t="e">
        <f>IF(Table1[level]="Local",VLOOKUP(Table1[parish]&amp;" Parish, Louisiana",[1]parish!$D$2:$E$65,2,FALSE),"")</f>
        <v>#N/A</v>
      </c>
    </row>
    <row r="1079" spans="1:21" hidden="1" x14ac:dyDescent="0.25">
      <c r="A1079">
        <v>1078</v>
      </c>
      <c r="B1079">
        <f>IF(COUNTIF(C$2:C1078,C1079)&gt;0,B1078,B1078+1)</f>
        <v>302</v>
      </c>
      <c r="C1079" t="str">
        <f>Table1[[#This Row],[position]]&amp;IF(Table1[district]="NA","","-"&amp;Table1[district])&amp;IF(Table1[parish]="Multi-Parish Race","","-"&amp;Table1[parish])&amp;" ("&amp;Table1[year]&amp;")"</f>
        <v>Constable-1st Justice of the Peace Court-Lafourche (2014)</v>
      </c>
      <c r="D1079" t="s">
        <v>1437</v>
      </c>
      <c r="E1079" t="s">
        <v>1445</v>
      </c>
      <c r="F1079" t="s">
        <v>1447</v>
      </c>
      <c r="G1079">
        <v>2014</v>
      </c>
      <c r="H1079" t="s">
        <v>940</v>
      </c>
      <c r="I1079" t="s">
        <v>19</v>
      </c>
      <c r="J1079">
        <v>3813</v>
      </c>
      <c r="K1079">
        <v>2</v>
      </c>
      <c r="L1079">
        <f>COUNTIF(Table1[Race],Table1[Race])</f>
        <v>2</v>
      </c>
      <c r="M1079">
        <v>1</v>
      </c>
      <c r="N1079">
        <v>1</v>
      </c>
      <c r="O1079">
        <v>0</v>
      </c>
      <c r="P1079">
        <v>0</v>
      </c>
      <c r="Q1079" t="s">
        <v>20</v>
      </c>
      <c r="R1079" t="s">
        <v>952</v>
      </c>
      <c r="S1079" t="s">
        <v>1437</v>
      </c>
      <c r="T1079">
        <f>IFERROR(Table1[n_can_adj]/MID(Table1[district],FIND("(",Table1[district])+1,1),Table1[n_can_adj])</f>
        <v>2</v>
      </c>
      <c r="U1079" t="e">
        <f>IF(Table1[level]="Local",VLOOKUP(Table1[parish]&amp;" Parish, Louisiana",[1]parish!$D$2:$E$65,2,FALSE),"")</f>
        <v>#N/A</v>
      </c>
    </row>
    <row r="1080" spans="1:21" hidden="1" x14ac:dyDescent="0.25">
      <c r="A1080">
        <v>1079</v>
      </c>
      <c r="B1080">
        <f>IF(COUNTIF(C$2:C1079,C1080)&gt;0,B1079,B1079+1)</f>
        <v>303</v>
      </c>
      <c r="C1080" t="str">
        <f>Table1[[#This Row],[position]]&amp;IF(Table1[district]="NA","","-"&amp;Table1[district])&amp;IF(Table1[parish]="Multi-Parish Race","","-"&amp;Table1[parish])&amp;" ("&amp;Table1[year]&amp;")"</f>
        <v>Constable-1st Justice of the Peace Ward-Assumption (2014)</v>
      </c>
      <c r="D1080" t="s">
        <v>1437</v>
      </c>
      <c r="E1080" t="s">
        <v>1448</v>
      </c>
      <c r="F1080" t="s">
        <v>1449</v>
      </c>
      <c r="G1080">
        <v>2014</v>
      </c>
      <c r="H1080" t="s">
        <v>849</v>
      </c>
      <c r="I1080" t="s">
        <v>23</v>
      </c>
      <c r="J1080">
        <v>1839</v>
      </c>
      <c r="K1080">
        <v>2</v>
      </c>
      <c r="L1080">
        <f>COUNTIF(Table1[Race],Table1[Race])</f>
        <v>2</v>
      </c>
      <c r="M1080">
        <v>1</v>
      </c>
      <c r="N1080">
        <v>0</v>
      </c>
      <c r="O1080">
        <v>1</v>
      </c>
      <c r="P1080">
        <v>0</v>
      </c>
      <c r="Q1080" t="s">
        <v>20</v>
      </c>
      <c r="R1080" t="s">
        <v>952</v>
      </c>
      <c r="S1080" t="s">
        <v>1437</v>
      </c>
      <c r="T1080">
        <f>IFERROR(Table1[n_can_adj]/MID(Table1[district],FIND("(",Table1[district])+1,1),Table1[n_can_adj])</f>
        <v>2</v>
      </c>
      <c r="U1080" t="e">
        <f>IF(Table1[level]="Local",VLOOKUP(Table1[parish]&amp;" Parish, Louisiana",[1]parish!$D$2:$E$65,2,FALSE),"")</f>
        <v>#N/A</v>
      </c>
    </row>
    <row r="1081" spans="1:21" hidden="1" x14ac:dyDescent="0.25">
      <c r="A1081">
        <v>1080</v>
      </c>
      <c r="B1081">
        <f>IF(COUNTIF(C$2:C1080,C1081)&gt;0,B1080,B1080+1)</f>
        <v>303</v>
      </c>
      <c r="C1081" t="str">
        <f>Table1[[#This Row],[position]]&amp;IF(Table1[district]="NA","","-"&amp;Table1[district])&amp;IF(Table1[parish]="Multi-Parish Race","","-"&amp;Table1[parish])&amp;" ("&amp;Table1[year]&amp;")"</f>
        <v>Constable-1st Justice of the Peace Ward-Assumption (2014)</v>
      </c>
      <c r="D1081" t="s">
        <v>1437</v>
      </c>
      <c r="E1081" t="s">
        <v>1448</v>
      </c>
      <c r="F1081" t="s">
        <v>1450</v>
      </c>
      <c r="G1081">
        <v>2014</v>
      </c>
      <c r="H1081" t="s">
        <v>849</v>
      </c>
      <c r="I1081" t="s">
        <v>30</v>
      </c>
      <c r="J1081">
        <v>1105</v>
      </c>
      <c r="K1081">
        <v>2</v>
      </c>
      <c r="L1081">
        <f>COUNTIF(Table1[Race],Table1[Race])</f>
        <v>2</v>
      </c>
      <c r="M1081">
        <v>1</v>
      </c>
      <c r="N1081">
        <v>0</v>
      </c>
      <c r="O1081">
        <v>1</v>
      </c>
      <c r="P1081">
        <v>0</v>
      </c>
      <c r="Q1081" t="s">
        <v>20</v>
      </c>
      <c r="R1081" t="s">
        <v>952</v>
      </c>
      <c r="S1081" t="s">
        <v>1437</v>
      </c>
      <c r="T1081">
        <f>IFERROR(Table1[n_can_adj]/MID(Table1[district],FIND("(",Table1[district])+1,1),Table1[n_can_adj])</f>
        <v>2</v>
      </c>
      <c r="U1081" t="e">
        <f>IF(Table1[level]="Local",VLOOKUP(Table1[parish]&amp;" Parish, Louisiana",[1]parish!$D$2:$E$65,2,FALSE),"")</f>
        <v>#N/A</v>
      </c>
    </row>
    <row r="1082" spans="1:21" hidden="1" x14ac:dyDescent="0.25">
      <c r="A1082">
        <v>1081</v>
      </c>
      <c r="B1082">
        <f>IF(COUNTIF(C$2:C1081,C1082)&gt;0,B1081,B1081+1)</f>
        <v>304</v>
      </c>
      <c r="C1082" t="str">
        <f>Table1[[#This Row],[position]]&amp;IF(Table1[district]="NA","","-"&amp;Table1[district])&amp;IF(Table1[parish]="Multi-Parish Race","","-"&amp;Table1[parish])&amp;" ("&amp;Table1[year]&amp;")"</f>
        <v>Constable-2nd Justice Court-Jefferson (2014)</v>
      </c>
      <c r="D1082" t="s">
        <v>1437</v>
      </c>
      <c r="E1082" t="s">
        <v>1451</v>
      </c>
      <c r="F1082" t="s">
        <v>1452</v>
      </c>
      <c r="G1082">
        <v>2014</v>
      </c>
      <c r="H1082" t="s">
        <v>1442</v>
      </c>
      <c r="I1082" t="s">
        <v>23</v>
      </c>
      <c r="J1082">
        <v>2894</v>
      </c>
      <c r="K1082">
        <v>6</v>
      </c>
      <c r="L1082">
        <f>COUNTIF(Table1[Race],Table1[Race])</f>
        <v>6</v>
      </c>
      <c r="M1082">
        <v>5</v>
      </c>
      <c r="N1082">
        <v>0</v>
      </c>
      <c r="O1082">
        <v>1</v>
      </c>
      <c r="P1082">
        <v>0</v>
      </c>
      <c r="Q1082" t="s">
        <v>20</v>
      </c>
      <c r="R1082" t="s">
        <v>952</v>
      </c>
      <c r="S1082" t="s">
        <v>1437</v>
      </c>
      <c r="T1082">
        <f>IFERROR(Table1[n_can_adj]/MID(Table1[district],FIND("(",Table1[district])+1,1),Table1[n_can_adj])</f>
        <v>6</v>
      </c>
      <c r="U1082" t="e">
        <f>IF(Table1[level]="Local",VLOOKUP(Table1[parish]&amp;" Parish, Louisiana",[1]parish!$D$2:$E$65,2,FALSE),"")</f>
        <v>#N/A</v>
      </c>
    </row>
    <row r="1083" spans="1:21" hidden="1" x14ac:dyDescent="0.25">
      <c r="A1083">
        <v>1082</v>
      </c>
      <c r="B1083">
        <f>IF(COUNTIF(C$2:C1082,C1083)&gt;0,B1082,B1082+1)</f>
        <v>304</v>
      </c>
      <c r="C1083" t="str">
        <f>Table1[[#This Row],[position]]&amp;IF(Table1[district]="NA","","-"&amp;Table1[district])&amp;IF(Table1[parish]="Multi-Parish Race","","-"&amp;Table1[parish])&amp;" ("&amp;Table1[year]&amp;")"</f>
        <v>Constable-2nd Justice Court-Jefferson (2014)</v>
      </c>
      <c r="D1083" t="s">
        <v>1437</v>
      </c>
      <c r="E1083" t="s">
        <v>1451</v>
      </c>
      <c r="F1083" t="s">
        <v>1453</v>
      </c>
      <c r="G1083">
        <v>2014</v>
      </c>
      <c r="H1083" t="s">
        <v>1442</v>
      </c>
      <c r="I1083" t="s">
        <v>23</v>
      </c>
      <c r="J1083">
        <v>5723</v>
      </c>
      <c r="K1083">
        <v>6</v>
      </c>
      <c r="L1083">
        <f>COUNTIF(Table1[Race],Table1[Race])</f>
        <v>6</v>
      </c>
      <c r="M1083">
        <v>5</v>
      </c>
      <c r="N1083">
        <v>0</v>
      </c>
      <c r="O1083">
        <v>1</v>
      </c>
      <c r="P1083">
        <v>0</v>
      </c>
      <c r="Q1083" t="s">
        <v>20</v>
      </c>
      <c r="R1083" t="s">
        <v>952</v>
      </c>
      <c r="S1083" t="s">
        <v>1437</v>
      </c>
      <c r="T1083">
        <f>IFERROR(Table1[n_can_adj]/MID(Table1[district],FIND("(",Table1[district])+1,1),Table1[n_can_adj])</f>
        <v>6</v>
      </c>
      <c r="U1083" t="e">
        <f>IF(Table1[level]="Local",VLOOKUP(Table1[parish]&amp;" Parish, Louisiana",[1]parish!$D$2:$E$65,2,FALSE),"")</f>
        <v>#N/A</v>
      </c>
    </row>
    <row r="1084" spans="1:21" hidden="1" x14ac:dyDescent="0.25">
      <c r="A1084">
        <v>1083</v>
      </c>
      <c r="B1084">
        <f>IF(COUNTIF(C$2:C1083,C1084)&gt;0,B1083,B1083+1)</f>
        <v>304</v>
      </c>
      <c r="C1084" t="str">
        <f>Table1[[#This Row],[position]]&amp;IF(Table1[district]="NA","","-"&amp;Table1[district])&amp;IF(Table1[parish]="Multi-Parish Race","","-"&amp;Table1[parish])&amp;" ("&amp;Table1[year]&amp;")"</f>
        <v>Constable-2nd Justice Court-Jefferson (2014)</v>
      </c>
      <c r="D1084" t="s">
        <v>1437</v>
      </c>
      <c r="E1084" t="s">
        <v>1451</v>
      </c>
      <c r="F1084" t="s">
        <v>1454</v>
      </c>
      <c r="G1084">
        <v>2014</v>
      </c>
      <c r="H1084" t="s">
        <v>1442</v>
      </c>
      <c r="I1084" t="s">
        <v>23</v>
      </c>
      <c r="J1084">
        <v>1995</v>
      </c>
      <c r="K1084">
        <v>6</v>
      </c>
      <c r="L1084">
        <f>COUNTIF(Table1[Race],Table1[Race])</f>
        <v>6</v>
      </c>
      <c r="M1084">
        <v>5</v>
      </c>
      <c r="N1084">
        <v>0</v>
      </c>
      <c r="O1084">
        <v>1</v>
      </c>
      <c r="P1084">
        <v>0</v>
      </c>
      <c r="Q1084" t="s">
        <v>20</v>
      </c>
      <c r="R1084" t="s">
        <v>952</v>
      </c>
      <c r="S1084" t="s">
        <v>1437</v>
      </c>
      <c r="T1084">
        <f>IFERROR(Table1[n_can_adj]/MID(Table1[district],FIND("(",Table1[district])+1,1),Table1[n_can_adj])</f>
        <v>6</v>
      </c>
      <c r="U1084" t="e">
        <f>IF(Table1[level]="Local",VLOOKUP(Table1[parish]&amp;" Parish, Louisiana",[1]parish!$D$2:$E$65,2,FALSE),"")</f>
        <v>#N/A</v>
      </c>
    </row>
    <row r="1085" spans="1:21" hidden="1" x14ac:dyDescent="0.25">
      <c r="A1085">
        <v>1084</v>
      </c>
      <c r="B1085">
        <f>IF(COUNTIF(C$2:C1084,C1085)&gt;0,B1084,B1084+1)</f>
        <v>304</v>
      </c>
      <c r="C1085" t="str">
        <f>Table1[[#This Row],[position]]&amp;IF(Table1[district]="NA","","-"&amp;Table1[district])&amp;IF(Table1[parish]="Multi-Parish Race","","-"&amp;Table1[parish])&amp;" ("&amp;Table1[year]&amp;")"</f>
        <v>Constable-2nd Justice Court-Jefferson (2014)</v>
      </c>
      <c r="D1085" t="s">
        <v>1437</v>
      </c>
      <c r="E1085" t="s">
        <v>1451</v>
      </c>
      <c r="F1085" t="s">
        <v>1455</v>
      </c>
      <c r="G1085">
        <v>2014</v>
      </c>
      <c r="H1085" t="s">
        <v>1442</v>
      </c>
      <c r="I1085" t="s">
        <v>30</v>
      </c>
      <c r="J1085">
        <v>3322</v>
      </c>
      <c r="K1085">
        <v>6</v>
      </c>
      <c r="L1085">
        <f>COUNTIF(Table1[Race],Table1[Race])</f>
        <v>6</v>
      </c>
      <c r="M1085">
        <v>5</v>
      </c>
      <c r="N1085">
        <v>0</v>
      </c>
      <c r="O1085">
        <v>1</v>
      </c>
      <c r="P1085">
        <v>0</v>
      </c>
      <c r="Q1085" t="s">
        <v>20</v>
      </c>
      <c r="R1085" t="s">
        <v>952</v>
      </c>
      <c r="S1085" t="s">
        <v>1437</v>
      </c>
      <c r="T1085">
        <f>IFERROR(Table1[n_can_adj]/MID(Table1[district],FIND("(",Table1[district])+1,1),Table1[n_can_adj])</f>
        <v>6</v>
      </c>
      <c r="U1085" t="e">
        <f>IF(Table1[level]="Local",VLOOKUP(Table1[parish]&amp;" Parish, Louisiana",[1]parish!$D$2:$E$65,2,FALSE),"")</f>
        <v>#N/A</v>
      </c>
    </row>
    <row r="1086" spans="1:21" hidden="1" x14ac:dyDescent="0.25">
      <c r="A1086">
        <v>1085</v>
      </c>
      <c r="B1086">
        <f>IF(COUNTIF(C$2:C1085,C1086)&gt;0,B1085,B1085+1)</f>
        <v>304</v>
      </c>
      <c r="C1086" t="str">
        <f>Table1[[#This Row],[position]]&amp;IF(Table1[district]="NA","","-"&amp;Table1[district])&amp;IF(Table1[parish]="Multi-Parish Race","","-"&amp;Table1[parish])&amp;" ("&amp;Table1[year]&amp;")"</f>
        <v>Constable-2nd Justice Court-Jefferson (2014)</v>
      </c>
      <c r="D1086" t="s">
        <v>1437</v>
      </c>
      <c r="E1086" t="s">
        <v>1451</v>
      </c>
      <c r="F1086" t="s">
        <v>1456</v>
      </c>
      <c r="G1086">
        <v>2014</v>
      </c>
      <c r="H1086" t="s">
        <v>1442</v>
      </c>
      <c r="I1086" t="s">
        <v>23</v>
      </c>
      <c r="J1086">
        <v>1366</v>
      </c>
      <c r="K1086">
        <v>6</v>
      </c>
      <c r="L1086">
        <f>COUNTIF(Table1[Race],Table1[Race])</f>
        <v>6</v>
      </c>
      <c r="M1086">
        <v>5</v>
      </c>
      <c r="N1086">
        <v>0</v>
      </c>
      <c r="O1086">
        <v>1</v>
      </c>
      <c r="P1086">
        <v>0</v>
      </c>
      <c r="Q1086" t="s">
        <v>20</v>
      </c>
      <c r="R1086" t="s">
        <v>952</v>
      </c>
      <c r="S1086" t="s">
        <v>1437</v>
      </c>
      <c r="T1086">
        <f>IFERROR(Table1[n_can_adj]/MID(Table1[district],FIND("(",Table1[district])+1,1),Table1[n_can_adj])</f>
        <v>6</v>
      </c>
      <c r="U1086" t="e">
        <f>IF(Table1[level]="Local",VLOOKUP(Table1[parish]&amp;" Parish, Louisiana",[1]parish!$D$2:$E$65,2,FALSE),"")</f>
        <v>#N/A</v>
      </c>
    </row>
    <row r="1087" spans="1:21" hidden="1" x14ac:dyDescent="0.25">
      <c r="A1087">
        <v>1086</v>
      </c>
      <c r="B1087">
        <f>IF(COUNTIF(C$2:C1086,C1087)&gt;0,B1086,B1086+1)</f>
        <v>304</v>
      </c>
      <c r="C1087" t="str">
        <f>Table1[[#This Row],[position]]&amp;IF(Table1[district]="NA","","-"&amp;Table1[district])&amp;IF(Table1[parish]="Multi-Parish Race","","-"&amp;Table1[parish])&amp;" ("&amp;Table1[year]&amp;")"</f>
        <v>Constable-2nd Justice Court-Jefferson (2014)</v>
      </c>
      <c r="D1087" t="s">
        <v>1437</v>
      </c>
      <c r="E1087" t="s">
        <v>1451</v>
      </c>
      <c r="F1087" t="s">
        <v>1457</v>
      </c>
      <c r="G1087">
        <v>2014</v>
      </c>
      <c r="H1087" t="s">
        <v>1442</v>
      </c>
      <c r="I1087" t="s">
        <v>23</v>
      </c>
      <c r="J1087">
        <v>7862</v>
      </c>
      <c r="K1087">
        <v>6</v>
      </c>
      <c r="L1087">
        <f>COUNTIF(Table1[Race],Table1[Race])</f>
        <v>6</v>
      </c>
      <c r="M1087">
        <v>5</v>
      </c>
      <c r="N1087">
        <v>0</v>
      </c>
      <c r="O1087">
        <v>1</v>
      </c>
      <c r="P1087">
        <v>0</v>
      </c>
      <c r="Q1087" t="s">
        <v>20</v>
      </c>
      <c r="R1087" t="s">
        <v>952</v>
      </c>
      <c r="S1087" t="s">
        <v>1437</v>
      </c>
      <c r="T1087">
        <f>IFERROR(Table1[n_can_adj]/MID(Table1[district],FIND("(",Table1[district])+1,1),Table1[n_can_adj])</f>
        <v>6</v>
      </c>
      <c r="U1087" t="e">
        <f>IF(Table1[level]="Local",VLOOKUP(Table1[parish]&amp;" Parish, Louisiana",[1]parish!$D$2:$E$65,2,FALSE),"")</f>
        <v>#N/A</v>
      </c>
    </row>
    <row r="1088" spans="1:21" hidden="1" x14ac:dyDescent="0.25">
      <c r="A1088">
        <v>1087</v>
      </c>
      <c r="B1088">
        <f>IF(COUNTIF(C$2:C1087,C1088)&gt;0,B1087,B1087+1)</f>
        <v>305</v>
      </c>
      <c r="C1088" t="str">
        <f>Table1[[#This Row],[position]]&amp;IF(Table1[district]="NA","","-"&amp;Table1[district])&amp;IF(Table1[parish]="Multi-Parish Race","","-"&amp;Table1[parish])&amp;" ("&amp;Table1[year]&amp;")"</f>
        <v>Constable-2nd Justice of the Peace Court-Claiborne (2014)</v>
      </c>
      <c r="D1088" t="s">
        <v>1437</v>
      </c>
      <c r="E1088" t="s">
        <v>1458</v>
      </c>
      <c r="F1088" t="s">
        <v>1459</v>
      </c>
      <c r="G1088">
        <v>2014</v>
      </c>
      <c r="H1088" t="s">
        <v>1094</v>
      </c>
      <c r="I1088" t="s">
        <v>30</v>
      </c>
      <c r="J1088">
        <v>1109</v>
      </c>
      <c r="K1088">
        <v>3</v>
      </c>
      <c r="L1088">
        <f>COUNTIF(Table1[Race],Table1[Race])</f>
        <v>3</v>
      </c>
      <c r="M1088">
        <v>0</v>
      </c>
      <c r="N1088">
        <v>0</v>
      </c>
      <c r="O1088">
        <v>2</v>
      </c>
      <c r="P1088">
        <v>1</v>
      </c>
      <c r="Q1088" t="s">
        <v>20</v>
      </c>
      <c r="R1088" t="s">
        <v>952</v>
      </c>
      <c r="S1088" t="s">
        <v>1437</v>
      </c>
      <c r="T1088">
        <f>IFERROR(Table1[n_can_adj]/MID(Table1[district],FIND("(",Table1[district])+1,1),Table1[n_can_adj])</f>
        <v>3</v>
      </c>
      <c r="U1088" t="e">
        <f>IF(Table1[level]="Local",VLOOKUP(Table1[parish]&amp;" Parish, Louisiana",[1]parish!$D$2:$E$65,2,FALSE),"")</f>
        <v>#N/A</v>
      </c>
    </row>
    <row r="1089" spans="1:21" hidden="1" x14ac:dyDescent="0.25">
      <c r="A1089">
        <v>1088</v>
      </c>
      <c r="B1089">
        <f>IF(COUNTIF(C$2:C1088,C1089)&gt;0,B1088,B1088+1)</f>
        <v>305</v>
      </c>
      <c r="C1089" t="str">
        <f>Table1[[#This Row],[position]]&amp;IF(Table1[district]="NA","","-"&amp;Table1[district])&amp;IF(Table1[parish]="Multi-Parish Race","","-"&amp;Table1[parish])&amp;" ("&amp;Table1[year]&amp;")"</f>
        <v>Constable-2nd Justice of the Peace Court-Claiborne (2014)</v>
      </c>
      <c r="D1089" t="s">
        <v>1437</v>
      </c>
      <c r="E1089" t="s">
        <v>1458</v>
      </c>
      <c r="F1089" t="s">
        <v>1460</v>
      </c>
      <c r="G1089">
        <v>2014</v>
      </c>
      <c r="H1089" t="s">
        <v>1094</v>
      </c>
      <c r="I1089" t="s">
        <v>30</v>
      </c>
      <c r="J1089">
        <v>654</v>
      </c>
      <c r="K1089">
        <v>3</v>
      </c>
      <c r="L1089">
        <f>COUNTIF(Table1[Race],Table1[Race])</f>
        <v>3</v>
      </c>
      <c r="M1089">
        <v>0</v>
      </c>
      <c r="N1089">
        <v>0</v>
      </c>
      <c r="O1089">
        <v>2</v>
      </c>
      <c r="P1089">
        <v>1</v>
      </c>
      <c r="Q1089" t="s">
        <v>20</v>
      </c>
      <c r="R1089" t="s">
        <v>952</v>
      </c>
      <c r="S1089" t="s">
        <v>1437</v>
      </c>
      <c r="T1089">
        <f>IFERROR(Table1[n_can_adj]/MID(Table1[district],FIND("(",Table1[district])+1,1),Table1[n_can_adj])</f>
        <v>3</v>
      </c>
      <c r="U1089" t="e">
        <f>IF(Table1[level]="Local",VLOOKUP(Table1[parish]&amp;" Parish, Louisiana",[1]parish!$D$2:$E$65,2,FALSE),"")</f>
        <v>#N/A</v>
      </c>
    </row>
    <row r="1090" spans="1:21" hidden="1" x14ac:dyDescent="0.25">
      <c r="A1090">
        <v>1089</v>
      </c>
      <c r="B1090">
        <f>IF(COUNTIF(C$2:C1089,C1090)&gt;0,B1089,B1089+1)</f>
        <v>305</v>
      </c>
      <c r="C1090" t="str">
        <f>Table1[[#This Row],[position]]&amp;IF(Table1[district]="NA","","-"&amp;Table1[district])&amp;IF(Table1[parish]="Multi-Parish Race","","-"&amp;Table1[parish])&amp;" ("&amp;Table1[year]&amp;")"</f>
        <v>Constable-2nd Justice of the Peace Court-Claiborne (2014)</v>
      </c>
      <c r="D1090" t="s">
        <v>1437</v>
      </c>
      <c r="E1090" t="s">
        <v>1458</v>
      </c>
      <c r="F1090" t="s">
        <v>1461</v>
      </c>
      <c r="G1090">
        <v>2014</v>
      </c>
      <c r="H1090" t="s">
        <v>1094</v>
      </c>
      <c r="I1090" t="s">
        <v>127</v>
      </c>
      <c r="J1090">
        <v>753</v>
      </c>
      <c r="K1090">
        <v>3</v>
      </c>
      <c r="L1090">
        <f>COUNTIF(Table1[Race],Table1[Race])</f>
        <v>3</v>
      </c>
      <c r="M1090">
        <v>0</v>
      </c>
      <c r="N1090">
        <v>0</v>
      </c>
      <c r="O1090">
        <v>2</v>
      </c>
      <c r="P1090">
        <v>1</v>
      </c>
      <c r="Q1090" t="s">
        <v>20</v>
      </c>
      <c r="R1090" t="s">
        <v>952</v>
      </c>
      <c r="S1090" t="s">
        <v>1437</v>
      </c>
      <c r="T1090">
        <f>IFERROR(Table1[n_can_adj]/MID(Table1[district],FIND("(",Table1[district])+1,1),Table1[n_can_adj])</f>
        <v>3</v>
      </c>
      <c r="U1090" t="e">
        <f>IF(Table1[level]="Local",VLOOKUP(Table1[parish]&amp;" Parish, Louisiana",[1]parish!$D$2:$E$65,2,FALSE),"")</f>
        <v>#N/A</v>
      </c>
    </row>
    <row r="1091" spans="1:21" hidden="1" x14ac:dyDescent="0.25">
      <c r="A1091">
        <v>1090</v>
      </c>
      <c r="B1091">
        <f>IF(COUNTIF(C$2:C1090,C1091)&gt;0,B1090,B1090+1)</f>
        <v>306</v>
      </c>
      <c r="C1091" t="str">
        <f>Table1[[#This Row],[position]]&amp;IF(Table1[district]="NA","","-"&amp;Table1[district])&amp;IF(Table1[parish]="Multi-Parish Race","","-"&amp;Table1[parish])&amp;" ("&amp;Table1[year]&amp;")"</f>
        <v>Constable-3rd Justice Court-Jefferson (2014)</v>
      </c>
      <c r="D1091" t="s">
        <v>1437</v>
      </c>
      <c r="E1091" t="s">
        <v>1462</v>
      </c>
      <c r="F1091" t="s">
        <v>1463</v>
      </c>
      <c r="G1091">
        <v>2014</v>
      </c>
      <c r="H1091" t="s">
        <v>1442</v>
      </c>
      <c r="I1091" t="s">
        <v>23</v>
      </c>
      <c r="J1091">
        <v>1047</v>
      </c>
      <c r="K1091">
        <v>2</v>
      </c>
      <c r="L1091">
        <f>COUNTIF(Table1[Race],Table1[Race])</f>
        <v>2</v>
      </c>
      <c r="M1091">
        <v>1</v>
      </c>
      <c r="N1091">
        <v>1</v>
      </c>
      <c r="O1091">
        <v>0</v>
      </c>
      <c r="P1091">
        <v>0</v>
      </c>
      <c r="Q1091" t="s">
        <v>20</v>
      </c>
      <c r="R1091" t="s">
        <v>952</v>
      </c>
      <c r="S1091" t="s">
        <v>1437</v>
      </c>
      <c r="T1091">
        <f>IFERROR(Table1[n_can_adj]/MID(Table1[district],FIND("(",Table1[district])+1,1),Table1[n_can_adj])</f>
        <v>2</v>
      </c>
      <c r="U1091" t="e">
        <f>IF(Table1[level]="Local",VLOOKUP(Table1[parish]&amp;" Parish, Louisiana",[1]parish!$D$2:$E$65,2,FALSE),"")</f>
        <v>#N/A</v>
      </c>
    </row>
    <row r="1092" spans="1:21" hidden="1" x14ac:dyDescent="0.25">
      <c r="A1092">
        <v>1091</v>
      </c>
      <c r="B1092">
        <f>IF(COUNTIF(C$2:C1091,C1092)&gt;0,B1091,B1091+1)</f>
        <v>306</v>
      </c>
      <c r="C1092" t="str">
        <f>Table1[[#This Row],[position]]&amp;IF(Table1[district]="NA","","-"&amp;Table1[district])&amp;IF(Table1[parish]="Multi-Parish Race","","-"&amp;Table1[parish])&amp;" ("&amp;Table1[year]&amp;")"</f>
        <v>Constable-3rd Justice Court-Jefferson (2014)</v>
      </c>
      <c r="D1092" t="s">
        <v>1437</v>
      </c>
      <c r="E1092" t="s">
        <v>1462</v>
      </c>
      <c r="F1092" t="s">
        <v>1464</v>
      </c>
      <c r="G1092">
        <v>2014</v>
      </c>
      <c r="H1092" t="s">
        <v>1442</v>
      </c>
      <c r="I1092" t="s">
        <v>19</v>
      </c>
      <c r="J1092">
        <v>723</v>
      </c>
      <c r="K1092">
        <v>2</v>
      </c>
      <c r="L1092">
        <f>COUNTIF(Table1[Race],Table1[Race])</f>
        <v>2</v>
      </c>
      <c r="M1092">
        <v>1</v>
      </c>
      <c r="N1092">
        <v>1</v>
      </c>
      <c r="O1092">
        <v>0</v>
      </c>
      <c r="P1092">
        <v>0</v>
      </c>
      <c r="Q1092" t="s">
        <v>20</v>
      </c>
      <c r="R1092" t="s">
        <v>952</v>
      </c>
      <c r="S1092" t="s">
        <v>1437</v>
      </c>
      <c r="T1092">
        <f>IFERROR(Table1[n_can_adj]/MID(Table1[district],FIND("(",Table1[district])+1,1),Table1[n_can_adj])</f>
        <v>2</v>
      </c>
      <c r="U1092" t="e">
        <f>IF(Table1[level]="Local",VLOOKUP(Table1[parish]&amp;" Parish, Louisiana",[1]parish!$D$2:$E$65,2,FALSE),"")</f>
        <v>#N/A</v>
      </c>
    </row>
    <row r="1093" spans="1:21" hidden="1" x14ac:dyDescent="0.25">
      <c r="A1093">
        <v>1092</v>
      </c>
      <c r="B1093">
        <f>IF(COUNTIF(C$2:C1092,C1093)&gt;0,B1092,B1092+1)</f>
        <v>307</v>
      </c>
      <c r="C1093" t="str">
        <f>Table1[[#This Row],[position]]&amp;IF(Table1[district]="NA","","-"&amp;Table1[district])&amp;IF(Table1[parish]="Multi-Parish Race","","-"&amp;Table1[parish])&amp;" ("&amp;Table1[year]&amp;")"</f>
        <v>Constable-3rd Justice of the Peace Court-Lafourche (2014)</v>
      </c>
      <c r="D1093" t="s">
        <v>1437</v>
      </c>
      <c r="E1093" t="s">
        <v>1465</v>
      </c>
      <c r="F1093" t="s">
        <v>1466</v>
      </c>
      <c r="G1093">
        <v>2014</v>
      </c>
      <c r="H1093" t="s">
        <v>940</v>
      </c>
      <c r="I1093" t="s">
        <v>23</v>
      </c>
      <c r="J1093">
        <v>1769</v>
      </c>
      <c r="K1093">
        <v>2</v>
      </c>
      <c r="L1093">
        <f>COUNTIF(Table1[Race],Table1[Race])</f>
        <v>2</v>
      </c>
      <c r="M1093">
        <v>2</v>
      </c>
      <c r="N1093">
        <v>0</v>
      </c>
      <c r="O1093">
        <v>0</v>
      </c>
      <c r="P1093">
        <v>0</v>
      </c>
      <c r="Q1093" t="s">
        <v>20</v>
      </c>
      <c r="R1093" t="s">
        <v>952</v>
      </c>
      <c r="S1093" t="s">
        <v>1437</v>
      </c>
      <c r="T1093">
        <f>IFERROR(Table1[n_can_adj]/MID(Table1[district],FIND("(",Table1[district])+1,1),Table1[n_can_adj])</f>
        <v>2</v>
      </c>
      <c r="U1093" t="e">
        <f>IF(Table1[level]="Local",VLOOKUP(Table1[parish]&amp;" Parish, Louisiana",[1]parish!$D$2:$E$65,2,FALSE),"")</f>
        <v>#N/A</v>
      </c>
    </row>
    <row r="1094" spans="1:21" hidden="1" x14ac:dyDescent="0.25">
      <c r="A1094">
        <v>1093</v>
      </c>
      <c r="B1094">
        <f>IF(COUNTIF(C$2:C1093,C1094)&gt;0,B1093,B1093+1)</f>
        <v>307</v>
      </c>
      <c r="C1094" t="str">
        <f>Table1[[#This Row],[position]]&amp;IF(Table1[district]="NA","","-"&amp;Table1[district])&amp;IF(Table1[parish]="Multi-Parish Race","","-"&amp;Table1[parish])&amp;" ("&amp;Table1[year]&amp;")"</f>
        <v>Constable-3rd Justice of the Peace Court-Lafourche (2014)</v>
      </c>
      <c r="D1094" t="s">
        <v>1437</v>
      </c>
      <c r="E1094" t="s">
        <v>1465</v>
      </c>
      <c r="F1094" t="s">
        <v>1467</v>
      </c>
      <c r="G1094">
        <v>2014</v>
      </c>
      <c r="H1094" t="s">
        <v>940</v>
      </c>
      <c r="I1094" t="s">
        <v>23</v>
      </c>
      <c r="J1094">
        <v>1958</v>
      </c>
      <c r="K1094">
        <v>2</v>
      </c>
      <c r="L1094">
        <f>COUNTIF(Table1[Race],Table1[Race])</f>
        <v>2</v>
      </c>
      <c r="M1094">
        <v>2</v>
      </c>
      <c r="N1094">
        <v>0</v>
      </c>
      <c r="O1094">
        <v>0</v>
      </c>
      <c r="P1094">
        <v>0</v>
      </c>
      <c r="Q1094" t="s">
        <v>20</v>
      </c>
      <c r="R1094" t="s">
        <v>952</v>
      </c>
      <c r="S1094" t="s">
        <v>1437</v>
      </c>
      <c r="T1094">
        <f>IFERROR(Table1[n_can_adj]/MID(Table1[district],FIND("(",Table1[district])+1,1),Table1[n_can_adj])</f>
        <v>2</v>
      </c>
      <c r="U1094" t="e">
        <f>IF(Table1[level]="Local",VLOOKUP(Table1[parish]&amp;" Parish, Louisiana",[1]parish!$D$2:$E$65,2,FALSE),"")</f>
        <v>#N/A</v>
      </c>
    </row>
    <row r="1095" spans="1:21" hidden="1" x14ac:dyDescent="0.25">
      <c r="A1095">
        <v>1094</v>
      </c>
      <c r="B1095">
        <f>IF(COUNTIF(C$2:C1094,C1095)&gt;0,B1094,B1094+1)</f>
        <v>308</v>
      </c>
      <c r="C1095" t="str">
        <f>Table1[[#This Row],[position]]&amp;IF(Table1[district]="NA","","-"&amp;Table1[district])&amp;IF(Table1[parish]="Multi-Parish Race","","-"&amp;Table1[parish])&amp;" ("&amp;Table1[year]&amp;")"</f>
        <v>Constable-3rd Justice of the Peace Ward-Assumption (2014)</v>
      </c>
      <c r="D1095" t="s">
        <v>1437</v>
      </c>
      <c r="E1095" t="s">
        <v>1468</v>
      </c>
      <c r="F1095" t="s">
        <v>1469</v>
      </c>
      <c r="G1095">
        <v>2014</v>
      </c>
      <c r="H1095" t="s">
        <v>849</v>
      </c>
      <c r="I1095" t="s">
        <v>23</v>
      </c>
      <c r="J1095">
        <v>1264</v>
      </c>
      <c r="K1095">
        <v>2</v>
      </c>
      <c r="L1095">
        <f>COUNTIF(Table1[Race],Table1[Race])</f>
        <v>2</v>
      </c>
      <c r="M1095">
        <v>2</v>
      </c>
      <c r="N1095">
        <v>0</v>
      </c>
      <c r="O1095">
        <v>0</v>
      </c>
      <c r="P1095">
        <v>0</v>
      </c>
      <c r="Q1095" t="s">
        <v>20</v>
      </c>
      <c r="R1095" t="s">
        <v>952</v>
      </c>
      <c r="S1095" t="s">
        <v>1437</v>
      </c>
      <c r="T1095">
        <f>IFERROR(Table1[n_can_adj]/MID(Table1[district],FIND("(",Table1[district])+1,1),Table1[n_can_adj])</f>
        <v>2</v>
      </c>
      <c r="U1095" t="e">
        <f>IF(Table1[level]="Local",VLOOKUP(Table1[parish]&amp;" Parish, Louisiana",[1]parish!$D$2:$E$65,2,FALSE),"")</f>
        <v>#N/A</v>
      </c>
    </row>
    <row r="1096" spans="1:21" hidden="1" x14ac:dyDescent="0.25">
      <c r="A1096">
        <v>1095</v>
      </c>
      <c r="B1096">
        <f>IF(COUNTIF(C$2:C1095,C1096)&gt;0,B1095,B1095+1)</f>
        <v>308</v>
      </c>
      <c r="C1096" t="str">
        <f>Table1[[#This Row],[position]]&amp;IF(Table1[district]="NA","","-"&amp;Table1[district])&amp;IF(Table1[parish]="Multi-Parish Race","","-"&amp;Table1[parish])&amp;" ("&amp;Table1[year]&amp;")"</f>
        <v>Constable-3rd Justice of the Peace Ward-Assumption (2014)</v>
      </c>
      <c r="D1096" t="s">
        <v>1437</v>
      </c>
      <c r="E1096" t="s">
        <v>1468</v>
      </c>
      <c r="F1096" t="s">
        <v>1470</v>
      </c>
      <c r="G1096">
        <v>2014</v>
      </c>
      <c r="H1096" t="s">
        <v>849</v>
      </c>
      <c r="I1096" t="s">
        <v>23</v>
      </c>
      <c r="J1096">
        <v>1271</v>
      </c>
      <c r="K1096">
        <v>2</v>
      </c>
      <c r="L1096">
        <f>COUNTIF(Table1[Race],Table1[Race])</f>
        <v>2</v>
      </c>
      <c r="M1096">
        <v>2</v>
      </c>
      <c r="N1096">
        <v>0</v>
      </c>
      <c r="O1096">
        <v>0</v>
      </c>
      <c r="P1096">
        <v>0</v>
      </c>
      <c r="Q1096" t="s">
        <v>20</v>
      </c>
      <c r="R1096" t="s">
        <v>952</v>
      </c>
      <c r="S1096" t="s">
        <v>1437</v>
      </c>
      <c r="T1096">
        <f>IFERROR(Table1[n_can_adj]/MID(Table1[district],FIND("(",Table1[district])+1,1),Table1[n_can_adj])</f>
        <v>2</v>
      </c>
      <c r="U1096" t="e">
        <f>IF(Table1[level]="Local",VLOOKUP(Table1[parish]&amp;" Parish, Louisiana",[1]parish!$D$2:$E$65,2,FALSE),"")</f>
        <v>#N/A</v>
      </c>
    </row>
    <row r="1097" spans="1:21" hidden="1" x14ac:dyDescent="0.25">
      <c r="A1097">
        <v>1096</v>
      </c>
      <c r="B1097">
        <f>IF(COUNTIF(C$2:C1096,C1097)&gt;0,B1096,B1096+1)</f>
        <v>309</v>
      </c>
      <c r="C1097" t="str">
        <f>Table1[[#This Row],[position]]&amp;IF(Table1[district]="NA","","-"&amp;Table1[district])&amp;IF(Table1[parish]="Multi-Parish Race","","-"&amp;Table1[parish])&amp;" ("&amp;Table1[year]&amp;")"</f>
        <v>Constable-4th Justice Court-Jefferson (2014)</v>
      </c>
      <c r="D1097" t="s">
        <v>1437</v>
      </c>
      <c r="E1097" t="s">
        <v>1471</v>
      </c>
      <c r="F1097" t="s">
        <v>1472</v>
      </c>
      <c r="G1097">
        <v>2014</v>
      </c>
      <c r="H1097" t="s">
        <v>1442</v>
      </c>
      <c r="I1097" t="s">
        <v>23</v>
      </c>
      <c r="J1097">
        <v>237</v>
      </c>
      <c r="K1097">
        <v>2</v>
      </c>
      <c r="L1097">
        <f>COUNTIF(Table1[Race],Table1[Race])</f>
        <v>2</v>
      </c>
      <c r="M1097">
        <v>1</v>
      </c>
      <c r="N1097">
        <v>0</v>
      </c>
      <c r="O1097">
        <v>1</v>
      </c>
      <c r="P1097">
        <v>0</v>
      </c>
      <c r="Q1097" t="s">
        <v>20</v>
      </c>
      <c r="R1097" t="s">
        <v>952</v>
      </c>
      <c r="S1097" t="s">
        <v>1437</v>
      </c>
      <c r="T1097">
        <f>IFERROR(Table1[n_can_adj]/MID(Table1[district],FIND("(",Table1[district])+1,1),Table1[n_can_adj])</f>
        <v>2</v>
      </c>
      <c r="U1097" t="e">
        <f>IF(Table1[level]="Local",VLOOKUP(Table1[parish]&amp;" Parish, Louisiana",[1]parish!$D$2:$E$65,2,FALSE),"")</f>
        <v>#N/A</v>
      </c>
    </row>
    <row r="1098" spans="1:21" hidden="1" x14ac:dyDescent="0.25">
      <c r="A1098">
        <v>1097</v>
      </c>
      <c r="B1098">
        <f>IF(COUNTIF(C$2:C1097,C1098)&gt;0,B1097,B1097+1)</f>
        <v>309</v>
      </c>
      <c r="C1098" t="str">
        <f>Table1[[#This Row],[position]]&amp;IF(Table1[district]="NA","","-"&amp;Table1[district])&amp;IF(Table1[parish]="Multi-Parish Race","","-"&amp;Table1[parish])&amp;" ("&amp;Table1[year]&amp;")"</f>
        <v>Constable-4th Justice Court-Jefferson (2014)</v>
      </c>
      <c r="D1098" t="s">
        <v>1437</v>
      </c>
      <c r="E1098" t="s">
        <v>1471</v>
      </c>
      <c r="F1098" t="s">
        <v>1473</v>
      </c>
      <c r="G1098">
        <v>2014</v>
      </c>
      <c r="H1098" t="s">
        <v>1442</v>
      </c>
      <c r="I1098" t="s">
        <v>30</v>
      </c>
      <c r="J1098">
        <v>466</v>
      </c>
      <c r="K1098">
        <v>2</v>
      </c>
      <c r="L1098">
        <f>COUNTIF(Table1[Race],Table1[Race])</f>
        <v>2</v>
      </c>
      <c r="M1098">
        <v>1</v>
      </c>
      <c r="N1098">
        <v>0</v>
      </c>
      <c r="O1098">
        <v>1</v>
      </c>
      <c r="P1098">
        <v>0</v>
      </c>
      <c r="Q1098" t="s">
        <v>20</v>
      </c>
      <c r="R1098" t="s">
        <v>952</v>
      </c>
      <c r="S1098" t="s">
        <v>1437</v>
      </c>
      <c r="T1098">
        <f>IFERROR(Table1[n_can_adj]/MID(Table1[district],FIND("(",Table1[district])+1,1),Table1[n_can_adj])</f>
        <v>2</v>
      </c>
      <c r="U1098" t="e">
        <f>IF(Table1[level]="Local",VLOOKUP(Table1[parish]&amp;" Parish, Louisiana",[1]parish!$D$2:$E$65,2,FALSE),"")</f>
        <v>#N/A</v>
      </c>
    </row>
    <row r="1099" spans="1:21" hidden="1" x14ac:dyDescent="0.25">
      <c r="A1099">
        <v>1098</v>
      </c>
      <c r="B1099">
        <f>IF(COUNTIF(C$2:C1098,C1099)&gt;0,B1098,B1098+1)</f>
        <v>310</v>
      </c>
      <c r="C1099" t="str">
        <f>Table1[[#This Row],[position]]&amp;IF(Table1[district]="NA","","-"&amp;Table1[district])&amp;IF(Table1[parish]="Multi-Parish Race","","-"&amp;Table1[parish])&amp;" ("&amp;Table1[year]&amp;")"</f>
        <v>Constable-4th Justice of the Peace Court-Lafourche (2014)</v>
      </c>
      <c r="D1099" t="s">
        <v>1437</v>
      </c>
      <c r="E1099" t="s">
        <v>1474</v>
      </c>
      <c r="F1099" t="s">
        <v>1475</v>
      </c>
      <c r="G1099">
        <v>2014</v>
      </c>
      <c r="H1099" t="s">
        <v>940</v>
      </c>
      <c r="I1099" t="s">
        <v>23</v>
      </c>
      <c r="J1099">
        <v>3657</v>
      </c>
      <c r="K1099">
        <v>2</v>
      </c>
      <c r="L1099">
        <f>COUNTIF(Table1[Race],Table1[Race])</f>
        <v>2</v>
      </c>
      <c r="M1099">
        <v>1</v>
      </c>
      <c r="N1099">
        <v>0</v>
      </c>
      <c r="O1099">
        <v>0</v>
      </c>
      <c r="P1099">
        <v>1</v>
      </c>
      <c r="Q1099" t="s">
        <v>20</v>
      </c>
      <c r="R1099" t="s">
        <v>952</v>
      </c>
      <c r="S1099" t="s">
        <v>1437</v>
      </c>
      <c r="T1099">
        <f>IFERROR(Table1[n_can_adj]/MID(Table1[district],FIND("(",Table1[district])+1,1),Table1[n_can_adj])</f>
        <v>2</v>
      </c>
      <c r="U1099" t="e">
        <f>IF(Table1[level]="Local",VLOOKUP(Table1[parish]&amp;" Parish, Louisiana",[1]parish!$D$2:$E$65,2,FALSE),"")</f>
        <v>#N/A</v>
      </c>
    </row>
    <row r="1100" spans="1:21" hidden="1" x14ac:dyDescent="0.25">
      <c r="A1100">
        <v>1100</v>
      </c>
      <c r="B1100">
        <f>IF(COUNTIF(C$2:C1099,C1100)&gt;0,B1099,B1099+1)</f>
        <v>310</v>
      </c>
      <c r="C1100" t="str">
        <f>Table1[[#This Row],[position]]&amp;IF(Table1[district]="NA","","-"&amp;Table1[district])&amp;IF(Table1[parish]="Multi-Parish Race","","-"&amp;Table1[parish])&amp;" ("&amp;Table1[year]&amp;")"</f>
        <v>Constable-4th Justice of the Peace Court-Lafourche (2014)</v>
      </c>
      <c r="D1100" t="s">
        <v>1437</v>
      </c>
      <c r="E1100" t="s">
        <v>1474</v>
      </c>
      <c r="F1100" t="s">
        <v>1477</v>
      </c>
      <c r="G1100">
        <v>2014</v>
      </c>
      <c r="H1100" t="s">
        <v>940</v>
      </c>
      <c r="I1100" t="s">
        <v>127</v>
      </c>
      <c r="J1100">
        <v>1982</v>
      </c>
      <c r="K1100">
        <v>2</v>
      </c>
      <c r="L1100">
        <f>COUNTIF(Table1[Race],Table1[Race])</f>
        <v>2</v>
      </c>
      <c r="M1100">
        <v>1</v>
      </c>
      <c r="N1100">
        <v>0</v>
      </c>
      <c r="O1100">
        <v>0</v>
      </c>
      <c r="P1100">
        <v>1</v>
      </c>
      <c r="Q1100" t="s">
        <v>20</v>
      </c>
      <c r="R1100" t="s">
        <v>952</v>
      </c>
      <c r="S1100" t="s">
        <v>1437</v>
      </c>
      <c r="T1100">
        <f>IFERROR(Table1[n_can_adj]/MID(Table1[district],FIND("(",Table1[district])+1,1),Table1[n_can_adj])</f>
        <v>2</v>
      </c>
      <c r="U1100" t="e">
        <f>IF(Table1[level]="Local",VLOOKUP(Table1[parish]&amp;" Parish, Louisiana",[1]parish!$D$2:$E$65,2,FALSE),"")</f>
        <v>#N/A</v>
      </c>
    </row>
    <row r="1101" spans="1:21" hidden="1" x14ac:dyDescent="0.25">
      <c r="A1101">
        <v>1099</v>
      </c>
      <c r="B1101">
        <f>IF(COUNTIF(C$2:C1100,C1101)&gt;0,B1100,B1100+1)</f>
        <v>311</v>
      </c>
      <c r="C1101" t="str">
        <f>Table1[[#This Row],[position]]&amp;IF(Table1[district]="NA","","-"&amp;Table1[district])&amp;IF(Table1[parish]="Multi-Parish Race","","-"&amp;Table1[parish])&amp;" ("&amp;Table1[year]&amp;")"</f>
        <v>Constable-4th Justice of the Peace Court-Lafourche (2016)</v>
      </c>
      <c r="D1101" t="s">
        <v>1437</v>
      </c>
      <c r="E1101" t="s">
        <v>1474</v>
      </c>
      <c r="F1101" t="s">
        <v>1476</v>
      </c>
      <c r="G1101">
        <v>2016</v>
      </c>
      <c r="H1101" t="s">
        <v>940</v>
      </c>
      <c r="I1101" t="s">
        <v>23</v>
      </c>
      <c r="J1101">
        <v>3730</v>
      </c>
      <c r="K1101">
        <v>2</v>
      </c>
      <c r="L1101">
        <f>COUNTIF(Table1[Race],Table1[Race])</f>
        <v>2</v>
      </c>
      <c r="M1101">
        <v>2</v>
      </c>
      <c r="N1101">
        <v>0</v>
      </c>
      <c r="O1101">
        <v>0</v>
      </c>
      <c r="P1101">
        <v>0</v>
      </c>
      <c r="Q1101" t="s">
        <v>20</v>
      </c>
      <c r="R1101" t="s">
        <v>952</v>
      </c>
      <c r="S1101" t="s">
        <v>1437</v>
      </c>
      <c r="T1101">
        <f>IFERROR(Table1[n_can_adj]/MID(Table1[district],FIND("(",Table1[district])+1,1),Table1[n_can_adj])</f>
        <v>2</v>
      </c>
      <c r="U1101" t="e">
        <f>IF(Table1[level]="Local",VLOOKUP(Table1[parish]&amp;" Parish, Louisiana",[1]parish!$D$2:$E$65,2,FALSE),"")</f>
        <v>#N/A</v>
      </c>
    </row>
    <row r="1102" spans="1:21" hidden="1" x14ac:dyDescent="0.25">
      <c r="A1102">
        <v>1101</v>
      </c>
      <c r="B1102">
        <f>IF(COUNTIF(C$2:C1101,C1102)&gt;0,B1101,B1101+1)</f>
        <v>311</v>
      </c>
      <c r="C1102" t="str">
        <f>Table1[[#This Row],[position]]&amp;IF(Table1[district]="NA","","-"&amp;Table1[district])&amp;IF(Table1[parish]="Multi-Parish Race","","-"&amp;Table1[parish])&amp;" ("&amp;Table1[year]&amp;")"</f>
        <v>Constable-4th Justice of the Peace Court-Lafourche (2016)</v>
      </c>
      <c r="D1102" t="s">
        <v>1437</v>
      </c>
      <c r="E1102" t="s">
        <v>1474</v>
      </c>
      <c r="F1102" t="s">
        <v>1478</v>
      </c>
      <c r="G1102">
        <v>2016</v>
      </c>
      <c r="H1102" t="s">
        <v>940</v>
      </c>
      <c r="I1102" t="s">
        <v>23</v>
      </c>
      <c r="J1102">
        <v>3626</v>
      </c>
      <c r="K1102">
        <v>2</v>
      </c>
      <c r="L1102">
        <f>COUNTIF(Table1[Race],Table1[Race])</f>
        <v>2</v>
      </c>
      <c r="M1102">
        <v>2</v>
      </c>
      <c r="N1102">
        <v>0</v>
      </c>
      <c r="O1102">
        <v>0</v>
      </c>
      <c r="P1102">
        <v>0</v>
      </c>
      <c r="Q1102" t="s">
        <v>20</v>
      </c>
      <c r="R1102" t="s">
        <v>952</v>
      </c>
      <c r="S1102" t="s">
        <v>1437</v>
      </c>
      <c r="T1102">
        <f>IFERROR(Table1[n_can_adj]/MID(Table1[district],FIND("(",Table1[district])+1,1),Table1[n_can_adj])</f>
        <v>2</v>
      </c>
      <c r="U1102" t="e">
        <f>IF(Table1[level]="Local",VLOOKUP(Table1[parish]&amp;" Parish, Louisiana",[1]parish!$D$2:$E$65,2,FALSE),"")</f>
        <v>#N/A</v>
      </c>
    </row>
    <row r="1103" spans="1:21" hidden="1" x14ac:dyDescent="0.25">
      <c r="A1103">
        <v>1102</v>
      </c>
      <c r="B1103">
        <f>IF(COUNTIF(C$2:C1102,C1103)&gt;0,B1102,B1102+1)</f>
        <v>312</v>
      </c>
      <c r="C1103" t="str">
        <f>Table1[[#This Row],[position]]&amp;IF(Table1[district]="NA","","-"&amp;Table1[district])&amp;IF(Table1[parish]="Multi-Parish Race","","-"&amp;Table1[parish])&amp;" ("&amp;Table1[year]&amp;")"</f>
        <v>Constable-5th Justice Court-Jefferson (2014)</v>
      </c>
      <c r="D1103" t="s">
        <v>1437</v>
      </c>
      <c r="E1103" t="s">
        <v>1479</v>
      </c>
      <c r="F1103" t="s">
        <v>1480</v>
      </c>
      <c r="G1103">
        <v>2014</v>
      </c>
      <c r="H1103" t="s">
        <v>1442</v>
      </c>
      <c r="I1103" t="s">
        <v>19</v>
      </c>
      <c r="J1103">
        <v>17420</v>
      </c>
      <c r="K1103">
        <v>2</v>
      </c>
      <c r="L1103">
        <f>COUNTIF(Table1[Race],Table1[Race])</f>
        <v>2</v>
      </c>
      <c r="M1103">
        <v>0</v>
      </c>
      <c r="N1103">
        <v>2</v>
      </c>
      <c r="O1103">
        <v>0</v>
      </c>
      <c r="P1103">
        <v>0</v>
      </c>
      <c r="Q1103" t="s">
        <v>20</v>
      </c>
      <c r="R1103" t="s">
        <v>952</v>
      </c>
      <c r="S1103" t="s">
        <v>1437</v>
      </c>
      <c r="T1103">
        <f>IFERROR(Table1[n_can_adj]/MID(Table1[district],FIND("(",Table1[district])+1,1),Table1[n_can_adj])</f>
        <v>2</v>
      </c>
      <c r="U1103" t="e">
        <f>IF(Table1[level]="Local",VLOOKUP(Table1[parish]&amp;" Parish, Louisiana",[1]parish!$D$2:$E$65,2,FALSE),"")</f>
        <v>#N/A</v>
      </c>
    </row>
    <row r="1104" spans="1:21" hidden="1" x14ac:dyDescent="0.25">
      <c r="A1104">
        <v>1103</v>
      </c>
      <c r="B1104">
        <f>IF(COUNTIF(C$2:C1103,C1104)&gt;0,B1103,B1103+1)</f>
        <v>312</v>
      </c>
      <c r="C1104" t="str">
        <f>Table1[[#This Row],[position]]&amp;IF(Table1[district]="NA","","-"&amp;Table1[district])&amp;IF(Table1[parish]="Multi-Parish Race","","-"&amp;Table1[parish])&amp;" ("&amp;Table1[year]&amp;")"</f>
        <v>Constable-5th Justice Court-Jefferson (2014)</v>
      </c>
      <c r="D1104" t="s">
        <v>1437</v>
      </c>
      <c r="E1104" t="s">
        <v>1479</v>
      </c>
      <c r="F1104" t="s">
        <v>1481</v>
      </c>
      <c r="G1104">
        <v>2014</v>
      </c>
      <c r="H1104" t="s">
        <v>1442</v>
      </c>
      <c r="I1104" t="s">
        <v>19</v>
      </c>
      <c r="J1104">
        <v>19674</v>
      </c>
      <c r="K1104">
        <v>2</v>
      </c>
      <c r="L1104">
        <f>COUNTIF(Table1[Race],Table1[Race])</f>
        <v>2</v>
      </c>
      <c r="M1104">
        <v>0</v>
      </c>
      <c r="N1104">
        <v>2</v>
      </c>
      <c r="O1104">
        <v>0</v>
      </c>
      <c r="P1104">
        <v>0</v>
      </c>
      <c r="Q1104" t="s">
        <v>20</v>
      </c>
      <c r="R1104" t="s">
        <v>952</v>
      </c>
      <c r="S1104" t="s">
        <v>1437</v>
      </c>
      <c r="T1104">
        <f>IFERROR(Table1[n_can_adj]/MID(Table1[district],FIND("(",Table1[district])+1,1),Table1[n_can_adj])</f>
        <v>2</v>
      </c>
      <c r="U1104" t="e">
        <f>IF(Table1[level]="Local",VLOOKUP(Table1[parish]&amp;" Parish, Louisiana",[1]parish!$D$2:$E$65,2,FALSE),"")</f>
        <v>#N/A</v>
      </c>
    </row>
    <row r="1105" spans="1:21" hidden="1" x14ac:dyDescent="0.25">
      <c r="A1105">
        <v>1104</v>
      </c>
      <c r="B1105">
        <f>IF(COUNTIF(C$2:C1104,C1105)&gt;0,B1104,B1104+1)</f>
        <v>313</v>
      </c>
      <c r="C1105" t="str">
        <f>Table1[[#This Row],[position]]&amp;IF(Table1[district]="NA","","-"&amp;Table1[district])&amp;IF(Table1[parish]="Multi-Parish Race","","-"&amp;Table1[parish])&amp;" ("&amp;Table1[year]&amp;")"</f>
        <v>Constable-7th Justice Court-Jefferson (2014)</v>
      </c>
      <c r="D1105" t="s">
        <v>1437</v>
      </c>
      <c r="E1105" t="s">
        <v>1482</v>
      </c>
      <c r="F1105" t="s">
        <v>1483</v>
      </c>
      <c r="G1105">
        <v>2014</v>
      </c>
      <c r="H1105" t="s">
        <v>1442</v>
      </c>
      <c r="I1105" t="s">
        <v>127</v>
      </c>
      <c r="J1105">
        <v>455</v>
      </c>
      <c r="K1105">
        <v>3</v>
      </c>
      <c r="L1105">
        <f>COUNTIF(Table1[Race],Table1[Race])</f>
        <v>3</v>
      </c>
      <c r="M1105">
        <v>2</v>
      </c>
      <c r="N1105">
        <v>0</v>
      </c>
      <c r="O1105">
        <v>0</v>
      </c>
      <c r="P1105">
        <v>1</v>
      </c>
      <c r="Q1105" t="s">
        <v>20</v>
      </c>
      <c r="R1105" t="s">
        <v>952</v>
      </c>
      <c r="S1105" t="s">
        <v>1437</v>
      </c>
      <c r="T1105">
        <f>IFERROR(Table1[n_can_adj]/MID(Table1[district],FIND("(",Table1[district])+1,1),Table1[n_can_adj])</f>
        <v>3</v>
      </c>
      <c r="U1105" t="e">
        <f>IF(Table1[level]="Local",VLOOKUP(Table1[parish]&amp;" Parish, Louisiana",[1]parish!$D$2:$E$65,2,FALSE),"")</f>
        <v>#N/A</v>
      </c>
    </row>
    <row r="1106" spans="1:21" hidden="1" x14ac:dyDescent="0.25">
      <c r="A1106">
        <v>1105</v>
      </c>
      <c r="B1106">
        <f>IF(COUNTIF(C$2:C1105,C1106)&gt;0,B1105,B1105+1)</f>
        <v>313</v>
      </c>
      <c r="C1106" t="str">
        <f>Table1[[#This Row],[position]]&amp;IF(Table1[district]="NA","","-"&amp;Table1[district])&amp;IF(Table1[parish]="Multi-Parish Race","","-"&amp;Table1[parish])&amp;" ("&amp;Table1[year]&amp;")"</f>
        <v>Constable-7th Justice Court-Jefferson (2014)</v>
      </c>
      <c r="D1106" t="s">
        <v>1437</v>
      </c>
      <c r="E1106" t="s">
        <v>1482</v>
      </c>
      <c r="F1106" t="s">
        <v>1484</v>
      </c>
      <c r="G1106">
        <v>2014</v>
      </c>
      <c r="H1106" t="s">
        <v>1442</v>
      </c>
      <c r="I1106" t="s">
        <v>23</v>
      </c>
      <c r="J1106">
        <v>1336</v>
      </c>
      <c r="K1106">
        <v>3</v>
      </c>
      <c r="L1106">
        <f>COUNTIF(Table1[Race],Table1[Race])</f>
        <v>3</v>
      </c>
      <c r="M1106">
        <v>2</v>
      </c>
      <c r="N1106">
        <v>0</v>
      </c>
      <c r="O1106">
        <v>0</v>
      </c>
      <c r="P1106">
        <v>1</v>
      </c>
      <c r="Q1106" t="s">
        <v>20</v>
      </c>
      <c r="R1106" t="s">
        <v>952</v>
      </c>
      <c r="S1106" t="s">
        <v>1437</v>
      </c>
      <c r="T1106">
        <f>IFERROR(Table1[n_can_adj]/MID(Table1[district],FIND("(",Table1[district])+1,1),Table1[n_can_adj])</f>
        <v>3</v>
      </c>
      <c r="U1106" t="e">
        <f>IF(Table1[level]="Local",VLOOKUP(Table1[parish]&amp;" Parish, Louisiana",[1]parish!$D$2:$E$65,2,FALSE),"")</f>
        <v>#N/A</v>
      </c>
    </row>
    <row r="1107" spans="1:21" hidden="1" x14ac:dyDescent="0.25">
      <c r="A1107">
        <v>1106</v>
      </c>
      <c r="B1107">
        <f>IF(COUNTIF(C$2:C1106,C1107)&gt;0,B1106,B1106+1)</f>
        <v>313</v>
      </c>
      <c r="C1107" t="str">
        <f>Table1[[#This Row],[position]]&amp;IF(Table1[district]="NA","","-"&amp;Table1[district])&amp;IF(Table1[parish]="Multi-Parish Race","","-"&amp;Table1[parish])&amp;" ("&amp;Table1[year]&amp;")"</f>
        <v>Constable-7th Justice Court-Jefferson (2014)</v>
      </c>
      <c r="D1107" t="s">
        <v>1437</v>
      </c>
      <c r="E1107" t="s">
        <v>1482</v>
      </c>
      <c r="F1107" t="s">
        <v>1485</v>
      </c>
      <c r="G1107">
        <v>2014</v>
      </c>
      <c r="H1107" t="s">
        <v>1442</v>
      </c>
      <c r="I1107" t="s">
        <v>23</v>
      </c>
      <c r="J1107">
        <v>585</v>
      </c>
      <c r="K1107">
        <v>3</v>
      </c>
      <c r="L1107">
        <f>COUNTIF(Table1[Race],Table1[Race])</f>
        <v>3</v>
      </c>
      <c r="M1107">
        <v>2</v>
      </c>
      <c r="N1107">
        <v>0</v>
      </c>
      <c r="O1107">
        <v>0</v>
      </c>
      <c r="P1107">
        <v>1</v>
      </c>
      <c r="Q1107" t="s">
        <v>20</v>
      </c>
      <c r="R1107" t="s">
        <v>952</v>
      </c>
      <c r="S1107" t="s">
        <v>1437</v>
      </c>
      <c r="T1107">
        <f>IFERROR(Table1[n_can_adj]/MID(Table1[district],FIND("(",Table1[district])+1,1),Table1[n_can_adj])</f>
        <v>3</v>
      </c>
      <c r="U1107" t="e">
        <f>IF(Table1[level]="Local",VLOOKUP(Table1[parish]&amp;" Parish, Louisiana",[1]parish!$D$2:$E$65,2,FALSE),"")</f>
        <v>#N/A</v>
      </c>
    </row>
    <row r="1108" spans="1:21" hidden="1" x14ac:dyDescent="0.25">
      <c r="A1108">
        <v>1107</v>
      </c>
      <c r="B1108">
        <f>IF(COUNTIF(C$2:C1107,C1108)&gt;0,B1107,B1107+1)</f>
        <v>314</v>
      </c>
      <c r="C1108" t="str">
        <f>Table1[[#This Row],[position]]&amp;IF(Table1[district]="NA","","-"&amp;Table1[district])&amp;IF(Table1[parish]="Multi-Parish Race","","-"&amp;Table1[parish])&amp;" ("&amp;Table1[year]&amp;")"</f>
        <v>Constable-Justice of the Peace &amp; Constable District 3-Sabine (2014)</v>
      </c>
      <c r="D1108" t="s">
        <v>1437</v>
      </c>
      <c r="E1108" t="s">
        <v>1486</v>
      </c>
      <c r="F1108" t="s">
        <v>1487</v>
      </c>
      <c r="G1108">
        <v>2014</v>
      </c>
      <c r="H1108" t="s">
        <v>1197</v>
      </c>
      <c r="I1108" t="s">
        <v>23</v>
      </c>
      <c r="J1108">
        <v>545</v>
      </c>
      <c r="K1108">
        <v>2</v>
      </c>
      <c r="L1108">
        <f>COUNTIF(Table1[Race],Table1[Race])</f>
        <v>2</v>
      </c>
      <c r="M1108">
        <v>1</v>
      </c>
      <c r="N1108">
        <v>0</v>
      </c>
      <c r="O1108">
        <v>1</v>
      </c>
      <c r="P1108">
        <v>0</v>
      </c>
      <c r="Q1108" t="s">
        <v>20</v>
      </c>
      <c r="R1108" t="s">
        <v>952</v>
      </c>
      <c r="S1108" t="s">
        <v>1437</v>
      </c>
      <c r="T1108">
        <f>IFERROR(Table1[n_can_adj]/MID(Table1[district],FIND("(",Table1[district])+1,1),Table1[n_can_adj])</f>
        <v>2</v>
      </c>
      <c r="U1108" t="e">
        <f>IF(Table1[level]="Local",VLOOKUP(Table1[parish]&amp;" Parish, Louisiana",[1]parish!$D$2:$E$65,2,FALSE),"")</f>
        <v>#N/A</v>
      </c>
    </row>
    <row r="1109" spans="1:21" hidden="1" x14ac:dyDescent="0.25">
      <c r="A1109">
        <v>1108</v>
      </c>
      <c r="B1109">
        <f>IF(COUNTIF(C$2:C1108,C1109)&gt;0,B1108,B1108+1)</f>
        <v>314</v>
      </c>
      <c r="C1109" t="str">
        <f>Table1[[#This Row],[position]]&amp;IF(Table1[district]="NA","","-"&amp;Table1[district])&amp;IF(Table1[parish]="Multi-Parish Race","","-"&amp;Table1[parish])&amp;" ("&amp;Table1[year]&amp;")"</f>
        <v>Constable-Justice of the Peace &amp; Constable District 3-Sabine (2014)</v>
      </c>
      <c r="D1109" t="s">
        <v>1437</v>
      </c>
      <c r="E1109" t="s">
        <v>1486</v>
      </c>
      <c r="F1109" t="s">
        <v>1488</v>
      </c>
      <c r="G1109">
        <v>2014</v>
      </c>
      <c r="H1109" t="s">
        <v>1197</v>
      </c>
      <c r="I1109" t="s">
        <v>30</v>
      </c>
      <c r="J1109">
        <v>1060</v>
      </c>
      <c r="K1109">
        <v>2</v>
      </c>
      <c r="L1109">
        <f>COUNTIF(Table1[Race],Table1[Race])</f>
        <v>2</v>
      </c>
      <c r="M1109">
        <v>1</v>
      </c>
      <c r="N1109">
        <v>0</v>
      </c>
      <c r="O1109">
        <v>1</v>
      </c>
      <c r="P1109">
        <v>0</v>
      </c>
      <c r="Q1109" t="s">
        <v>20</v>
      </c>
      <c r="R1109" t="s">
        <v>952</v>
      </c>
      <c r="S1109" t="s">
        <v>1437</v>
      </c>
      <c r="T1109">
        <f>IFERROR(Table1[n_can_adj]/MID(Table1[district],FIND("(",Table1[district])+1,1),Table1[n_can_adj])</f>
        <v>2</v>
      </c>
      <c r="U1109" t="e">
        <f>IF(Table1[level]="Local",VLOOKUP(Table1[parish]&amp;" Parish, Louisiana",[1]parish!$D$2:$E$65,2,FALSE),"")</f>
        <v>#N/A</v>
      </c>
    </row>
    <row r="1110" spans="1:21" hidden="1" x14ac:dyDescent="0.25">
      <c r="A1110">
        <v>1109</v>
      </c>
      <c r="B1110">
        <f>IF(COUNTIF(C$2:C1109,C1110)&gt;0,B1109,B1109+1)</f>
        <v>315</v>
      </c>
      <c r="C1110" t="str">
        <f>Table1[[#This Row],[position]]&amp;IF(Table1[district]="NA","","-"&amp;Table1[district])&amp;IF(Table1[parish]="Multi-Parish Race","","-"&amp;Table1[parish])&amp;" ("&amp;Table1[year]&amp;")"</f>
        <v>Constable-Justice of the Peace &amp; Constable District 4-Sabine (2014)</v>
      </c>
      <c r="D1110" t="s">
        <v>1437</v>
      </c>
      <c r="E1110" t="s">
        <v>1489</v>
      </c>
      <c r="F1110" t="s">
        <v>1490</v>
      </c>
      <c r="G1110">
        <v>2014</v>
      </c>
      <c r="H1110" t="s">
        <v>1197</v>
      </c>
      <c r="I1110" t="s">
        <v>30</v>
      </c>
      <c r="J1110">
        <v>431</v>
      </c>
      <c r="K1110">
        <v>2</v>
      </c>
      <c r="L1110">
        <f>COUNTIF(Table1[Race],Table1[Race])</f>
        <v>2</v>
      </c>
      <c r="M1110">
        <v>1</v>
      </c>
      <c r="N1110">
        <v>0</v>
      </c>
      <c r="O1110">
        <v>1</v>
      </c>
      <c r="P1110">
        <v>0</v>
      </c>
      <c r="Q1110" t="s">
        <v>20</v>
      </c>
      <c r="R1110" t="s">
        <v>952</v>
      </c>
      <c r="S1110" t="s">
        <v>1437</v>
      </c>
      <c r="T1110">
        <f>IFERROR(Table1[n_can_adj]/MID(Table1[district],FIND("(",Table1[district])+1,1),Table1[n_can_adj])</f>
        <v>2</v>
      </c>
      <c r="U1110" t="e">
        <f>IF(Table1[level]="Local",VLOOKUP(Table1[parish]&amp;" Parish, Louisiana",[1]parish!$D$2:$E$65,2,FALSE),"")</f>
        <v>#N/A</v>
      </c>
    </row>
    <row r="1111" spans="1:21" hidden="1" x14ac:dyDescent="0.25">
      <c r="A1111">
        <v>1110</v>
      </c>
      <c r="B1111">
        <f>IF(COUNTIF(C$2:C1110,C1111)&gt;0,B1110,B1110+1)</f>
        <v>315</v>
      </c>
      <c r="C1111" t="str">
        <f>Table1[[#This Row],[position]]&amp;IF(Table1[district]="NA","","-"&amp;Table1[district])&amp;IF(Table1[parish]="Multi-Parish Race","","-"&amp;Table1[parish])&amp;" ("&amp;Table1[year]&amp;")"</f>
        <v>Constable-Justice of the Peace &amp; Constable District 4-Sabine (2014)</v>
      </c>
      <c r="D1111" t="s">
        <v>1437</v>
      </c>
      <c r="E1111" t="s">
        <v>1489</v>
      </c>
      <c r="F1111" t="s">
        <v>1491</v>
      </c>
      <c r="G1111">
        <v>2014</v>
      </c>
      <c r="H1111" t="s">
        <v>1197</v>
      </c>
      <c r="I1111" t="s">
        <v>23</v>
      </c>
      <c r="J1111">
        <v>218</v>
      </c>
      <c r="K1111">
        <v>2</v>
      </c>
      <c r="L1111">
        <f>COUNTIF(Table1[Race],Table1[Race])</f>
        <v>2</v>
      </c>
      <c r="M1111">
        <v>1</v>
      </c>
      <c r="N1111">
        <v>0</v>
      </c>
      <c r="O1111">
        <v>1</v>
      </c>
      <c r="P1111">
        <v>0</v>
      </c>
      <c r="Q1111" t="s">
        <v>20</v>
      </c>
      <c r="R1111" t="s">
        <v>952</v>
      </c>
      <c r="S1111" t="s">
        <v>1437</v>
      </c>
      <c r="T1111">
        <f>IFERROR(Table1[n_can_adj]/MID(Table1[district],FIND("(",Table1[district])+1,1),Table1[n_can_adj])</f>
        <v>2</v>
      </c>
      <c r="U1111" t="e">
        <f>IF(Table1[level]="Local",VLOOKUP(Table1[parish]&amp;" Parish, Louisiana",[1]parish!$D$2:$E$65,2,FALSE),"")</f>
        <v>#N/A</v>
      </c>
    </row>
    <row r="1112" spans="1:21" hidden="1" x14ac:dyDescent="0.25">
      <c r="A1112">
        <v>1112</v>
      </c>
      <c r="B1112">
        <f>IF(COUNTIF(C$2:C1111,C1112)&gt;0,B1111,B1111+1)</f>
        <v>316</v>
      </c>
      <c r="C1112" t="str">
        <f>Table1[[#This Row],[position]]&amp;IF(Table1[district]="NA","","-"&amp;Table1[district])&amp;IF(Table1[parish]="Multi-Parish Race","","-"&amp;Table1[parish])&amp;" ("&amp;Table1[year]&amp;")"</f>
        <v>Constable-Justice of the Peace District  1-Beauregard (2014)</v>
      </c>
      <c r="D1112" t="s">
        <v>1437</v>
      </c>
      <c r="E1112" t="s">
        <v>1492</v>
      </c>
      <c r="F1112" t="s">
        <v>1495</v>
      </c>
      <c r="G1112">
        <v>2014</v>
      </c>
      <c r="H1112" t="s">
        <v>1496</v>
      </c>
      <c r="I1112" t="s">
        <v>30</v>
      </c>
      <c r="J1112">
        <v>461</v>
      </c>
      <c r="K1112">
        <v>6</v>
      </c>
      <c r="L1112">
        <f>COUNTIF(Table1[Race],Table1[Race])</f>
        <v>2</v>
      </c>
      <c r="M1112">
        <v>1</v>
      </c>
      <c r="N1112">
        <v>3</v>
      </c>
      <c r="O1112">
        <v>1</v>
      </c>
      <c r="P1112">
        <v>1</v>
      </c>
      <c r="Q1112" t="s">
        <v>20</v>
      </c>
      <c r="R1112" t="s">
        <v>952</v>
      </c>
      <c r="S1112" t="s">
        <v>1437</v>
      </c>
      <c r="T1112">
        <f>IFERROR(Table1[n_can_adj]/MID(Table1[district],FIND("(",Table1[district])+1,1),Table1[n_can_adj])</f>
        <v>2</v>
      </c>
      <c r="U1112" t="e">
        <f>IF(Table1[level]="Local",VLOOKUP(Table1[parish]&amp;" Parish, Louisiana",[1]parish!$D$2:$E$65,2,FALSE),"")</f>
        <v>#N/A</v>
      </c>
    </row>
    <row r="1113" spans="1:21" hidden="1" x14ac:dyDescent="0.25">
      <c r="A1113">
        <v>1116</v>
      </c>
      <c r="B1113">
        <f>IF(COUNTIF(C$2:C1112,C1113)&gt;0,B1112,B1112+1)</f>
        <v>316</v>
      </c>
      <c r="C1113" t="str">
        <f>Table1[[#This Row],[position]]&amp;IF(Table1[district]="NA","","-"&amp;Table1[district])&amp;IF(Table1[parish]="Multi-Parish Race","","-"&amp;Table1[parish])&amp;" ("&amp;Table1[year]&amp;")"</f>
        <v>Constable-Justice of the Peace District  1-Beauregard (2014)</v>
      </c>
      <c r="D1113" t="s">
        <v>1437</v>
      </c>
      <c r="E1113" t="s">
        <v>1492</v>
      </c>
      <c r="F1113" t="s">
        <v>1501</v>
      </c>
      <c r="G1113">
        <v>2014</v>
      </c>
      <c r="H1113" t="s">
        <v>1496</v>
      </c>
      <c r="I1113" t="s">
        <v>19</v>
      </c>
      <c r="J1113">
        <v>333</v>
      </c>
      <c r="K1113">
        <v>6</v>
      </c>
      <c r="L1113">
        <f>COUNTIF(Table1[Race],Table1[Race])</f>
        <v>2</v>
      </c>
      <c r="M1113">
        <v>1</v>
      </c>
      <c r="N1113">
        <v>3</v>
      </c>
      <c r="O1113">
        <v>1</v>
      </c>
      <c r="P1113">
        <v>1</v>
      </c>
      <c r="Q1113" t="s">
        <v>20</v>
      </c>
      <c r="R1113" t="s">
        <v>952</v>
      </c>
      <c r="S1113" t="s">
        <v>1437</v>
      </c>
      <c r="T1113">
        <f>IFERROR(Table1[n_can_adj]/MID(Table1[district],FIND("(",Table1[district])+1,1),Table1[n_can_adj])</f>
        <v>2</v>
      </c>
      <c r="U1113" t="e">
        <f>IF(Table1[level]="Local",VLOOKUP(Table1[parish]&amp;" Parish, Louisiana",[1]parish!$D$2:$E$65,2,FALSE),"")</f>
        <v>#N/A</v>
      </c>
    </row>
    <row r="1114" spans="1:21" hidden="1" x14ac:dyDescent="0.25">
      <c r="A1114">
        <v>1113</v>
      </c>
      <c r="B1114">
        <f>IF(COUNTIF(C$2:C1113,C1114)&gt;0,B1113,B1113+1)</f>
        <v>317</v>
      </c>
      <c r="C1114" t="str">
        <f>Table1[[#This Row],[position]]&amp;IF(Table1[district]="NA","","-"&amp;Table1[district])&amp;IF(Table1[parish]="Multi-Parish Race","","-"&amp;Table1[parish])&amp;" ("&amp;Table1[year]&amp;")"</f>
        <v>Constable-Justice of the Peace District  1-De Soto (2014)</v>
      </c>
      <c r="D1114" t="s">
        <v>1437</v>
      </c>
      <c r="E1114" t="s">
        <v>1492</v>
      </c>
      <c r="F1114" t="s">
        <v>1497</v>
      </c>
      <c r="G1114">
        <v>2014</v>
      </c>
      <c r="H1114" t="s">
        <v>1498</v>
      </c>
      <c r="I1114" t="s">
        <v>19</v>
      </c>
      <c r="J1114">
        <v>795</v>
      </c>
      <c r="K1114">
        <v>6</v>
      </c>
      <c r="L1114">
        <f>COUNTIF(Table1[Race],Table1[Race])</f>
        <v>2</v>
      </c>
      <c r="M1114">
        <v>1</v>
      </c>
      <c r="N1114">
        <v>3</v>
      </c>
      <c r="O1114">
        <v>1</v>
      </c>
      <c r="P1114">
        <v>1</v>
      </c>
      <c r="Q1114" t="s">
        <v>20</v>
      </c>
      <c r="R1114" t="s">
        <v>952</v>
      </c>
      <c r="S1114" t="s">
        <v>1437</v>
      </c>
      <c r="T1114">
        <f>IFERROR(Table1[n_can_adj]/MID(Table1[district],FIND("(",Table1[district])+1,1),Table1[n_can_adj])</f>
        <v>2</v>
      </c>
      <c r="U1114" t="e">
        <f>IF(Table1[level]="Local",VLOOKUP(Table1[parish]&amp;" Parish, Louisiana",[1]parish!$D$2:$E$65,2,FALSE),"")</f>
        <v>#N/A</v>
      </c>
    </row>
    <row r="1115" spans="1:21" hidden="1" x14ac:dyDescent="0.25">
      <c r="A1115">
        <v>1114</v>
      </c>
      <c r="B1115">
        <f>IF(COUNTIF(C$2:C1114,C1115)&gt;0,B1114,B1114+1)</f>
        <v>317</v>
      </c>
      <c r="C1115" t="str">
        <f>Table1[[#This Row],[position]]&amp;IF(Table1[district]="NA","","-"&amp;Table1[district])&amp;IF(Table1[parish]="Multi-Parish Race","","-"&amp;Table1[parish])&amp;" ("&amp;Table1[year]&amp;")"</f>
        <v>Constable-Justice of the Peace District  1-De Soto (2014)</v>
      </c>
      <c r="D1115" t="s">
        <v>1437</v>
      </c>
      <c r="E1115" t="s">
        <v>1492</v>
      </c>
      <c r="F1115" t="s">
        <v>1499</v>
      </c>
      <c r="G1115">
        <v>2014</v>
      </c>
      <c r="H1115" t="s">
        <v>1498</v>
      </c>
      <c r="I1115" t="s">
        <v>19</v>
      </c>
      <c r="J1115">
        <v>464</v>
      </c>
      <c r="K1115">
        <v>6</v>
      </c>
      <c r="L1115">
        <f>COUNTIF(Table1[Race],Table1[Race])</f>
        <v>2</v>
      </c>
      <c r="M1115">
        <v>1</v>
      </c>
      <c r="N1115">
        <v>3</v>
      </c>
      <c r="O1115">
        <v>1</v>
      </c>
      <c r="P1115">
        <v>1</v>
      </c>
      <c r="Q1115" t="s">
        <v>20</v>
      </c>
      <c r="R1115" t="s">
        <v>952</v>
      </c>
      <c r="S1115" t="s">
        <v>1437</v>
      </c>
      <c r="T1115">
        <f>IFERROR(Table1[n_can_adj]/MID(Table1[district],FIND("(",Table1[district])+1,1),Table1[n_can_adj])</f>
        <v>2</v>
      </c>
      <c r="U1115" t="e">
        <f>IF(Table1[level]="Local",VLOOKUP(Table1[parish]&amp;" Parish, Louisiana",[1]parish!$D$2:$E$65,2,FALSE),"")</f>
        <v>#N/A</v>
      </c>
    </row>
    <row r="1116" spans="1:21" hidden="1" x14ac:dyDescent="0.25">
      <c r="A1116">
        <v>1111</v>
      </c>
      <c r="B1116">
        <f>IF(COUNTIF(C$2:C1115,C1116)&gt;0,B1115,B1115+1)</f>
        <v>318</v>
      </c>
      <c r="C1116" t="str">
        <f>Table1[[#This Row],[position]]&amp;IF(Table1[district]="NA","","-"&amp;Table1[district])&amp;IF(Table1[parish]="Multi-Parish Race","","-"&amp;Table1[parish])&amp;" ("&amp;Table1[year]&amp;")"</f>
        <v>Constable-Justice of the Peace District  1-Pointe Coupee (2014)</v>
      </c>
      <c r="D1116" t="s">
        <v>1437</v>
      </c>
      <c r="E1116" t="s">
        <v>1492</v>
      </c>
      <c r="F1116" t="s">
        <v>1493</v>
      </c>
      <c r="G1116">
        <v>2014</v>
      </c>
      <c r="H1116" t="s">
        <v>1494</v>
      </c>
      <c r="I1116" t="s">
        <v>127</v>
      </c>
      <c r="J1116">
        <v>196</v>
      </c>
      <c r="K1116">
        <v>6</v>
      </c>
      <c r="L1116">
        <f>COUNTIF(Table1[Race],Table1[Race])</f>
        <v>2</v>
      </c>
      <c r="M1116">
        <v>1</v>
      </c>
      <c r="N1116">
        <v>3</v>
      </c>
      <c r="O1116">
        <v>1</v>
      </c>
      <c r="P1116">
        <v>1</v>
      </c>
      <c r="Q1116" t="s">
        <v>20</v>
      </c>
      <c r="R1116" t="s">
        <v>952</v>
      </c>
      <c r="S1116" t="s">
        <v>1437</v>
      </c>
      <c r="T1116">
        <f>IFERROR(Table1[n_can_adj]/MID(Table1[district],FIND("(",Table1[district])+1,1),Table1[n_can_adj])</f>
        <v>2</v>
      </c>
      <c r="U1116" t="e">
        <f>IF(Table1[level]="Local",VLOOKUP(Table1[parish]&amp;" Parish, Louisiana",[1]parish!$D$2:$E$65,2,FALSE),"")</f>
        <v>#N/A</v>
      </c>
    </row>
    <row r="1117" spans="1:21" hidden="1" x14ac:dyDescent="0.25">
      <c r="A1117">
        <v>1115</v>
      </c>
      <c r="B1117">
        <f>IF(COUNTIF(C$2:C1116,C1117)&gt;0,B1116,B1116+1)</f>
        <v>318</v>
      </c>
      <c r="C1117" t="str">
        <f>Table1[[#This Row],[position]]&amp;IF(Table1[district]="NA","","-"&amp;Table1[district])&amp;IF(Table1[parish]="Multi-Parish Race","","-"&amp;Table1[parish])&amp;" ("&amp;Table1[year]&amp;")"</f>
        <v>Constable-Justice of the Peace District  1-Pointe Coupee (2014)</v>
      </c>
      <c r="D1117" t="s">
        <v>1437</v>
      </c>
      <c r="E1117" t="s">
        <v>1492</v>
      </c>
      <c r="F1117" t="s">
        <v>1500</v>
      </c>
      <c r="G1117">
        <v>2014</v>
      </c>
      <c r="H1117" t="s">
        <v>1494</v>
      </c>
      <c r="I1117" t="s">
        <v>23</v>
      </c>
      <c r="J1117">
        <v>275</v>
      </c>
      <c r="K1117">
        <v>6</v>
      </c>
      <c r="L1117">
        <f>COUNTIF(Table1[Race],Table1[Race])</f>
        <v>2</v>
      </c>
      <c r="M1117">
        <v>1</v>
      </c>
      <c r="N1117">
        <v>3</v>
      </c>
      <c r="O1117">
        <v>1</v>
      </c>
      <c r="P1117">
        <v>1</v>
      </c>
      <c r="Q1117" t="s">
        <v>20</v>
      </c>
      <c r="R1117" t="s">
        <v>952</v>
      </c>
      <c r="S1117" t="s">
        <v>1437</v>
      </c>
      <c r="T1117">
        <f>IFERROR(Table1[n_can_adj]/MID(Table1[district],FIND("(",Table1[district])+1,1),Table1[n_can_adj])</f>
        <v>2</v>
      </c>
      <c r="U1117" t="e">
        <f>IF(Table1[level]="Local",VLOOKUP(Table1[parish]&amp;" Parish, Louisiana",[1]parish!$D$2:$E$65,2,FALSE),"")</f>
        <v>#N/A</v>
      </c>
    </row>
    <row r="1118" spans="1:21" hidden="1" x14ac:dyDescent="0.25">
      <c r="A1118">
        <v>1117</v>
      </c>
      <c r="B1118">
        <f>IF(COUNTIF(C$2:C1117,C1118)&gt;0,B1117,B1117+1)</f>
        <v>319</v>
      </c>
      <c r="C1118" t="str">
        <f>Table1[[#This Row],[position]]&amp;IF(Table1[district]="NA","","-"&amp;Table1[district])&amp;IF(Table1[parish]="Multi-Parish Race","","-"&amp;Table1[parish])&amp;" ("&amp;Table1[year]&amp;")"</f>
        <v>Constable-Justice of the Peace District  2-De Soto (2014)</v>
      </c>
      <c r="D1118" t="s">
        <v>1437</v>
      </c>
      <c r="E1118" t="s">
        <v>1502</v>
      </c>
      <c r="F1118" t="s">
        <v>1503</v>
      </c>
      <c r="G1118">
        <v>2014</v>
      </c>
      <c r="H1118" t="s">
        <v>1498</v>
      </c>
      <c r="I1118" t="s">
        <v>30</v>
      </c>
      <c r="J1118">
        <v>867</v>
      </c>
      <c r="K1118">
        <v>2</v>
      </c>
      <c r="L1118">
        <f>COUNTIF(Table1[Race],Table1[Race])</f>
        <v>2</v>
      </c>
      <c r="M1118">
        <v>0</v>
      </c>
      <c r="N1118">
        <v>1</v>
      </c>
      <c r="O1118">
        <v>1</v>
      </c>
      <c r="P1118">
        <v>0</v>
      </c>
      <c r="Q1118" t="s">
        <v>20</v>
      </c>
      <c r="R1118" t="s">
        <v>952</v>
      </c>
      <c r="S1118" t="s">
        <v>1437</v>
      </c>
      <c r="T1118">
        <f>IFERROR(Table1[n_can_adj]/MID(Table1[district],FIND("(",Table1[district])+1,1),Table1[n_can_adj])</f>
        <v>2</v>
      </c>
      <c r="U1118" t="e">
        <f>IF(Table1[level]="Local",VLOOKUP(Table1[parish]&amp;" Parish, Louisiana",[1]parish!$D$2:$E$65,2,FALSE),"")</f>
        <v>#N/A</v>
      </c>
    </row>
    <row r="1119" spans="1:21" hidden="1" x14ac:dyDescent="0.25">
      <c r="A1119">
        <v>1118</v>
      </c>
      <c r="B1119">
        <f>IF(COUNTIF(C$2:C1118,C1119)&gt;0,B1118,B1118+1)</f>
        <v>319</v>
      </c>
      <c r="C1119" t="str">
        <f>Table1[[#This Row],[position]]&amp;IF(Table1[district]="NA","","-"&amp;Table1[district])&amp;IF(Table1[parish]="Multi-Parish Race","","-"&amp;Table1[parish])&amp;" ("&amp;Table1[year]&amp;")"</f>
        <v>Constable-Justice of the Peace District  2-De Soto (2014)</v>
      </c>
      <c r="D1119" t="s">
        <v>1437</v>
      </c>
      <c r="E1119" t="s">
        <v>1502</v>
      </c>
      <c r="F1119" t="s">
        <v>1504</v>
      </c>
      <c r="G1119">
        <v>2014</v>
      </c>
      <c r="H1119" t="s">
        <v>1498</v>
      </c>
      <c r="I1119" t="s">
        <v>19</v>
      </c>
      <c r="J1119">
        <v>920</v>
      </c>
      <c r="K1119">
        <v>2</v>
      </c>
      <c r="L1119">
        <f>COUNTIF(Table1[Race],Table1[Race])</f>
        <v>2</v>
      </c>
      <c r="M1119">
        <v>0</v>
      </c>
      <c r="N1119">
        <v>1</v>
      </c>
      <c r="O1119">
        <v>1</v>
      </c>
      <c r="P1119">
        <v>0</v>
      </c>
      <c r="Q1119" t="s">
        <v>20</v>
      </c>
      <c r="R1119" t="s">
        <v>952</v>
      </c>
      <c r="S1119" t="s">
        <v>1437</v>
      </c>
      <c r="T1119">
        <f>IFERROR(Table1[n_can_adj]/MID(Table1[district],FIND("(",Table1[district])+1,1),Table1[n_can_adj])</f>
        <v>2</v>
      </c>
      <c r="U1119" t="e">
        <f>IF(Table1[level]="Local",VLOOKUP(Table1[parish]&amp;" Parish, Louisiana",[1]parish!$D$2:$E$65,2,FALSE),"")</f>
        <v>#N/A</v>
      </c>
    </row>
    <row r="1120" spans="1:21" hidden="1" x14ac:dyDescent="0.25">
      <c r="A1120">
        <v>1119</v>
      </c>
      <c r="B1120">
        <f>IF(COUNTIF(C$2:C1119,C1120)&gt;0,B1119,B1119+1)</f>
        <v>320</v>
      </c>
      <c r="C1120" t="str">
        <f>Table1[[#This Row],[position]]&amp;IF(Table1[district]="NA","","-"&amp;Table1[district])&amp;IF(Table1[parish]="Multi-Parish Race","","-"&amp;Table1[parish])&amp;" ("&amp;Table1[year]&amp;")"</f>
        <v>Constable-Justice of the Peace District  3-De Soto (2014)</v>
      </c>
      <c r="D1120" t="s">
        <v>1437</v>
      </c>
      <c r="E1120" t="s">
        <v>1505</v>
      </c>
      <c r="F1120" t="s">
        <v>1506</v>
      </c>
      <c r="G1120">
        <v>2014</v>
      </c>
      <c r="H1120" t="s">
        <v>1498</v>
      </c>
      <c r="I1120" t="s">
        <v>23</v>
      </c>
      <c r="J1120">
        <v>887</v>
      </c>
      <c r="K1120">
        <v>2</v>
      </c>
      <c r="L1120">
        <f>COUNTIF(Table1[Race],Table1[Race])</f>
        <v>2</v>
      </c>
      <c r="M1120">
        <v>1</v>
      </c>
      <c r="N1120">
        <v>1</v>
      </c>
      <c r="O1120">
        <v>0</v>
      </c>
      <c r="P1120">
        <v>0</v>
      </c>
      <c r="Q1120" t="s">
        <v>20</v>
      </c>
      <c r="R1120" t="s">
        <v>952</v>
      </c>
      <c r="S1120" t="s">
        <v>1437</v>
      </c>
      <c r="T1120">
        <f>IFERROR(Table1[n_can_adj]/MID(Table1[district],FIND("(",Table1[district])+1,1),Table1[n_can_adj])</f>
        <v>2</v>
      </c>
      <c r="U1120" t="e">
        <f>IF(Table1[level]="Local",VLOOKUP(Table1[parish]&amp;" Parish, Louisiana",[1]parish!$D$2:$E$65,2,FALSE),"")</f>
        <v>#N/A</v>
      </c>
    </row>
    <row r="1121" spans="1:21" hidden="1" x14ac:dyDescent="0.25">
      <c r="A1121">
        <v>1120</v>
      </c>
      <c r="B1121">
        <f>IF(COUNTIF(C$2:C1120,C1121)&gt;0,B1120,B1120+1)</f>
        <v>320</v>
      </c>
      <c r="C1121" t="str">
        <f>Table1[[#This Row],[position]]&amp;IF(Table1[district]="NA","","-"&amp;Table1[district])&amp;IF(Table1[parish]="Multi-Parish Race","","-"&amp;Table1[parish])&amp;" ("&amp;Table1[year]&amp;")"</f>
        <v>Constable-Justice of the Peace District  3-De Soto (2014)</v>
      </c>
      <c r="D1121" t="s">
        <v>1437</v>
      </c>
      <c r="E1121" t="s">
        <v>1505</v>
      </c>
      <c r="F1121" t="s">
        <v>1507</v>
      </c>
      <c r="G1121">
        <v>2014</v>
      </c>
      <c r="H1121" t="s">
        <v>1498</v>
      </c>
      <c r="I1121" t="s">
        <v>19</v>
      </c>
      <c r="J1121">
        <v>452</v>
      </c>
      <c r="K1121">
        <v>2</v>
      </c>
      <c r="L1121">
        <f>COUNTIF(Table1[Race],Table1[Race])</f>
        <v>2</v>
      </c>
      <c r="M1121">
        <v>1</v>
      </c>
      <c r="N1121">
        <v>1</v>
      </c>
      <c r="O1121">
        <v>0</v>
      </c>
      <c r="P1121">
        <v>0</v>
      </c>
      <c r="Q1121" t="s">
        <v>20</v>
      </c>
      <c r="R1121" t="s">
        <v>952</v>
      </c>
      <c r="S1121" t="s">
        <v>1437</v>
      </c>
      <c r="T1121">
        <f>IFERROR(Table1[n_can_adj]/MID(Table1[district],FIND("(",Table1[district])+1,1),Table1[n_can_adj])</f>
        <v>2</v>
      </c>
      <c r="U1121" t="e">
        <f>IF(Table1[level]="Local",VLOOKUP(Table1[parish]&amp;" Parish, Louisiana",[1]parish!$D$2:$E$65,2,FALSE),"")</f>
        <v>#N/A</v>
      </c>
    </row>
    <row r="1122" spans="1:21" hidden="1" x14ac:dyDescent="0.25">
      <c r="A1122">
        <v>1121</v>
      </c>
      <c r="B1122">
        <f>IF(COUNTIF(C$2:C1121,C1122)&gt;0,B1121,B1121+1)</f>
        <v>321</v>
      </c>
      <c r="C1122" t="str">
        <f>Table1[[#This Row],[position]]&amp;IF(Table1[district]="NA","","-"&amp;Table1[district])&amp;IF(Table1[parish]="Multi-Parish Race","","-"&amp;Table1[parish])&amp;" ("&amp;Table1[year]&amp;")"</f>
        <v>Constable-Justice of the Peace District  4-Beauregard (2014)</v>
      </c>
      <c r="D1122" t="s">
        <v>1437</v>
      </c>
      <c r="E1122" t="s">
        <v>1508</v>
      </c>
      <c r="F1122" t="s">
        <v>1509</v>
      </c>
      <c r="G1122">
        <v>2014</v>
      </c>
      <c r="H1122" t="s">
        <v>1496</v>
      </c>
      <c r="I1122" t="s">
        <v>23</v>
      </c>
      <c r="J1122">
        <v>1209</v>
      </c>
      <c r="K1122">
        <v>3</v>
      </c>
      <c r="L1122">
        <f>COUNTIF(Table1[Race],Table1[Race])</f>
        <v>3</v>
      </c>
      <c r="M1122">
        <v>1</v>
      </c>
      <c r="N1122">
        <v>1</v>
      </c>
      <c r="O1122">
        <v>1</v>
      </c>
      <c r="P1122">
        <v>0</v>
      </c>
      <c r="Q1122" t="s">
        <v>20</v>
      </c>
      <c r="R1122" t="s">
        <v>952</v>
      </c>
      <c r="S1122" t="s">
        <v>1437</v>
      </c>
      <c r="T1122">
        <f>IFERROR(Table1[n_can_adj]/MID(Table1[district],FIND("(",Table1[district])+1,1),Table1[n_can_adj])</f>
        <v>3</v>
      </c>
      <c r="U1122" t="e">
        <f>IF(Table1[level]="Local",VLOOKUP(Table1[parish]&amp;" Parish, Louisiana",[1]parish!$D$2:$E$65,2,FALSE),"")</f>
        <v>#N/A</v>
      </c>
    </row>
    <row r="1123" spans="1:21" hidden="1" x14ac:dyDescent="0.25">
      <c r="A1123">
        <v>1122</v>
      </c>
      <c r="B1123">
        <f>IF(COUNTIF(C$2:C1122,C1123)&gt;0,B1122,B1122+1)</f>
        <v>321</v>
      </c>
      <c r="C1123" t="str">
        <f>Table1[[#This Row],[position]]&amp;IF(Table1[district]="NA","","-"&amp;Table1[district])&amp;IF(Table1[parish]="Multi-Parish Race","","-"&amp;Table1[parish])&amp;" ("&amp;Table1[year]&amp;")"</f>
        <v>Constable-Justice of the Peace District  4-Beauregard (2014)</v>
      </c>
      <c r="D1123" t="s">
        <v>1437</v>
      </c>
      <c r="E1123" t="s">
        <v>1508</v>
      </c>
      <c r="F1123" t="s">
        <v>1510</v>
      </c>
      <c r="G1123">
        <v>2014</v>
      </c>
      <c r="H1123" t="s">
        <v>1496</v>
      </c>
      <c r="I1123" t="s">
        <v>19</v>
      </c>
      <c r="J1123">
        <v>1175</v>
      </c>
      <c r="K1123">
        <v>3</v>
      </c>
      <c r="L1123">
        <f>COUNTIF(Table1[Race],Table1[Race])</f>
        <v>3</v>
      </c>
      <c r="M1123">
        <v>1</v>
      </c>
      <c r="N1123">
        <v>1</v>
      </c>
      <c r="O1123">
        <v>1</v>
      </c>
      <c r="P1123">
        <v>0</v>
      </c>
      <c r="Q1123" t="s">
        <v>20</v>
      </c>
      <c r="R1123" t="s">
        <v>952</v>
      </c>
      <c r="S1123" t="s">
        <v>1437</v>
      </c>
      <c r="T1123">
        <f>IFERROR(Table1[n_can_adj]/MID(Table1[district],FIND("(",Table1[district])+1,1),Table1[n_can_adj])</f>
        <v>3</v>
      </c>
      <c r="U1123" t="e">
        <f>IF(Table1[level]="Local",VLOOKUP(Table1[parish]&amp;" Parish, Louisiana",[1]parish!$D$2:$E$65,2,FALSE),"")</f>
        <v>#N/A</v>
      </c>
    </row>
    <row r="1124" spans="1:21" hidden="1" x14ac:dyDescent="0.25">
      <c r="A1124">
        <v>1123</v>
      </c>
      <c r="B1124">
        <f>IF(COUNTIF(C$2:C1123,C1124)&gt;0,B1123,B1123+1)</f>
        <v>321</v>
      </c>
      <c r="C1124" t="str">
        <f>Table1[[#This Row],[position]]&amp;IF(Table1[district]="NA","","-"&amp;Table1[district])&amp;IF(Table1[parish]="Multi-Parish Race","","-"&amp;Table1[parish])&amp;" ("&amp;Table1[year]&amp;")"</f>
        <v>Constable-Justice of the Peace District  4-Beauregard (2014)</v>
      </c>
      <c r="D1124" t="s">
        <v>1437</v>
      </c>
      <c r="E1124" t="s">
        <v>1508</v>
      </c>
      <c r="F1124" t="s">
        <v>1511</v>
      </c>
      <c r="G1124">
        <v>2014</v>
      </c>
      <c r="H1124" t="s">
        <v>1496</v>
      </c>
      <c r="I1124" t="s">
        <v>30</v>
      </c>
      <c r="J1124">
        <v>121</v>
      </c>
      <c r="K1124">
        <v>3</v>
      </c>
      <c r="L1124">
        <f>COUNTIF(Table1[Race],Table1[Race])</f>
        <v>3</v>
      </c>
      <c r="M1124">
        <v>1</v>
      </c>
      <c r="N1124">
        <v>1</v>
      </c>
      <c r="O1124">
        <v>1</v>
      </c>
      <c r="P1124">
        <v>0</v>
      </c>
      <c r="Q1124" t="s">
        <v>20</v>
      </c>
      <c r="R1124" t="s">
        <v>952</v>
      </c>
      <c r="S1124" t="s">
        <v>1437</v>
      </c>
      <c r="T1124">
        <f>IFERROR(Table1[n_can_adj]/MID(Table1[district],FIND("(",Table1[district])+1,1),Table1[n_can_adj])</f>
        <v>3</v>
      </c>
      <c r="U1124" t="e">
        <f>IF(Table1[level]="Local",VLOOKUP(Table1[parish]&amp;" Parish, Louisiana",[1]parish!$D$2:$E$65,2,FALSE),"")</f>
        <v>#N/A</v>
      </c>
    </row>
    <row r="1125" spans="1:21" hidden="1" x14ac:dyDescent="0.25">
      <c r="A1125">
        <v>1124</v>
      </c>
      <c r="B1125">
        <f>IF(COUNTIF(C$2:C1124,C1125)&gt;0,B1124,B1124+1)</f>
        <v>322</v>
      </c>
      <c r="C1125" t="str">
        <f>Table1[[#This Row],[position]]&amp;IF(Table1[district]="NA","","-"&amp;Table1[district])&amp;IF(Table1[parish]="Multi-Parish Race","","-"&amp;Table1[parish])&amp;" ("&amp;Table1[year]&amp;")"</f>
        <v>Constable-Justice of the Peace District  5-De Soto (2014)</v>
      </c>
      <c r="D1125" t="s">
        <v>1437</v>
      </c>
      <c r="E1125" t="s">
        <v>1512</v>
      </c>
      <c r="F1125" t="s">
        <v>1513</v>
      </c>
      <c r="G1125">
        <v>2014</v>
      </c>
      <c r="H1125" t="s">
        <v>1498</v>
      </c>
      <c r="I1125" t="s">
        <v>23</v>
      </c>
      <c r="J1125">
        <v>412</v>
      </c>
      <c r="K1125">
        <v>4</v>
      </c>
      <c r="L1125">
        <f>COUNTIF(Table1[Race],Table1[Race])</f>
        <v>2</v>
      </c>
      <c r="M1125">
        <v>3</v>
      </c>
      <c r="N1125">
        <v>1</v>
      </c>
      <c r="O1125">
        <v>0</v>
      </c>
      <c r="P1125">
        <v>0</v>
      </c>
      <c r="Q1125" t="s">
        <v>20</v>
      </c>
      <c r="R1125" t="s">
        <v>952</v>
      </c>
      <c r="S1125" t="s">
        <v>1437</v>
      </c>
      <c r="T1125">
        <f>IFERROR(Table1[n_can_adj]/MID(Table1[district],FIND("(",Table1[district])+1,1),Table1[n_can_adj])</f>
        <v>2</v>
      </c>
      <c r="U1125" t="e">
        <f>IF(Table1[level]="Local",VLOOKUP(Table1[parish]&amp;" Parish, Louisiana",[1]parish!$D$2:$E$65,2,FALSE),"")</f>
        <v>#N/A</v>
      </c>
    </row>
    <row r="1126" spans="1:21" hidden="1" x14ac:dyDescent="0.25">
      <c r="A1126">
        <v>1126</v>
      </c>
      <c r="B1126">
        <f>IF(COUNTIF(C$2:C1125,C1126)&gt;0,B1125,B1125+1)</f>
        <v>322</v>
      </c>
      <c r="C1126" t="str">
        <f>Table1[[#This Row],[position]]&amp;IF(Table1[district]="NA","","-"&amp;Table1[district])&amp;IF(Table1[parish]="Multi-Parish Race","","-"&amp;Table1[parish])&amp;" ("&amp;Table1[year]&amp;")"</f>
        <v>Constable-Justice of the Peace District  5-De Soto (2014)</v>
      </c>
      <c r="D1126" t="s">
        <v>1437</v>
      </c>
      <c r="E1126" t="s">
        <v>1512</v>
      </c>
      <c r="F1126" t="s">
        <v>1515</v>
      </c>
      <c r="G1126">
        <v>2014</v>
      </c>
      <c r="H1126" t="s">
        <v>1498</v>
      </c>
      <c r="I1126" t="s">
        <v>23</v>
      </c>
      <c r="J1126">
        <v>1241</v>
      </c>
      <c r="K1126">
        <v>4</v>
      </c>
      <c r="L1126">
        <f>COUNTIF(Table1[Race],Table1[Race])</f>
        <v>2</v>
      </c>
      <c r="M1126">
        <v>3</v>
      </c>
      <c r="N1126">
        <v>1</v>
      </c>
      <c r="O1126">
        <v>0</v>
      </c>
      <c r="P1126">
        <v>0</v>
      </c>
      <c r="Q1126" t="s">
        <v>20</v>
      </c>
      <c r="R1126" t="s">
        <v>952</v>
      </c>
      <c r="S1126" t="s">
        <v>1437</v>
      </c>
      <c r="T1126">
        <f>IFERROR(Table1[n_can_adj]/MID(Table1[district],FIND("(",Table1[district])+1,1),Table1[n_can_adj])</f>
        <v>2</v>
      </c>
      <c r="U1126" t="e">
        <f>IF(Table1[level]="Local",VLOOKUP(Table1[parish]&amp;" Parish, Louisiana",[1]parish!$D$2:$E$65,2,FALSE),"")</f>
        <v>#N/A</v>
      </c>
    </row>
    <row r="1127" spans="1:21" hidden="1" x14ac:dyDescent="0.25">
      <c r="A1127">
        <v>1125</v>
      </c>
      <c r="B1127">
        <f>IF(COUNTIF(C$2:C1126,C1127)&gt;0,B1126,B1126+1)</f>
        <v>323</v>
      </c>
      <c r="C1127" t="str">
        <f>Table1[[#This Row],[position]]&amp;IF(Table1[district]="NA","","-"&amp;Table1[district])&amp;IF(Table1[parish]="Multi-Parish Race","","-"&amp;Table1[parish])&amp;" ("&amp;Table1[year]&amp;")"</f>
        <v>Constable-Justice of the Peace District  5-St. Landry (2014)</v>
      </c>
      <c r="D1127" t="s">
        <v>1437</v>
      </c>
      <c r="E1127" t="s">
        <v>1512</v>
      </c>
      <c r="F1127" t="s">
        <v>1514</v>
      </c>
      <c r="G1127">
        <v>2014</v>
      </c>
      <c r="H1127" t="s">
        <v>83</v>
      </c>
      <c r="I1127" t="s">
        <v>19</v>
      </c>
      <c r="J1127">
        <v>596</v>
      </c>
      <c r="K1127">
        <v>4</v>
      </c>
      <c r="L1127">
        <f>COUNTIF(Table1[Race],Table1[Race])</f>
        <v>2</v>
      </c>
      <c r="M1127">
        <v>3</v>
      </c>
      <c r="N1127">
        <v>1</v>
      </c>
      <c r="O1127">
        <v>0</v>
      </c>
      <c r="P1127">
        <v>0</v>
      </c>
      <c r="Q1127" t="s">
        <v>20</v>
      </c>
      <c r="R1127" t="s">
        <v>952</v>
      </c>
      <c r="S1127" t="s">
        <v>1437</v>
      </c>
      <c r="T1127">
        <f>IFERROR(Table1[n_can_adj]/MID(Table1[district],FIND("(",Table1[district])+1,1),Table1[n_can_adj])</f>
        <v>2</v>
      </c>
      <c r="U1127" t="e">
        <f>IF(Table1[level]="Local",VLOOKUP(Table1[parish]&amp;" Parish, Louisiana",[1]parish!$D$2:$E$65,2,FALSE),"")</f>
        <v>#N/A</v>
      </c>
    </row>
    <row r="1128" spans="1:21" hidden="1" x14ac:dyDescent="0.25">
      <c r="A1128">
        <v>1127</v>
      </c>
      <c r="B1128">
        <f>IF(COUNTIF(C$2:C1127,C1128)&gt;0,B1127,B1127+1)</f>
        <v>323</v>
      </c>
      <c r="C1128" t="str">
        <f>Table1[[#This Row],[position]]&amp;IF(Table1[district]="NA","","-"&amp;Table1[district])&amp;IF(Table1[parish]="Multi-Parish Race","","-"&amp;Table1[parish])&amp;" ("&amp;Table1[year]&amp;")"</f>
        <v>Constable-Justice of the Peace District  5-St. Landry (2014)</v>
      </c>
      <c r="D1128" t="s">
        <v>1437</v>
      </c>
      <c r="E1128" t="s">
        <v>1512</v>
      </c>
      <c r="F1128" t="s">
        <v>1516</v>
      </c>
      <c r="G1128">
        <v>2014</v>
      </c>
      <c r="H1128" t="s">
        <v>83</v>
      </c>
      <c r="I1128" t="s">
        <v>23</v>
      </c>
      <c r="J1128">
        <v>634</v>
      </c>
      <c r="K1128">
        <v>4</v>
      </c>
      <c r="L1128">
        <f>COUNTIF(Table1[Race],Table1[Race])</f>
        <v>2</v>
      </c>
      <c r="M1128">
        <v>3</v>
      </c>
      <c r="N1128">
        <v>1</v>
      </c>
      <c r="O1128">
        <v>0</v>
      </c>
      <c r="P1128">
        <v>0</v>
      </c>
      <c r="Q1128" t="s">
        <v>20</v>
      </c>
      <c r="R1128" t="s">
        <v>952</v>
      </c>
      <c r="S1128" t="s">
        <v>1437</v>
      </c>
      <c r="T1128">
        <f>IFERROR(Table1[n_can_adj]/MID(Table1[district],FIND("(",Table1[district])+1,1),Table1[n_can_adj])</f>
        <v>2</v>
      </c>
      <c r="U1128" t="e">
        <f>IF(Table1[level]="Local",VLOOKUP(Table1[parish]&amp;" Parish, Louisiana",[1]parish!$D$2:$E$65,2,FALSE),"")</f>
        <v>#N/A</v>
      </c>
    </row>
    <row r="1129" spans="1:21" hidden="1" x14ac:dyDescent="0.25">
      <c r="A1129">
        <v>1128</v>
      </c>
      <c r="B1129">
        <f>IF(COUNTIF(C$2:C1128,C1129)&gt;0,B1128,B1128+1)</f>
        <v>324</v>
      </c>
      <c r="C1129" t="str">
        <f>Table1[[#This Row],[position]]&amp;IF(Table1[district]="NA","","-"&amp;Table1[district])&amp;IF(Table1[parish]="Multi-Parish Race","","-"&amp;Table1[parish])&amp;" ("&amp;Table1[year]&amp;")"</f>
        <v>Constable-Justice of the Peace District  7-St. Landry (2014)</v>
      </c>
      <c r="D1129" t="s">
        <v>1437</v>
      </c>
      <c r="E1129" t="s">
        <v>1517</v>
      </c>
      <c r="F1129" t="s">
        <v>1518</v>
      </c>
      <c r="G1129">
        <v>2014</v>
      </c>
      <c r="H1129" t="s">
        <v>83</v>
      </c>
      <c r="I1129" t="s">
        <v>23</v>
      </c>
      <c r="J1129">
        <v>711</v>
      </c>
      <c r="K1129">
        <v>2</v>
      </c>
      <c r="L1129">
        <f>COUNTIF(Table1[Race],Table1[Race])</f>
        <v>2</v>
      </c>
      <c r="M1129">
        <v>1</v>
      </c>
      <c r="N1129">
        <v>1</v>
      </c>
      <c r="O1129">
        <v>0</v>
      </c>
      <c r="P1129">
        <v>0</v>
      </c>
      <c r="Q1129" t="s">
        <v>20</v>
      </c>
      <c r="R1129" t="s">
        <v>952</v>
      </c>
      <c r="S1129" t="s">
        <v>1437</v>
      </c>
      <c r="T1129">
        <f>IFERROR(Table1[n_can_adj]/MID(Table1[district],FIND("(",Table1[district])+1,1),Table1[n_can_adj])</f>
        <v>2</v>
      </c>
      <c r="U1129" t="e">
        <f>IF(Table1[level]="Local",VLOOKUP(Table1[parish]&amp;" Parish, Louisiana",[1]parish!$D$2:$E$65,2,FALSE),"")</f>
        <v>#N/A</v>
      </c>
    </row>
    <row r="1130" spans="1:21" hidden="1" x14ac:dyDescent="0.25">
      <c r="A1130">
        <v>1129</v>
      </c>
      <c r="B1130">
        <f>IF(COUNTIF(C$2:C1129,C1130)&gt;0,B1129,B1129+1)</f>
        <v>324</v>
      </c>
      <c r="C1130" t="str">
        <f>Table1[[#This Row],[position]]&amp;IF(Table1[district]="NA","","-"&amp;Table1[district])&amp;IF(Table1[parish]="Multi-Parish Race","","-"&amp;Table1[parish])&amp;" ("&amp;Table1[year]&amp;")"</f>
        <v>Constable-Justice of the Peace District  7-St. Landry (2014)</v>
      </c>
      <c r="D1130" t="s">
        <v>1437</v>
      </c>
      <c r="E1130" t="s">
        <v>1517</v>
      </c>
      <c r="F1130" t="s">
        <v>1519</v>
      </c>
      <c r="G1130">
        <v>2014</v>
      </c>
      <c r="H1130" t="s">
        <v>83</v>
      </c>
      <c r="I1130" t="s">
        <v>19</v>
      </c>
      <c r="J1130">
        <v>954</v>
      </c>
      <c r="K1130">
        <v>2</v>
      </c>
      <c r="L1130">
        <f>COUNTIF(Table1[Race],Table1[Race])</f>
        <v>2</v>
      </c>
      <c r="M1130">
        <v>1</v>
      </c>
      <c r="N1130">
        <v>1</v>
      </c>
      <c r="O1130">
        <v>0</v>
      </c>
      <c r="P1130">
        <v>0</v>
      </c>
      <c r="Q1130" t="s">
        <v>20</v>
      </c>
      <c r="R1130" t="s">
        <v>952</v>
      </c>
      <c r="S1130" t="s">
        <v>1437</v>
      </c>
      <c r="T1130">
        <f>IFERROR(Table1[n_can_adj]/MID(Table1[district],FIND("(",Table1[district])+1,1),Table1[n_can_adj])</f>
        <v>2</v>
      </c>
      <c r="U1130" t="e">
        <f>IF(Table1[level]="Local",VLOOKUP(Table1[parish]&amp;" Parish, Louisiana",[1]parish!$D$2:$E$65,2,FALSE),"")</f>
        <v>#N/A</v>
      </c>
    </row>
    <row r="1131" spans="1:21" hidden="1" x14ac:dyDescent="0.25">
      <c r="A1131">
        <v>1130</v>
      </c>
      <c r="B1131">
        <f>IF(COUNTIF(C$2:C1130,C1131)&gt;0,B1130,B1130+1)</f>
        <v>325</v>
      </c>
      <c r="C1131" t="str">
        <f>Table1[[#This Row],[position]]&amp;IF(Table1[district]="NA","","-"&amp;Table1[district])&amp;IF(Table1[parish]="Multi-Parish Race","","-"&amp;Table1[parish])&amp;" ("&amp;Table1[year]&amp;")"</f>
        <v>Constable-Justice of the Peace District  9-St. Landry (2014)</v>
      </c>
      <c r="D1131" t="s">
        <v>1437</v>
      </c>
      <c r="E1131" t="s">
        <v>1520</v>
      </c>
      <c r="F1131" t="s">
        <v>1521</v>
      </c>
      <c r="G1131">
        <v>2014</v>
      </c>
      <c r="H1131" t="s">
        <v>83</v>
      </c>
      <c r="I1131" t="s">
        <v>23</v>
      </c>
      <c r="J1131">
        <v>92</v>
      </c>
      <c r="K1131">
        <v>3</v>
      </c>
      <c r="L1131">
        <f>COUNTIF(Table1[Race],Table1[Race])</f>
        <v>3</v>
      </c>
      <c r="M1131">
        <v>3</v>
      </c>
      <c r="N1131">
        <v>0</v>
      </c>
      <c r="O1131">
        <v>0</v>
      </c>
      <c r="P1131">
        <v>0</v>
      </c>
      <c r="Q1131" t="s">
        <v>20</v>
      </c>
      <c r="R1131" t="s">
        <v>952</v>
      </c>
      <c r="S1131" t="s">
        <v>1437</v>
      </c>
      <c r="T1131">
        <f>IFERROR(Table1[n_can_adj]/MID(Table1[district],FIND("(",Table1[district])+1,1),Table1[n_can_adj])</f>
        <v>3</v>
      </c>
      <c r="U1131" t="e">
        <f>IF(Table1[level]="Local",VLOOKUP(Table1[parish]&amp;" Parish, Louisiana",[1]parish!$D$2:$E$65,2,FALSE),"")</f>
        <v>#N/A</v>
      </c>
    </row>
    <row r="1132" spans="1:21" hidden="1" x14ac:dyDescent="0.25">
      <c r="A1132">
        <v>1131</v>
      </c>
      <c r="B1132">
        <f>IF(COUNTIF(C$2:C1131,C1132)&gt;0,B1131,B1131+1)</f>
        <v>325</v>
      </c>
      <c r="C1132" t="str">
        <f>Table1[[#This Row],[position]]&amp;IF(Table1[district]="NA","","-"&amp;Table1[district])&amp;IF(Table1[parish]="Multi-Parish Race","","-"&amp;Table1[parish])&amp;" ("&amp;Table1[year]&amp;")"</f>
        <v>Constable-Justice of the Peace District  9-St. Landry (2014)</v>
      </c>
      <c r="D1132" t="s">
        <v>1437</v>
      </c>
      <c r="E1132" t="s">
        <v>1520</v>
      </c>
      <c r="F1132" t="s">
        <v>1522</v>
      </c>
      <c r="G1132">
        <v>2014</v>
      </c>
      <c r="H1132" t="s">
        <v>83</v>
      </c>
      <c r="I1132" t="s">
        <v>23</v>
      </c>
      <c r="J1132">
        <v>373</v>
      </c>
      <c r="K1132">
        <v>3</v>
      </c>
      <c r="L1132">
        <f>COUNTIF(Table1[Race],Table1[Race])</f>
        <v>3</v>
      </c>
      <c r="M1132">
        <v>3</v>
      </c>
      <c r="N1132">
        <v>0</v>
      </c>
      <c r="O1132">
        <v>0</v>
      </c>
      <c r="P1132">
        <v>0</v>
      </c>
      <c r="Q1132" t="s">
        <v>20</v>
      </c>
      <c r="R1132" t="s">
        <v>952</v>
      </c>
      <c r="S1132" t="s">
        <v>1437</v>
      </c>
      <c r="T1132">
        <f>IFERROR(Table1[n_can_adj]/MID(Table1[district],FIND("(",Table1[district])+1,1),Table1[n_can_adj])</f>
        <v>3</v>
      </c>
      <c r="U1132" t="e">
        <f>IF(Table1[level]="Local",VLOOKUP(Table1[parish]&amp;" Parish, Louisiana",[1]parish!$D$2:$E$65,2,FALSE),"")</f>
        <v>#N/A</v>
      </c>
    </row>
    <row r="1133" spans="1:21" hidden="1" x14ac:dyDescent="0.25">
      <c r="A1133">
        <v>1132</v>
      </c>
      <c r="B1133">
        <f>IF(COUNTIF(C$2:C1132,C1133)&gt;0,B1132,B1132+1)</f>
        <v>325</v>
      </c>
      <c r="C1133" t="str">
        <f>Table1[[#This Row],[position]]&amp;IF(Table1[district]="NA","","-"&amp;Table1[district])&amp;IF(Table1[parish]="Multi-Parish Race","","-"&amp;Table1[parish])&amp;" ("&amp;Table1[year]&amp;")"</f>
        <v>Constable-Justice of the Peace District  9-St. Landry (2014)</v>
      </c>
      <c r="D1133" t="s">
        <v>1437</v>
      </c>
      <c r="E1133" t="s">
        <v>1520</v>
      </c>
      <c r="F1133" t="s">
        <v>1523</v>
      </c>
      <c r="G1133">
        <v>2014</v>
      </c>
      <c r="H1133" t="s">
        <v>83</v>
      </c>
      <c r="I1133" t="s">
        <v>23</v>
      </c>
      <c r="J1133">
        <v>167</v>
      </c>
      <c r="K1133">
        <v>3</v>
      </c>
      <c r="L1133">
        <f>COUNTIF(Table1[Race],Table1[Race])</f>
        <v>3</v>
      </c>
      <c r="M1133">
        <v>3</v>
      </c>
      <c r="N1133">
        <v>0</v>
      </c>
      <c r="O1133">
        <v>0</v>
      </c>
      <c r="P1133">
        <v>0</v>
      </c>
      <c r="Q1133" t="s">
        <v>20</v>
      </c>
      <c r="R1133" t="s">
        <v>952</v>
      </c>
      <c r="S1133" t="s">
        <v>1437</v>
      </c>
      <c r="T1133">
        <f>IFERROR(Table1[n_can_adj]/MID(Table1[district],FIND("(",Table1[district])+1,1),Table1[n_can_adj])</f>
        <v>3</v>
      </c>
      <c r="U1133" t="e">
        <f>IF(Table1[level]="Local",VLOOKUP(Table1[parish]&amp;" Parish, Louisiana",[1]parish!$D$2:$E$65,2,FALSE),"")</f>
        <v>#N/A</v>
      </c>
    </row>
    <row r="1134" spans="1:21" hidden="1" x14ac:dyDescent="0.25">
      <c r="A1134">
        <v>1133</v>
      </c>
      <c r="B1134">
        <f>IF(COUNTIF(C$2:C1133,C1134)&gt;0,B1133,B1133+1)</f>
        <v>326</v>
      </c>
      <c r="C1134" t="str">
        <f>Table1[[#This Row],[position]]&amp;IF(Table1[district]="NA","","-"&amp;Table1[district])&amp;IF(Table1[parish]="Multi-Parish Race","","-"&amp;Table1[parish])&amp;" ("&amp;Table1[year]&amp;")"</f>
        <v>Constable-Justice of the Peace District  A-Grant (2014)</v>
      </c>
      <c r="D1134" t="s">
        <v>1437</v>
      </c>
      <c r="E1134" t="s">
        <v>1524</v>
      </c>
      <c r="F1134" t="s">
        <v>1525</v>
      </c>
      <c r="G1134">
        <v>2014</v>
      </c>
      <c r="H1134" t="s">
        <v>272</v>
      </c>
      <c r="I1134" t="s">
        <v>19</v>
      </c>
      <c r="J1134">
        <v>753</v>
      </c>
      <c r="K1134">
        <v>2</v>
      </c>
      <c r="L1134">
        <f>COUNTIF(Table1[Race],Table1[Race])</f>
        <v>2</v>
      </c>
      <c r="M1134">
        <v>1</v>
      </c>
      <c r="N1134">
        <v>1</v>
      </c>
      <c r="O1134">
        <v>0</v>
      </c>
      <c r="P1134">
        <v>0</v>
      </c>
      <c r="Q1134" t="s">
        <v>20</v>
      </c>
      <c r="R1134" t="s">
        <v>952</v>
      </c>
      <c r="S1134" t="s">
        <v>1437</v>
      </c>
      <c r="T1134">
        <f>IFERROR(Table1[n_can_adj]/MID(Table1[district],FIND("(",Table1[district])+1,1),Table1[n_can_adj])</f>
        <v>2</v>
      </c>
      <c r="U1134" t="e">
        <f>IF(Table1[level]="Local",VLOOKUP(Table1[parish]&amp;" Parish, Louisiana",[1]parish!$D$2:$E$65,2,FALSE),"")</f>
        <v>#N/A</v>
      </c>
    </row>
    <row r="1135" spans="1:21" hidden="1" x14ac:dyDescent="0.25">
      <c r="A1135">
        <v>1134</v>
      </c>
      <c r="B1135">
        <f>IF(COUNTIF(C$2:C1134,C1135)&gt;0,B1134,B1134+1)</f>
        <v>326</v>
      </c>
      <c r="C1135" t="str">
        <f>Table1[[#This Row],[position]]&amp;IF(Table1[district]="NA","","-"&amp;Table1[district])&amp;IF(Table1[parish]="Multi-Parish Race","","-"&amp;Table1[parish])&amp;" ("&amp;Table1[year]&amp;")"</f>
        <v>Constable-Justice of the Peace District  A-Grant (2014)</v>
      </c>
      <c r="D1135" t="s">
        <v>1437</v>
      </c>
      <c r="E1135" t="s">
        <v>1524</v>
      </c>
      <c r="F1135" t="s">
        <v>1526</v>
      </c>
      <c r="G1135">
        <v>2014</v>
      </c>
      <c r="H1135" t="s">
        <v>272</v>
      </c>
      <c r="I1135" t="s">
        <v>23</v>
      </c>
      <c r="J1135">
        <v>404</v>
      </c>
      <c r="K1135">
        <v>2</v>
      </c>
      <c r="L1135">
        <f>COUNTIF(Table1[Race],Table1[Race])</f>
        <v>2</v>
      </c>
      <c r="M1135">
        <v>1</v>
      </c>
      <c r="N1135">
        <v>1</v>
      </c>
      <c r="O1135">
        <v>0</v>
      </c>
      <c r="P1135">
        <v>0</v>
      </c>
      <c r="Q1135" t="s">
        <v>20</v>
      </c>
      <c r="R1135" t="s">
        <v>952</v>
      </c>
      <c r="S1135" t="s">
        <v>1437</v>
      </c>
      <c r="T1135">
        <f>IFERROR(Table1[n_can_adj]/MID(Table1[district],FIND("(",Table1[district])+1,1),Table1[n_can_adj])</f>
        <v>2</v>
      </c>
      <c r="U1135" t="e">
        <f>IF(Table1[level]="Local",VLOOKUP(Table1[parish]&amp;" Parish, Louisiana",[1]parish!$D$2:$E$65,2,FALSE),"")</f>
        <v>#N/A</v>
      </c>
    </row>
    <row r="1136" spans="1:21" hidden="1" x14ac:dyDescent="0.25">
      <c r="A1136">
        <v>1136</v>
      </c>
      <c r="B1136">
        <f>IF(COUNTIF(C$2:C1135,C1136)&gt;0,B1135,B1135+1)</f>
        <v>327</v>
      </c>
      <c r="C1136" t="str">
        <f>Table1[[#This Row],[position]]&amp;IF(Table1[district]="NA","","-"&amp;Table1[district])&amp;IF(Table1[parish]="Multi-Parish Race","","-"&amp;Table1[parish])&amp;" ("&amp;Table1[year]&amp;")"</f>
        <v>Constable-Justice of the Peace District 1-East Feliciana (2014)</v>
      </c>
      <c r="D1136" t="s">
        <v>1437</v>
      </c>
      <c r="E1136" t="s">
        <v>1527</v>
      </c>
      <c r="F1136" t="s">
        <v>1529</v>
      </c>
      <c r="G1136">
        <v>2014</v>
      </c>
      <c r="H1136" t="s">
        <v>457</v>
      </c>
      <c r="I1136" t="s">
        <v>23</v>
      </c>
      <c r="J1136">
        <v>1395</v>
      </c>
      <c r="K1136">
        <v>4</v>
      </c>
      <c r="L1136">
        <f>COUNTIF(Table1[Race],Table1[Race])</f>
        <v>2</v>
      </c>
      <c r="M1136">
        <v>3</v>
      </c>
      <c r="N1136">
        <v>0</v>
      </c>
      <c r="O1136">
        <v>0</v>
      </c>
      <c r="P1136">
        <v>1</v>
      </c>
      <c r="Q1136" t="s">
        <v>20</v>
      </c>
      <c r="R1136" t="s">
        <v>952</v>
      </c>
      <c r="S1136" t="s">
        <v>1437</v>
      </c>
      <c r="T1136">
        <f>IFERROR(Table1[n_can_adj]/MID(Table1[district],FIND("(",Table1[district])+1,1),Table1[n_can_adj])</f>
        <v>2</v>
      </c>
      <c r="U1136" t="e">
        <f>IF(Table1[level]="Local",VLOOKUP(Table1[parish]&amp;" Parish, Louisiana",[1]parish!$D$2:$E$65,2,FALSE),"")</f>
        <v>#N/A</v>
      </c>
    </row>
    <row r="1137" spans="1:21" hidden="1" x14ac:dyDescent="0.25">
      <c r="A1137">
        <v>1138</v>
      </c>
      <c r="B1137">
        <f>IF(COUNTIF(C$2:C1136,C1137)&gt;0,B1136,B1136+1)</f>
        <v>327</v>
      </c>
      <c r="C1137" t="str">
        <f>Table1[[#This Row],[position]]&amp;IF(Table1[district]="NA","","-"&amp;Table1[district])&amp;IF(Table1[parish]="Multi-Parish Race","","-"&amp;Table1[parish])&amp;" ("&amp;Table1[year]&amp;")"</f>
        <v>Constable-Justice of the Peace District 1-East Feliciana (2014)</v>
      </c>
      <c r="D1137" t="s">
        <v>1437</v>
      </c>
      <c r="E1137" t="s">
        <v>1527</v>
      </c>
      <c r="F1137" t="s">
        <v>1531</v>
      </c>
      <c r="G1137">
        <v>2014</v>
      </c>
      <c r="H1137" t="s">
        <v>457</v>
      </c>
      <c r="I1137" t="s">
        <v>127</v>
      </c>
      <c r="J1137">
        <v>776</v>
      </c>
      <c r="K1137">
        <v>4</v>
      </c>
      <c r="L1137">
        <f>COUNTIF(Table1[Race],Table1[Race])</f>
        <v>2</v>
      </c>
      <c r="M1137">
        <v>3</v>
      </c>
      <c r="N1137">
        <v>0</v>
      </c>
      <c r="O1137">
        <v>0</v>
      </c>
      <c r="P1137">
        <v>1</v>
      </c>
      <c r="Q1137" t="s">
        <v>20</v>
      </c>
      <c r="R1137" t="s">
        <v>952</v>
      </c>
      <c r="S1137" t="s">
        <v>1437</v>
      </c>
      <c r="T1137">
        <f>IFERROR(Table1[n_can_adj]/MID(Table1[district],FIND("(",Table1[district])+1,1),Table1[n_can_adj])</f>
        <v>2</v>
      </c>
      <c r="U1137" t="e">
        <f>IF(Table1[level]="Local",VLOOKUP(Table1[parish]&amp;" Parish, Louisiana",[1]parish!$D$2:$E$65,2,FALSE),"")</f>
        <v>#N/A</v>
      </c>
    </row>
    <row r="1138" spans="1:21" hidden="1" x14ac:dyDescent="0.25">
      <c r="A1138">
        <v>1135</v>
      </c>
      <c r="B1138">
        <f>IF(COUNTIF(C$2:C1137,C1138)&gt;0,B1137,B1137+1)</f>
        <v>328</v>
      </c>
      <c r="C1138" t="str">
        <f>Table1[[#This Row],[position]]&amp;IF(Table1[district]="NA","","-"&amp;Table1[district])&amp;IF(Table1[parish]="Multi-Parish Race","","-"&amp;Table1[parish])&amp;" ("&amp;Table1[year]&amp;")"</f>
        <v>Constable-Justice of the Peace District 1-St. James (2014)</v>
      </c>
      <c r="D1138" t="s">
        <v>1437</v>
      </c>
      <c r="E1138" t="s">
        <v>1527</v>
      </c>
      <c r="F1138" t="s">
        <v>1528</v>
      </c>
      <c r="G1138">
        <v>2014</v>
      </c>
      <c r="H1138" t="s">
        <v>98</v>
      </c>
      <c r="I1138" t="s">
        <v>23</v>
      </c>
      <c r="J1138">
        <v>556</v>
      </c>
      <c r="K1138">
        <v>4</v>
      </c>
      <c r="L1138">
        <f>COUNTIF(Table1[Race],Table1[Race])</f>
        <v>2</v>
      </c>
      <c r="M1138">
        <v>3</v>
      </c>
      <c r="N1138">
        <v>0</v>
      </c>
      <c r="O1138">
        <v>0</v>
      </c>
      <c r="P1138">
        <v>1</v>
      </c>
      <c r="Q1138" t="s">
        <v>20</v>
      </c>
      <c r="R1138" t="s">
        <v>952</v>
      </c>
      <c r="S1138" t="s">
        <v>1437</v>
      </c>
      <c r="T1138">
        <f>IFERROR(Table1[n_can_adj]/MID(Table1[district],FIND("(",Table1[district])+1,1),Table1[n_can_adj])</f>
        <v>2</v>
      </c>
      <c r="U1138" t="e">
        <f>IF(Table1[level]="Local",VLOOKUP(Table1[parish]&amp;" Parish, Louisiana",[1]parish!$D$2:$E$65,2,FALSE),"")</f>
        <v>#N/A</v>
      </c>
    </row>
    <row r="1139" spans="1:21" hidden="1" x14ac:dyDescent="0.25">
      <c r="A1139">
        <v>1137</v>
      </c>
      <c r="B1139">
        <f>IF(COUNTIF(C$2:C1138,C1139)&gt;0,B1138,B1138+1)</f>
        <v>328</v>
      </c>
      <c r="C1139" t="str">
        <f>Table1[[#This Row],[position]]&amp;IF(Table1[district]="NA","","-"&amp;Table1[district])&amp;IF(Table1[parish]="Multi-Parish Race","","-"&amp;Table1[parish])&amp;" ("&amp;Table1[year]&amp;")"</f>
        <v>Constable-Justice of the Peace District 1-St. James (2014)</v>
      </c>
      <c r="D1139" t="s">
        <v>1437</v>
      </c>
      <c r="E1139" t="s">
        <v>1527</v>
      </c>
      <c r="F1139" t="s">
        <v>1530</v>
      </c>
      <c r="G1139">
        <v>2014</v>
      </c>
      <c r="H1139" t="s">
        <v>98</v>
      </c>
      <c r="I1139" t="s">
        <v>23</v>
      </c>
      <c r="J1139">
        <v>564</v>
      </c>
      <c r="K1139">
        <v>4</v>
      </c>
      <c r="L1139">
        <f>COUNTIF(Table1[Race],Table1[Race])</f>
        <v>2</v>
      </c>
      <c r="M1139">
        <v>3</v>
      </c>
      <c r="N1139">
        <v>0</v>
      </c>
      <c r="O1139">
        <v>0</v>
      </c>
      <c r="P1139">
        <v>1</v>
      </c>
      <c r="Q1139" t="s">
        <v>20</v>
      </c>
      <c r="R1139" t="s">
        <v>952</v>
      </c>
      <c r="S1139" t="s">
        <v>1437</v>
      </c>
      <c r="T1139">
        <f>IFERROR(Table1[n_can_adj]/MID(Table1[district],FIND("(",Table1[district])+1,1),Table1[n_can_adj])</f>
        <v>2</v>
      </c>
      <c r="U1139" t="e">
        <f>IF(Table1[level]="Local",VLOOKUP(Table1[parish]&amp;" Parish, Louisiana",[1]parish!$D$2:$E$65,2,FALSE),"")</f>
        <v>#N/A</v>
      </c>
    </row>
    <row r="1140" spans="1:21" hidden="1" x14ac:dyDescent="0.25">
      <c r="A1140">
        <v>1139</v>
      </c>
      <c r="B1140">
        <f>IF(COUNTIF(C$2:C1139,C1140)&gt;0,B1139,B1139+1)</f>
        <v>329</v>
      </c>
      <c r="C1140" t="str">
        <f>Table1[[#This Row],[position]]&amp;IF(Table1[district]="NA","","-"&amp;Table1[district])&amp;IF(Table1[parish]="Multi-Parish Race","","-"&amp;Table1[parish])&amp;" ("&amp;Table1[year]&amp;")"</f>
        <v>Constable-Justice of the Peace District 10-Pointe Coupee (2014)</v>
      </c>
      <c r="D1140" t="s">
        <v>1437</v>
      </c>
      <c r="E1140" t="s">
        <v>1532</v>
      </c>
      <c r="F1140" t="s">
        <v>1533</v>
      </c>
      <c r="G1140">
        <v>2014</v>
      </c>
      <c r="H1140" t="s">
        <v>1494</v>
      </c>
      <c r="I1140" t="s">
        <v>127</v>
      </c>
      <c r="J1140">
        <v>374</v>
      </c>
      <c r="K1140">
        <v>2</v>
      </c>
      <c r="L1140">
        <f>COUNTIF(Table1[Race],Table1[Race])</f>
        <v>2</v>
      </c>
      <c r="M1140">
        <v>1</v>
      </c>
      <c r="N1140">
        <v>0</v>
      </c>
      <c r="O1140">
        <v>0</v>
      </c>
      <c r="P1140">
        <v>1</v>
      </c>
      <c r="Q1140" t="s">
        <v>20</v>
      </c>
      <c r="R1140" t="s">
        <v>952</v>
      </c>
      <c r="S1140" t="s">
        <v>1437</v>
      </c>
      <c r="T1140">
        <f>IFERROR(Table1[n_can_adj]/MID(Table1[district],FIND("(",Table1[district])+1,1),Table1[n_can_adj])</f>
        <v>2</v>
      </c>
      <c r="U1140" t="e">
        <f>IF(Table1[level]="Local",VLOOKUP(Table1[parish]&amp;" Parish, Louisiana",[1]parish!$D$2:$E$65,2,FALSE),"")</f>
        <v>#N/A</v>
      </c>
    </row>
    <row r="1141" spans="1:21" hidden="1" x14ac:dyDescent="0.25">
      <c r="A1141">
        <v>1140</v>
      </c>
      <c r="B1141">
        <f>IF(COUNTIF(C$2:C1140,C1141)&gt;0,B1140,B1140+1)</f>
        <v>329</v>
      </c>
      <c r="C1141" t="str">
        <f>Table1[[#This Row],[position]]&amp;IF(Table1[district]="NA","","-"&amp;Table1[district])&amp;IF(Table1[parish]="Multi-Parish Race","","-"&amp;Table1[parish])&amp;" ("&amp;Table1[year]&amp;")"</f>
        <v>Constable-Justice of the Peace District 10-Pointe Coupee (2014)</v>
      </c>
      <c r="D1141" t="s">
        <v>1437</v>
      </c>
      <c r="E1141" t="s">
        <v>1532</v>
      </c>
      <c r="F1141" t="s">
        <v>1534</v>
      </c>
      <c r="G1141">
        <v>2014</v>
      </c>
      <c r="H1141" t="s">
        <v>1494</v>
      </c>
      <c r="I1141" t="s">
        <v>23</v>
      </c>
      <c r="J1141">
        <v>351</v>
      </c>
      <c r="K1141">
        <v>2</v>
      </c>
      <c r="L1141">
        <f>COUNTIF(Table1[Race],Table1[Race])</f>
        <v>2</v>
      </c>
      <c r="M1141">
        <v>1</v>
      </c>
      <c r="N1141">
        <v>0</v>
      </c>
      <c r="O1141">
        <v>0</v>
      </c>
      <c r="P1141">
        <v>1</v>
      </c>
      <c r="Q1141" t="s">
        <v>20</v>
      </c>
      <c r="R1141" t="s">
        <v>952</v>
      </c>
      <c r="S1141" t="s">
        <v>1437</v>
      </c>
      <c r="T1141">
        <f>IFERROR(Table1[n_can_adj]/MID(Table1[district],FIND("(",Table1[district])+1,1),Table1[n_can_adj])</f>
        <v>2</v>
      </c>
      <c r="U1141" t="e">
        <f>IF(Table1[level]="Local",VLOOKUP(Table1[parish]&amp;" Parish, Louisiana",[1]parish!$D$2:$E$65,2,FALSE),"")</f>
        <v>#N/A</v>
      </c>
    </row>
    <row r="1142" spans="1:21" hidden="1" x14ac:dyDescent="0.25">
      <c r="A1142">
        <v>1141</v>
      </c>
      <c r="B1142">
        <f>IF(COUNTIF(C$2:C1141,C1142)&gt;0,B1141,B1141+1)</f>
        <v>330</v>
      </c>
      <c r="C1142" t="str">
        <f>Table1[[#This Row],[position]]&amp;IF(Table1[district]="NA","","-"&amp;Table1[district])&amp;IF(Table1[parish]="Multi-Parish Race","","-"&amp;Table1[parish])&amp;" ("&amp;Table1[year]&amp;")"</f>
        <v>Constable-Justice of the Peace District 11-Pointe Coupee (2014)</v>
      </c>
      <c r="D1142" t="s">
        <v>1437</v>
      </c>
      <c r="E1142" t="s">
        <v>1535</v>
      </c>
      <c r="F1142" t="s">
        <v>1536</v>
      </c>
      <c r="G1142">
        <v>2014</v>
      </c>
      <c r="H1142" t="s">
        <v>1494</v>
      </c>
      <c r="I1142" t="s">
        <v>23</v>
      </c>
      <c r="J1142">
        <v>695</v>
      </c>
      <c r="K1142">
        <v>2</v>
      </c>
      <c r="L1142">
        <f>COUNTIF(Table1[Race],Table1[Race])</f>
        <v>2</v>
      </c>
      <c r="M1142">
        <v>1</v>
      </c>
      <c r="N1142">
        <v>0</v>
      </c>
      <c r="O1142">
        <v>0</v>
      </c>
      <c r="P1142">
        <v>1</v>
      </c>
      <c r="Q1142" t="s">
        <v>20</v>
      </c>
      <c r="R1142" t="s">
        <v>952</v>
      </c>
      <c r="S1142" t="s">
        <v>1437</v>
      </c>
      <c r="T1142">
        <f>IFERROR(Table1[n_can_adj]/MID(Table1[district],FIND("(",Table1[district])+1,1),Table1[n_can_adj])</f>
        <v>2</v>
      </c>
      <c r="U1142" t="e">
        <f>IF(Table1[level]="Local",VLOOKUP(Table1[parish]&amp;" Parish, Louisiana",[1]parish!$D$2:$E$65,2,FALSE),"")</f>
        <v>#N/A</v>
      </c>
    </row>
    <row r="1143" spans="1:21" hidden="1" x14ac:dyDescent="0.25">
      <c r="A1143">
        <v>1142</v>
      </c>
      <c r="B1143">
        <f>IF(COUNTIF(C$2:C1142,C1143)&gt;0,B1142,B1142+1)</f>
        <v>330</v>
      </c>
      <c r="C1143" t="str">
        <f>Table1[[#This Row],[position]]&amp;IF(Table1[district]="NA","","-"&amp;Table1[district])&amp;IF(Table1[parish]="Multi-Parish Race","","-"&amp;Table1[parish])&amp;" ("&amp;Table1[year]&amp;")"</f>
        <v>Constable-Justice of the Peace District 11-Pointe Coupee (2014)</v>
      </c>
      <c r="D1143" t="s">
        <v>1437</v>
      </c>
      <c r="E1143" t="s">
        <v>1535</v>
      </c>
      <c r="F1143" t="s">
        <v>1537</v>
      </c>
      <c r="G1143">
        <v>2014</v>
      </c>
      <c r="H1143" t="s">
        <v>1494</v>
      </c>
      <c r="I1143" t="s">
        <v>127</v>
      </c>
      <c r="J1143">
        <v>166</v>
      </c>
      <c r="K1143">
        <v>2</v>
      </c>
      <c r="L1143">
        <f>COUNTIF(Table1[Race],Table1[Race])</f>
        <v>2</v>
      </c>
      <c r="M1143">
        <v>1</v>
      </c>
      <c r="N1143">
        <v>0</v>
      </c>
      <c r="O1143">
        <v>0</v>
      </c>
      <c r="P1143">
        <v>1</v>
      </c>
      <c r="Q1143" t="s">
        <v>20</v>
      </c>
      <c r="R1143" t="s">
        <v>952</v>
      </c>
      <c r="S1143" t="s">
        <v>1437</v>
      </c>
      <c r="T1143">
        <f>IFERROR(Table1[n_can_adj]/MID(Table1[district],FIND("(",Table1[district])+1,1),Table1[n_can_adj])</f>
        <v>2</v>
      </c>
      <c r="U1143" t="e">
        <f>IF(Table1[level]="Local",VLOOKUP(Table1[parish]&amp;" Parish, Louisiana",[1]parish!$D$2:$E$65,2,FALSE),"")</f>
        <v>#N/A</v>
      </c>
    </row>
    <row r="1144" spans="1:21" hidden="1" x14ac:dyDescent="0.25">
      <c r="A1144">
        <v>1148</v>
      </c>
      <c r="B1144">
        <f>IF(COUNTIF(C$2:C1143,C1144)&gt;0,B1143,B1143+1)</f>
        <v>331</v>
      </c>
      <c r="C1144" t="str">
        <f>Table1[[#This Row],[position]]&amp;IF(Table1[district]="NA","","-"&amp;Table1[district])&amp;IF(Table1[parish]="Multi-Parish Race","","-"&amp;Table1[parish])&amp;" ("&amp;Table1[year]&amp;")"</f>
        <v>Constable-Justice of the Peace District 2-Bienville (2014)</v>
      </c>
      <c r="D1144" t="s">
        <v>1437</v>
      </c>
      <c r="E1144" t="s">
        <v>1538</v>
      </c>
      <c r="F1144" t="s">
        <v>1545</v>
      </c>
      <c r="G1144">
        <v>2014</v>
      </c>
      <c r="H1144" t="s">
        <v>729</v>
      </c>
      <c r="I1144" t="s">
        <v>23</v>
      </c>
      <c r="J1144">
        <v>420</v>
      </c>
      <c r="K1144">
        <v>8</v>
      </c>
      <c r="L1144">
        <f>COUNTIF(Table1[Race],Table1[Race])</f>
        <v>2</v>
      </c>
      <c r="M1144">
        <v>6</v>
      </c>
      <c r="N1144">
        <v>0</v>
      </c>
      <c r="O1144">
        <v>2</v>
      </c>
      <c r="P1144">
        <v>0</v>
      </c>
      <c r="Q1144" t="s">
        <v>20</v>
      </c>
      <c r="R1144" t="s">
        <v>952</v>
      </c>
      <c r="S1144" t="s">
        <v>1437</v>
      </c>
      <c r="T1144">
        <f>IFERROR(Table1[n_can_adj]/MID(Table1[district],FIND("(",Table1[district])+1,1),Table1[n_can_adj])</f>
        <v>2</v>
      </c>
      <c r="U1144" t="e">
        <f>IF(Table1[level]="Local",VLOOKUP(Table1[parish]&amp;" Parish, Louisiana",[1]parish!$D$2:$E$65,2,FALSE),"")</f>
        <v>#N/A</v>
      </c>
    </row>
    <row r="1145" spans="1:21" hidden="1" x14ac:dyDescent="0.25">
      <c r="A1145">
        <v>1150</v>
      </c>
      <c r="B1145">
        <f>IF(COUNTIF(C$2:C1144,C1145)&gt;0,B1144,B1144+1)</f>
        <v>331</v>
      </c>
      <c r="C1145" t="str">
        <f>Table1[[#This Row],[position]]&amp;IF(Table1[district]="NA","","-"&amp;Table1[district])&amp;IF(Table1[parish]="Multi-Parish Race","","-"&amp;Table1[parish])&amp;" ("&amp;Table1[year]&amp;")"</f>
        <v>Constable-Justice of the Peace District 2-Bienville (2014)</v>
      </c>
      <c r="D1145" t="s">
        <v>1437</v>
      </c>
      <c r="E1145" t="s">
        <v>1538</v>
      </c>
      <c r="F1145" t="s">
        <v>1547</v>
      </c>
      <c r="G1145">
        <v>2014</v>
      </c>
      <c r="H1145" t="s">
        <v>729</v>
      </c>
      <c r="I1145" t="s">
        <v>30</v>
      </c>
      <c r="J1145">
        <v>196</v>
      </c>
      <c r="K1145">
        <v>8</v>
      </c>
      <c r="L1145">
        <f>COUNTIF(Table1[Race],Table1[Race])</f>
        <v>2</v>
      </c>
      <c r="M1145">
        <v>6</v>
      </c>
      <c r="N1145">
        <v>0</v>
      </c>
      <c r="O1145">
        <v>2</v>
      </c>
      <c r="P1145">
        <v>0</v>
      </c>
      <c r="Q1145" t="s">
        <v>20</v>
      </c>
      <c r="R1145" t="s">
        <v>952</v>
      </c>
      <c r="S1145" t="s">
        <v>1437</v>
      </c>
      <c r="T1145">
        <f>IFERROR(Table1[n_can_adj]/MID(Table1[district],FIND("(",Table1[district])+1,1),Table1[n_can_adj])</f>
        <v>2</v>
      </c>
      <c r="U1145" t="e">
        <f>IF(Table1[level]="Local",VLOOKUP(Table1[parish]&amp;" Parish, Louisiana",[1]parish!$D$2:$E$65,2,FALSE),"")</f>
        <v>#N/A</v>
      </c>
    </row>
    <row r="1146" spans="1:21" hidden="1" x14ac:dyDescent="0.25">
      <c r="A1146">
        <v>1143</v>
      </c>
      <c r="B1146">
        <f>IF(COUNTIF(C$2:C1145,C1146)&gt;0,B1145,B1145+1)</f>
        <v>332</v>
      </c>
      <c r="C1146" t="str">
        <f>Table1[[#This Row],[position]]&amp;IF(Table1[district]="NA","","-"&amp;Table1[district])&amp;IF(Table1[parish]="Multi-Parish Race","","-"&amp;Table1[parish])&amp;" ("&amp;Table1[year]&amp;")"</f>
        <v>Constable-Justice of the Peace District 2-East Feliciana (2014)</v>
      </c>
      <c r="D1146" t="s">
        <v>1437</v>
      </c>
      <c r="E1146" t="s">
        <v>1538</v>
      </c>
      <c r="F1146" t="s">
        <v>1539</v>
      </c>
      <c r="G1146">
        <v>2014</v>
      </c>
      <c r="H1146" t="s">
        <v>457</v>
      </c>
      <c r="I1146" t="s">
        <v>23</v>
      </c>
      <c r="J1146">
        <v>1191</v>
      </c>
      <c r="K1146">
        <v>8</v>
      </c>
      <c r="L1146">
        <f>COUNTIF(Table1[Race],Table1[Race])</f>
        <v>2</v>
      </c>
      <c r="M1146">
        <v>6</v>
      </c>
      <c r="N1146">
        <v>0</v>
      </c>
      <c r="O1146">
        <v>2</v>
      </c>
      <c r="P1146">
        <v>0</v>
      </c>
      <c r="Q1146" t="s">
        <v>20</v>
      </c>
      <c r="R1146" t="s">
        <v>952</v>
      </c>
      <c r="S1146" t="s">
        <v>1437</v>
      </c>
      <c r="T1146">
        <f>IFERROR(Table1[n_can_adj]/MID(Table1[district],FIND("(",Table1[district])+1,1),Table1[n_can_adj])</f>
        <v>2</v>
      </c>
      <c r="U1146" t="e">
        <f>IF(Table1[level]="Local",VLOOKUP(Table1[parish]&amp;" Parish, Louisiana",[1]parish!$D$2:$E$65,2,FALSE),"")</f>
        <v>#N/A</v>
      </c>
    </row>
    <row r="1147" spans="1:21" hidden="1" x14ac:dyDescent="0.25">
      <c r="A1147">
        <v>1144</v>
      </c>
      <c r="B1147">
        <f>IF(COUNTIF(C$2:C1146,C1147)&gt;0,B1146,B1146+1)</f>
        <v>332</v>
      </c>
      <c r="C1147" t="str">
        <f>Table1[[#This Row],[position]]&amp;IF(Table1[district]="NA","","-"&amp;Table1[district])&amp;IF(Table1[parish]="Multi-Parish Race","","-"&amp;Table1[parish])&amp;" ("&amp;Table1[year]&amp;")"</f>
        <v>Constable-Justice of the Peace District 2-East Feliciana (2014)</v>
      </c>
      <c r="D1147" t="s">
        <v>1437</v>
      </c>
      <c r="E1147" t="s">
        <v>1538</v>
      </c>
      <c r="F1147" t="s">
        <v>1540</v>
      </c>
      <c r="G1147">
        <v>2014</v>
      </c>
      <c r="H1147" t="s">
        <v>457</v>
      </c>
      <c r="I1147" t="s">
        <v>23</v>
      </c>
      <c r="J1147">
        <v>900</v>
      </c>
      <c r="K1147">
        <v>8</v>
      </c>
      <c r="L1147">
        <f>COUNTIF(Table1[Race],Table1[Race])</f>
        <v>2</v>
      </c>
      <c r="M1147">
        <v>6</v>
      </c>
      <c r="N1147">
        <v>0</v>
      </c>
      <c r="O1147">
        <v>2</v>
      </c>
      <c r="P1147">
        <v>0</v>
      </c>
      <c r="Q1147" t="s">
        <v>20</v>
      </c>
      <c r="R1147" t="s">
        <v>952</v>
      </c>
      <c r="S1147" t="s">
        <v>1437</v>
      </c>
      <c r="T1147">
        <f>IFERROR(Table1[n_can_adj]/MID(Table1[district],FIND("(",Table1[district])+1,1),Table1[n_can_adj])</f>
        <v>2</v>
      </c>
      <c r="U1147" t="e">
        <f>IF(Table1[level]="Local",VLOOKUP(Table1[parish]&amp;" Parish, Louisiana",[1]parish!$D$2:$E$65,2,FALSE),"")</f>
        <v>#N/A</v>
      </c>
    </row>
    <row r="1148" spans="1:21" hidden="1" x14ac:dyDescent="0.25">
      <c r="A1148">
        <v>1147</v>
      </c>
      <c r="B1148">
        <f>IF(COUNTIF(C$2:C1147,C1148)&gt;0,B1147,B1147+1)</f>
        <v>333</v>
      </c>
      <c r="C1148" t="str">
        <f>Table1[[#This Row],[position]]&amp;IF(Table1[district]="NA","","-"&amp;Table1[district])&amp;IF(Table1[parish]="Multi-Parish Race","","-"&amp;Table1[parish])&amp;" ("&amp;Table1[year]&amp;")"</f>
        <v>Constable-Justice of the Peace District 2-St. Charles (2014)</v>
      </c>
      <c r="D1148" t="s">
        <v>1437</v>
      </c>
      <c r="E1148" t="s">
        <v>1538</v>
      </c>
      <c r="F1148" t="s">
        <v>1543</v>
      </c>
      <c r="G1148">
        <v>2014</v>
      </c>
      <c r="H1148" t="s">
        <v>1544</v>
      </c>
      <c r="I1148" t="s">
        <v>23</v>
      </c>
      <c r="J1148">
        <v>1297</v>
      </c>
      <c r="K1148">
        <v>8</v>
      </c>
      <c r="L1148">
        <f>COUNTIF(Table1[Race],Table1[Race])</f>
        <v>2</v>
      </c>
      <c r="M1148">
        <v>6</v>
      </c>
      <c r="N1148">
        <v>0</v>
      </c>
      <c r="O1148">
        <v>2</v>
      </c>
      <c r="P1148">
        <v>0</v>
      </c>
      <c r="Q1148" t="s">
        <v>20</v>
      </c>
      <c r="R1148" t="s">
        <v>952</v>
      </c>
      <c r="S1148" t="s">
        <v>1437</v>
      </c>
      <c r="T1148">
        <f>IFERROR(Table1[n_can_adj]/MID(Table1[district],FIND("(",Table1[district])+1,1),Table1[n_can_adj])</f>
        <v>2</v>
      </c>
      <c r="U1148" t="e">
        <f>IF(Table1[level]="Local",VLOOKUP(Table1[parish]&amp;" Parish, Louisiana",[1]parish!$D$2:$E$65,2,FALSE),"")</f>
        <v>#N/A</v>
      </c>
    </row>
    <row r="1149" spans="1:21" hidden="1" x14ac:dyDescent="0.25">
      <c r="A1149">
        <v>1149</v>
      </c>
      <c r="B1149">
        <f>IF(COUNTIF(C$2:C1148,C1149)&gt;0,B1148,B1148+1)</f>
        <v>333</v>
      </c>
      <c r="C1149" t="str">
        <f>Table1[[#This Row],[position]]&amp;IF(Table1[district]="NA","","-"&amp;Table1[district])&amp;IF(Table1[parish]="Multi-Parish Race","","-"&amp;Table1[parish])&amp;" ("&amp;Table1[year]&amp;")"</f>
        <v>Constable-Justice of the Peace District 2-St. Charles (2014)</v>
      </c>
      <c r="D1149" t="s">
        <v>1437</v>
      </c>
      <c r="E1149" t="s">
        <v>1538</v>
      </c>
      <c r="F1149" t="s">
        <v>1546</v>
      </c>
      <c r="G1149">
        <v>2014</v>
      </c>
      <c r="H1149" t="s">
        <v>1544</v>
      </c>
      <c r="I1149" t="s">
        <v>30</v>
      </c>
      <c r="J1149">
        <v>1688</v>
      </c>
      <c r="K1149">
        <v>8</v>
      </c>
      <c r="L1149">
        <f>COUNTIF(Table1[Race],Table1[Race])</f>
        <v>2</v>
      </c>
      <c r="M1149">
        <v>6</v>
      </c>
      <c r="N1149">
        <v>0</v>
      </c>
      <c r="O1149">
        <v>2</v>
      </c>
      <c r="P1149">
        <v>0</v>
      </c>
      <c r="Q1149" t="s">
        <v>20</v>
      </c>
      <c r="R1149" t="s">
        <v>952</v>
      </c>
      <c r="S1149" t="s">
        <v>1437</v>
      </c>
      <c r="T1149">
        <f>IFERROR(Table1[n_can_adj]/MID(Table1[district],FIND("(",Table1[district])+1,1),Table1[n_can_adj])</f>
        <v>2</v>
      </c>
      <c r="U1149" t="e">
        <f>IF(Table1[level]="Local",VLOOKUP(Table1[parish]&amp;" Parish, Louisiana",[1]parish!$D$2:$E$65,2,FALSE),"")</f>
        <v>#N/A</v>
      </c>
    </row>
    <row r="1150" spans="1:21" hidden="1" x14ac:dyDescent="0.25">
      <c r="A1150">
        <v>1145</v>
      </c>
      <c r="B1150">
        <f>IF(COUNTIF(C$2:C1149,C1150)&gt;0,B1149,B1149+1)</f>
        <v>334</v>
      </c>
      <c r="C1150" t="str">
        <f>Table1[[#This Row],[position]]&amp;IF(Table1[district]="NA","","-"&amp;Table1[district])&amp;IF(Table1[parish]="Multi-Parish Race","","-"&amp;Table1[parish])&amp;" ("&amp;Table1[year]&amp;")"</f>
        <v>Constable-Justice of the Peace District 2-St. James (2014)</v>
      </c>
      <c r="D1150" t="s">
        <v>1437</v>
      </c>
      <c r="E1150" t="s">
        <v>1538</v>
      </c>
      <c r="F1150" t="s">
        <v>1541</v>
      </c>
      <c r="G1150">
        <v>2014</v>
      </c>
      <c r="H1150" t="s">
        <v>98</v>
      </c>
      <c r="I1150" t="s">
        <v>23</v>
      </c>
      <c r="J1150">
        <v>616</v>
      </c>
      <c r="K1150">
        <v>8</v>
      </c>
      <c r="L1150">
        <f>COUNTIF(Table1[Race],Table1[Race])</f>
        <v>2</v>
      </c>
      <c r="M1150">
        <v>6</v>
      </c>
      <c r="N1150">
        <v>0</v>
      </c>
      <c r="O1150">
        <v>2</v>
      </c>
      <c r="P1150">
        <v>0</v>
      </c>
      <c r="Q1150" t="s">
        <v>20</v>
      </c>
      <c r="R1150" t="s">
        <v>952</v>
      </c>
      <c r="S1150" t="s">
        <v>1437</v>
      </c>
      <c r="T1150">
        <f>IFERROR(Table1[n_can_adj]/MID(Table1[district],FIND("(",Table1[district])+1,1),Table1[n_can_adj])</f>
        <v>2</v>
      </c>
      <c r="U1150" t="e">
        <f>IF(Table1[level]="Local",VLOOKUP(Table1[parish]&amp;" Parish, Louisiana",[1]parish!$D$2:$E$65,2,FALSE),"")</f>
        <v>#N/A</v>
      </c>
    </row>
    <row r="1151" spans="1:21" hidden="1" x14ac:dyDescent="0.25">
      <c r="A1151">
        <v>1146</v>
      </c>
      <c r="B1151">
        <f>IF(COUNTIF(C$2:C1150,C1151)&gt;0,B1150,B1150+1)</f>
        <v>334</v>
      </c>
      <c r="C1151" t="str">
        <f>Table1[[#This Row],[position]]&amp;IF(Table1[district]="NA","","-"&amp;Table1[district])&amp;IF(Table1[parish]="Multi-Parish Race","","-"&amp;Table1[parish])&amp;" ("&amp;Table1[year]&amp;")"</f>
        <v>Constable-Justice of the Peace District 2-St. James (2014)</v>
      </c>
      <c r="D1151" t="s">
        <v>1437</v>
      </c>
      <c r="E1151" t="s">
        <v>1538</v>
      </c>
      <c r="F1151" t="s">
        <v>1542</v>
      </c>
      <c r="G1151">
        <v>2014</v>
      </c>
      <c r="H1151" t="s">
        <v>98</v>
      </c>
      <c r="I1151" t="s">
        <v>23</v>
      </c>
      <c r="J1151">
        <v>826</v>
      </c>
      <c r="K1151">
        <v>8</v>
      </c>
      <c r="L1151">
        <f>COUNTIF(Table1[Race],Table1[Race])</f>
        <v>2</v>
      </c>
      <c r="M1151">
        <v>6</v>
      </c>
      <c r="N1151">
        <v>0</v>
      </c>
      <c r="O1151">
        <v>2</v>
      </c>
      <c r="P1151">
        <v>0</v>
      </c>
      <c r="Q1151" t="s">
        <v>20</v>
      </c>
      <c r="R1151" t="s">
        <v>952</v>
      </c>
      <c r="S1151" t="s">
        <v>1437</v>
      </c>
      <c r="T1151">
        <f>IFERROR(Table1[n_can_adj]/MID(Table1[district],FIND("(",Table1[district])+1,1),Table1[n_can_adj])</f>
        <v>2</v>
      </c>
      <c r="U1151" t="e">
        <f>IF(Table1[level]="Local",VLOOKUP(Table1[parish]&amp;" Parish, Louisiana",[1]parish!$D$2:$E$65,2,FALSE),"")</f>
        <v>#N/A</v>
      </c>
    </row>
    <row r="1152" spans="1:21" hidden="1" x14ac:dyDescent="0.25">
      <c r="A1152">
        <v>1151</v>
      </c>
      <c r="B1152">
        <f>IF(COUNTIF(C$2:C1151,C1152)&gt;0,B1151,B1151+1)</f>
        <v>335</v>
      </c>
      <c r="C1152" t="str">
        <f>Table1[[#This Row],[position]]&amp;IF(Table1[district]="NA","","-"&amp;Table1[district])&amp;IF(Table1[parish]="Multi-Parish Race","","-"&amp;Table1[parish])&amp;" ("&amp;Table1[year]&amp;")"</f>
        <v>Constable-Justice of the Peace District 3-Lasalle (2014)</v>
      </c>
      <c r="D1152" t="s">
        <v>1437</v>
      </c>
      <c r="E1152" t="s">
        <v>1548</v>
      </c>
      <c r="F1152" t="s">
        <v>1549</v>
      </c>
      <c r="G1152">
        <v>2014</v>
      </c>
      <c r="H1152" t="s">
        <v>680</v>
      </c>
      <c r="I1152" t="s">
        <v>19</v>
      </c>
      <c r="J1152">
        <v>687</v>
      </c>
      <c r="K1152">
        <v>5</v>
      </c>
      <c r="L1152">
        <f>COUNTIF(Table1[Race],Table1[Race])</f>
        <v>2</v>
      </c>
      <c r="M1152">
        <v>2</v>
      </c>
      <c r="N1152">
        <v>2</v>
      </c>
      <c r="O1152">
        <v>1</v>
      </c>
      <c r="P1152">
        <v>0</v>
      </c>
      <c r="Q1152" t="s">
        <v>20</v>
      </c>
      <c r="R1152" t="s">
        <v>952</v>
      </c>
      <c r="S1152" t="s">
        <v>1437</v>
      </c>
      <c r="T1152">
        <f>IFERROR(Table1[n_can_adj]/MID(Table1[district],FIND("(",Table1[district])+1,1),Table1[n_can_adj])</f>
        <v>2</v>
      </c>
      <c r="U1152" t="e">
        <f>IF(Table1[level]="Local",VLOOKUP(Table1[parish]&amp;" Parish, Louisiana",[1]parish!$D$2:$E$65,2,FALSE),"")</f>
        <v>#N/A</v>
      </c>
    </row>
    <row r="1153" spans="1:21" hidden="1" x14ac:dyDescent="0.25">
      <c r="A1153">
        <v>1152</v>
      </c>
      <c r="B1153">
        <f>IF(COUNTIF(C$2:C1152,C1153)&gt;0,B1152,B1152+1)</f>
        <v>335</v>
      </c>
      <c r="C1153" t="str">
        <f>Table1[[#This Row],[position]]&amp;IF(Table1[district]="NA","","-"&amp;Table1[district])&amp;IF(Table1[parish]="Multi-Parish Race","","-"&amp;Table1[parish])&amp;" ("&amp;Table1[year]&amp;")"</f>
        <v>Constable-Justice of the Peace District 3-Lasalle (2014)</v>
      </c>
      <c r="D1153" t="s">
        <v>1437</v>
      </c>
      <c r="E1153" t="s">
        <v>1548</v>
      </c>
      <c r="F1153" t="s">
        <v>1550</v>
      </c>
      <c r="G1153">
        <v>2014</v>
      </c>
      <c r="H1153" t="s">
        <v>680</v>
      </c>
      <c r="I1153" t="s">
        <v>30</v>
      </c>
      <c r="J1153">
        <v>320</v>
      </c>
      <c r="K1153">
        <v>5</v>
      </c>
      <c r="L1153">
        <f>COUNTIF(Table1[Race],Table1[Race])</f>
        <v>2</v>
      </c>
      <c r="M1153">
        <v>2</v>
      </c>
      <c r="N1153">
        <v>2</v>
      </c>
      <c r="O1153">
        <v>1</v>
      </c>
      <c r="P1153">
        <v>0</v>
      </c>
      <c r="Q1153" t="s">
        <v>20</v>
      </c>
      <c r="R1153" t="s">
        <v>952</v>
      </c>
      <c r="S1153" t="s">
        <v>1437</v>
      </c>
      <c r="T1153">
        <f>IFERROR(Table1[n_can_adj]/MID(Table1[district],FIND("(",Table1[district])+1,1),Table1[n_can_adj])</f>
        <v>2</v>
      </c>
      <c r="U1153" t="e">
        <f>IF(Table1[level]="Local",VLOOKUP(Table1[parish]&amp;" Parish, Louisiana",[1]parish!$D$2:$E$65,2,FALSE),"")</f>
        <v>#N/A</v>
      </c>
    </row>
    <row r="1154" spans="1:21" hidden="1" x14ac:dyDescent="0.25">
      <c r="A1154">
        <v>1153</v>
      </c>
      <c r="B1154">
        <f>IF(COUNTIF(C$2:C1153,C1154)&gt;0,B1153,B1153+1)</f>
        <v>336</v>
      </c>
      <c r="C1154" t="str">
        <f>Table1[[#This Row],[position]]&amp;IF(Table1[district]="NA","","-"&amp;Table1[district])&amp;IF(Table1[parish]="Multi-Parish Race","","-"&amp;Table1[parish])&amp;" ("&amp;Table1[year]&amp;")"</f>
        <v>Constable-Justice of the Peace District 3-St. James (2014)</v>
      </c>
      <c r="D1154" t="s">
        <v>1437</v>
      </c>
      <c r="E1154" t="s">
        <v>1548</v>
      </c>
      <c r="F1154" t="s">
        <v>1551</v>
      </c>
      <c r="G1154">
        <v>2014</v>
      </c>
      <c r="H1154" t="s">
        <v>98</v>
      </c>
      <c r="I1154" t="s">
        <v>23</v>
      </c>
      <c r="J1154">
        <v>385</v>
      </c>
      <c r="K1154">
        <v>5</v>
      </c>
      <c r="L1154">
        <f>COUNTIF(Table1[Race],Table1[Race])</f>
        <v>3</v>
      </c>
      <c r="M1154">
        <v>2</v>
      </c>
      <c r="N1154">
        <v>2</v>
      </c>
      <c r="O1154">
        <v>1</v>
      </c>
      <c r="P1154">
        <v>0</v>
      </c>
      <c r="Q1154" t="s">
        <v>20</v>
      </c>
      <c r="R1154" t="s">
        <v>952</v>
      </c>
      <c r="S1154" t="s">
        <v>1437</v>
      </c>
      <c r="T1154">
        <f>IFERROR(Table1[n_can_adj]/MID(Table1[district],FIND("(",Table1[district])+1,1),Table1[n_can_adj])</f>
        <v>3</v>
      </c>
      <c r="U1154" t="e">
        <f>IF(Table1[level]="Local",VLOOKUP(Table1[parish]&amp;" Parish, Louisiana",[1]parish!$D$2:$E$65,2,FALSE),"")</f>
        <v>#N/A</v>
      </c>
    </row>
    <row r="1155" spans="1:21" hidden="1" x14ac:dyDescent="0.25">
      <c r="A1155">
        <v>1154</v>
      </c>
      <c r="B1155">
        <f>IF(COUNTIF(C$2:C1154,C1155)&gt;0,B1154,B1154+1)</f>
        <v>336</v>
      </c>
      <c r="C1155" t="str">
        <f>Table1[[#This Row],[position]]&amp;IF(Table1[district]="NA","","-"&amp;Table1[district])&amp;IF(Table1[parish]="Multi-Parish Race","","-"&amp;Table1[parish])&amp;" ("&amp;Table1[year]&amp;")"</f>
        <v>Constable-Justice of the Peace District 3-St. James (2014)</v>
      </c>
      <c r="D1155" t="s">
        <v>1437</v>
      </c>
      <c r="E1155" t="s">
        <v>1548</v>
      </c>
      <c r="F1155" t="s">
        <v>1552</v>
      </c>
      <c r="G1155">
        <v>2014</v>
      </c>
      <c r="H1155" t="s">
        <v>98</v>
      </c>
      <c r="I1155" t="s">
        <v>23</v>
      </c>
      <c r="J1155">
        <v>187</v>
      </c>
      <c r="K1155">
        <v>5</v>
      </c>
      <c r="L1155">
        <f>COUNTIF(Table1[Race],Table1[Race])</f>
        <v>3</v>
      </c>
      <c r="M1155">
        <v>2</v>
      </c>
      <c r="N1155">
        <v>2</v>
      </c>
      <c r="O1155">
        <v>1</v>
      </c>
      <c r="P1155">
        <v>0</v>
      </c>
      <c r="Q1155" t="s">
        <v>20</v>
      </c>
      <c r="R1155" t="s">
        <v>952</v>
      </c>
      <c r="S1155" t="s">
        <v>1437</v>
      </c>
      <c r="T1155">
        <f>IFERROR(Table1[n_can_adj]/MID(Table1[district],FIND("(",Table1[district])+1,1),Table1[n_can_adj])</f>
        <v>3</v>
      </c>
      <c r="U1155" t="e">
        <f>IF(Table1[level]="Local",VLOOKUP(Table1[parish]&amp;" Parish, Louisiana",[1]parish!$D$2:$E$65,2,FALSE),"")</f>
        <v>#N/A</v>
      </c>
    </row>
    <row r="1156" spans="1:21" hidden="1" x14ac:dyDescent="0.25">
      <c r="A1156">
        <v>1155</v>
      </c>
      <c r="B1156">
        <f>IF(COUNTIF(C$2:C1155,C1156)&gt;0,B1155,B1155+1)</f>
        <v>336</v>
      </c>
      <c r="C1156" t="str">
        <f>Table1[[#This Row],[position]]&amp;IF(Table1[district]="NA","","-"&amp;Table1[district])&amp;IF(Table1[parish]="Multi-Parish Race","","-"&amp;Table1[parish])&amp;" ("&amp;Table1[year]&amp;")"</f>
        <v>Constable-Justice of the Peace District 3-St. James (2014)</v>
      </c>
      <c r="D1156" t="s">
        <v>1437</v>
      </c>
      <c r="E1156" t="s">
        <v>1548</v>
      </c>
      <c r="F1156" t="s">
        <v>1553</v>
      </c>
      <c r="G1156">
        <v>2014</v>
      </c>
      <c r="H1156" t="s">
        <v>98</v>
      </c>
      <c r="I1156" t="s">
        <v>19</v>
      </c>
      <c r="J1156">
        <v>816</v>
      </c>
      <c r="K1156">
        <v>5</v>
      </c>
      <c r="L1156">
        <f>COUNTIF(Table1[Race],Table1[Race])</f>
        <v>3</v>
      </c>
      <c r="M1156">
        <v>2</v>
      </c>
      <c r="N1156">
        <v>2</v>
      </c>
      <c r="O1156">
        <v>1</v>
      </c>
      <c r="P1156">
        <v>0</v>
      </c>
      <c r="Q1156" t="s">
        <v>20</v>
      </c>
      <c r="R1156" t="s">
        <v>952</v>
      </c>
      <c r="S1156" t="s">
        <v>1437</v>
      </c>
      <c r="T1156">
        <f>IFERROR(Table1[n_can_adj]/MID(Table1[district],FIND("(",Table1[district])+1,1),Table1[n_can_adj])</f>
        <v>3</v>
      </c>
      <c r="U1156" t="e">
        <f>IF(Table1[level]="Local",VLOOKUP(Table1[parish]&amp;" Parish, Louisiana",[1]parish!$D$2:$E$65,2,FALSE),"")</f>
        <v>#N/A</v>
      </c>
    </row>
    <row r="1157" spans="1:21" hidden="1" x14ac:dyDescent="0.25">
      <c r="A1157">
        <v>1156</v>
      </c>
      <c r="B1157">
        <f>IF(COUNTIF(C$2:C1156,C1157)&gt;0,B1156,B1156+1)</f>
        <v>337</v>
      </c>
      <c r="C1157" t="str">
        <f>Table1[[#This Row],[position]]&amp;IF(Table1[district]="NA","","-"&amp;Table1[district])&amp;IF(Table1[parish]="Multi-Parish Race","","-"&amp;Table1[parish])&amp;" ("&amp;Table1[year]&amp;")"</f>
        <v>Constable-Justice of the Peace District 4-West Carroll (2014)</v>
      </c>
      <c r="D1157" t="s">
        <v>1437</v>
      </c>
      <c r="E1157" t="s">
        <v>1554</v>
      </c>
      <c r="F1157" t="s">
        <v>1555</v>
      </c>
      <c r="G1157">
        <v>2014</v>
      </c>
      <c r="H1157" t="s">
        <v>1222</v>
      </c>
      <c r="I1157" t="s">
        <v>30</v>
      </c>
      <c r="J1157">
        <v>290</v>
      </c>
      <c r="K1157">
        <v>2</v>
      </c>
      <c r="L1157">
        <f>COUNTIF(Table1[Race],Table1[Race])</f>
        <v>2</v>
      </c>
      <c r="M1157">
        <v>0</v>
      </c>
      <c r="N1157">
        <v>0</v>
      </c>
      <c r="O1157">
        <v>2</v>
      </c>
      <c r="P1157">
        <v>0</v>
      </c>
      <c r="Q1157" t="s">
        <v>20</v>
      </c>
      <c r="R1157" t="s">
        <v>952</v>
      </c>
      <c r="S1157" t="s">
        <v>1437</v>
      </c>
      <c r="T1157">
        <f>IFERROR(Table1[n_can_adj]/MID(Table1[district],FIND("(",Table1[district])+1,1),Table1[n_can_adj])</f>
        <v>2</v>
      </c>
      <c r="U1157" t="e">
        <f>IF(Table1[level]="Local",VLOOKUP(Table1[parish]&amp;" Parish, Louisiana",[1]parish!$D$2:$E$65,2,FALSE),"")</f>
        <v>#N/A</v>
      </c>
    </row>
    <row r="1158" spans="1:21" hidden="1" x14ac:dyDescent="0.25">
      <c r="A1158">
        <v>1157</v>
      </c>
      <c r="B1158">
        <f>IF(COUNTIF(C$2:C1157,C1158)&gt;0,B1157,B1157+1)</f>
        <v>337</v>
      </c>
      <c r="C1158" t="str">
        <f>Table1[[#This Row],[position]]&amp;IF(Table1[district]="NA","","-"&amp;Table1[district])&amp;IF(Table1[parish]="Multi-Parish Race","","-"&amp;Table1[parish])&amp;" ("&amp;Table1[year]&amp;")"</f>
        <v>Constable-Justice of the Peace District 4-West Carroll (2014)</v>
      </c>
      <c r="D1158" t="s">
        <v>1437</v>
      </c>
      <c r="E1158" t="s">
        <v>1554</v>
      </c>
      <c r="F1158" t="s">
        <v>1556</v>
      </c>
      <c r="G1158">
        <v>2014</v>
      </c>
      <c r="H1158" t="s">
        <v>1222</v>
      </c>
      <c r="I1158" t="s">
        <v>30</v>
      </c>
      <c r="J1158">
        <v>290</v>
      </c>
      <c r="K1158">
        <v>2</v>
      </c>
      <c r="L1158">
        <f>COUNTIF(Table1[Race],Table1[Race])</f>
        <v>2</v>
      </c>
      <c r="M1158">
        <v>0</v>
      </c>
      <c r="N1158">
        <v>0</v>
      </c>
      <c r="O1158">
        <v>2</v>
      </c>
      <c r="P1158">
        <v>0</v>
      </c>
      <c r="Q1158" t="s">
        <v>20</v>
      </c>
      <c r="R1158" t="s">
        <v>952</v>
      </c>
      <c r="S1158" t="s">
        <v>1437</v>
      </c>
      <c r="T1158">
        <f>IFERROR(Table1[n_can_adj]/MID(Table1[district],FIND("(",Table1[district])+1,1),Table1[n_can_adj])</f>
        <v>2</v>
      </c>
      <c r="U1158" t="e">
        <f>IF(Table1[level]="Local",VLOOKUP(Table1[parish]&amp;" Parish, Louisiana",[1]parish!$D$2:$E$65,2,FALSE),"")</f>
        <v>#N/A</v>
      </c>
    </row>
    <row r="1159" spans="1:21" hidden="1" x14ac:dyDescent="0.25">
      <c r="A1159">
        <v>1158</v>
      </c>
      <c r="B1159">
        <f>IF(COUNTIF(C$2:C1158,C1159)&gt;0,B1158,B1158+1)</f>
        <v>338</v>
      </c>
      <c r="C1159" t="str">
        <f>Table1[[#This Row],[position]]&amp;IF(Table1[district]="NA","","-"&amp;Table1[district])&amp;IF(Table1[parish]="Multi-Parish Race","","-"&amp;Table1[parish])&amp;" ("&amp;Table1[year]&amp;")"</f>
        <v>Constable-Justice of the Peace District 5-Bienville (2014)</v>
      </c>
      <c r="D1159" t="s">
        <v>1437</v>
      </c>
      <c r="E1159" t="s">
        <v>1557</v>
      </c>
      <c r="F1159" t="s">
        <v>1558</v>
      </c>
      <c r="G1159">
        <v>2014</v>
      </c>
      <c r="H1159" t="s">
        <v>729</v>
      </c>
      <c r="I1159" t="s">
        <v>30</v>
      </c>
      <c r="J1159">
        <v>372</v>
      </c>
      <c r="K1159">
        <v>2</v>
      </c>
      <c r="L1159">
        <f>COUNTIF(Table1[Race],Table1[Race])</f>
        <v>2</v>
      </c>
      <c r="M1159">
        <v>0</v>
      </c>
      <c r="N1159">
        <v>0</v>
      </c>
      <c r="O1159">
        <v>2</v>
      </c>
      <c r="P1159">
        <v>0</v>
      </c>
      <c r="Q1159" t="s">
        <v>20</v>
      </c>
      <c r="R1159" t="s">
        <v>952</v>
      </c>
      <c r="S1159" t="s">
        <v>1437</v>
      </c>
      <c r="T1159">
        <f>IFERROR(Table1[n_can_adj]/MID(Table1[district],FIND("(",Table1[district])+1,1),Table1[n_can_adj])</f>
        <v>2</v>
      </c>
      <c r="U1159" t="e">
        <f>IF(Table1[level]="Local",VLOOKUP(Table1[parish]&amp;" Parish, Louisiana",[1]parish!$D$2:$E$65,2,FALSE),"")</f>
        <v>#N/A</v>
      </c>
    </row>
    <row r="1160" spans="1:21" hidden="1" x14ac:dyDescent="0.25">
      <c r="A1160">
        <v>1159</v>
      </c>
      <c r="B1160">
        <f>IF(COUNTIF(C$2:C1159,C1160)&gt;0,B1159,B1159+1)</f>
        <v>338</v>
      </c>
      <c r="C1160" t="str">
        <f>Table1[[#This Row],[position]]&amp;IF(Table1[district]="NA","","-"&amp;Table1[district])&amp;IF(Table1[parish]="Multi-Parish Race","","-"&amp;Table1[parish])&amp;" ("&amp;Table1[year]&amp;")"</f>
        <v>Constable-Justice of the Peace District 5-Bienville (2014)</v>
      </c>
      <c r="D1160" t="s">
        <v>1437</v>
      </c>
      <c r="E1160" t="s">
        <v>1557</v>
      </c>
      <c r="F1160" t="s">
        <v>1559</v>
      </c>
      <c r="G1160">
        <v>2014</v>
      </c>
      <c r="H1160" t="s">
        <v>729</v>
      </c>
      <c r="I1160" t="s">
        <v>30</v>
      </c>
      <c r="J1160">
        <v>366</v>
      </c>
      <c r="K1160">
        <v>2</v>
      </c>
      <c r="L1160">
        <f>COUNTIF(Table1[Race],Table1[Race])</f>
        <v>2</v>
      </c>
      <c r="M1160">
        <v>0</v>
      </c>
      <c r="N1160">
        <v>0</v>
      </c>
      <c r="O1160">
        <v>2</v>
      </c>
      <c r="P1160">
        <v>0</v>
      </c>
      <c r="Q1160" t="s">
        <v>20</v>
      </c>
      <c r="R1160" t="s">
        <v>952</v>
      </c>
      <c r="S1160" t="s">
        <v>1437</v>
      </c>
      <c r="T1160">
        <f>IFERROR(Table1[n_can_adj]/MID(Table1[district],FIND("(",Table1[district])+1,1),Table1[n_can_adj])</f>
        <v>2</v>
      </c>
      <c r="U1160" t="e">
        <f>IF(Table1[level]="Local",VLOOKUP(Table1[parish]&amp;" Parish, Louisiana",[1]parish!$D$2:$E$65,2,FALSE),"")</f>
        <v>#N/A</v>
      </c>
    </row>
    <row r="1161" spans="1:21" hidden="1" x14ac:dyDescent="0.25">
      <c r="A1161">
        <v>1160</v>
      </c>
      <c r="B1161">
        <f>IF(COUNTIF(C$2:C1160,C1161)&gt;0,B1160,B1160+1)</f>
        <v>339</v>
      </c>
      <c r="C1161" t="str">
        <f>Table1[[#This Row],[position]]&amp;IF(Table1[district]="NA","","-"&amp;Table1[district])&amp;IF(Table1[parish]="Multi-Parish Race","","-"&amp;Table1[parish])&amp;" ("&amp;Table1[year]&amp;")"</f>
        <v>Constable-Justice of the Peace District 6-St. Charles (2014)</v>
      </c>
      <c r="D1161" t="s">
        <v>1437</v>
      </c>
      <c r="E1161" t="s">
        <v>1560</v>
      </c>
      <c r="F1161" t="s">
        <v>1561</v>
      </c>
      <c r="G1161">
        <v>2014</v>
      </c>
      <c r="H1161" t="s">
        <v>1544</v>
      </c>
      <c r="I1161" t="s">
        <v>127</v>
      </c>
      <c r="J1161">
        <v>1224</v>
      </c>
      <c r="K1161">
        <v>4</v>
      </c>
      <c r="L1161">
        <f>COUNTIF(Table1[Race],Table1[Race])</f>
        <v>2</v>
      </c>
      <c r="M1161">
        <v>3</v>
      </c>
      <c r="N1161">
        <v>0</v>
      </c>
      <c r="O1161">
        <v>0</v>
      </c>
      <c r="P1161">
        <v>1</v>
      </c>
      <c r="Q1161" t="s">
        <v>20</v>
      </c>
      <c r="R1161" t="s">
        <v>952</v>
      </c>
      <c r="S1161" t="s">
        <v>1437</v>
      </c>
      <c r="T1161">
        <f>IFERROR(Table1[n_can_adj]/MID(Table1[district],FIND("(",Table1[district])+1,1),Table1[n_can_adj])</f>
        <v>2</v>
      </c>
      <c r="U1161" t="e">
        <f>IF(Table1[level]="Local",VLOOKUP(Table1[parish]&amp;" Parish, Louisiana",[1]parish!$D$2:$E$65,2,FALSE),"")</f>
        <v>#N/A</v>
      </c>
    </row>
    <row r="1162" spans="1:21" hidden="1" x14ac:dyDescent="0.25">
      <c r="A1162">
        <v>1161</v>
      </c>
      <c r="B1162">
        <f>IF(COUNTIF(C$2:C1161,C1162)&gt;0,B1161,B1161+1)</f>
        <v>339</v>
      </c>
      <c r="C1162" t="str">
        <f>Table1[[#This Row],[position]]&amp;IF(Table1[district]="NA","","-"&amp;Table1[district])&amp;IF(Table1[parish]="Multi-Parish Race","","-"&amp;Table1[parish])&amp;" ("&amp;Table1[year]&amp;")"</f>
        <v>Constable-Justice of the Peace District 6-St. Charles (2014)</v>
      </c>
      <c r="D1162" t="s">
        <v>1437</v>
      </c>
      <c r="E1162" t="s">
        <v>1560</v>
      </c>
      <c r="F1162" t="s">
        <v>1562</v>
      </c>
      <c r="G1162">
        <v>2014</v>
      </c>
      <c r="H1162" t="s">
        <v>1544</v>
      </c>
      <c r="I1162" t="s">
        <v>23</v>
      </c>
      <c r="J1162">
        <v>1314</v>
      </c>
      <c r="K1162">
        <v>4</v>
      </c>
      <c r="L1162">
        <f>COUNTIF(Table1[Race],Table1[Race])</f>
        <v>2</v>
      </c>
      <c r="M1162">
        <v>3</v>
      </c>
      <c r="N1162">
        <v>0</v>
      </c>
      <c r="O1162">
        <v>0</v>
      </c>
      <c r="P1162">
        <v>1</v>
      </c>
      <c r="Q1162" t="s">
        <v>20</v>
      </c>
      <c r="R1162" t="s">
        <v>952</v>
      </c>
      <c r="S1162" t="s">
        <v>1437</v>
      </c>
      <c r="T1162">
        <f>IFERROR(Table1[n_can_adj]/MID(Table1[district],FIND("(",Table1[district])+1,1),Table1[n_can_adj])</f>
        <v>2</v>
      </c>
      <c r="U1162" t="e">
        <f>IF(Table1[level]="Local",VLOOKUP(Table1[parish]&amp;" Parish, Louisiana",[1]parish!$D$2:$E$65,2,FALSE),"")</f>
        <v>#N/A</v>
      </c>
    </row>
    <row r="1163" spans="1:21" hidden="1" x14ac:dyDescent="0.25">
      <c r="A1163">
        <v>1162</v>
      </c>
      <c r="B1163">
        <f>IF(COUNTIF(C$2:C1162,C1163)&gt;0,B1162,B1162+1)</f>
        <v>340</v>
      </c>
      <c r="C1163" t="str">
        <f>Table1[[#This Row],[position]]&amp;IF(Table1[district]="NA","","-"&amp;Table1[district])&amp;IF(Table1[parish]="Multi-Parish Race","","-"&amp;Table1[parish])&amp;" ("&amp;Table1[year]&amp;")"</f>
        <v>Constable-Justice of the Peace District 6-St. James (2014)</v>
      </c>
      <c r="D1163" t="s">
        <v>1437</v>
      </c>
      <c r="E1163" t="s">
        <v>1560</v>
      </c>
      <c r="F1163" t="s">
        <v>1563</v>
      </c>
      <c r="G1163">
        <v>2014</v>
      </c>
      <c r="H1163" t="s">
        <v>98</v>
      </c>
      <c r="I1163" t="s">
        <v>23</v>
      </c>
      <c r="J1163">
        <v>611</v>
      </c>
      <c r="K1163">
        <v>4</v>
      </c>
      <c r="L1163">
        <f>COUNTIF(Table1[Race],Table1[Race])</f>
        <v>2</v>
      </c>
      <c r="M1163">
        <v>3</v>
      </c>
      <c r="N1163">
        <v>0</v>
      </c>
      <c r="O1163">
        <v>0</v>
      </c>
      <c r="P1163">
        <v>1</v>
      </c>
      <c r="Q1163" t="s">
        <v>20</v>
      </c>
      <c r="R1163" t="s">
        <v>952</v>
      </c>
      <c r="S1163" t="s">
        <v>1437</v>
      </c>
      <c r="T1163">
        <f>IFERROR(Table1[n_can_adj]/MID(Table1[district],FIND("(",Table1[district])+1,1),Table1[n_can_adj])</f>
        <v>2</v>
      </c>
      <c r="U1163" t="e">
        <f>IF(Table1[level]="Local",VLOOKUP(Table1[parish]&amp;" Parish, Louisiana",[1]parish!$D$2:$E$65,2,FALSE),"")</f>
        <v>#N/A</v>
      </c>
    </row>
    <row r="1164" spans="1:21" hidden="1" x14ac:dyDescent="0.25">
      <c r="A1164">
        <v>1163</v>
      </c>
      <c r="B1164">
        <f>IF(COUNTIF(C$2:C1163,C1164)&gt;0,B1163,B1163+1)</f>
        <v>340</v>
      </c>
      <c r="C1164" t="str">
        <f>Table1[[#This Row],[position]]&amp;IF(Table1[district]="NA","","-"&amp;Table1[district])&amp;IF(Table1[parish]="Multi-Parish Race","","-"&amp;Table1[parish])&amp;" ("&amp;Table1[year]&amp;")"</f>
        <v>Constable-Justice of the Peace District 6-St. James (2014)</v>
      </c>
      <c r="D1164" t="s">
        <v>1437</v>
      </c>
      <c r="E1164" t="s">
        <v>1560</v>
      </c>
      <c r="F1164" t="s">
        <v>1564</v>
      </c>
      <c r="G1164">
        <v>2014</v>
      </c>
      <c r="H1164" t="s">
        <v>98</v>
      </c>
      <c r="I1164" t="s">
        <v>23</v>
      </c>
      <c r="J1164">
        <v>896</v>
      </c>
      <c r="K1164">
        <v>4</v>
      </c>
      <c r="L1164">
        <f>COUNTIF(Table1[Race],Table1[Race])</f>
        <v>2</v>
      </c>
      <c r="M1164">
        <v>3</v>
      </c>
      <c r="N1164">
        <v>0</v>
      </c>
      <c r="O1164">
        <v>0</v>
      </c>
      <c r="P1164">
        <v>1</v>
      </c>
      <c r="Q1164" t="s">
        <v>20</v>
      </c>
      <c r="R1164" t="s">
        <v>952</v>
      </c>
      <c r="S1164" t="s">
        <v>1437</v>
      </c>
      <c r="T1164">
        <f>IFERROR(Table1[n_can_adj]/MID(Table1[district],FIND("(",Table1[district])+1,1),Table1[n_can_adj])</f>
        <v>2</v>
      </c>
      <c r="U1164" t="e">
        <f>IF(Table1[level]="Local",VLOOKUP(Table1[parish]&amp;" Parish, Louisiana",[1]parish!$D$2:$E$65,2,FALSE),"")</f>
        <v>#N/A</v>
      </c>
    </row>
    <row r="1165" spans="1:21" hidden="1" x14ac:dyDescent="0.25">
      <c r="A1165">
        <v>1166</v>
      </c>
      <c r="B1165">
        <f>IF(COUNTIF(C$2:C1164,C1165)&gt;0,B1164,B1164+1)</f>
        <v>341</v>
      </c>
      <c r="C1165" t="str">
        <f>Table1[[#This Row],[position]]&amp;IF(Table1[district]="NA","","-"&amp;Table1[district])&amp;IF(Table1[parish]="Multi-Parish Race","","-"&amp;Table1[parish])&amp;" ("&amp;Table1[year]&amp;")"</f>
        <v>Constable-Justice of the Peace District 7-Franklin (2014)</v>
      </c>
      <c r="D1165" t="s">
        <v>1437</v>
      </c>
      <c r="E1165" t="s">
        <v>1565</v>
      </c>
      <c r="F1165" t="s">
        <v>1568</v>
      </c>
      <c r="G1165">
        <v>2014</v>
      </c>
      <c r="H1165" t="s">
        <v>793</v>
      </c>
      <c r="I1165" t="s">
        <v>30</v>
      </c>
      <c r="J1165">
        <v>287</v>
      </c>
      <c r="K1165">
        <v>4</v>
      </c>
      <c r="L1165">
        <f>COUNTIF(Table1[Race],Table1[Race])</f>
        <v>2</v>
      </c>
      <c r="M1165">
        <v>0</v>
      </c>
      <c r="N1165">
        <v>3</v>
      </c>
      <c r="O1165">
        <v>1</v>
      </c>
      <c r="P1165">
        <v>0</v>
      </c>
      <c r="Q1165" t="s">
        <v>20</v>
      </c>
      <c r="R1165" t="s">
        <v>952</v>
      </c>
      <c r="S1165" t="s">
        <v>1437</v>
      </c>
      <c r="T1165">
        <f>IFERROR(Table1[n_can_adj]/MID(Table1[district],FIND("(",Table1[district])+1,1),Table1[n_can_adj])</f>
        <v>2</v>
      </c>
      <c r="U1165" t="e">
        <f>IF(Table1[level]="Local",VLOOKUP(Table1[parish]&amp;" Parish, Louisiana",[1]parish!$D$2:$E$65,2,FALSE),"")</f>
        <v>#N/A</v>
      </c>
    </row>
    <row r="1166" spans="1:21" hidden="1" x14ac:dyDescent="0.25">
      <c r="A1166">
        <v>1167</v>
      </c>
      <c r="B1166">
        <f>IF(COUNTIF(C$2:C1165,C1166)&gt;0,B1165,B1165+1)</f>
        <v>341</v>
      </c>
      <c r="C1166" t="str">
        <f>Table1[[#This Row],[position]]&amp;IF(Table1[district]="NA","","-"&amp;Table1[district])&amp;IF(Table1[parish]="Multi-Parish Race","","-"&amp;Table1[parish])&amp;" ("&amp;Table1[year]&amp;")"</f>
        <v>Constable-Justice of the Peace District 7-Franklin (2014)</v>
      </c>
      <c r="D1166" t="s">
        <v>1437</v>
      </c>
      <c r="E1166" t="s">
        <v>1565</v>
      </c>
      <c r="F1166" t="s">
        <v>1569</v>
      </c>
      <c r="G1166">
        <v>2014</v>
      </c>
      <c r="H1166" t="s">
        <v>793</v>
      </c>
      <c r="I1166" t="s">
        <v>19</v>
      </c>
      <c r="J1166">
        <v>228</v>
      </c>
      <c r="K1166">
        <v>4</v>
      </c>
      <c r="L1166">
        <f>COUNTIF(Table1[Race],Table1[Race])</f>
        <v>2</v>
      </c>
      <c r="M1166">
        <v>0</v>
      </c>
      <c r="N1166">
        <v>3</v>
      </c>
      <c r="O1166">
        <v>1</v>
      </c>
      <c r="P1166">
        <v>0</v>
      </c>
      <c r="Q1166" t="s">
        <v>20</v>
      </c>
      <c r="R1166" t="s">
        <v>952</v>
      </c>
      <c r="S1166" t="s">
        <v>1437</v>
      </c>
      <c r="T1166">
        <f>IFERROR(Table1[n_can_adj]/MID(Table1[district],FIND("(",Table1[district])+1,1),Table1[n_can_adj])</f>
        <v>2</v>
      </c>
      <c r="U1166" t="e">
        <f>IF(Table1[level]="Local",VLOOKUP(Table1[parish]&amp;" Parish, Louisiana",[1]parish!$D$2:$E$65,2,FALSE),"")</f>
        <v>#N/A</v>
      </c>
    </row>
    <row r="1167" spans="1:21" hidden="1" x14ac:dyDescent="0.25">
      <c r="A1167">
        <v>1164</v>
      </c>
      <c r="B1167">
        <f>IF(COUNTIF(C$2:C1166,C1167)&gt;0,B1166,B1166+1)</f>
        <v>342</v>
      </c>
      <c r="C1167" t="str">
        <f>Table1[[#This Row],[position]]&amp;IF(Table1[district]="NA","","-"&amp;Table1[district])&amp;IF(Table1[parish]="Multi-Parish Race","","-"&amp;Table1[parish])&amp;" ("&amp;Table1[year]&amp;")"</f>
        <v>Constable-Justice of the Peace District 7-St. Charles (2014)</v>
      </c>
      <c r="D1167" t="s">
        <v>1437</v>
      </c>
      <c r="E1167" t="s">
        <v>1565</v>
      </c>
      <c r="F1167" t="s">
        <v>1566</v>
      </c>
      <c r="G1167">
        <v>2014</v>
      </c>
      <c r="H1167" t="s">
        <v>1544</v>
      </c>
      <c r="I1167" t="s">
        <v>19</v>
      </c>
      <c r="J1167">
        <v>1257</v>
      </c>
      <c r="K1167">
        <v>4</v>
      </c>
      <c r="L1167">
        <f>COUNTIF(Table1[Race],Table1[Race])</f>
        <v>2</v>
      </c>
      <c r="M1167">
        <v>0</v>
      </c>
      <c r="N1167">
        <v>3</v>
      </c>
      <c r="O1167">
        <v>1</v>
      </c>
      <c r="P1167">
        <v>0</v>
      </c>
      <c r="Q1167" t="s">
        <v>20</v>
      </c>
      <c r="R1167" t="s">
        <v>952</v>
      </c>
      <c r="S1167" t="s">
        <v>1437</v>
      </c>
      <c r="T1167">
        <f>IFERROR(Table1[n_can_adj]/MID(Table1[district],FIND("(",Table1[district])+1,1),Table1[n_can_adj])</f>
        <v>2</v>
      </c>
      <c r="U1167" t="e">
        <f>IF(Table1[level]="Local",VLOOKUP(Table1[parish]&amp;" Parish, Louisiana",[1]parish!$D$2:$E$65,2,FALSE),"")</f>
        <v>#N/A</v>
      </c>
    </row>
    <row r="1168" spans="1:21" hidden="1" x14ac:dyDescent="0.25">
      <c r="A1168">
        <v>1165</v>
      </c>
      <c r="B1168">
        <f>IF(COUNTIF(C$2:C1167,C1168)&gt;0,B1167,B1167+1)</f>
        <v>342</v>
      </c>
      <c r="C1168" t="str">
        <f>Table1[[#This Row],[position]]&amp;IF(Table1[district]="NA","","-"&amp;Table1[district])&amp;IF(Table1[parish]="Multi-Parish Race","","-"&amp;Table1[parish])&amp;" ("&amp;Table1[year]&amp;")"</f>
        <v>Constable-Justice of the Peace District 7-St. Charles (2014)</v>
      </c>
      <c r="D1168" t="s">
        <v>1437</v>
      </c>
      <c r="E1168" t="s">
        <v>1565</v>
      </c>
      <c r="F1168" t="s">
        <v>1567</v>
      </c>
      <c r="G1168">
        <v>2014</v>
      </c>
      <c r="H1168" t="s">
        <v>1544</v>
      </c>
      <c r="I1168" t="s">
        <v>19</v>
      </c>
      <c r="J1168">
        <v>1482</v>
      </c>
      <c r="K1168">
        <v>4</v>
      </c>
      <c r="L1168">
        <f>COUNTIF(Table1[Race],Table1[Race])</f>
        <v>2</v>
      </c>
      <c r="M1168">
        <v>0</v>
      </c>
      <c r="N1168">
        <v>3</v>
      </c>
      <c r="O1168">
        <v>1</v>
      </c>
      <c r="P1168">
        <v>0</v>
      </c>
      <c r="Q1168" t="s">
        <v>20</v>
      </c>
      <c r="R1168" t="s">
        <v>952</v>
      </c>
      <c r="S1168" t="s">
        <v>1437</v>
      </c>
      <c r="T1168">
        <f>IFERROR(Table1[n_can_adj]/MID(Table1[district],FIND("(",Table1[district])+1,1),Table1[n_can_adj])</f>
        <v>2</v>
      </c>
      <c r="U1168" t="e">
        <f>IF(Table1[level]="Local",VLOOKUP(Table1[parish]&amp;" Parish, Louisiana",[1]parish!$D$2:$E$65,2,FALSE),"")</f>
        <v>#N/A</v>
      </c>
    </row>
    <row r="1169" spans="1:21" hidden="1" x14ac:dyDescent="0.25">
      <c r="A1169">
        <v>1168</v>
      </c>
      <c r="B1169">
        <f>IF(COUNTIF(C$2:C1168,C1169)&gt;0,B1168,B1168+1)</f>
        <v>343</v>
      </c>
      <c r="C1169" t="str">
        <f>Table1[[#This Row],[position]]&amp;IF(Table1[district]="NA","","-"&amp;Table1[district])&amp;IF(Table1[parish]="Multi-Parish Race","","-"&amp;Table1[parish])&amp;" ("&amp;Table1[year]&amp;")"</f>
        <v>Constable-Justice of the Peace District B-Red River (2014)</v>
      </c>
      <c r="D1169" t="s">
        <v>1437</v>
      </c>
      <c r="E1169" t="s">
        <v>1570</v>
      </c>
      <c r="F1169" t="s">
        <v>1571</v>
      </c>
      <c r="G1169">
        <v>2014</v>
      </c>
      <c r="H1169" t="s">
        <v>760</v>
      </c>
      <c r="I1169" t="s">
        <v>23</v>
      </c>
      <c r="J1169">
        <v>296</v>
      </c>
      <c r="K1169">
        <v>2</v>
      </c>
      <c r="L1169">
        <f>COUNTIF(Table1[Race],Table1[Race])</f>
        <v>2</v>
      </c>
      <c r="M1169">
        <v>1</v>
      </c>
      <c r="N1169">
        <v>0</v>
      </c>
      <c r="O1169">
        <v>1</v>
      </c>
      <c r="P1169">
        <v>0</v>
      </c>
      <c r="Q1169" t="s">
        <v>20</v>
      </c>
      <c r="R1169" t="s">
        <v>952</v>
      </c>
      <c r="S1169" t="s">
        <v>1437</v>
      </c>
      <c r="T1169">
        <f>IFERROR(Table1[n_can_adj]/MID(Table1[district],FIND("(",Table1[district])+1,1),Table1[n_can_adj])</f>
        <v>2</v>
      </c>
      <c r="U1169" t="e">
        <f>IF(Table1[level]="Local",VLOOKUP(Table1[parish]&amp;" Parish, Louisiana",[1]parish!$D$2:$E$65,2,FALSE),"")</f>
        <v>#N/A</v>
      </c>
    </row>
    <row r="1170" spans="1:21" hidden="1" x14ac:dyDescent="0.25">
      <c r="A1170">
        <v>1169</v>
      </c>
      <c r="B1170">
        <f>IF(COUNTIF(C$2:C1169,C1170)&gt;0,B1169,B1169+1)</f>
        <v>343</v>
      </c>
      <c r="C1170" t="str">
        <f>Table1[[#This Row],[position]]&amp;IF(Table1[district]="NA","","-"&amp;Table1[district])&amp;IF(Table1[parish]="Multi-Parish Race","","-"&amp;Table1[parish])&amp;" ("&amp;Table1[year]&amp;")"</f>
        <v>Constable-Justice of the Peace District B-Red River (2014)</v>
      </c>
      <c r="D1170" t="s">
        <v>1437</v>
      </c>
      <c r="E1170" t="s">
        <v>1570</v>
      </c>
      <c r="F1170" t="s">
        <v>1572</v>
      </c>
      <c r="G1170">
        <v>2014</v>
      </c>
      <c r="H1170" t="s">
        <v>760</v>
      </c>
      <c r="I1170" t="s">
        <v>30</v>
      </c>
      <c r="J1170">
        <v>976</v>
      </c>
      <c r="K1170">
        <v>2</v>
      </c>
      <c r="L1170">
        <f>COUNTIF(Table1[Race],Table1[Race])</f>
        <v>2</v>
      </c>
      <c r="M1170">
        <v>1</v>
      </c>
      <c r="N1170">
        <v>0</v>
      </c>
      <c r="O1170">
        <v>1</v>
      </c>
      <c r="P1170">
        <v>0</v>
      </c>
      <c r="Q1170" t="s">
        <v>20</v>
      </c>
      <c r="R1170" t="s">
        <v>952</v>
      </c>
      <c r="S1170" t="s">
        <v>1437</v>
      </c>
      <c r="T1170">
        <f>IFERROR(Table1[n_can_adj]/MID(Table1[district],FIND("(",Table1[district])+1,1),Table1[n_can_adj])</f>
        <v>2</v>
      </c>
      <c r="U1170" t="e">
        <f>IF(Table1[level]="Local",VLOOKUP(Table1[parish]&amp;" Parish, Louisiana",[1]parish!$D$2:$E$65,2,FALSE),"")</f>
        <v>#N/A</v>
      </c>
    </row>
    <row r="1171" spans="1:21" hidden="1" x14ac:dyDescent="0.25">
      <c r="A1171">
        <v>1170</v>
      </c>
      <c r="B1171">
        <f>IF(COUNTIF(C$2:C1170,C1171)&gt;0,B1170,B1170+1)</f>
        <v>344</v>
      </c>
      <c r="C1171" t="str">
        <f>Table1[[#This Row],[position]]&amp;IF(Table1[district]="NA","","-"&amp;Table1[district])&amp;IF(Table1[parish]="Multi-Parish Race","","-"&amp;Table1[parish])&amp;" ("&amp;Table1[year]&amp;")"</f>
        <v>Constable-Justice of the Peace Ward  1-Caldwell (2014)</v>
      </c>
      <c r="D1171" t="s">
        <v>1437</v>
      </c>
      <c r="E1171" t="s">
        <v>1573</v>
      </c>
      <c r="F1171" t="s">
        <v>1574</v>
      </c>
      <c r="G1171">
        <v>2014</v>
      </c>
      <c r="H1171" t="s">
        <v>449</v>
      </c>
      <c r="I1171" t="s">
        <v>30</v>
      </c>
      <c r="J1171">
        <v>504</v>
      </c>
      <c r="K1171">
        <v>6</v>
      </c>
      <c r="L1171">
        <f>COUNTIF(Table1[Race],Table1[Race])</f>
        <v>2</v>
      </c>
      <c r="M1171">
        <v>1</v>
      </c>
      <c r="N1171">
        <v>1</v>
      </c>
      <c r="O1171">
        <v>3</v>
      </c>
      <c r="P1171">
        <v>1</v>
      </c>
      <c r="Q1171" t="s">
        <v>20</v>
      </c>
      <c r="R1171" t="s">
        <v>952</v>
      </c>
      <c r="S1171" t="s">
        <v>1437</v>
      </c>
      <c r="T1171">
        <f>IFERROR(Table1[n_can_adj]/MID(Table1[district],FIND("(",Table1[district])+1,1),Table1[n_can_adj])</f>
        <v>2</v>
      </c>
      <c r="U1171" t="e">
        <f>IF(Table1[level]="Local",VLOOKUP(Table1[parish]&amp;" Parish, Louisiana",[1]parish!$D$2:$E$65,2,FALSE),"")</f>
        <v>#N/A</v>
      </c>
    </row>
    <row r="1172" spans="1:21" hidden="1" x14ac:dyDescent="0.25">
      <c r="A1172">
        <v>1175</v>
      </c>
      <c r="B1172">
        <f>IF(COUNTIF(C$2:C1171,C1172)&gt;0,B1171,B1171+1)</f>
        <v>344</v>
      </c>
      <c r="C1172" t="str">
        <f>Table1[[#This Row],[position]]&amp;IF(Table1[district]="NA","","-"&amp;Table1[district])&amp;IF(Table1[parish]="Multi-Parish Race","","-"&amp;Table1[parish])&amp;" ("&amp;Table1[year]&amp;")"</f>
        <v>Constable-Justice of the Peace Ward  1-Caldwell (2014)</v>
      </c>
      <c r="D1172" t="s">
        <v>1437</v>
      </c>
      <c r="E1172" t="s">
        <v>1573</v>
      </c>
      <c r="F1172" t="s">
        <v>1579</v>
      </c>
      <c r="G1172">
        <v>2014</v>
      </c>
      <c r="H1172" t="s">
        <v>449</v>
      </c>
      <c r="I1172" t="s">
        <v>30</v>
      </c>
      <c r="J1172">
        <v>572</v>
      </c>
      <c r="K1172">
        <v>6</v>
      </c>
      <c r="L1172">
        <f>COUNTIF(Table1[Race],Table1[Race])</f>
        <v>2</v>
      </c>
      <c r="M1172">
        <v>1</v>
      </c>
      <c r="N1172">
        <v>1</v>
      </c>
      <c r="O1172">
        <v>3</v>
      </c>
      <c r="P1172">
        <v>1</v>
      </c>
      <c r="Q1172" t="s">
        <v>20</v>
      </c>
      <c r="R1172" t="s">
        <v>952</v>
      </c>
      <c r="S1172" t="s">
        <v>1437</v>
      </c>
      <c r="T1172">
        <f>IFERROR(Table1[n_can_adj]/MID(Table1[district],FIND("(",Table1[district])+1,1),Table1[n_can_adj])</f>
        <v>2</v>
      </c>
      <c r="U1172" t="e">
        <f>IF(Table1[level]="Local",VLOOKUP(Table1[parish]&amp;" Parish, Louisiana",[1]parish!$D$2:$E$65,2,FALSE),"")</f>
        <v>#N/A</v>
      </c>
    </row>
    <row r="1173" spans="1:21" hidden="1" x14ac:dyDescent="0.25">
      <c r="A1173">
        <v>1173</v>
      </c>
      <c r="B1173">
        <f>IF(COUNTIF(C$2:C1172,C1173)&gt;0,B1172,B1172+1)</f>
        <v>345</v>
      </c>
      <c r="C1173" t="str">
        <f>Table1[[#This Row],[position]]&amp;IF(Table1[district]="NA","","-"&amp;Table1[district])&amp;IF(Table1[parish]="Multi-Parish Race","","-"&amp;Table1[parish])&amp;" ("&amp;Table1[year]&amp;")"</f>
        <v>Constable-Justice of the Peace Ward  1-Livingston (2014)</v>
      </c>
      <c r="D1173" t="s">
        <v>1437</v>
      </c>
      <c r="E1173" t="s">
        <v>1573</v>
      </c>
      <c r="F1173" t="s">
        <v>1577</v>
      </c>
      <c r="G1173">
        <v>2014</v>
      </c>
      <c r="H1173" t="s">
        <v>1002</v>
      </c>
      <c r="I1173" t="s">
        <v>23</v>
      </c>
      <c r="J1173">
        <v>2385</v>
      </c>
      <c r="K1173">
        <v>6</v>
      </c>
      <c r="L1173">
        <f>COUNTIF(Table1[Race],Table1[Race])</f>
        <v>2</v>
      </c>
      <c r="M1173">
        <v>1</v>
      </c>
      <c r="N1173">
        <v>1</v>
      </c>
      <c r="O1173">
        <v>3</v>
      </c>
      <c r="P1173">
        <v>1</v>
      </c>
      <c r="Q1173" t="s">
        <v>20</v>
      </c>
      <c r="R1173" t="s">
        <v>952</v>
      </c>
      <c r="S1173" t="s">
        <v>1437</v>
      </c>
      <c r="T1173">
        <f>IFERROR(Table1[n_can_adj]/MID(Table1[district],FIND("(",Table1[district])+1,1),Table1[n_can_adj])</f>
        <v>2</v>
      </c>
      <c r="U1173" t="e">
        <f>IF(Table1[level]="Local",VLOOKUP(Table1[parish]&amp;" Parish, Louisiana",[1]parish!$D$2:$E$65,2,FALSE),"")</f>
        <v>#N/A</v>
      </c>
    </row>
    <row r="1174" spans="1:21" hidden="1" x14ac:dyDescent="0.25">
      <c r="A1174">
        <v>1174</v>
      </c>
      <c r="B1174">
        <f>IF(COUNTIF(C$2:C1173,C1174)&gt;0,B1173,B1173+1)</f>
        <v>345</v>
      </c>
      <c r="C1174" t="str">
        <f>Table1[[#This Row],[position]]&amp;IF(Table1[district]="NA","","-"&amp;Table1[district])&amp;IF(Table1[parish]="Multi-Parish Race","","-"&amp;Table1[parish])&amp;" ("&amp;Table1[year]&amp;")"</f>
        <v>Constable-Justice of the Peace Ward  1-Livingston (2014)</v>
      </c>
      <c r="D1174" t="s">
        <v>1437</v>
      </c>
      <c r="E1174" t="s">
        <v>1573</v>
      </c>
      <c r="F1174" t="s">
        <v>1578</v>
      </c>
      <c r="G1174">
        <v>2014</v>
      </c>
      <c r="H1174" t="s">
        <v>1002</v>
      </c>
      <c r="I1174" t="s">
        <v>19</v>
      </c>
      <c r="J1174">
        <v>4013</v>
      </c>
      <c r="K1174">
        <v>6</v>
      </c>
      <c r="L1174">
        <f>COUNTIF(Table1[Race],Table1[Race])</f>
        <v>2</v>
      </c>
      <c r="M1174">
        <v>1</v>
      </c>
      <c r="N1174">
        <v>1</v>
      </c>
      <c r="O1174">
        <v>3</v>
      </c>
      <c r="P1174">
        <v>1</v>
      </c>
      <c r="Q1174" t="s">
        <v>20</v>
      </c>
      <c r="R1174" t="s">
        <v>952</v>
      </c>
      <c r="S1174" t="s">
        <v>1437</v>
      </c>
      <c r="T1174">
        <f>IFERROR(Table1[n_can_adj]/MID(Table1[district],FIND("(",Table1[district])+1,1),Table1[n_can_adj])</f>
        <v>2</v>
      </c>
      <c r="U1174" t="e">
        <f>IF(Table1[level]="Local",VLOOKUP(Table1[parish]&amp;" Parish, Louisiana",[1]parish!$D$2:$E$65,2,FALSE),"")</f>
        <v>#N/A</v>
      </c>
    </row>
    <row r="1175" spans="1:21" hidden="1" x14ac:dyDescent="0.25">
      <c r="A1175">
        <v>1171</v>
      </c>
      <c r="B1175">
        <f>IF(COUNTIF(C$2:C1174,C1175)&gt;0,B1174,B1174+1)</f>
        <v>346</v>
      </c>
      <c r="C1175" t="str">
        <f>Table1[[#This Row],[position]]&amp;IF(Table1[district]="NA","","-"&amp;Table1[district])&amp;IF(Table1[parish]="Multi-Parish Race","","-"&amp;Table1[parish])&amp;" ("&amp;Table1[year]&amp;")"</f>
        <v>Constable-Justice of the Peace Ward  1-Morehouse (2014)</v>
      </c>
      <c r="D1175" t="s">
        <v>1437</v>
      </c>
      <c r="E1175" t="s">
        <v>1573</v>
      </c>
      <c r="F1175" t="s">
        <v>1575</v>
      </c>
      <c r="G1175">
        <v>2014</v>
      </c>
      <c r="H1175" t="s">
        <v>736</v>
      </c>
      <c r="I1175" t="s">
        <v>30</v>
      </c>
      <c r="J1175">
        <v>174</v>
      </c>
      <c r="K1175">
        <v>6</v>
      </c>
      <c r="L1175">
        <f>COUNTIF(Table1[Race],Table1[Race])</f>
        <v>2</v>
      </c>
      <c r="M1175">
        <v>1</v>
      </c>
      <c r="N1175">
        <v>1</v>
      </c>
      <c r="O1175">
        <v>3</v>
      </c>
      <c r="P1175">
        <v>1</v>
      </c>
      <c r="Q1175" t="s">
        <v>20</v>
      </c>
      <c r="R1175" t="s">
        <v>952</v>
      </c>
      <c r="S1175" t="s">
        <v>1437</v>
      </c>
      <c r="T1175">
        <f>IFERROR(Table1[n_can_adj]/MID(Table1[district],FIND("(",Table1[district])+1,1),Table1[n_can_adj])</f>
        <v>2</v>
      </c>
      <c r="U1175" t="e">
        <f>IF(Table1[level]="Local",VLOOKUP(Table1[parish]&amp;" Parish, Louisiana",[1]parish!$D$2:$E$65,2,FALSE),"")</f>
        <v>#N/A</v>
      </c>
    </row>
    <row r="1176" spans="1:21" hidden="1" x14ac:dyDescent="0.25">
      <c r="A1176">
        <v>1172</v>
      </c>
      <c r="B1176">
        <f>IF(COUNTIF(C$2:C1175,C1176)&gt;0,B1175,B1175+1)</f>
        <v>346</v>
      </c>
      <c r="C1176" t="str">
        <f>Table1[[#This Row],[position]]&amp;IF(Table1[district]="NA","","-"&amp;Table1[district])&amp;IF(Table1[parish]="Multi-Parish Race","","-"&amp;Table1[parish])&amp;" ("&amp;Table1[year]&amp;")"</f>
        <v>Constable-Justice of the Peace Ward  1-Morehouse (2014)</v>
      </c>
      <c r="D1176" t="s">
        <v>1437</v>
      </c>
      <c r="E1176" t="s">
        <v>1573</v>
      </c>
      <c r="F1176" t="s">
        <v>1576</v>
      </c>
      <c r="G1176">
        <v>2014</v>
      </c>
      <c r="H1176" t="s">
        <v>736</v>
      </c>
      <c r="I1176" t="s">
        <v>127</v>
      </c>
      <c r="J1176">
        <v>172</v>
      </c>
      <c r="K1176">
        <v>6</v>
      </c>
      <c r="L1176">
        <f>COUNTIF(Table1[Race],Table1[Race])</f>
        <v>2</v>
      </c>
      <c r="M1176">
        <v>1</v>
      </c>
      <c r="N1176">
        <v>1</v>
      </c>
      <c r="O1176">
        <v>3</v>
      </c>
      <c r="P1176">
        <v>1</v>
      </c>
      <c r="Q1176" t="s">
        <v>20</v>
      </c>
      <c r="R1176" t="s">
        <v>952</v>
      </c>
      <c r="S1176" t="s">
        <v>1437</v>
      </c>
      <c r="T1176">
        <f>IFERROR(Table1[n_can_adj]/MID(Table1[district],FIND("(",Table1[district])+1,1),Table1[n_can_adj])</f>
        <v>2</v>
      </c>
      <c r="U1176" t="e">
        <f>IF(Table1[level]="Local",VLOOKUP(Table1[parish]&amp;" Parish, Louisiana",[1]parish!$D$2:$E$65,2,FALSE),"")</f>
        <v>#N/A</v>
      </c>
    </row>
    <row r="1177" spans="1:21" hidden="1" x14ac:dyDescent="0.25">
      <c r="A1177">
        <v>1176</v>
      </c>
      <c r="B1177">
        <f>IF(COUNTIF(C$2:C1176,C1177)&gt;0,B1176,B1176+1)</f>
        <v>347</v>
      </c>
      <c r="C1177" t="str">
        <f>Table1[[#This Row],[position]]&amp;IF(Table1[district]="NA","","-"&amp;Table1[district])&amp;IF(Table1[parish]="Multi-Parish Race","","-"&amp;Table1[parish])&amp;" ("&amp;Table1[year]&amp;")"</f>
        <v>Constable-Justice of the Peace Ward  2-Calcasieu (2014)</v>
      </c>
      <c r="D1177" t="s">
        <v>1437</v>
      </c>
      <c r="E1177" t="s">
        <v>1580</v>
      </c>
      <c r="F1177" t="s">
        <v>1581</v>
      </c>
      <c r="G1177">
        <v>2014</v>
      </c>
      <c r="H1177" t="s">
        <v>1008</v>
      </c>
      <c r="I1177" t="s">
        <v>19</v>
      </c>
      <c r="J1177">
        <v>508</v>
      </c>
      <c r="K1177">
        <v>8</v>
      </c>
      <c r="L1177">
        <f>COUNTIF(Table1[Race],Table1[Race])</f>
        <v>2</v>
      </c>
      <c r="M1177">
        <v>5</v>
      </c>
      <c r="N1177">
        <v>2</v>
      </c>
      <c r="O1177">
        <v>0</v>
      </c>
      <c r="P1177">
        <v>1</v>
      </c>
      <c r="Q1177" t="s">
        <v>20</v>
      </c>
      <c r="R1177" t="s">
        <v>952</v>
      </c>
      <c r="S1177" t="s">
        <v>1437</v>
      </c>
      <c r="T1177">
        <f>IFERROR(Table1[n_can_adj]/MID(Table1[district],FIND("(",Table1[district])+1,1),Table1[n_can_adj])</f>
        <v>2</v>
      </c>
      <c r="U1177" t="e">
        <f>IF(Table1[level]="Local",VLOOKUP(Table1[parish]&amp;" Parish, Louisiana",[1]parish!$D$2:$E$65,2,FALSE),"")</f>
        <v>#N/A</v>
      </c>
    </row>
    <row r="1178" spans="1:21" hidden="1" x14ac:dyDescent="0.25">
      <c r="A1178">
        <v>1183</v>
      </c>
      <c r="B1178">
        <f>IF(COUNTIF(C$2:C1177,C1178)&gt;0,B1177,B1177+1)</f>
        <v>347</v>
      </c>
      <c r="C1178" t="str">
        <f>Table1[[#This Row],[position]]&amp;IF(Table1[district]="NA","","-"&amp;Table1[district])&amp;IF(Table1[parish]="Multi-Parish Race","","-"&amp;Table1[parish])&amp;" ("&amp;Table1[year]&amp;")"</f>
        <v>Constable-Justice of the Peace Ward  2-Calcasieu (2014)</v>
      </c>
      <c r="D1178" t="s">
        <v>1437</v>
      </c>
      <c r="E1178" t="s">
        <v>1580</v>
      </c>
      <c r="F1178" t="s">
        <v>1589</v>
      </c>
      <c r="G1178">
        <v>2014</v>
      </c>
      <c r="H1178" t="s">
        <v>1008</v>
      </c>
      <c r="I1178" t="s">
        <v>23</v>
      </c>
      <c r="J1178">
        <v>507</v>
      </c>
      <c r="K1178">
        <v>8</v>
      </c>
      <c r="L1178">
        <f>COUNTIF(Table1[Race],Table1[Race])</f>
        <v>2</v>
      </c>
      <c r="M1178">
        <v>5</v>
      </c>
      <c r="N1178">
        <v>2</v>
      </c>
      <c r="O1178">
        <v>0</v>
      </c>
      <c r="P1178">
        <v>1</v>
      </c>
      <c r="Q1178" t="s">
        <v>20</v>
      </c>
      <c r="R1178" t="s">
        <v>952</v>
      </c>
      <c r="S1178" t="s">
        <v>1437</v>
      </c>
      <c r="T1178">
        <f>IFERROR(Table1[n_can_adj]/MID(Table1[district],FIND("(",Table1[district])+1,1),Table1[n_can_adj])</f>
        <v>2</v>
      </c>
      <c r="U1178" t="e">
        <f>IF(Table1[level]="Local",VLOOKUP(Table1[parish]&amp;" Parish, Louisiana",[1]parish!$D$2:$E$65,2,FALSE),"")</f>
        <v>#N/A</v>
      </c>
    </row>
    <row r="1179" spans="1:21" hidden="1" x14ac:dyDescent="0.25">
      <c r="A1179">
        <v>1177</v>
      </c>
      <c r="B1179">
        <f>IF(COUNTIF(C$2:C1178,C1179)&gt;0,B1178,B1178+1)</f>
        <v>348</v>
      </c>
      <c r="C1179" t="str">
        <f>Table1[[#This Row],[position]]&amp;IF(Table1[district]="NA","","-"&amp;Table1[district])&amp;IF(Table1[parish]="Multi-Parish Race","","-"&amp;Table1[parish])&amp;" ("&amp;Table1[year]&amp;")"</f>
        <v>Constable-Justice of the Peace Ward  2-Catahoula (2014)</v>
      </c>
      <c r="D1179" t="s">
        <v>1437</v>
      </c>
      <c r="E1179" t="s">
        <v>1580</v>
      </c>
      <c r="F1179" t="s">
        <v>1582</v>
      </c>
      <c r="G1179">
        <v>2014</v>
      </c>
      <c r="H1179" t="s">
        <v>34</v>
      </c>
      <c r="I1179" t="s">
        <v>19</v>
      </c>
      <c r="J1179">
        <v>853</v>
      </c>
      <c r="K1179">
        <v>8</v>
      </c>
      <c r="L1179">
        <f>COUNTIF(Table1[Race],Table1[Race])</f>
        <v>2</v>
      </c>
      <c r="M1179">
        <v>5</v>
      </c>
      <c r="N1179">
        <v>2</v>
      </c>
      <c r="O1179">
        <v>0</v>
      </c>
      <c r="P1179">
        <v>1</v>
      </c>
      <c r="Q1179" t="s">
        <v>20</v>
      </c>
      <c r="R1179" t="s">
        <v>952</v>
      </c>
      <c r="S1179" t="s">
        <v>1437</v>
      </c>
      <c r="T1179">
        <f>IFERROR(Table1[n_can_adj]/MID(Table1[district],FIND("(",Table1[district])+1,1),Table1[n_can_adj])</f>
        <v>2</v>
      </c>
      <c r="U1179" t="e">
        <f>IF(Table1[level]="Local",VLOOKUP(Table1[parish]&amp;" Parish, Louisiana",[1]parish!$D$2:$E$65,2,FALSE),"")</f>
        <v>#N/A</v>
      </c>
    </row>
    <row r="1180" spans="1:21" hidden="1" x14ac:dyDescent="0.25">
      <c r="A1180">
        <v>1182</v>
      </c>
      <c r="B1180">
        <f>IF(COUNTIF(C$2:C1179,C1180)&gt;0,B1179,B1179+1)</f>
        <v>348</v>
      </c>
      <c r="C1180" t="str">
        <f>Table1[[#This Row],[position]]&amp;IF(Table1[district]="NA","","-"&amp;Table1[district])&amp;IF(Table1[parish]="Multi-Parish Race","","-"&amp;Table1[parish])&amp;" ("&amp;Table1[year]&amp;")"</f>
        <v>Constable-Justice of the Peace Ward  2-Catahoula (2014)</v>
      </c>
      <c r="D1180" t="s">
        <v>1437</v>
      </c>
      <c r="E1180" t="s">
        <v>1580</v>
      </c>
      <c r="F1180" t="s">
        <v>1588</v>
      </c>
      <c r="G1180">
        <v>2014</v>
      </c>
      <c r="H1180" t="s">
        <v>34</v>
      </c>
      <c r="I1180" t="s">
        <v>23</v>
      </c>
      <c r="J1180">
        <v>773</v>
      </c>
      <c r="K1180">
        <v>8</v>
      </c>
      <c r="L1180">
        <f>COUNTIF(Table1[Race],Table1[Race])</f>
        <v>2</v>
      </c>
      <c r="M1180">
        <v>5</v>
      </c>
      <c r="N1180">
        <v>2</v>
      </c>
      <c r="O1180">
        <v>0</v>
      </c>
      <c r="P1180">
        <v>1</v>
      </c>
      <c r="Q1180" t="s">
        <v>20</v>
      </c>
      <c r="R1180" t="s">
        <v>952</v>
      </c>
      <c r="S1180" t="s">
        <v>1437</v>
      </c>
      <c r="T1180">
        <f>IFERROR(Table1[n_can_adj]/MID(Table1[district],FIND("(",Table1[district])+1,1),Table1[n_can_adj])</f>
        <v>2</v>
      </c>
      <c r="U1180" t="e">
        <f>IF(Table1[level]="Local",VLOOKUP(Table1[parish]&amp;" Parish, Louisiana",[1]parish!$D$2:$E$65,2,FALSE),"")</f>
        <v>#N/A</v>
      </c>
    </row>
    <row r="1181" spans="1:21" hidden="1" x14ac:dyDescent="0.25">
      <c r="A1181">
        <v>1178</v>
      </c>
      <c r="B1181">
        <f>IF(COUNTIF(C$2:C1180,C1181)&gt;0,B1180,B1180+1)</f>
        <v>349</v>
      </c>
      <c r="C1181" t="str">
        <f>Table1[[#This Row],[position]]&amp;IF(Table1[district]="NA","","-"&amp;Table1[district])&amp;IF(Table1[parish]="Multi-Parish Race","","-"&amp;Table1[parish])&amp;" ("&amp;Table1[year]&amp;")"</f>
        <v>Constable-Justice of the Peace Ward  2-Plaquemines (2014)</v>
      </c>
      <c r="D1181" t="s">
        <v>1437</v>
      </c>
      <c r="E1181" t="s">
        <v>1580</v>
      </c>
      <c r="F1181" t="s">
        <v>1583</v>
      </c>
      <c r="G1181">
        <v>2014</v>
      </c>
      <c r="H1181" t="s">
        <v>1584</v>
      </c>
      <c r="I1181" t="s">
        <v>127</v>
      </c>
      <c r="J1181">
        <v>89</v>
      </c>
      <c r="K1181">
        <v>8</v>
      </c>
      <c r="L1181">
        <f>COUNTIF(Table1[Race],Table1[Race])</f>
        <v>2</v>
      </c>
      <c r="M1181">
        <v>5</v>
      </c>
      <c r="N1181">
        <v>2</v>
      </c>
      <c r="O1181">
        <v>0</v>
      </c>
      <c r="P1181">
        <v>1</v>
      </c>
      <c r="Q1181" t="s">
        <v>20</v>
      </c>
      <c r="R1181" t="s">
        <v>952</v>
      </c>
      <c r="S1181" t="s">
        <v>1437</v>
      </c>
      <c r="T1181">
        <f>IFERROR(Table1[n_can_adj]/MID(Table1[district],FIND("(",Table1[district])+1,1),Table1[n_can_adj])</f>
        <v>2</v>
      </c>
      <c r="U1181" t="e">
        <f>IF(Table1[level]="Local",VLOOKUP(Table1[parish]&amp;" Parish, Louisiana",[1]parish!$D$2:$E$65,2,FALSE),"")</f>
        <v>#N/A</v>
      </c>
    </row>
    <row r="1182" spans="1:21" hidden="1" x14ac:dyDescent="0.25">
      <c r="A1182">
        <v>1180</v>
      </c>
      <c r="B1182">
        <f>IF(COUNTIF(C$2:C1181,C1182)&gt;0,B1181,B1181+1)</f>
        <v>349</v>
      </c>
      <c r="C1182" t="str">
        <f>Table1[[#This Row],[position]]&amp;IF(Table1[district]="NA","","-"&amp;Table1[district])&amp;IF(Table1[parish]="Multi-Parish Race","","-"&amp;Table1[parish])&amp;" ("&amp;Table1[year]&amp;")"</f>
        <v>Constable-Justice of the Peace Ward  2-Plaquemines (2014)</v>
      </c>
      <c r="D1182" t="s">
        <v>1437</v>
      </c>
      <c r="E1182" t="s">
        <v>1580</v>
      </c>
      <c r="F1182" t="s">
        <v>1586</v>
      </c>
      <c r="G1182">
        <v>2014</v>
      </c>
      <c r="H1182" t="s">
        <v>1584</v>
      </c>
      <c r="I1182" t="s">
        <v>23</v>
      </c>
      <c r="J1182">
        <v>108</v>
      </c>
      <c r="K1182">
        <v>8</v>
      </c>
      <c r="L1182">
        <f>COUNTIF(Table1[Race],Table1[Race])</f>
        <v>2</v>
      </c>
      <c r="M1182">
        <v>5</v>
      </c>
      <c r="N1182">
        <v>2</v>
      </c>
      <c r="O1182">
        <v>0</v>
      </c>
      <c r="P1182">
        <v>1</v>
      </c>
      <c r="Q1182" t="s">
        <v>20</v>
      </c>
      <c r="R1182" t="s">
        <v>952</v>
      </c>
      <c r="S1182" t="s">
        <v>1437</v>
      </c>
      <c r="T1182">
        <f>IFERROR(Table1[n_can_adj]/MID(Table1[district],FIND("(",Table1[district])+1,1),Table1[n_can_adj])</f>
        <v>2</v>
      </c>
      <c r="U1182" t="e">
        <f>IF(Table1[level]="Local",VLOOKUP(Table1[parish]&amp;" Parish, Louisiana",[1]parish!$D$2:$E$65,2,FALSE),"")</f>
        <v>#N/A</v>
      </c>
    </row>
    <row r="1183" spans="1:21" hidden="1" x14ac:dyDescent="0.25">
      <c r="A1183">
        <v>1179</v>
      </c>
      <c r="B1183">
        <f>IF(COUNTIF(C$2:C1182,C1183)&gt;0,B1182,B1182+1)</f>
        <v>350</v>
      </c>
      <c r="C1183" t="str">
        <f>Table1[[#This Row],[position]]&amp;IF(Table1[district]="NA","","-"&amp;Table1[district])&amp;IF(Table1[parish]="Multi-Parish Race","","-"&amp;Table1[parish])&amp;" ("&amp;Table1[year]&amp;")"</f>
        <v>Constable-Justice of the Peace Ward  2-St. Martin (2014)</v>
      </c>
      <c r="D1183" t="s">
        <v>1437</v>
      </c>
      <c r="E1183" t="s">
        <v>1580</v>
      </c>
      <c r="F1183" t="s">
        <v>1585</v>
      </c>
      <c r="G1183">
        <v>2014</v>
      </c>
      <c r="H1183" t="s">
        <v>145</v>
      </c>
      <c r="I1183" t="s">
        <v>23</v>
      </c>
      <c r="J1183">
        <v>725</v>
      </c>
      <c r="K1183">
        <v>8</v>
      </c>
      <c r="L1183">
        <f>COUNTIF(Table1[Race],Table1[Race])</f>
        <v>2</v>
      </c>
      <c r="M1183">
        <v>5</v>
      </c>
      <c r="N1183">
        <v>2</v>
      </c>
      <c r="O1183">
        <v>0</v>
      </c>
      <c r="P1183">
        <v>1</v>
      </c>
      <c r="Q1183" t="s">
        <v>20</v>
      </c>
      <c r="R1183" t="s">
        <v>952</v>
      </c>
      <c r="S1183" t="s">
        <v>1437</v>
      </c>
      <c r="T1183">
        <f>IFERROR(Table1[n_can_adj]/MID(Table1[district],FIND("(",Table1[district])+1,1),Table1[n_can_adj])</f>
        <v>2</v>
      </c>
      <c r="U1183" t="e">
        <f>IF(Table1[level]="Local",VLOOKUP(Table1[parish]&amp;" Parish, Louisiana",[1]parish!$D$2:$E$65,2,FALSE),"")</f>
        <v>#N/A</v>
      </c>
    </row>
    <row r="1184" spans="1:21" hidden="1" x14ac:dyDescent="0.25">
      <c r="A1184">
        <v>1181</v>
      </c>
      <c r="B1184">
        <f>IF(COUNTIF(C$2:C1183,C1184)&gt;0,B1183,B1183+1)</f>
        <v>350</v>
      </c>
      <c r="C1184" t="str">
        <f>Table1[[#This Row],[position]]&amp;IF(Table1[district]="NA","","-"&amp;Table1[district])&amp;IF(Table1[parish]="Multi-Parish Race","","-"&amp;Table1[parish])&amp;" ("&amp;Table1[year]&amp;")"</f>
        <v>Constable-Justice of the Peace Ward  2-St. Martin (2014)</v>
      </c>
      <c r="D1184" t="s">
        <v>1437</v>
      </c>
      <c r="E1184" t="s">
        <v>1580</v>
      </c>
      <c r="F1184" t="s">
        <v>1587</v>
      </c>
      <c r="G1184">
        <v>2014</v>
      </c>
      <c r="H1184" t="s">
        <v>145</v>
      </c>
      <c r="I1184" t="s">
        <v>23</v>
      </c>
      <c r="J1184">
        <v>973</v>
      </c>
      <c r="K1184">
        <v>8</v>
      </c>
      <c r="L1184">
        <f>COUNTIF(Table1[Race],Table1[Race])</f>
        <v>2</v>
      </c>
      <c r="M1184">
        <v>5</v>
      </c>
      <c r="N1184">
        <v>2</v>
      </c>
      <c r="O1184">
        <v>0</v>
      </c>
      <c r="P1184">
        <v>1</v>
      </c>
      <c r="Q1184" t="s">
        <v>20</v>
      </c>
      <c r="R1184" t="s">
        <v>952</v>
      </c>
      <c r="S1184" t="s">
        <v>1437</v>
      </c>
      <c r="T1184">
        <f>IFERROR(Table1[n_can_adj]/MID(Table1[district],FIND("(",Table1[district])+1,1),Table1[n_can_adj])</f>
        <v>2</v>
      </c>
      <c r="U1184" t="e">
        <f>IF(Table1[level]="Local",VLOOKUP(Table1[parish]&amp;" Parish, Louisiana",[1]parish!$D$2:$E$65,2,FALSE),"")</f>
        <v>#N/A</v>
      </c>
    </row>
    <row r="1185" spans="1:21" hidden="1" x14ac:dyDescent="0.25">
      <c r="A1185">
        <v>1184</v>
      </c>
      <c r="B1185">
        <f>IF(COUNTIF(C$2:C1184,C1185)&gt;0,B1184,B1184+1)</f>
        <v>351</v>
      </c>
      <c r="C1185" t="str">
        <f>Table1[[#This Row],[position]]&amp;IF(Table1[district]="NA","","-"&amp;Table1[district])&amp;IF(Table1[parish]="Multi-Parish Race","","-"&amp;Table1[parish])&amp;" ("&amp;Table1[year]&amp;")"</f>
        <v>Constable-Justice of the Peace Ward  2, District  2-East Baton Rouge (2014)</v>
      </c>
      <c r="D1185" t="s">
        <v>1437</v>
      </c>
      <c r="E1185" t="s">
        <v>1590</v>
      </c>
      <c r="F1185" t="s">
        <v>1591</v>
      </c>
      <c r="G1185">
        <v>2014</v>
      </c>
      <c r="H1185" t="s">
        <v>1277</v>
      </c>
      <c r="I1185" t="s">
        <v>19</v>
      </c>
      <c r="J1185">
        <v>1091</v>
      </c>
      <c r="K1185">
        <v>2</v>
      </c>
      <c r="L1185">
        <f>COUNTIF(Table1[Race],Table1[Race])</f>
        <v>2</v>
      </c>
      <c r="M1185">
        <v>0</v>
      </c>
      <c r="N1185">
        <v>2</v>
      </c>
      <c r="O1185">
        <v>0</v>
      </c>
      <c r="P1185">
        <v>0</v>
      </c>
      <c r="Q1185" t="s">
        <v>20</v>
      </c>
      <c r="R1185" t="s">
        <v>952</v>
      </c>
      <c r="S1185" t="s">
        <v>1437</v>
      </c>
      <c r="T1185">
        <f>IFERROR(Table1[n_can_adj]/MID(Table1[district],FIND("(",Table1[district])+1,1),Table1[n_can_adj])</f>
        <v>2</v>
      </c>
      <c r="U1185" t="e">
        <f>IF(Table1[level]="Local",VLOOKUP(Table1[parish]&amp;" Parish, Louisiana",[1]parish!$D$2:$E$65,2,FALSE),"")</f>
        <v>#N/A</v>
      </c>
    </row>
    <row r="1186" spans="1:21" hidden="1" x14ac:dyDescent="0.25">
      <c r="A1186">
        <v>1185</v>
      </c>
      <c r="B1186">
        <f>IF(COUNTIF(C$2:C1185,C1186)&gt;0,B1185,B1185+1)</f>
        <v>351</v>
      </c>
      <c r="C1186" t="str">
        <f>Table1[[#This Row],[position]]&amp;IF(Table1[district]="NA","","-"&amp;Table1[district])&amp;IF(Table1[parish]="Multi-Parish Race","","-"&amp;Table1[parish])&amp;" ("&amp;Table1[year]&amp;")"</f>
        <v>Constable-Justice of the Peace Ward  2, District  2-East Baton Rouge (2014)</v>
      </c>
      <c r="D1186" t="s">
        <v>1437</v>
      </c>
      <c r="E1186" t="s">
        <v>1590</v>
      </c>
      <c r="F1186" t="s">
        <v>1592</v>
      </c>
      <c r="G1186">
        <v>2014</v>
      </c>
      <c r="H1186" t="s">
        <v>1277</v>
      </c>
      <c r="I1186" t="s">
        <v>19</v>
      </c>
      <c r="J1186">
        <v>812</v>
      </c>
      <c r="K1186">
        <v>2</v>
      </c>
      <c r="L1186">
        <f>COUNTIF(Table1[Race],Table1[Race])</f>
        <v>2</v>
      </c>
      <c r="M1186">
        <v>0</v>
      </c>
      <c r="N1186">
        <v>2</v>
      </c>
      <c r="O1186">
        <v>0</v>
      </c>
      <c r="P1186">
        <v>0</v>
      </c>
      <c r="Q1186" t="s">
        <v>20</v>
      </c>
      <c r="R1186" t="s">
        <v>952</v>
      </c>
      <c r="S1186" t="s">
        <v>1437</v>
      </c>
      <c r="T1186">
        <f>IFERROR(Table1[n_can_adj]/MID(Table1[district],FIND("(",Table1[district])+1,1),Table1[n_can_adj])</f>
        <v>2</v>
      </c>
      <c r="U1186" t="e">
        <f>IF(Table1[level]="Local",VLOOKUP(Table1[parish]&amp;" Parish, Louisiana",[1]parish!$D$2:$E$65,2,FALSE),"")</f>
        <v>#N/A</v>
      </c>
    </row>
    <row r="1187" spans="1:21" hidden="1" x14ac:dyDescent="0.25">
      <c r="A1187">
        <v>1186</v>
      </c>
      <c r="B1187">
        <f>IF(COUNTIF(C$2:C1186,C1187)&gt;0,B1186,B1186+1)</f>
        <v>352</v>
      </c>
      <c r="C1187" t="str">
        <f>Table1[[#This Row],[position]]&amp;IF(Table1[district]="NA","","-"&amp;Table1[district])&amp;IF(Table1[parish]="Multi-Parish Race","","-"&amp;Table1[parish])&amp;" ("&amp;Table1[year]&amp;")"</f>
        <v>Constable-Justice of the Peace Ward  2, District  3-East Baton Rouge (2014)</v>
      </c>
      <c r="D1187" t="s">
        <v>1437</v>
      </c>
      <c r="E1187" t="s">
        <v>1593</v>
      </c>
      <c r="F1187" t="s">
        <v>1594</v>
      </c>
      <c r="G1187">
        <v>2014</v>
      </c>
      <c r="H1187" t="s">
        <v>1277</v>
      </c>
      <c r="I1187" t="s">
        <v>23</v>
      </c>
      <c r="J1187">
        <v>3930</v>
      </c>
      <c r="K1187">
        <v>2</v>
      </c>
      <c r="L1187">
        <f>COUNTIF(Table1[Race],Table1[Race])</f>
        <v>2</v>
      </c>
      <c r="M1187">
        <v>2</v>
      </c>
      <c r="N1187">
        <v>0</v>
      </c>
      <c r="O1187">
        <v>0</v>
      </c>
      <c r="P1187">
        <v>0</v>
      </c>
      <c r="Q1187" t="s">
        <v>20</v>
      </c>
      <c r="R1187" t="s">
        <v>952</v>
      </c>
      <c r="S1187" t="s">
        <v>1437</v>
      </c>
      <c r="T1187">
        <f>IFERROR(Table1[n_can_adj]/MID(Table1[district],FIND("(",Table1[district])+1,1),Table1[n_can_adj])</f>
        <v>2</v>
      </c>
      <c r="U1187" t="e">
        <f>IF(Table1[level]="Local",VLOOKUP(Table1[parish]&amp;" Parish, Louisiana",[1]parish!$D$2:$E$65,2,FALSE),"")</f>
        <v>#N/A</v>
      </c>
    </row>
    <row r="1188" spans="1:21" hidden="1" x14ac:dyDescent="0.25">
      <c r="A1188">
        <v>1187</v>
      </c>
      <c r="B1188">
        <f>IF(COUNTIF(C$2:C1187,C1188)&gt;0,B1187,B1187+1)</f>
        <v>352</v>
      </c>
      <c r="C1188" t="str">
        <f>Table1[[#This Row],[position]]&amp;IF(Table1[district]="NA","","-"&amp;Table1[district])&amp;IF(Table1[parish]="Multi-Parish Race","","-"&amp;Table1[parish])&amp;" ("&amp;Table1[year]&amp;")"</f>
        <v>Constable-Justice of the Peace Ward  2, District  3-East Baton Rouge (2014)</v>
      </c>
      <c r="D1188" t="s">
        <v>1437</v>
      </c>
      <c r="E1188" t="s">
        <v>1593</v>
      </c>
      <c r="F1188" t="s">
        <v>1595</v>
      </c>
      <c r="G1188">
        <v>2014</v>
      </c>
      <c r="H1188" t="s">
        <v>1277</v>
      </c>
      <c r="I1188" t="s">
        <v>23</v>
      </c>
      <c r="J1188">
        <v>4038</v>
      </c>
      <c r="K1188">
        <v>2</v>
      </c>
      <c r="L1188">
        <f>COUNTIF(Table1[Race],Table1[Race])</f>
        <v>2</v>
      </c>
      <c r="M1188">
        <v>2</v>
      </c>
      <c r="N1188">
        <v>0</v>
      </c>
      <c r="O1188">
        <v>0</v>
      </c>
      <c r="P1188">
        <v>0</v>
      </c>
      <c r="Q1188" t="s">
        <v>20</v>
      </c>
      <c r="R1188" t="s">
        <v>952</v>
      </c>
      <c r="S1188" t="s">
        <v>1437</v>
      </c>
      <c r="T1188">
        <f>IFERROR(Table1[n_can_adj]/MID(Table1[district],FIND("(",Table1[district])+1,1),Table1[n_can_adj])</f>
        <v>2</v>
      </c>
      <c r="U1188" t="e">
        <f>IF(Table1[level]="Local",VLOOKUP(Table1[parish]&amp;" Parish, Louisiana",[1]parish!$D$2:$E$65,2,FALSE),"")</f>
        <v>#N/A</v>
      </c>
    </row>
    <row r="1189" spans="1:21" hidden="1" x14ac:dyDescent="0.25">
      <c r="A1189">
        <v>1188</v>
      </c>
      <c r="B1189">
        <f>IF(COUNTIF(C$2:C1188,C1189)&gt;0,B1188,B1188+1)</f>
        <v>353</v>
      </c>
      <c r="C1189" t="str">
        <f>Table1[[#This Row],[position]]&amp;IF(Table1[district]="NA","","-"&amp;Table1[district])&amp;IF(Table1[parish]="Multi-Parish Race","","-"&amp;Table1[parish])&amp;" ("&amp;Table1[year]&amp;")"</f>
        <v>Constable-Justice of the Peace Ward  3-St. Martin (2014)</v>
      </c>
      <c r="D1189" t="s">
        <v>1437</v>
      </c>
      <c r="E1189" t="s">
        <v>1596</v>
      </c>
      <c r="F1189" t="s">
        <v>1597</v>
      </c>
      <c r="G1189">
        <v>2014</v>
      </c>
      <c r="H1189" t="s">
        <v>145</v>
      </c>
      <c r="I1189" t="s">
        <v>19</v>
      </c>
      <c r="J1189">
        <v>808</v>
      </c>
      <c r="K1189">
        <v>2</v>
      </c>
      <c r="L1189">
        <f>COUNTIF(Table1[Race],Table1[Race])</f>
        <v>2</v>
      </c>
      <c r="M1189">
        <v>0</v>
      </c>
      <c r="N1189">
        <v>1</v>
      </c>
      <c r="O1189">
        <v>0</v>
      </c>
      <c r="P1189">
        <v>1</v>
      </c>
      <c r="Q1189" t="s">
        <v>20</v>
      </c>
      <c r="R1189" t="s">
        <v>952</v>
      </c>
      <c r="S1189" t="s">
        <v>1437</v>
      </c>
      <c r="T1189">
        <f>IFERROR(Table1[n_can_adj]/MID(Table1[district],FIND("(",Table1[district])+1,1),Table1[n_can_adj])</f>
        <v>2</v>
      </c>
      <c r="U1189" t="e">
        <f>IF(Table1[level]="Local",VLOOKUP(Table1[parish]&amp;" Parish, Louisiana",[1]parish!$D$2:$E$65,2,FALSE),"")</f>
        <v>#N/A</v>
      </c>
    </row>
    <row r="1190" spans="1:21" hidden="1" x14ac:dyDescent="0.25">
      <c r="A1190">
        <v>1189</v>
      </c>
      <c r="B1190">
        <f>IF(COUNTIF(C$2:C1189,C1190)&gt;0,B1189,B1189+1)</f>
        <v>353</v>
      </c>
      <c r="C1190" t="str">
        <f>Table1[[#This Row],[position]]&amp;IF(Table1[district]="NA","","-"&amp;Table1[district])&amp;IF(Table1[parish]="Multi-Parish Race","","-"&amp;Table1[parish])&amp;" ("&amp;Table1[year]&amp;")"</f>
        <v>Constable-Justice of the Peace Ward  3-St. Martin (2014)</v>
      </c>
      <c r="D1190" t="s">
        <v>1437</v>
      </c>
      <c r="E1190" t="s">
        <v>1596</v>
      </c>
      <c r="F1190" t="s">
        <v>1598</v>
      </c>
      <c r="G1190">
        <v>2014</v>
      </c>
      <c r="H1190" t="s">
        <v>145</v>
      </c>
      <c r="I1190" t="s">
        <v>127</v>
      </c>
      <c r="J1190">
        <v>1710</v>
      </c>
      <c r="K1190">
        <v>2</v>
      </c>
      <c r="L1190">
        <f>COUNTIF(Table1[Race],Table1[Race])</f>
        <v>2</v>
      </c>
      <c r="M1190">
        <v>0</v>
      </c>
      <c r="N1190">
        <v>1</v>
      </c>
      <c r="O1190">
        <v>0</v>
      </c>
      <c r="P1190">
        <v>1</v>
      </c>
      <c r="Q1190" t="s">
        <v>20</v>
      </c>
      <c r="R1190" t="s">
        <v>952</v>
      </c>
      <c r="S1190" t="s">
        <v>1437</v>
      </c>
      <c r="T1190">
        <f>IFERROR(Table1[n_can_adj]/MID(Table1[district],FIND("(",Table1[district])+1,1),Table1[n_can_adj])</f>
        <v>2</v>
      </c>
      <c r="U1190" t="e">
        <f>IF(Table1[level]="Local",VLOOKUP(Table1[parish]&amp;" Parish, Louisiana",[1]parish!$D$2:$E$65,2,FALSE),"")</f>
        <v>#N/A</v>
      </c>
    </row>
    <row r="1191" spans="1:21" hidden="1" x14ac:dyDescent="0.25">
      <c r="A1191">
        <v>1190</v>
      </c>
      <c r="B1191">
        <f>IF(COUNTIF(C$2:C1190,C1191)&gt;0,B1190,B1190+1)</f>
        <v>354</v>
      </c>
      <c r="C1191" t="str">
        <f>Table1[[#This Row],[position]]&amp;IF(Table1[district]="NA","","-"&amp;Table1[district])&amp;IF(Table1[parish]="Multi-Parish Race","","-"&amp;Table1[parish])&amp;" ("&amp;Table1[year]&amp;")"</f>
        <v>Constable-Justice of the Peace Ward  4-Acadia (2014)</v>
      </c>
      <c r="D1191" t="s">
        <v>1437</v>
      </c>
      <c r="E1191" t="s">
        <v>1599</v>
      </c>
      <c r="F1191" t="s">
        <v>1600</v>
      </c>
      <c r="G1191">
        <v>2014</v>
      </c>
      <c r="H1191" t="s">
        <v>276</v>
      </c>
      <c r="I1191" t="s">
        <v>19</v>
      </c>
      <c r="J1191">
        <v>910</v>
      </c>
      <c r="K1191">
        <v>5</v>
      </c>
      <c r="L1191">
        <f>COUNTIF(Table1[Race],Table1[Race])</f>
        <v>3</v>
      </c>
      <c r="M1191">
        <v>3</v>
      </c>
      <c r="N1191">
        <v>1</v>
      </c>
      <c r="O1191">
        <v>1</v>
      </c>
      <c r="P1191">
        <v>0</v>
      </c>
      <c r="Q1191" t="s">
        <v>20</v>
      </c>
      <c r="R1191" t="s">
        <v>952</v>
      </c>
      <c r="S1191" t="s">
        <v>1437</v>
      </c>
      <c r="T1191">
        <f>IFERROR(Table1[n_can_adj]/MID(Table1[district],FIND("(",Table1[district])+1,1),Table1[n_can_adj])</f>
        <v>3</v>
      </c>
      <c r="U1191" t="e">
        <f>IF(Table1[level]="Local",VLOOKUP(Table1[parish]&amp;" Parish, Louisiana",[1]parish!$D$2:$E$65,2,FALSE),"")</f>
        <v>#N/A</v>
      </c>
    </row>
    <row r="1192" spans="1:21" hidden="1" x14ac:dyDescent="0.25">
      <c r="A1192">
        <v>1192</v>
      </c>
      <c r="B1192">
        <f>IF(COUNTIF(C$2:C1191,C1192)&gt;0,B1191,B1191+1)</f>
        <v>354</v>
      </c>
      <c r="C1192" t="str">
        <f>Table1[[#This Row],[position]]&amp;IF(Table1[district]="NA","","-"&amp;Table1[district])&amp;IF(Table1[parish]="Multi-Parish Race","","-"&amp;Table1[parish])&amp;" ("&amp;Table1[year]&amp;")"</f>
        <v>Constable-Justice of the Peace Ward  4-Acadia (2014)</v>
      </c>
      <c r="D1192" t="s">
        <v>1437</v>
      </c>
      <c r="E1192" t="s">
        <v>1599</v>
      </c>
      <c r="F1192" t="s">
        <v>1602</v>
      </c>
      <c r="G1192">
        <v>2014</v>
      </c>
      <c r="H1192" t="s">
        <v>276</v>
      </c>
      <c r="I1192" t="s">
        <v>23</v>
      </c>
      <c r="J1192">
        <v>975</v>
      </c>
      <c r="K1192">
        <v>5</v>
      </c>
      <c r="L1192">
        <f>COUNTIF(Table1[Race],Table1[Race])</f>
        <v>3</v>
      </c>
      <c r="M1192">
        <v>3</v>
      </c>
      <c r="N1192">
        <v>1</v>
      </c>
      <c r="O1192">
        <v>1</v>
      </c>
      <c r="P1192">
        <v>0</v>
      </c>
      <c r="Q1192" t="s">
        <v>20</v>
      </c>
      <c r="R1192" t="s">
        <v>952</v>
      </c>
      <c r="S1192" t="s">
        <v>1437</v>
      </c>
      <c r="T1192">
        <f>IFERROR(Table1[n_can_adj]/MID(Table1[district],FIND("(",Table1[district])+1,1),Table1[n_can_adj])</f>
        <v>3</v>
      </c>
      <c r="U1192" t="e">
        <f>IF(Table1[level]="Local",VLOOKUP(Table1[parish]&amp;" Parish, Louisiana",[1]parish!$D$2:$E$65,2,FALSE),"")</f>
        <v>#N/A</v>
      </c>
    </row>
    <row r="1193" spans="1:21" hidden="1" x14ac:dyDescent="0.25">
      <c r="A1193">
        <v>1194</v>
      </c>
      <c r="B1193">
        <f>IF(COUNTIF(C$2:C1192,C1193)&gt;0,B1192,B1192+1)</f>
        <v>354</v>
      </c>
      <c r="C1193" t="str">
        <f>Table1[[#This Row],[position]]&amp;IF(Table1[district]="NA","","-"&amp;Table1[district])&amp;IF(Table1[parish]="Multi-Parish Race","","-"&amp;Table1[parish])&amp;" ("&amp;Table1[year]&amp;")"</f>
        <v>Constable-Justice of the Peace Ward  4-Acadia (2014)</v>
      </c>
      <c r="D1193" t="s">
        <v>1437</v>
      </c>
      <c r="E1193" t="s">
        <v>1599</v>
      </c>
      <c r="F1193" t="s">
        <v>1604</v>
      </c>
      <c r="G1193">
        <v>2014</v>
      </c>
      <c r="H1193" t="s">
        <v>276</v>
      </c>
      <c r="I1193" t="s">
        <v>23</v>
      </c>
      <c r="J1193">
        <v>448</v>
      </c>
      <c r="K1193">
        <v>5</v>
      </c>
      <c r="L1193">
        <f>COUNTIF(Table1[Race],Table1[Race])</f>
        <v>3</v>
      </c>
      <c r="M1193">
        <v>3</v>
      </c>
      <c r="N1193">
        <v>1</v>
      </c>
      <c r="O1193">
        <v>1</v>
      </c>
      <c r="P1193">
        <v>0</v>
      </c>
      <c r="Q1193" t="s">
        <v>20</v>
      </c>
      <c r="R1193" t="s">
        <v>952</v>
      </c>
      <c r="S1193" t="s">
        <v>1437</v>
      </c>
      <c r="T1193">
        <f>IFERROR(Table1[n_can_adj]/MID(Table1[district],FIND("(",Table1[district])+1,1),Table1[n_can_adj])</f>
        <v>3</v>
      </c>
      <c r="U1193" t="e">
        <f>IF(Table1[level]="Local",VLOOKUP(Table1[parish]&amp;" Parish, Louisiana",[1]parish!$D$2:$E$65,2,FALSE),"")</f>
        <v>#N/A</v>
      </c>
    </row>
    <row r="1194" spans="1:21" hidden="1" x14ac:dyDescent="0.25">
      <c r="A1194">
        <v>1191</v>
      </c>
      <c r="B1194">
        <f>IF(COUNTIF(C$2:C1193,C1194)&gt;0,B1193,B1193+1)</f>
        <v>355</v>
      </c>
      <c r="C1194" t="str">
        <f>Table1[[#This Row],[position]]&amp;IF(Table1[district]="NA","","-"&amp;Table1[district])&amp;IF(Table1[parish]="Multi-Parish Race","","-"&amp;Table1[parish])&amp;" ("&amp;Table1[year]&amp;")"</f>
        <v>Constable-Justice of the Peace Ward  4-St. Mary (2014)</v>
      </c>
      <c r="D1194" t="s">
        <v>1437</v>
      </c>
      <c r="E1194" t="s">
        <v>1599</v>
      </c>
      <c r="F1194" t="s">
        <v>1601</v>
      </c>
      <c r="G1194">
        <v>2014</v>
      </c>
      <c r="H1194" t="s">
        <v>422</v>
      </c>
      <c r="I1194" t="s">
        <v>23</v>
      </c>
      <c r="J1194">
        <v>409</v>
      </c>
      <c r="K1194">
        <v>5</v>
      </c>
      <c r="L1194">
        <f>COUNTIF(Table1[Race],Table1[Race])</f>
        <v>2</v>
      </c>
      <c r="M1194">
        <v>3</v>
      </c>
      <c r="N1194">
        <v>1</v>
      </c>
      <c r="O1194">
        <v>1</v>
      </c>
      <c r="P1194">
        <v>0</v>
      </c>
      <c r="Q1194" t="s">
        <v>20</v>
      </c>
      <c r="R1194" t="s">
        <v>952</v>
      </c>
      <c r="S1194" t="s">
        <v>1437</v>
      </c>
      <c r="T1194">
        <f>IFERROR(Table1[n_can_adj]/MID(Table1[district],FIND("(",Table1[district])+1,1),Table1[n_can_adj])</f>
        <v>2</v>
      </c>
      <c r="U1194" t="e">
        <f>IF(Table1[level]="Local",VLOOKUP(Table1[parish]&amp;" Parish, Louisiana",[1]parish!$D$2:$E$65,2,FALSE),"")</f>
        <v>#N/A</v>
      </c>
    </row>
    <row r="1195" spans="1:21" hidden="1" x14ac:dyDescent="0.25">
      <c r="A1195">
        <v>1193</v>
      </c>
      <c r="B1195">
        <f>IF(COUNTIF(C$2:C1194,C1195)&gt;0,B1194,B1194+1)</f>
        <v>355</v>
      </c>
      <c r="C1195" t="str">
        <f>Table1[[#This Row],[position]]&amp;IF(Table1[district]="NA","","-"&amp;Table1[district])&amp;IF(Table1[parish]="Multi-Parish Race","","-"&amp;Table1[parish])&amp;" ("&amp;Table1[year]&amp;")"</f>
        <v>Constable-Justice of the Peace Ward  4-St. Mary (2014)</v>
      </c>
      <c r="D1195" t="s">
        <v>1437</v>
      </c>
      <c r="E1195" t="s">
        <v>1599</v>
      </c>
      <c r="F1195" t="s">
        <v>1603</v>
      </c>
      <c r="G1195">
        <v>2014</v>
      </c>
      <c r="H1195" t="s">
        <v>422</v>
      </c>
      <c r="I1195" t="s">
        <v>30</v>
      </c>
      <c r="J1195">
        <v>523</v>
      </c>
      <c r="K1195">
        <v>5</v>
      </c>
      <c r="L1195">
        <f>COUNTIF(Table1[Race],Table1[Race])</f>
        <v>2</v>
      </c>
      <c r="M1195">
        <v>3</v>
      </c>
      <c r="N1195">
        <v>1</v>
      </c>
      <c r="O1195">
        <v>1</v>
      </c>
      <c r="P1195">
        <v>0</v>
      </c>
      <c r="Q1195" t="s">
        <v>20</v>
      </c>
      <c r="R1195" t="s">
        <v>952</v>
      </c>
      <c r="S1195" t="s">
        <v>1437</v>
      </c>
      <c r="T1195">
        <f>IFERROR(Table1[n_can_adj]/MID(Table1[district],FIND("(",Table1[district])+1,1),Table1[n_can_adj])</f>
        <v>2</v>
      </c>
      <c r="U1195" t="e">
        <f>IF(Table1[level]="Local",VLOOKUP(Table1[parish]&amp;" Parish, Louisiana",[1]parish!$D$2:$E$65,2,FALSE),"")</f>
        <v>#N/A</v>
      </c>
    </row>
    <row r="1196" spans="1:21" hidden="1" x14ac:dyDescent="0.25">
      <c r="A1196">
        <v>1199</v>
      </c>
      <c r="B1196">
        <f>IF(COUNTIF(C$2:C1195,C1196)&gt;0,B1195,B1195+1)</f>
        <v>356</v>
      </c>
      <c r="C1196" t="str">
        <f>Table1[[#This Row],[position]]&amp;IF(Table1[district]="NA","","-"&amp;Table1[district])&amp;IF(Table1[parish]="Multi-Parish Race","","-"&amp;Table1[parish])&amp;" ("&amp;Table1[year]&amp;")"</f>
        <v>Constable-Justice of the Peace Ward  5-Livingston (2014)</v>
      </c>
      <c r="D1196" t="s">
        <v>1437</v>
      </c>
      <c r="E1196" t="s">
        <v>1605</v>
      </c>
      <c r="F1196" t="s">
        <v>1610</v>
      </c>
      <c r="G1196">
        <v>2014</v>
      </c>
      <c r="H1196" t="s">
        <v>1002</v>
      </c>
      <c r="I1196" t="s">
        <v>23</v>
      </c>
      <c r="J1196">
        <v>489</v>
      </c>
      <c r="K1196">
        <v>7</v>
      </c>
      <c r="L1196">
        <f>COUNTIF(Table1[Race],Table1[Race])</f>
        <v>2</v>
      </c>
      <c r="M1196">
        <v>3</v>
      </c>
      <c r="N1196">
        <v>3</v>
      </c>
      <c r="O1196">
        <v>1</v>
      </c>
      <c r="P1196">
        <v>0</v>
      </c>
      <c r="Q1196" t="s">
        <v>20</v>
      </c>
      <c r="R1196" t="s">
        <v>952</v>
      </c>
      <c r="S1196" t="s">
        <v>1437</v>
      </c>
      <c r="T1196">
        <f>IFERROR(Table1[n_can_adj]/MID(Table1[district],FIND("(",Table1[district])+1,1),Table1[n_can_adj])</f>
        <v>2</v>
      </c>
      <c r="U1196" t="e">
        <f>IF(Table1[level]="Local",VLOOKUP(Table1[parish]&amp;" Parish, Louisiana",[1]parish!$D$2:$E$65,2,FALSE),"")</f>
        <v>#N/A</v>
      </c>
    </row>
    <row r="1197" spans="1:21" hidden="1" x14ac:dyDescent="0.25">
      <c r="A1197">
        <v>1201</v>
      </c>
      <c r="B1197">
        <f>IF(COUNTIF(C$2:C1196,C1197)&gt;0,B1196,B1196+1)</f>
        <v>356</v>
      </c>
      <c r="C1197" t="str">
        <f>Table1[[#This Row],[position]]&amp;IF(Table1[district]="NA","","-"&amp;Table1[district])&amp;IF(Table1[parish]="Multi-Parish Race","","-"&amp;Table1[parish])&amp;" ("&amp;Table1[year]&amp;")"</f>
        <v>Constable-Justice of the Peace Ward  5-Livingston (2014)</v>
      </c>
      <c r="D1197" t="s">
        <v>1437</v>
      </c>
      <c r="E1197" t="s">
        <v>1605</v>
      </c>
      <c r="F1197" t="s">
        <v>1612</v>
      </c>
      <c r="G1197">
        <v>2014</v>
      </c>
      <c r="H1197" t="s">
        <v>1002</v>
      </c>
      <c r="I1197" t="s">
        <v>30</v>
      </c>
      <c r="J1197">
        <v>692</v>
      </c>
      <c r="K1197">
        <v>7</v>
      </c>
      <c r="L1197">
        <f>COUNTIF(Table1[Race],Table1[Race])</f>
        <v>2</v>
      </c>
      <c r="M1197">
        <v>3</v>
      </c>
      <c r="N1197">
        <v>3</v>
      </c>
      <c r="O1197">
        <v>1</v>
      </c>
      <c r="P1197">
        <v>0</v>
      </c>
      <c r="Q1197" t="s">
        <v>20</v>
      </c>
      <c r="R1197" t="s">
        <v>952</v>
      </c>
      <c r="S1197" t="s">
        <v>1437</v>
      </c>
      <c r="T1197">
        <f>IFERROR(Table1[n_can_adj]/MID(Table1[district],FIND("(",Table1[district])+1,1),Table1[n_can_adj])</f>
        <v>2</v>
      </c>
      <c r="U1197" t="e">
        <f>IF(Table1[level]="Local",VLOOKUP(Table1[parish]&amp;" Parish, Louisiana",[1]parish!$D$2:$E$65,2,FALSE),"")</f>
        <v>#N/A</v>
      </c>
    </row>
    <row r="1198" spans="1:21" hidden="1" x14ac:dyDescent="0.25">
      <c r="A1198">
        <v>1195</v>
      </c>
      <c r="B1198">
        <f>IF(COUNTIF(C$2:C1197,C1198)&gt;0,B1197,B1197+1)</f>
        <v>357</v>
      </c>
      <c r="C1198" t="str">
        <f>Table1[[#This Row],[position]]&amp;IF(Table1[district]="NA","","-"&amp;Table1[district])&amp;IF(Table1[parish]="Multi-Parish Race","","-"&amp;Table1[parish])&amp;" ("&amp;Table1[year]&amp;")"</f>
        <v>Constable-Justice of the Peace Ward  5-St. Mary (2014)</v>
      </c>
      <c r="D1198" t="s">
        <v>1437</v>
      </c>
      <c r="E1198" t="s">
        <v>1605</v>
      </c>
      <c r="F1198" t="s">
        <v>1606</v>
      </c>
      <c r="G1198">
        <v>2014</v>
      </c>
      <c r="H1198" t="s">
        <v>422</v>
      </c>
      <c r="I1198" t="s">
        <v>19</v>
      </c>
      <c r="J1198">
        <v>817</v>
      </c>
      <c r="K1198">
        <v>7</v>
      </c>
      <c r="L1198">
        <f>COUNTIF(Table1[Race],Table1[Race])</f>
        <v>3</v>
      </c>
      <c r="M1198">
        <v>3</v>
      </c>
      <c r="N1198">
        <v>3</v>
      </c>
      <c r="O1198">
        <v>1</v>
      </c>
      <c r="P1198">
        <v>0</v>
      </c>
      <c r="Q1198" t="s">
        <v>20</v>
      </c>
      <c r="R1198" t="s">
        <v>952</v>
      </c>
      <c r="S1198" t="s">
        <v>1437</v>
      </c>
      <c r="T1198">
        <f>IFERROR(Table1[n_can_adj]/MID(Table1[district],FIND("(",Table1[district])+1,1),Table1[n_can_adj])</f>
        <v>3</v>
      </c>
      <c r="U1198" t="e">
        <f>IF(Table1[level]="Local",VLOOKUP(Table1[parish]&amp;" Parish, Louisiana",[1]parish!$D$2:$E$65,2,FALSE),"")</f>
        <v>#N/A</v>
      </c>
    </row>
    <row r="1199" spans="1:21" hidden="1" x14ac:dyDescent="0.25">
      <c r="A1199">
        <v>1196</v>
      </c>
      <c r="B1199">
        <f>IF(COUNTIF(C$2:C1198,C1199)&gt;0,B1198,B1198+1)</f>
        <v>357</v>
      </c>
      <c r="C1199" t="str">
        <f>Table1[[#This Row],[position]]&amp;IF(Table1[district]="NA","","-"&amp;Table1[district])&amp;IF(Table1[parish]="Multi-Parish Race","","-"&amp;Table1[parish])&amp;" ("&amp;Table1[year]&amp;")"</f>
        <v>Constable-Justice of the Peace Ward  5-St. Mary (2014)</v>
      </c>
      <c r="D1199" t="s">
        <v>1437</v>
      </c>
      <c r="E1199" t="s">
        <v>1605</v>
      </c>
      <c r="F1199" t="s">
        <v>1607</v>
      </c>
      <c r="G1199">
        <v>2014</v>
      </c>
      <c r="H1199" t="s">
        <v>422</v>
      </c>
      <c r="I1199" t="s">
        <v>23</v>
      </c>
      <c r="J1199">
        <v>595</v>
      </c>
      <c r="K1199">
        <v>7</v>
      </c>
      <c r="L1199">
        <f>COUNTIF(Table1[Race],Table1[Race])</f>
        <v>3</v>
      </c>
      <c r="M1199">
        <v>3</v>
      </c>
      <c r="N1199">
        <v>3</v>
      </c>
      <c r="O1199">
        <v>1</v>
      </c>
      <c r="P1199">
        <v>0</v>
      </c>
      <c r="Q1199" t="s">
        <v>20</v>
      </c>
      <c r="R1199" t="s">
        <v>952</v>
      </c>
      <c r="S1199" t="s">
        <v>1437</v>
      </c>
      <c r="T1199">
        <f>IFERROR(Table1[n_can_adj]/MID(Table1[district],FIND("(",Table1[district])+1,1),Table1[n_can_adj])</f>
        <v>3</v>
      </c>
      <c r="U1199" t="e">
        <f>IF(Table1[level]="Local",VLOOKUP(Table1[parish]&amp;" Parish, Louisiana",[1]parish!$D$2:$E$65,2,FALSE),"")</f>
        <v>#N/A</v>
      </c>
    </row>
    <row r="1200" spans="1:21" hidden="1" x14ac:dyDescent="0.25">
      <c r="A1200">
        <v>1198</v>
      </c>
      <c r="B1200">
        <f>IF(COUNTIF(C$2:C1199,C1200)&gt;0,B1199,B1199+1)</f>
        <v>357</v>
      </c>
      <c r="C1200" t="str">
        <f>Table1[[#This Row],[position]]&amp;IF(Table1[district]="NA","","-"&amp;Table1[district])&amp;IF(Table1[parish]="Multi-Parish Race","","-"&amp;Table1[parish])&amp;" ("&amp;Table1[year]&amp;")"</f>
        <v>Constable-Justice of the Peace Ward  5-St. Mary (2014)</v>
      </c>
      <c r="D1200" t="s">
        <v>1437</v>
      </c>
      <c r="E1200" t="s">
        <v>1605</v>
      </c>
      <c r="F1200" t="s">
        <v>1609</v>
      </c>
      <c r="G1200">
        <v>2014</v>
      </c>
      <c r="H1200" t="s">
        <v>422</v>
      </c>
      <c r="I1200" t="s">
        <v>23</v>
      </c>
      <c r="J1200">
        <v>1538</v>
      </c>
      <c r="K1200">
        <v>7</v>
      </c>
      <c r="L1200">
        <f>COUNTIF(Table1[Race],Table1[Race])</f>
        <v>3</v>
      </c>
      <c r="M1200">
        <v>3</v>
      </c>
      <c r="N1200">
        <v>3</v>
      </c>
      <c r="O1200">
        <v>1</v>
      </c>
      <c r="P1200">
        <v>0</v>
      </c>
      <c r="Q1200" t="s">
        <v>20</v>
      </c>
      <c r="R1200" t="s">
        <v>952</v>
      </c>
      <c r="S1200" t="s">
        <v>1437</v>
      </c>
      <c r="T1200">
        <f>IFERROR(Table1[n_can_adj]/MID(Table1[district],FIND("(",Table1[district])+1,1),Table1[n_can_adj])</f>
        <v>3</v>
      </c>
      <c r="U1200" t="e">
        <f>IF(Table1[level]="Local",VLOOKUP(Table1[parish]&amp;" Parish, Louisiana",[1]parish!$D$2:$E$65,2,FALSE),"")</f>
        <v>#N/A</v>
      </c>
    </row>
    <row r="1201" spans="1:21" hidden="1" x14ac:dyDescent="0.25">
      <c r="A1201">
        <v>1197</v>
      </c>
      <c r="B1201">
        <f>IF(COUNTIF(C$2:C1200,C1201)&gt;0,B1200,B1200+1)</f>
        <v>358</v>
      </c>
      <c r="C1201" t="str">
        <f>Table1[[#This Row],[position]]&amp;IF(Table1[district]="NA","","-"&amp;Table1[district])&amp;IF(Table1[parish]="Multi-Parish Race","","-"&amp;Table1[parish])&amp;" ("&amp;Table1[year]&amp;")"</f>
        <v>Constable-Justice of the Peace Ward  5-Terrebonne (2014)</v>
      </c>
      <c r="D1201" t="s">
        <v>1437</v>
      </c>
      <c r="E1201" t="s">
        <v>1605</v>
      </c>
      <c r="F1201" t="s">
        <v>1608</v>
      </c>
      <c r="G1201">
        <v>2014</v>
      </c>
      <c r="H1201" t="s">
        <v>1292</v>
      </c>
      <c r="I1201" t="s">
        <v>19</v>
      </c>
      <c r="J1201">
        <v>1485</v>
      </c>
      <c r="K1201">
        <v>7</v>
      </c>
      <c r="L1201">
        <f>COUNTIF(Table1[Race],Table1[Race])</f>
        <v>2</v>
      </c>
      <c r="M1201">
        <v>3</v>
      </c>
      <c r="N1201">
        <v>3</v>
      </c>
      <c r="O1201">
        <v>1</v>
      </c>
      <c r="P1201">
        <v>0</v>
      </c>
      <c r="Q1201" t="s">
        <v>20</v>
      </c>
      <c r="R1201" t="s">
        <v>952</v>
      </c>
      <c r="S1201" t="s">
        <v>1437</v>
      </c>
      <c r="T1201">
        <f>IFERROR(Table1[n_can_adj]/MID(Table1[district],FIND("(",Table1[district])+1,1),Table1[n_can_adj])</f>
        <v>2</v>
      </c>
      <c r="U1201" t="e">
        <f>IF(Table1[level]="Local",VLOOKUP(Table1[parish]&amp;" Parish, Louisiana",[1]parish!$D$2:$E$65,2,FALSE),"")</f>
        <v>#N/A</v>
      </c>
    </row>
    <row r="1202" spans="1:21" hidden="1" x14ac:dyDescent="0.25">
      <c r="A1202">
        <v>1200</v>
      </c>
      <c r="B1202">
        <f>IF(COUNTIF(C$2:C1201,C1202)&gt;0,B1201,B1201+1)</f>
        <v>358</v>
      </c>
      <c r="C1202" t="str">
        <f>Table1[[#This Row],[position]]&amp;IF(Table1[district]="NA","","-"&amp;Table1[district])&amp;IF(Table1[parish]="Multi-Parish Race","","-"&amp;Table1[parish])&amp;" ("&amp;Table1[year]&amp;")"</f>
        <v>Constable-Justice of the Peace Ward  5-Terrebonne (2014)</v>
      </c>
      <c r="D1202" t="s">
        <v>1437</v>
      </c>
      <c r="E1202" t="s">
        <v>1605</v>
      </c>
      <c r="F1202" t="s">
        <v>1611</v>
      </c>
      <c r="G1202">
        <v>2014</v>
      </c>
      <c r="H1202" t="s">
        <v>1292</v>
      </c>
      <c r="I1202" t="s">
        <v>19</v>
      </c>
      <c r="J1202">
        <v>449</v>
      </c>
      <c r="K1202">
        <v>7</v>
      </c>
      <c r="L1202">
        <f>COUNTIF(Table1[Race],Table1[Race])</f>
        <v>2</v>
      </c>
      <c r="M1202">
        <v>3</v>
      </c>
      <c r="N1202">
        <v>3</v>
      </c>
      <c r="O1202">
        <v>1</v>
      </c>
      <c r="P1202">
        <v>0</v>
      </c>
      <c r="Q1202" t="s">
        <v>20</v>
      </c>
      <c r="R1202" t="s">
        <v>952</v>
      </c>
      <c r="S1202" t="s">
        <v>1437</v>
      </c>
      <c r="T1202">
        <f>IFERROR(Table1[n_can_adj]/MID(Table1[district],FIND("(",Table1[district])+1,1),Table1[n_can_adj])</f>
        <v>2</v>
      </c>
      <c r="U1202" t="e">
        <f>IF(Table1[level]="Local",VLOOKUP(Table1[parish]&amp;" Parish, Louisiana",[1]parish!$D$2:$E$65,2,FALSE),"")</f>
        <v>#N/A</v>
      </c>
    </row>
    <row r="1203" spans="1:21" hidden="1" x14ac:dyDescent="0.25">
      <c r="A1203">
        <v>1202</v>
      </c>
      <c r="B1203">
        <f>IF(COUNTIF(C$2:C1202,C1203)&gt;0,B1202,B1202+1)</f>
        <v>359</v>
      </c>
      <c r="C1203" t="str">
        <f>Table1[[#This Row],[position]]&amp;IF(Table1[district]="NA","","-"&amp;Table1[district])&amp;IF(Table1[parish]="Multi-Parish Race","","-"&amp;Table1[parish])&amp;" ("&amp;Table1[year]&amp;")"</f>
        <v>Constable-Justice of the Peace Ward  6-Rapides (2014)</v>
      </c>
      <c r="D1203" t="s">
        <v>1437</v>
      </c>
      <c r="E1203" t="s">
        <v>1613</v>
      </c>
      <c r="F1203" t="s">
        <v>1614</v>
      </c>
      <c r="G1203">
        <v>2014</v>
      </c>
      <c r="H1203" t="s">
        <v>238</v>
      </c>
      <c r="I1203" t="s">
        <v>23</v>
      </c>
      <c r="J1203">
        <v>234</v>
      </c>
      <c r="K1203">
        <v>8</v>
      </c>
      <c r="L1203">
        <f>COUNTIF(Table1[Race],Table1[Race])</f>
        <v>3</v>
      </c>
      <c r="M1203">
        <v>4</v>
      </c>
      <c r="N1203">
        <v>3</v>
      </c>
      <c r="O1203">
        <v>0</v>
      </c>
      <c r="P1203">
        <v>1</v>
      </c>
      <c r="Q1203" t="s">
        <v>20</v>
      </c>
      <c r="R1203" t="s">
        <v>952</v>
      </c>
      <c r="S1203" t="s">
        <v>1437</v>
      </c>
      <c r="T1203">
        <f>IFERROR(Table1[n_can_adj]/MID(Table1[district],FIND("(",Table1[district])+1,1),Table1[n_can_adj])</f>
        <v>3</v>
      </c>
      <c r="U1203" t="e">
        <f>IF(Table1[level]="Local",VLOOKUP(Table1[parish]&amp;" Parish, Louisiana",[1]parish!$D$2:$E$65,2,FALSE),"")</f>
        <v>#N/A</v>
      </c>
    </row>
    <row r="1204" spans="1:21" hidden="1" x14ac:dyDescent="0.25">
      <c r="A1204">
        <v>1204</v>
      </c>
      <c r="B1204">
        <f>IF(COUNTIF(C$2:C1203,C1204)&gt;0,B1203,B1203+1)</f>
        <v>359</v>
      </c>
      <c r="C1204" t="str">
        <f>Table1[[#This Row],[position]]&amp;IF(Table1[district]="NA","","-"&amp;Table1[district])&amp;IF(Table1[parish]="Multi-Parish Race","","-"&amp;Table1[parish])&amp;" ("&amp;Table1[year]&amp;")"</f>
        <v>Constable-Justice of the Peace Ward  6-Rapides (2014)</v>
      </c>
      <c r="D1204" t="s">
        <v>1437</v>
      </c>
      <c r="E1204" t="s">
        <v>1613</v>
      </c>
      <c r="F1204" t="s">
        <v>1616</v>
      </c>
      <c r="G1204">
        <v>2014</v>
      </c>
      <c r="H1204" t="s">
        <v>238</v>
      </c>
      <c r="I1204" t="s">
        <v>19</v>
      </c>
      <c r="J1204">
        <v>215</v>
      </c>
      <c r="K1204">
        <v>8</v>
      </c>
      <c r="L1204">
        <f>COUNTIF(Table1[Race],Table1[Race])</f>
        <v>3</v>
      </c>
      <c r="M1204">
        <v>4</v>
      </c>
      <c r="N1204">
        <v>3</v>
      </c>
      <c r="O1204">
        <v>0</v>
      </c>
      <c r="P1204">
        <v>1</v>
      </c>
      <c r="Q1204" t="s">
        <v>20</v>
      </c>
      <c r="R1204" t="s">
        <v>952</v>
      </c>
      <c r="S1204" t="s">
        <v>1437</v>
      </c>
      <c r="T1204">
        <f>IFERROR(Table1[n_can_adj]/MID(Table1[district],FIND("(",Table1[district])+1,1),Table1[n_can_adj])</f>
        <v>3</v>
      </c>
      <c r="U1204" t="e">
        <f>IF(Table1[level]="Local",VLOOKUP(Table1[parish]&amp;" Parish, Louisiana",[1]parish!$D$2:$E$65,2,FALSE),"")</f>
        <v>#N/A</v>
      </c>
    </row>
    <row r="1205" spans="1:21" hidden="1" x14ac:dyDescent="0.25">
      <c r="A1205">
        <v>1205</v>
      </c>
      <c r="B1205">
        <f>IF(COUNTIF(C$2:C1204,C1205)&gt;0,B1204,B1204+1)</f>
        <v>359</v>
      </c>
      <c r="C1205" t="str">
        <f>Table1[[#This Row],[position]]&amp;IF(Table1[district]="NA","","-"&amp;Table1[district])&amp;IF(Table1[parish]="Multi-Parish Race","","-"&amp;Table1[parish])&amp;" ("&amp;Table1[year]&amp;")"</f>
        <v>Constable-Justice of the Peace Ward  6-Rapides (2014)</v>
      </c>
      <c r="D1205" t="s">
        <v>1437</v>
      </c>
      <c r="E1205" t="s">
        <v>1613</v>
      </c>
      <c r="F1205" t="s">
        <v>1617</v>
      </c>
      <c r="G1205">
        <v>2014</v>
      </c>
      <c r="H1205" t="s">
        <v>238</v>
      </c>
      <c r="I1205" t="s">
        <v>23</v>
      </c>
      <c r="J1205">
        <v>33</v>
      </c>
      <c r="K1205">
        <v>8</v>
      </c>
      <c r="L1205">
        <f>COUNTIF(Table1[Race],Table1[Race])</f>
        <v>3</v>
      </c>
      <c r="M1205">
        <v>4</v>
      </c>
      <c r="N1205">
        <v>3</v>
      </c>
      <c r="O1205">
        <v>0</v>
      </c>
      <c r="P1205">
        <v>1</v>
      </c>
      <c r="Q1205" t="s">
        <v>20</v>
      </c>
      <c r="R1205" t="s">
        <v>952</v>
      </c>
      <c r="S1205" t="s">
        <v>1437</v>
      </c>
      <c r="T1205">
        <f>IFERROR(Table1[n_can_adj]/MID(Table1[district],FIND("(",Table1[district])+1,1),Table1[n_can_adj])</f>
        <v>3</v>
      </c>
      <c r="U1205" t="e">
        <f>IF(Table1[level]="Local",VLOOKUP(Table1[parish]&amp;" Parish, Louisiana",[1]parish!$D$2:$E$65,2,FALSE),"")</f>
        <v>#N/A</v>
      </c>
    </row>
    <row r="1206" spans="1:21" hidden="1" x14ac:dyDescent="0.25">
      <c r="A1206">
        <v>1203</v>
      </c>
      <c r="B1206">
        <f>IF(COUNTIF(C$2:C1205,C1206)&gt;0,B1205,B1205+1)</f>
        <v>360</v>
      </c>
      <c r="C1206" t="str">
        <f>Table1[[#This Row],[position]]&amp;IF(Table1[district]="NA","","-"&amp;Table1[district])&amp;IF(Table1[parish]="Multi-Parish Race","","-"&amp;Table1[parish])&amp;" ("&amp;Table1[year]&amp;")"</f>
        <v>Constable-Justice of the Peace Ward  6-St. Martin (2014)</v>
      </c>
      <c r="D1206" t="s">
        <v>1437</v>
      </c>
      <c r="E1206" t="s">
        <v>1613</v>
      </c>
      <c r="F1206" t="s">
        <v>1615</v>
      </c>
      <c r="G1206">
        <v>2014</v>
      </c>
      <c r="H1206" t="s">
        <v>145</v>
      </c>
      <c r="I1206" t="s">
        <v>23</v>
      </c>
      <c r="J1206">
        <v>193</v>
      </c>
      <c r="K1206">
        <v>8</v>
      </c>
      <c r="L1206">
        <f>COUNTIF(Table1[Race],Table1[Race])</f>
        <v>2</v>
      </c>
      <c r="M1206">
        <v>4</v>
      </c>
      <c r="N1206">
        <v>3</v>
      </c>
      <c r="O1206">
        <v>0</v>
      </c>
      <c r="P1206">
        <v>1</v>
      </c>
      <c r="Q1206" t="s">
        <v>20</v>
      </c>
      <c r="R1206" t="s">
        <v>952</v>
      </c>
      <c r="S1206" t="s">
        <v>1437</v>
      </c>
      <c r="T1206">
        <f>IFERROR(Table1[n_can_adj]/MID(Table1[district],FIND("(",Table1[district])+1,1),Table1[n_can_adj])</f>
        <v>2</v>
      </c>
      <c r="U1206" t="e">
        <f>IF(Table1[level]="Local",VLOOKUP(Table1[parish]&amp;" Parish, Louisiana",[1]parish!$D$2:$E$65,2,FALSE),"")</f>
        <v>#N/A</v>
      </c>
    </row>
    <row r="1207" spans="1:21" hidden="1" x14ac:dyDescent="0.25">
      <c r="A1207">
        <v>1208</v>
      </c>
      <c r="B1207">
        <f>IF(COUNTIF(C$2:C1206,C1207)&gt;0,B1206,B1206+1)</f>
        <v>360</v>
      </c>
      <c r="C1207" t="str">
        <f>Table1[[#This Row],[position]]&amp;IF(Table1[district]="NA","","-"&amp;Table1[district])&amp;IF(Table1[parish]="Multi-Parish Race","","-"&amp;Table1[parish])&amp;" ("&amp;Table1[year]&amp;")"</f>
        <v>Constable-Justice of the Peace Ward  6-St. Martin (2014)</v>
      </c>
      <c r="D1207" t="s">
        <v>1437</v>
      </c>
      <c r="E1207" t="s">
        <v>1613</v>
      </c>
      <c r="F1207" t="s">
        <v>1620</v>
      </c>
      <c r="G1207">
        <v>2014</v>
      </c>
      <c r="H1207" t="s">
        <v>145</v>
      </c>
      <c r="I1207" t="s">
        <v>23</v>
      </c>
      <c r="J1207">
        <v>385</v>
      </c>
      <c r="K1207">
        <v>8</v>
      </c>
      <c r="L1207">
        <f>COUNTIF(Table1[Race],Table1[Race])</f>
        <v>2</v>
      </c>
      <c r="M1207">
        <v>4</v>
      </c>
      <c r="N1207">
        <v>3</v>
      </c>
      <c r="O1207">
        <v>0</v>
      </c>
      <c r="P1207">
        <v>1</v>
      </c>
      <c r="Q1207" t="s">
        <v>20</v>
      </c>
      <c r="R1207" t="s">
        <v>952</v>
      </c>
      <c r="S1207" t="s">
        <v>1437</v>
      </c>
      <c r="T1207">
        <f>IFERROR(Table1[n_can_adj]/MID(Table1[district],FIND("(",Table1[district])+1,1),Table1[n_can_adj])</f>
        <v>2</v>
      </c>
      <c r="U1207" t="e">
        <f>IF(Table1[level]="Local",VLOOKUP(Table1[parish]&amp;" Parish, Louisiana",[1]parish!$D$2:$E$65,2,FALSE),"")</f>
        <v>#N/A</v>
      </c>
    </row>
    <row r="1208" spans="1:21" hidden="1" x14ac:dyDescent="0.25">
      <c r="A1208">
        <v>1206</v>
      </c>
      <c r="B1208">
        <f>IF(COUNTIF(C$2:C1207,C1208)&gt;0,B1207,B1207+1)</f>
        <v>361</v>
      </c>
      <c r="C1208" t="str">
        <f>Table1[[#This Row],[position]]&amp;IF(Table1[district]="NA","","-"&amp;Table1[district])&amp;IF(Table1[parish]="Multi-Parish Race","","-"&amp;Table1[parish])&amp;" ("&amp;Table1[year]&amp;")"</f>
        <v>Constable-Justice of the Peace Ward  6-Terrebonne (2014)</v>
      </c>
      <c r="D1208" t="s">
        <v>1437</v>
      </c>
      <c r="E1208" t="s">
        <v>1613</v>
      </c>
      <c r="F1208" t="s">
        <v>1618</v>
      </c>
      <c r="G1208">
        <v>2014</v>
      </c>
      <c r="H1208" t="s">
        <v>1292</v>
      </c>
      <c r="I1208" t="s">
        <v>127</v>
      </c>
      <c r="J1208">
        <v>102</v>
      </c>
      <c r="K1208">
        <v>8</v>
      </c>
      <c r="L1208">
        <f>COUNTIF(Table1[Race],Table1[Race])</f>
        <v>3</v>
      </c>
      <c r="M1208">
        <v>4</v>
      </c>
      <c r="N1208">
        <v>3</v>
      </c>
      <c r="O1208">
        <v>0</v>
      </c>
      <c r="P1208">
        <v>1</v>
      </c>
      <c r="Q1208" t="s">
        <v>20</v>
      </c>
      <c r="R1208" t="s">
        <v>952</v>
      </c>
      <c r="S1208" t="s">
        <v>1437</v>
      </c>
      <c r="T1208">
        <f>IFERROR(Table1[n_can_adj]/MID(Table1[district],FIND("(",Table1[district])+1,1),Table1[n_can_adj])</f>
        <v>3</v>
      </c>
      <c r="U1208" t="e">
        <f>IF(Table1[level]="Local",VLOOKUP(Table1[parish]&amp;" Parish, Louisiana",[1]parish!$D$2:$E$65,2,FALSE),"")</f>
        <v>#N/A</v>
      </c>
    </row>
    <row r="1209" spans="1:21" hidden="1" x14ac:dyDescent="0.25">
      <c r="A1209">
        <v>1207</v>
      </c>
      <c r="B1209">
        <f>IF(COUNTIF(C$2:C1208,C1209)&gt;0,B1208,B1208+1)</f>
        <v>361</v>
      </c>
      <c r="C1209" t="str">
        <f>Table1[[#This Row],[position]]&amp;IF(Table1[district]="NA","","-"&amp;Table1[district])&amp;IF(Table1[parish]="Multi-Parish Race","","-"&amp;Table1[parish])&amp;" ("&amp;Table1[year]&amp;")"</f>
        <v>Constable-Justice of the Peace Ward  6-Terrebonne (2014)</v>
      </c>
      <c r="D1209" t="s">
        <v>1437</v>
      </c>
      <c r="E1209" t="s">
        <v>1613</v>
      </c>
      <c r="F1209" t="s">
        <v>1619</v>
      </c>
      <c r="G1209">
        <v>2014</v>
      </c>
      <c r="H1209" t="s">
        <v>1292</v>
      </c>
      <c r="I1209" t="s">
        <v>19</v>
      </c>
      <c r="J1209">
        <v>494</v>
      </c>
      <c r="K1209">
        <v>8</v>
      </c>
      <c r="L1209">
        <f>COUNTIF(Table1[Race],Table1[Race])</f>
        <v>3</v>
      </c>
      <c r="M1209">
        <v>4</v>
      </c>
      <c r="N1209">
        <v>3</v>
      </c>
      <c r="O1209">
        <v>0</v>
      </c>
      <c r="P1209">
        <v>1</v>
      </c>
      <c r="Q1209" t="s">
        <v>20</v>
      </c>
      <c r="R1209" t="s">
        <v>952</v>
      </c>
      <c r="S1209" t="s">
        <v>1437</v>
      </c>
      <c r="T1209">
        <f>IFERROR(Table1[n_can_adj]/MID(Table1[district],FIND("(",Table1[district])+1,1),Table1[n_can_adj])</f>
        <v>3</v>
      </c>
      <c r="U1209" t="e">
        <f>IF(Table1[level]="Local",VLOOKUP(Table1[parish]&amp;" Parish, Louisiana",[1]parish!$D$2:$E$65,2,FALSE),"")</f>
        <v>#N/A</v>
      </c>
    </row>
    <row r="1210" spans="1:21" hidden="1" x14ac:dyDescent="0.25">
      <c r="A1210">
        <v>1209</v>
      </c>
      <c r="B1210">
        <f>IF(COUNTIF(C$2:C1209,C1210)&gt;0,B1209,B1209+1)</f>
        <v>361</v>
      </c>
      <c r="C1210" t="str">
        <f>Table1[[#This Row],[position]]&amp;IF(Table1[district]="NA","","-"&amp;Table1[district])&amp;IF(Table1[parish]="Multi-Parish Race","","-"&amp;Table1[parish])&amp;" ("&amp;Table1[year]&amp;")"</f>
        <v>Constable-Justice of the Peace Ward  6-Terrebonne (2014)</v>
      </c>
      <c r="D1210" t="s">
        <v>1437</v>
      </c>
      <c r="E1210" t="s">
        <v>1613</v>
      </c>
      <c r="F1210" t="s">
        <v>1621</v>
      </c>
      <c r="G1210">
        <v>2014</v>
      </c>
      <c r="H1210" t="s">
        <v>1292</v>
      </c>
      <c r="I1210" t="s">
        <v>19</v>
      </c>
      <c r="J1210">
        <v>112</v>
      </c>
      <c r="K1210">
        <v>8</v>
      </c>
      <c r="L1210">
        <f>COUNTIF(Table1[Race],Table1[Race])</f>
        <v>3</v>
      </c>
      <c r="M1210">
        <v>4</v>
      </c>
      <c r="N1210">
        <v>3</v>
      </c>
      <c r="O1210">
        <v>0</v>
      </c>
      <c r="P1210">
        <v>1</v>
      </c>
      <c r="Q1210" t="s">
        <v>20</v>
      </c>
      <c r="R1210" t="s">
        <v>952</v>
      </c>
      <c r="S1210" t="s">
        <v>1437</v>
      </c>
      <c r="T1210">
        <f>IFERROR(Table1[n_can_adj]/MID(Table1[district],FIND("(",Table1[district])+1,1),Table1[n_can_adj])</f>
        <v>3</v>
      </c>
      <c r="U1210" t="e">
        <f>IF(Table1[level]="Local",VLOOKUP(Table1[parish]&amp;" Parish, Louisiana",[1]parish!$D$2:$E$65,2,FALSE),"")</f>
        <v>#N/A</v>
      </c>
    </row>
    <row r="1211" spans="1:21" hidden="1" x14ac:dyDescent="0.25">
      <c r="A1211">
        <v>1210</v>
      </c>
      <c r="B1211">
        <f>IF(COUNTIF(C$2:C1210,C1211)&gt;0,B1210,B1210+1)</f>
        <v>362</v>
      </c>
      <c r="C1211" t="str">
        <f>Table1[[#This Row],[position]]&amp;IF(Table1[district]="NA","","-"&amp;Table1[district])&amp;IF(Table1[parish]="Multi-Parish Race","","-"&amp;Table1[parish])&amp;" ("&amp;Table1[year]&amp;")"</f>
        <v>Constable-Justice of the Peace Ward  7-Avoyelles (2014)</v>
      </c>
      <c r="D1211" t="s">
        <v>1437</v>
      </c>
      <c r="E1211" t="s">
        <v>1622</v>
      </c>
      <c r="F1211" t="s">
        <v>1623</v>
      </c>
      <c r="G1211">
        <v>2014</v>
      </c>
      <c r="H1211" t="s">
        <v>64</v>
      </c>
      <c r="I1211" t="s">
        <v>23</v>
      </c>
      <c r="J1211">
        <v>308</v>
      </c>
      <c r="K1211">
        <v>11</v>
      </c>
      <c r="L1211">
        <f>COUNTIF(Table1[Race],Table1[Race])</f>
        <v>2</v>
      </c>
      <c r="M1211">
        <v>4</v>
      </c>
      <c r="N1211">
        <v>3</v>
      </c>
      <c r="O1211">
        <v>3</v>
      </c>
      <c r="P1211">
        <v>1</v>
      </c>
      <c r="Q1211" t="s">
        <v>20</v>
      </c>
      <c r="R1211" t="s">
        <v>952</v>
      </c>
      <c r="S1211" t="s">
        <v>1437</v>
      </c>
      <c r="T1211">
        <f>IFERROR(Table1[n_can_adj]/MID(Table1[district],FIND("(",Table1[district])+1,1),Table1[n_can_adj])</f>
        <v>2</v>
      </c>
      <c r="U1211" t="e">
        <f>IF(Table1[level]="Local",VLOOKUP(Table1[parish]&amp;" Parish, Louisiana",[1]parish!$D$2:$E$65,2,FALSE),"")</f>
        <v>#N/A</v>
      </c>
    </row>
    <row r="1212" spans="1:21" hidden="1" x14ac:dyDescent="0.25">
      <c r="A1212">
        <v>1220</v>
      </c>
      <c r="B1212">
        <f>IF(COUNTIF(C$2:C1211,C1212)&gt;0,B1211,B1211+1)</f>
        <v>362</v>
      </c>
      <c r="C1212" t="str">
        <f>Table1[[#This Row],[position]]&amp;IF(Table1[district]="NA","","-"&amp;Table1[district])&amp;IF(Table1[parish]="Multi-Parish Race","","-"&amp;Table1[parish])&amp;" ("&amp;Table1[year]&amp;")"</f>
        <v>Constable-Justice of the Peace Ward  7-Avoyelles (2014)</v>
      </c>
      <c r="D1212" t="s">
        <v>1437</v>
      </c>
      <c r="E1212" t="s">
        <v>1622</v>
      </c>
      <c r="F1212" t="s">
        <v>1633</v>
      </c>
      <c r="G1212">
        <v>2014</v>
      </c>
      <c r="H1212" t="s">
        <v>64</v>
      </c>
      <c r="I1212" t="s">
        <v>23</v>
      </c>
      <c r="J1212">
        <v>351</v>
      </c>
      <c r="K1212">
        <v>11</v>
      </c>
      <c r="L1212">
        <f>COUNTIF(Table1[Race],Table1[Race])</f>
        <v>2</v>
      </c>
      <c r="M1212">
        <v>4</v>
      </c>
      <c r="N1212">
        <v>3</v>
      </c>
      <c r="O1212">
        <v>3</v>
      </c>
      <c r="P1212">
        <v>1</v>
      </c>
      <c r="Q1212" t="s">
        <v>20</v>
      </c>
      <c r="R1212" t="s">
        <v>952</v>
      </c>
      <c r="S1212" t="s">
        <v>1437</v>
      </c>
      <c r="T1212">
        <f>IFERROR(Table1[n_can_adj]/MID(Table1[district],FIND("(",Table1[district])+1,1),Table1[n_can_adj])</f>
        <v>2</v>
      </c>
      <c r="U1212" t="e">
        <f>IF(Table1[level]="Local",VLOOKUP(Table1[parish]&amp;" Parish, Louisiana",[1]parish!$D$2:$E$65,2,FALSE),"")</f>
        <v>#N/A</v>
      </c>
    </row>
    <row r="1213" spans="1:21" hidden="1" x14ac:dyDescent="0.25">
      <c r="A1213">
        <v>1211</v>
      </c>
      <c r="B1213">
        <f>IF(COUNTIF(C$2:C1212,C1213)&gt;0,B1212,B1212+1)</f>
        <v>363</v>
      </c>
      <c r="C1213" t="str">
        <f>Table1[[#This Row],[position]]&amp;IF(Table1[district]="NA","","-"&amp;Table1[district])&amp;IF(Table1[parish]="Multi-Parish Race","","-"&amp;Table1[parish])&amp;" ("&amp;Table1[year]&amp;")"</f>
        <v>Constable-Justice of the Peace Ward  7-Calcasieu (2014)</v>
      </c>
      <c r="D1213" t="s">
        <v>1437</v>
      </c>
      <c r="E1213" t="s">
        <v>1622</v>
      </c>
      <c r="F1213" t="s">
        <v>1624</v>
      </c>
      <c r="G1213">
        <v>2014</v>
      </c>
      <c r="H1213" t="s">
        <v>1008</v>
      </c>
      <c r="I1213" t="s">
        <v>23</v>
      </c>
      <c r="J1213">
        <v>246</v>
      </c>
      <c r="K1213">
        <v>11</v>
      </c>
      <c r="L1213">
        <f>COUNTIF(Table1[Race],Table1[Race])</f>
        <v>3</v>
      </c>
      <c r="M1213">
        <v>4</v>
      </c>
      <c r="N1213">
        <v>3</v>
      </c>
      <c r="O1213">
        <v>3</v>
      </c>
      <c r="P1213">
        <v>1</v>
      </c>
      <c r="Q1213" t="s">
        <v>20</v>
      </c>
      <c r="R1213" t="s">
        <v>952</v>
      </c>
      <c r="S1213" t="s">
        <v>1437</v>
      </c>
      <c r="T1213">
        <f>IFERROR(Table1[n_can_adj]/MID(Table1[district],FIND("(",Table1[district])+1,1),Table1[n_can_adj])</f>
        <v>3</v>
      </c>
      <c r="U1213" t="e">
        <f>IF(Table1[level]="Local",VLOOKUP(Table1[parish]&amp;" Parish, Louisiana",[1]parish!$D$2:$E$65,2,FALSE),"")</f>
        <v>#N/A</v>
      </c>
    </row>
    <row r="1214" spans="1:21" hidden="1" x14ac:dyDescent="0.25">
      <c r="A1214">
        <v>1214</v>
      </c>
      <c r="B1214">
        <f>IF(COUNTIF(C$2:C1213,C1214)&gt;0,B1213,B1213+1)</f>
        <v>363</v>
      </c>
      <c r="C1214" t="str">
        <f>Table1[[#This Row],[position]]&amp;IF(Table1[district]="NA","","-"&amp;Table1[district])&amp;IF(Table1[parish]="Multi-Parish Race","","-"&amp;Table1[parish])&amp;" ("&amp;Table1[year]&amp;")"</f>
        <v>Constable-Justice of the Peace Ward  7-Calcasieu (2014)</v>
      </c>
      <c r="D1214" t="s">
        <v>1437</v>
      </c>
      <c r="E1214" t="s">
        <v>1622</v>
      </c>
      <c r="F1214" t="s">
        <v>1627</v>
      </c>
      <c r="G1214">
        <v>2014</v>
      </c>
      <c r="H1214" t="s">
        <v>1008</v>
      </c>
      <c r="I1214" t="s">
        <v>127</v>
      </c>
      <c r="J1214">
        <v>787</v>
      </c>
      <c r="K1214">
        <v>11</v>
      </c>
      <c r="L1214">
        <f>COUNTIF(Table1[Race],Table1[Race])</f>
        <v>3</v>
      </c>
      <c r="M1214">
        <v>4</v>
      </c>
      <c r="N1214">
        <v>3</v>
      </c>
      <c r="O1214">
        <v>3</v>
      </c>
      <c r="P1214">
        <v>1</v>
      </c>
      <c r="Q1214" t="s">
        <v>20</v>
      </c>
      <c r="R1214" t="s">
        <v>952</v>
      </c>
      <c r="S1214" t="s">
        <v>1437</v>
      </c>
      <c r="T1214">
        <f>IFERROR(Table1[n_can_adj]/MID(Table1[district],FIND("(",Table1[district])+1,1),Table1[n_can_adj])</f>
        <v>3</v>
      </c>
      <c r="U1214" t="e">
        <f>IF(Table1[level]="Local",VLOOKUP(Table1[parish]&amp;" Parish, Louisiana",[1]parish!$D$2:$E$65,2,FALSE),"")</f>
        <v>#N/A</v>
      </c>
    </row>
    <row r="1215" spans="1:21" hidden="1" x14ac:dyDescent="0.25">
      <c r="A1215">
        <v>1217</v>
      </c>
      <c r="B1215">
        <f>IF(COUNTIF(C$2:C1214,C1215)&gt;0,B1214,B1214+1)</f>
        <v>363</v>
      </c>
      <c r="C1215" t="str">
        <f>Table1[[#This Row],[position]]&amp;IF(Table1[district]="NA","","-"&amp;Table1[district])&amp;IF(Table1[parish]="Multi-Parish Race","","-"&amp;Table1[parish])&amp;" ("&amp;Table1[year]&amp;")"</f>
        <v>Constable-Justice of the Peace Ward  7-Calcasieu (2014)</v>
      </c>
      <c r="D1215" t="s">
        <v>1437</v>
      </c>
      <c r="E1215" t="s">
        <v>1622</v>
      </c>
      <c r="F1215" t="s">
        <v>1630</v>
      </c>
      <c r="G1215">
        <v>2014</v>
      </c>
      <c r="H1215" t="s">
        <v>1008</v>
      </c>
      <c r="I1215" t="s">
        <v>30</v>
      </c>
      <c r="J1215">
        <v>463</v>
      </c>
      <c r="K1215">
        <v>11</v>
      </c>
      <c r="L1215">
        <f>COUNTIF(Table1[Race],Table1[Race])</f>
        <v>3</v>
      </c>
      <c r="M1215">
        <v>4</v>
      </c>
      <c r="N1215">
        <v>3</v>
      </c>
      <c r="O1215">
        <v>3</v>
      </c>
      <c r="P1215">
        <v>1</v>
      </c>
      <c r="Q1215" t="s">
        <v>20</v>
      </c>
      <c r="R1215" t="s">
        <v>952</v>
      </c>
      <c r="S1215" t="s">
        <v>1437</v>
      </c>
      <c r="T1215">
        <f>IFERROR(Table1[n_can_adj]/MID(Table1[district],FIND("(",Table1[district])+1,1),Table1[n_can_adj])</f>
        <v>3</v>
      </c>
      <c r="U1215" t="e">
        <f>IF(Table1[level]="Local",VLOOKUP(Table1[parish]&amp;" Parish, Louisiana",[1]parish!$D$2:$E$65,2,FALSE),"")</f>
        <v>#N/A</v>
      </c>
    </row>
    <row r="1216" spans="1:21" hidden="1" x14ac:dyDescent="0.25">
      <c r="A1216">
        <v>1212</v>
      </c>
      <c r="B1216">
        <f>IF(COUNTIF(C$2:C1215,C1216)&gt;0,B1215,B1215+1)</f>
        <v>364</v>
      </c>
      <c r="C1216" t="str">
        <f>Table1[[#This Row],[position]]&amp;IF(Table1[district]="NA","","-"&amp;Table1[district])&amp;IF(Table1[parish]="Multi-Parish Race","","-"&amp;Table1[parish])&amp;" ("&amp;Table1[year]&amp;")"</f>
        <v>Constable-Justice of the Peace Ward  7-Plaquemines (2014)</v>
      </c>
      <c r="D1216" t="s">
        <v>1437</v>
      </c>
      <c r="E1216" t="s">
        <v>1622</v>
      </c>
      <c r="F1216" t="s">
        <v>1625</v>
      </c>
      <c r="G1216">
        <v>2014</v>
      </c>
      <c r="H1216" t="s">
        <v>1584</v>
      </c>
      <c r="I1216" t="s">
        <v>30</v>
      </c>
      <c r="J1216">
        <v>44</v>
      </c>
      <c r="K1216">
        <v>11</v>
      </c>
      <c r="L1216">
        <f>COUNTIF(Table1[Race],Table1[Race])</f>
        <v>4</v>
      </c>
      <c r="M1216">
        <v>4</v>
      </c>
      <c r="N1216">
        <v>3</v>
      </c>
      <c r="O1216">
        <v>3</v>
      </c>
      <c r="P1216">
        <v>1</v>
      </c>
      <c r="Q1216" t="s">
        <v>20</v>
      </c>
      <c r="R1216" t="s">
        <v>952</v>
      </c>
      <c r="S1216" t="s">
        <v>1437</v>
      </c>
      <c r="T1216">
        <f>IFERROR(Table1[n_can_adj]/MID(Table1[district],FIND("(",Table1[district])+1,1),Table1[n_can_adj])</f>
        <v>4</v>
      </c>
      <c r="U1216" t="e">
        <f>IF(Table1[level]="Local",VLOOKUP(Table1[parish]&amp;" Parish, Louisiana",[1]parish!$D$2:$E$65,2,FALSE),"")</f>
        <v>#N/A</v>
      </c>
    </row>
    <row r="1217" spans="1:21" hidden="1" x14ac:dyDescent="0.25">
      <c r="A1217">
        <v>1216</v>
      </c>
      <c r="B1217">
        <f>IF(COUNTIF(C$2:C1216,C1217)&gt;0,B1216,B1216+1)</f>
        <v>364</v>
      </c>
      <c r="C1217" t="str">
        <f>Table1[[#This Row],[position]]&amp;IF(Table1[district]="NA","","-"&amp;Table1[district])&amp;IF(Table1[parish]="Multi-Parish Race","","-"&amp;Table1[parish])&amp;" ("&amp;Table1[year]&amp;")"</f>
        <v>Constable-Justice of the Peace Ward  7-Plaquemines (2014)</v>
      </c>
      <c r="D1217" t="s">
        <v>1437</v>
      </c>
      <c r="E1217" t="s">
        <v>1622</v>
      </c>
      <c r="F1217" t="s">
        <v>1629</v>
      </c>
      <c r="G1217">
        <v>2014</v>
      </c>
      <c r="H1217" t="s">
        <v>1584</v>
      </c>
      <c r="I1217" t="s">
        <v>30</v>
      </c>
      <c r="J1217">
        <v>174</v>
      </c>
      <c r="K1217">
        <v>11</v>
      </c>
      <c r="L1217">
        <f>COUNTIF(Table1[Race],Table1[Race])</f>
        <v>4</v>
      </c>
      <c r="M1217">
        <v>4</v>
      </c>
      <c r="N1217">
        <v>3</v>
      </c>
      <c r="O1217">
        <v>3</v>
      </c>
      <c r="P1217">
        <v>1</v>
      </c>
      <c r="Q1217" t="s">
        <v>20</v>
      </c>
      <c r="R1217" t="s">
        <v>952</v>
      </c>
      <c r="S1217" t="s">
        <v>1437</v>
      </c>
      <c r="T1217">
        <f>IFERROR(Table1[n_can_adj]/MID(Table1[district],FIND("(",Table1[district])+1,1),Table1[n_can_adj])</f>
        <v>4</v>
      </c>
      <c r="U1217" t="e">
        <f>IF(Table1[level]="Local",VLOOKUP(Table1[parish]&amp;" Parish, Louisiana",[1]parish!$D$2:$E$65,2,FALSE),"")</f>
        <v>#N/A</v>
      </c>
    </row>
    <row r="1218" spans="1:21" hidden="1" x14ac:dyDescent="0.25">
      <c r="A1218">
        <v>1218</v>
      </c>
      <c r="B1218">
        <f>IF(COUNTIF(C$2:C1217,C1218)&gt;0,B1217,B1217+1)</f>
        <v>364</v>
      </c>
      <c r="C1218" t="str">
        <f>Table1[[#This Row],[position]]&amp;IF(Table1[district]="NA","","-"&amp;Table1[district])&amp;IF(Table1[parish]="Multi-Parish Race","","-"&amp;Table1[parish])&amp;" ("&amp;Table1[year]&amp;")"</f>
        <v>Constable-Justice of the Peace Ward  7-Plaquemines (2014)</v>
      </c>
      <c r="D1218" t="s">
        <v>1437</v>
      </c>
      <c r="E1218" t="s">
        <v>1622</v>
      </c>
      <c r="F1218" t="s">
        <v>1631</v>
      </c>
      <c r="G1218">
        <v>2014</v>
      </c>
      <c r="H1218" t="s">
        <v>1584</v>
      </c>
      <c r="I1218" t="s">
        <v>19</v>
      </c>
      <c r="J1218">
        <v>503</v>
      </c>
      <c r="K1218">
        <v>11</v>
      </c>
      <c r="L1218">
        <f>COUNTIF(Table1[Race],Table1[Race])</f>
        <v>4</v>
      </c>
      <c r="M1218">
        <v>4</v>
      </c>
      <c r="N1218">
        <v>3</v>
      </c>
      <c r="O1218">
        <v>3</v>
      </c>
      <c r="P1218">
        <v>1</v>
      </c>
      <c r="Q1218" t="s">
        <v>20</v>
      </c>
      <c r="R1218" t="s">
        <v>952</v>
      </c>
      <c r="S1218" t="s">
        <v>1437</v>
      </c>
      <c r="T1218">
        <f>IFERROR(Table1[n_can_adj]/MID(Table1[district],FIND("(",Table1[district])+1,1),Table1[n_can_adj])</f>
        <v>4</v>
      </c>
      <c r="U1218" t="e">
        <f>IF(Table1[level]="Local",VLOOKUP(Table1[parish]&amp;" Parish, Louisiana",[1]parish!$D$2:$E$65,2,FALSE),"")</f>
        <v>#N/A</v>
      </c>
    </row>
    <row r="1219" spans="1:21" hidden="1" x14ac:dyDescent="0.25">
      <c r="A1219">
        <v>1219</v>
      </c>
      <c r="B1219">
        <f>IF(COUNTIF(C$2:C1218,C1219)&gt;0,B1218,B1218+1)</f>
        <v>364</v>
      </c>
      <c r="C1219" t="str">
        <f>Table1[[#This Row],[position]]&amp;IF(Table1[district]="NA","","-"&amp;Table1[district])&amp;IF(Table1[parish]="Multi-Parish Race","","-"&amp;Table1[parish])&amp;" ("&amp;Table1[year]&amp;")"</f>
        <v>Constable-Justice of the Peace Ward  7-Plaquemines (2014)</v>
      </c>
      <c r="D1219" t="s">
        <v>1437</v>
      </c>
      <c r="E1219" t="s">
        <v>1622</v>
      </c>
      <c r="F1219" t="s">
        <v>1632</v>
      </c>
      <c r="G1219">
        <v>2014</v>
      </c>
      <c r="H1219" t="s">
        <v>1584</v>
      </c>
      <c r="I1219" t="s">
        <v>23</v>
      </c>
      <c r="J1219">
        <v>220</v>
      </c>
      <c r="K1219">
        <v>11</v>
      </c>
      <c r="L1219">
        <f>COUNTIF(Table1[Race],Table1[Race])</f>
        <v>4</v>
      </c>
      <c r="M1219">
        <v>4</v>
      </c>
      <c r="N1219">
        <v>3</v>
      </c>
      <c r="O1219">
        <v>3</v>
      </c>
      <c r="P1219">
        <v>1</v>
      </c>
      <c r="Q1219" t="s">
        <v>20</v>
      </c>
      <c r="R1219" t="s">
        <v>952</v>
      </c>
      <c r="S1219" t="s">
        <v>1437</v>
      </c>
      <c r="T1219">
        <f>IFERROR(Table1[n_can_adj]/MID(Table1[district],FIND("(",Table1[district])+1,1),Table1[n_can_adj])</f>
        <v>4</v>
      </c>
      <c r="U1219" t="e">
        <f>IF(Table1[level]="Local",VLOOKUP(Table1[parish]&amp;" Parish, Louisiana",[1]parish!$D$2:$E$65,2,FALSE),"")</f>
        <v>#N/A</v>
      </c>
    </row>
    <row r="1220" spans="1:21" hidden="1" x14ac:dyDescent="0.25">
      <c r="A1220">
        <v>1213</v>
      </c>
      <c r="B1220">
        <f>IF(COUNTIF(C$2:C1219,C1220)&gt;0,B1219,B1219+1)</f>
        <v>365</v>
      </c>
      <c r="C1220" t="str">
        <f>Table1[[#This Row],[position]]&amp;IF(Table1[district]="NA","","-"&amp;Table1[district])&amp;IF(Table1[parish]="Multi-Parish Race","","-"&amp;Table1[parish])&amp;" ("&amp;Table1[year]&amp;")"</f>
        <v>Constable-Justice of the Peace Ward  7-Winn (2014)</v>
      </c>
      <c r="D1220" t="s">
        <v>1437</v>
      </c>
      <c r="E1220" t="s">
        <v>1622</v>
      </c>
      <c r="F1220" t="s">
        <v>1626</v>
      </c>
      <c r="G1220">
        <v>2014</v>
      </c>
      <c r="H1220" t="s">
        <v>267</v>
      </c>
      <c r="I1220" t="s">
        <v>19</v>
      </c>
      <c r="J1220">
        <v>173</v>
      </c>
      <c r="K1220">
        <v>11</v>
      </c>
      <c r="L1220">
        <f>COUNTIF(Table1[Race],Table1[Race])</f>
        <v>2</v>
      </c>
      <c r="M1220">
        <v>4</v>
      </c>
      <c r="N1220">
        <v>3</v>
      </c>
      <c r="O1220">
        <v>3</v>
      </c>
      <c r="P1220">
        <v>1</v>
      </c>
      <c r="Q1220" t="s">
        <v>20</v>
      </c>
      <c r="R1220" t="s">
        <v>952</v>
      </c>
      <c r="S1220" t="s">
        <v>1437</v>
      </c>
      <c r="T1220">
        <f>IFERROR(Table1[n_can_adj]/MID(Table1[district],FIND("(",Table1[district])+1,1),Table1[n_can_adj])</f>
        <v>2</v>
      </c>
      <c r="U1220" t="e">
        <f>IF(Table1[level]="Local",VLOOKUP(Table1[parish]&amp;" Parish, Louisiana",[1]parish!$D$2:$E$65,2,FALSE),"")</f>
        <v>#N/A</v>
      </c>
    </row>
    <row r="1221" spans="1:21" hidden="1" x14ac:dyDescent="0.25">
      <c r="A1221">
        <v>1215</v>
      </c>
      <c r="B1221">
        <f>IF(COUNTIF(C$2:C1220,C1221)&gt;0,B1220,B1220+1)</f>
        <v>365</v>
      </c>
      <c r="C1221" t="str">
        <f>Table1[[#This Row],[position]]&amp;IF(Table1[district]="NA","","-"&amp;Table1[district])&amp;IF(Table1[parish]="Multi-Parish Race","","-"&amp;Table1[parish])&amp;" ("&amp;Table1[year]&amp;")"</f>
        <v>Constable-Justice of the Peace Ward  7-Winn (2014)</v>
      </c>
      <c r="D1221" t="s">
        <v>1437</v>
      </c>
      <c r="E1221" t="s">
        <v>1622</v>
      </c>
      <c r="F1221" t="s">
        <v>1628</v>
      </c>
      <c r="G1221">
        <v>2014</v>
      </c>
      <c r="H1221" t="s">
        <v>267</v>
      </c>
      <c r="I1221" t="s">
        <v>19</v>
      </c>
      <c r="J1221">
        <v>380</v>
      </c>
      <c r="K1221">
        <v>11</v>
      </c>
      <c r="L1221">
        <f>COUNTIF(Table1[Race],Table1[Race])</f>
        <v>2</v>
      </c>
      <c r="M1221">
        <v>4</v>
      </c>
      <c r="N1221">
        <v>3</v>
      </c>
      <c r="O1221">
        <v>3</v>
      </c>
      <c r="P1221">
        <v>1</v>
      </c>
      <c r="Q1221" t="s">
        <v>20</v>
      </c>
      <c r="R1221" t="s">
        <v>952</v>
      </c>
      <c r="S1221" t="s">
        <v>1437</v>
      </c>
      <c r="T1221">
        <f>IFERROR(Table1[n_can_adj]/MID(Table1[district],FIND("(",Table1[district])+1,1),Table1[n_can_adj])</f>
        <v>2</v>
      </c>
      <c r="U1221" t="e">
        <f>IF(Table1[level]="Local",VLOOKUP(Table1[parish]&amp;" Parish, Louisiana",[1]parish!$D$2:$E$65,2,FALSE),"")</f>
        <v>#N/A</v>
      </c>
    </row>
    <row r="1222" spans="1:21" hidden="1" x14ac:dyDescent="0.25">
      <c r="A1222">
        <v>1223</v>
      </c>
      <c r="B1222">
        <f>IF(COUNTIF(C$2:C1221,C1222)&gt;0,B1221,B1221+1)</f>
        <v>366</v>
      </c>
      <c r="C1222" t="str">
        <f>Table1[[#This Row],[position]]&amp;IF(Table1[district]="NA","","-"&amp;Table1[district])&amp;IF(Table1[parish]="Multi-Parish Race","","-"&amp;Table1[parish])&amp;" ("&amp;Table1[year]&amp;")"</f>
        <v>Constable-Justice of the Peace Ward  8-Calcasieu (2014)</v>
      </c>
      <c r="D1222" t="s">
        <v>1437</v>
      </c>
      <c r="E1222" t="s">
        <v>1634</v>
      </c>
      <c r="F1222" t="s">
        <v>1637</v>
      </c>
      <c r="G1222">
        <v>2014</v>
      </c>
      <c r="H1222" t="s">
        <v>1008</v>
      </c>
      <c r="I1222" t="s">
        <v>23</v>
      </c>
      <c r="J1222">
        <v>1184</v>
      </c>
      <c r="K1222">
        <v>4</v>
      </c>
      <c r="L1222">
        <f>COUNTIF(Table1[Race],Table1[Race])</f>
        <v>2</v>
      </c>
      <c r="M1222">
        <v>4</v>
      </c>
      <c r="N1222">
        <v>0</v>
      </c>
      <c r="O1222">
        <v>0</v>
      </c>
      <c r="P1222">
        <v>0</v>
      </c>
      <c r="Q1222" t="s">
        <v>20</v>
      </c>
      <c r="R1222" t="s">
        <v>952</v>
      </c>
      <c r="S1222" t="s">
        <v>1437</v>
      </c>
      <c r="T1222">
        <f>IFERROR(Table1[n_can_adj]/MID(Table1[district],FIND("(",Table1[district])+1,1),Table1[n_can_adj])</f>
        <v>2</v>
      </c>
      <c r="U1222" t="e">
        <f>IF(Table1[level]="Local",VLOOKUP(Table1[parish]&amp;" Parish, Louisiana",[1]parish!$D$2:$E$65,2,FALSE),"")</f>
        <v>#N/A</v>
      </c>
    </row>
    <row r="1223" spans="1:21" hidden="1" x14ac:dyDescent="0.25">
      <c r="A1223">
        <v>1224</v>
      </c>
      <c r="B1223">
        <f>IF(COUNTIF(C$2:C1222,C1223)&gt;0,B1222,B1222+1)</f>
        <v>366</v>
      </c>
      <c r="C1223" t="str">
        <f>Table1[[#This Row],[position]]&amp;IF(Table1[district]="NA","","-"&amp;Table1[district])&amp;IF(Table1[parish]="Multi-Parish Race","","-"&amp;Table1[parish])&amp;" ("&amp;Table1[year]&amp;")"</f>
        <v>Constable-Justice of the Peace Ward  8-Calcasieu (2014)</v>
      </c>
      <c r="D1223" t="s">
        <v>1437</v>
      </c>
      <c r="E1223" t="s">
        <v>1634</v>
      </c>
      <c r="F1223" t="s">
        <v>1638</v>
      </c>
      <c r="G1223">
        <v>2014</v>
      </c>
      <c r="H1223" t="s">
        <v>1008</v>
      </c>
      <c r="I1223" t="s">
        <v>23</v>
      </c>
      <c r="J1223">
        <v>1388</v>
      </c>
      <c r="K1223">
        <v>4</v>
      </c>
      <c r="L1223">
        <f>COUNTIF(Table1[Race],Table1[Race])</f>
        <v>2</v>
      </c>
      <c r="M1223">
        <v>4</v>
      </c>
      <c r="N1223">
        <v>0</v>
      </c>
      <c r="O1223">
        <v>0</v>
      </c>
      <c r="P1223">
        <v>0</v>
      </c>
      <c r="Q1223" t="s">
        <v>20</v>
      </c>
      <c r="R1223" t="s">
        <v>952</v>
      </c>
      <c r="S1223" t="s">
        <v>1437</v>
      </c>
      <c r="T1223">
        <f>IFERROR(Table1[n_can_adj]/MID(Table1[district],FIND("(",Table1[district])+1,1),Table1[n_can_adj])</f>
        <v>2</v>
      </c>
      <c r="U1223" t="e">
        <f>IF(Table1[level]="Local",VLOOKUP(Table1[parish]&amp;" Parish, Louisiana",[1]parish!$D$2:$E$65,2,FALSE),"")</f>
        <v>#N/A</v>
      </c>
    </row>
    <row r="1224" spans="1:21" hidden="1" x14ac:dyDescent="0.25">
      <c r="A1224">
        <v>1221</v>
      </c>
      <c r="B1224">
        <f>IF(COUNTIF(C$2:C1223,C1224)&gt;0,B1223,B1223+1)</f>
        <v>367</v>
      </c>
      <c r="C1224" t="str">
        <f>Table1[[#This Row],[position]]&amp;IF(Table1[district]="NA","","-"&amp;Table1[district])&amp;IF(Table1[parish]="Multi-Parish Race","","-"&amp;Table1[parish])&amp;" ("&amp;Table1[year]&amp;")"</f>
        <v>Constable-Justice of the Peace Ward  8-Plaquemines (2014)</v>
      </c>
      <c r="D1224" t="s">
        <v>1437</v>
      </c>
      <c r="E1224" t="s">
        <v>1634</v>
      </c>
      <c r="F1224" t="s">
        <v>1635</v>
      </c>
      <c r="G1224">
        <v>2014</v>
      </c>
      <c r="H1224" t="s">
        <v>1584</v>
      </c>
      <c r="I1224" t="s">
        <v>23</v>
      </c>
      <c r="J1224">
        <v>359</v>
      </c>
      <c r="K1224">
        <v>4</v>
      </c>
      <c r="L1224">
        <f>COUNTIF(Table1[Race],Table1[Race])</f>
        <v>2</v>
      </c>
      <c r="M1224">
        <v>4</v>
      </c>
      <c r="N1224">
        <v>0</v>
      </c>
      <c r="O1224">
        <v>0</v>
      </c>
      <c r="P1224">
        <v>0</v>
      </c>
      <c r="Q1224" t="s">
        <v>20</v>
      </c>
      <c r="R1224" t="s">
        <v>952</v>
      </c>
      <c r="S1224" t="s">
        <v>1437</v>
      </c>
      <c r="T1224">
        <f>IFERROR(Table1[n_can_adj]/MID(Table1[district],FIND("(",Table1[district])+1,1),Table1[n_can_adj])</f>
        <v>2</v>
      </c>
      <c r="U1224" t="e">
        <f>IF(Table1[level]="Local",VLOOKUP(Table1[parish]&amp;" Parish, Louisiana",[1]parish!$D$2:$E$65,2,FALSE),"")</f>
        <v>#N/A</v>
      </c>
    </row>
    <row r="1225" spans="1:21" hidden="1" x14ac:dyDescent="0.25">
      <c r="A1225">
        <v>1222</v>
      </c>
      <c r="B1225">
        <f>IF(COUNTIF(C$2:C1224,C1225)&gt;0,B1224,B1224+1)</f>
        <v>367</v>
      </c>
      <c r="C1225" t="str">
        <f>Table1[[#This Row],[position]]&amp;IF(Table1[district]="NA","","-"&amp;Table1[district])&amp;IF(Table1[parish]="Multi-Parish Race","","-"&amp;Table1[parish])&amp;" ("&amp;Table1[year]&amp;")"</f>
        <v>Constable-Justice of the Peace Ward  8-Plaquemines (2014)</v>
      </c>
      <c r="D1225" t="s">
        <v>1437</v>
      </c>
      <c r="E1225" t="s">
        <v>1634</v>
      </c>
      <c r="F1225" t="s">
        <v>1636</v>
      </c>
      <c r="G1225">
        <v>2014</v>
      </c>
      <c r="H1225" t="s">
        <v>1584</v>
      </c>
      <c r="I1225" t="s">
        <v>23</v>
      </c>
      <c r="J1225">
        <v>110</v>
      </c>
      <c r="K1225">
        <v>4</v>
      </c>
      <c r="L1225">
        <f>COUNTIF(Table1[Race],Table1[Race])</f>
        <v>2</v>
      </c>
      <c r="M1225">
        <v>4</v>
      </c>
      <c r="N1225">
        <v>0</v>
      </c>
      <c r="O1225">
        <v>0</v>
      </c>
      <c r="P1225">
        <v>0</v>
      </c>
      <c r="Q1225" t="s">
        <v>20</v>
      </c>
      <c r="R1225" t="s">
        <v>952</v>
      </c>
      <c r="S1225" t="s">
        <v>1437</v>
      </c>
      <c r="T1225">
        <f>IFERROR(Table1[n_can_adj]/MID(Table1[district],FIND("(",Table1[district])+1,1),Table1[n_can_adj])</f>
        <v>2</v>
      </c>
      <c r="U1225" t="e">
        <f>IF(Table1[level]="Local",VLOOKUP(Table1[parish]&amp;" Parish, Louisiana",[1]parish!$D$2:$E$65,2,FALSE),"")</f>
        <v>#N/A</v>
      </c>
    </row>
    <row r="1226" spans="1:21" hidden="1" x14ac:dyDescent="0.25">
      <c r="A1226">
        <v>1226</v>
      </c>
      <c r="B1226">
        <f>IF(COUNTIF(C$2:C1225,C1226)&gt;0,B1225,B1225+1)</f>
        <v>368</v>
      </c>
      <c r="C1226" t="str">
        <f>Table1[[#This Row],[position]]&amp;IF(Table1[district]="NA","","-"&amp;Table1[district])&amp;IF(Table1[parish]="Multi-Parish Race","","-"&amp;Table1[parish])&amp;" ("&amp;Table1[year]&amp;")"</f>
        <v>Constable-Justice of the Peace Ward  9-Plaquemines (2014)</v>
      </c>
      <c r="D1226" t="s">
        <v>1437</v>
      </c>
      <c r="E1226" t="s">
        <v>1639</v>
      </c>
      <c r="F1226" t="s">
        <v>1641</v>
      </c>
      <c r="G1226">
        <v>2014</v>
      </c>
      <c r="H1226" t="s">
        <v>1584</v>
      </c>
      <c r="I1226" t="s">
        <v>23</v>
      </c>
      <c r="J1226">
        <v>458</v>
      </c>
      <c r="K1226">
        <v>8</v>
      </c>
      <c r="L1226">
        <f>COUNTIF(Table1[Race],Table1[Race])</f>
        <v>2</v>
      </c>
      <c r="M1226">
        <v>3</v>
      </c>
      <c r="N1226">
        <v>1</v>
      </c>
      <c r="O1226">
        <v>3</v>
      </c>
      <c r="P1226">
        <v>1</v>
      </c>
      <c r="Q1226" t="s">
        <v>20</v>
      </c>
      <c r="R1226" t="s">
        <v>952</v>
      </c>
      <c r="S1226" t="s">
        <v>1437</v>
      </c>
      <c r="T1226">
        <f>IFERROR(Table1[n_can_adj]/MID(Table1[district],FIND("(",Table1[district])+1,1),Table1[n_can_adj])</f>
        <v>2</v>
      </c>
      <c r="U1226" t="e">
        <f>IF(Table1[level]="Local",VLOOKUP(Table1[parish]&amp;" Parish, Louisiana",[1]parish!$D$2:$E$65,2,FALSE),"")</f>
        <v>#N/A</v>
      </c>
    </row>
    <row r="1227" spans="1:21" hidden="1" x14ac:dyDescent="0.25">
      <c r="A1227">
        <v>1230</v>
      </c>
      <c r="B1227">
        <f>IF(COUNTIF(C$2:C1226,C1227)&gt;0,B1226,B1226+1)</f>
        <v>368</v>
      </c>
      <c r="C1227" t="str">
        <f>Table1[[#This Row],[position]]&amp;IF(Table1[district]="NA","","-"&amp;Table1[district])&amp;IF(Table1[parish]="Multi-Parish Race","","-"&amp;Table1[parish])&amp;" ("&amp;Table1[year]&amp;")"</f>
        <v>Constable-Justice of the Peace Ward  9-Plaquemines (2014)</v>
      </c>
      <c r="D1227" t="s">
        <v>1437</v>
      </c>
      <c r="E1227" t="s">
        <v>1639</v>
      </c>
      <c r="F1227" t="s">
        <v>1645</v>
      </c>
      <c r="G1227">
        <v>2014</v>
      </c>
      <c r="H1227" t="s">
        <v>1584</v>
      </c>
      <c r="I1227" t="s">
        <v>19</v>
      </c>
      <c r="J1227">
        <v>207</v>
      </c>
      <c r="K1227">
        <v>8</v>
      </c>
      <c r="L1227">
        <f>COUNTIF(Table1[Race],Table1[Race])</f>
        <v>2</v>
      </c>
      <c r="M1227">
        <v>3</v>
      </c>
      <c r="N1227">
        <v>1</v>
      </c>
      <c r="O1227">
        <v>3</v>
      </c>
      <c r="P1227">
        <v>1</v>
      </c>
      <c r="Q1227" t="s">
        <v>20</v>
      </c>
      <c r="R1227" t="s">
        <v>952</v>
      </c>
      <c r="S1227" t="s">
        <v>1437</v>
      </c>
      <c r="T1227">
        <f>IFERROR(Table1[n_can_adj]/MID(Table1[district],FIND("(",Table1[district])+1,1),Table1[n_can_adj])</f>
        <v>2</v>
      </c>
      <c r="U1227" t="e">
        <f>IF(Table1[level]="Local",VLOOKUP(Table1[parish]&amp;" Parish, Louisiana",[1]parish!$D$2:$E$65,2,FALSE),"")</f>
        <v>#N/A</v>
      </c>
    </row>
    <row r="1228" spans="1:21" hidden="1" x14ac:dyDescent="0.25">
      <c r="A1228">
        <v>1225</v>
      </c>
      <c r="B1228">
        <f>IF(COUNTIF(C$2:C1227,C1228)&gt;0,B1227,B1227+1)</f>
        <v>369</v>
      </c>
      <c r="C1228" t="str">
        <f>Table1[[#This Row],[position]]&amp;IF(Table1[district]="NA","","-"&amp;Table1[district])&amp;IF(Table1[parish]="Multi-Parish Race","","-"&amp;Table1[parish])&amp;" ("&amp;Table1[year]&amp;")"</f>
        <v>Constable-Justice of the Peace Ward  9-St. Mary (2014)</v>
      </c>
      <c r="D1228" t="s">
        <v>1437</v>
      </c>
      <c r="E1228" t="s">
        <v>1639</v>
      </c>
      <c r="F1228" t="s">
        <v>1640</v>
      </c>
      <c r="G1228">
        <v>2014</v>
      </c>
      <c r="H1228" t="s">
        <v>422</v>
      </c>
      <c r="I1228" t="s">
        <v>23</v>
      </c>
      <c r="J1228">
        <v>199</v>
      </c>
      <c r="K1228">
        <v>8</v>
      </c>
      <c r="L1228">
        <f>COUNTIF(Table1[Race],Table1[Race])</f>
        <v>2</v>
      </c>
      <c r="M1228">
        <v>3</v>
      </c>
      <c r="N1228">
        <v>1</v>
      </c>
      <c r="O1228">
        <v>3</v>
      </c>
      <c r="P1228">
        <v>1</v>
      </c>
      <c r="Q1228" t="s">
        <v>20</v>
      </c>
      <c r="R1228" t="s">
        <v>952</v>
      </c>
      <c r="S1228" t="s">
        <v>1437</v>
      </c>
      <c r="T1228">
        <f>IFERROR(Table1[n_can_adj]/MID(Table1[district],FIND("(",Table1[district])+1,1),Table1[n_can_adj])</f>
        <v>2</v>
      </c>
      <c r="U1228" t="e">
        <f>IF(Table1[level]="Local",VLOOKUP(Table1[parish]&amp;" Parish, Louisiana",[1]parish!$D$2:$E$65,2,FALSE),"")</f>
        <v>#N/A</v>
      </c>
    </row>
    <row r="1229" spans="1:21" hidden="1" x14ac:dyDescent="0.25">
      <c r="A1229">
        <v>1229</v>
      </c>
      <c r="B1229">
        <f>IF(COUNTIF(C$2:C1228,C1229)&gt;0,B1228,B1228+1)</f>
        <v>369</v>
      </c>
      <c r="C1229" t="str">
        <f>Table1[[#This Row],[position]]&amp;IF(Table1[district]="NA","","-"&amp;Table1[district])&amp;IF(Table1[parish]="Multi-Parish Race","","-"&amp;Table1[parish])&amp;" ("&amp;Table1[year]&amp;")"</f>
        <v>Constable-Justice of the Peace Ward  9-St. Mary (2014)</v>
      </c>
      <c r="D1229" t="s">
        <v>1437</v>
      </c>
      <c r="E1229" t="s">
        <v>1639</v>
      </c>
      <c r="F1229" t="s">
        <v>1644</v>
      </c>
      <c r="G1229">
        <v>2014</v>
      </c>
      <c r="H1229" t="s">
        <v>422</v>
      </c>
      <c r="I1229" t="s">
        <v>30</v>
      </c>
      <c r="J1229">
        <v>82</v>
      </c>
      <c r="K1229">
        <v>8</v>
      </c>
      <c r="L1229">
        <f>COUNTIF(Table1[Race],Table1[Race])</f>
        <v>2</v>
      </c>
      <c r="M1229">
        <v>3</v>
      </c>
      <c r="N1229">
        <v>1</v>
      </c>
      <c r="O1229">
        <v>3</v>
      </c>
      <c r="P1229">
        <v>1</v>
      </c>
      <c r="Q1229" t="s">
        <v>20</v>
      </c>
      <c r="R1229" t="s">
        <v>952</v>
      </c>
      <c r="S1229" t="s">
        <v>1437</v>
      </c>
      <c r="T1229">
        <f>IFERROR(Table1[n_can_adj]/MID(Table1[district],FIND("(",Table1[district])+1,1),Table1[n_can_adj])</f>
        <v>2</v>
      </c>
      <c r="U1229" t="e">
        <f>IF(Table1[level]="Local",VLOOKUP(Table1[parish]&amp;" Parish, Louisiana",[1]parish!$D$2:$E$65,2,FALSE),"")</f>
        <v>#N/A</v>
      </c>
    </row>
    <row r="1230" spans="1:21" hidden="1" x14ac:dyDescent="0.25">
      <c r="A1230">
        <v>1227</v>
      </c>
      <c r="B1230">
        <f>IF(COUNTIF(C$2:C1229,C1230)&gt;0,B1229,B1229+1)</f>
        <v>370</v>
      </c>
      <c r="C1230" t="str">
        <f>Table1[[#This Row],[position]]&amp;IF(Table1[district]="NA","","-"&amp;Table1[district])&amp;IF(Table1[parish]="Multi-Parish Race","","-"&amp;Table1[parish])&amp;" ("&amp;Table1[year]&amp;")"</f>
        <v>Constable-Justice of the Peace Ward  9-Terrebonne (2014)</v>
      </c>
      <c r="D1230" t="s">
        <v>1437</v>
      </c>
      <c r="E1230" t="s">
        <v>1639</v>
      </c>
      <c r="F1230" t="s">
        <v>1642</v>
      </c>
      <c r="G1230">
        <v>2014</v>
      </c>
      <c r="H1230" t="s">
        <v>1292</v>
      </c>
      <c r="I1230" t="s">
        <v>23</v>
      </c>
      <c r="J1230">
        <v>378</v>
      </c>
      <c r="K1230">
        <v>8</v>
      </c>
      <c r="L1230">
        <f>COUNTIF(Table1[Race],Table1[Race])</f>
        <v>4</v>
      </c>
      <c r="M1230">
        <v>3</v>
      </c>
      <c r="N1230">
        <v>1</v>
      </c>
      <c r="O1230">
        <v>3</v>
      </c>
      <c r="P1230">
        <v>1</v>
      </c>
      <c r="Q1230" t="s">
        <v>20</v>
      </c>
      <c r="R1230" t="s">
        <v>952</v>
      </c>
      <c r="S1230" t="s">
        <v>1437</v>
      </c>
      <c r="T1230">
        <f>IFERROR(Table1[n_can_adj]/MID(Table1[district],FIND("(",Table1[district])+1,1),Table1[n_can_adj])</f>
        <v>4</v>
      </c>
      <c r="U1230" t="e">
        <f>IF(Table1[level]="Local",VLOOKUP(Table1[parish]&amp;" Parish, Louisiana",[1]parish!$D$2:$E$65,2,FALSE),"")</f>
        <v>#N/A</v>
      </c>
    </row>
    <row r="1231" spans="1:21" hidden="1" x14ac:dyDescent="0.25">
      <c r="A1231">
        <v>1228</v>
      </c>
      <c r="B1231">
        <f>IF(COUNTIF(C$2:C1230,C1231)&gt;0,B1230,B1230+1)</f>
        <v>370</v>
      </c>
      <c r="C1231" t="str">
        <f>Table1[[#This Row],[position]]&amp;IF(Table1[district]="NA","","-"&amp;Table1[district])&amp;IF(Table1[parish]="Multi-Parish Race","","-"&amp;Table1[parish])&amp;" ("&amp;Table1[year]&amp;")"</f>
        <v>Constable-Justice of the Peace Ward  9-Terrebonne (2014)</v>
      </c>
      <c r="D1231" t="s">
        <v>1437</v>
      </c>
      <c r="E1231" t="s">
        <v>1639</v>
      </c>
      <c r="F1231" t="s">
        <v>1643</v>
      </c>
      <c r="G1231">
        <v>2014</v>
      </c>
      <c r="H1231" t="s">
        <v>1292</v>
      </c>
      <c r="I1231" t="s">
        <v>30</v>
      </c>
      <c r="J1231">
        <v>381</v>
      </c>
      <c r="K1231">
        <v>8</v>
      </c>
      <c r="L1231">
        <f>COUNTIF(Table1[Race],Table1[Race])</f>
        <v>4</v>
      </c>
      <c r="M1231">
        <v>3</v>
      </c>
      <c r="N1231">
        <v>1</v>
      </c>
      <c r="O1231">
        <v>3</v>
      </c>
      <c r="P1231">
        <v>1</v>
      </c>
      <c r="Q1231" t="s">
        <v>20</v>
      </c>
      <c r="R1231" t="s">
        <v>952</v>
      </c>
      <c r="S1231" t="s">
        <v>1437</v>
      </c>
      <c r="T1231">
        <f>IFERROR(Table1[n_can_adj]/MID(Table1[district],FIND("(",Table1[district])+1,1),Table1[n_can_adj])</f>
        <v>4</v>
      </c>
      <c r="U1231" t="e">
        <f>IF(Table1[level]="Local",VLOOKUP(Table1[parish]&amp;" Parish, Louisiana",[1]parish!$D$2:$E$65,2,FALSE),"")</f>
        <v>#N/A</v>
      </c>
    </row>
    <row r="1232" spans="1:21" hidden="1" x14ac:dyDescent="0.25">
      <c r="A1232">
        <v>1231</v>
      </c>
      <c r="B1232">
        <f>IF(COUNTIF(C$2:C1231,C1232)&gt;0,B1231,B1231+1)</f>
        <v>370</v>
      </c>
      <c r="C1232" t="str">
        <f>Table1[[#This Row],[position]]&amp;IF(Table1[district]="NA","","-"&amp;Table1[district])&amp;IF(Table1[parish]="Multi-Parish Race","","-"&amp;Table1[parish])&amp;" ("&amp;Table1[year]&amp;")"</f>
        <v>Constable-Justice of the Peace Ward  9-Terrebonne (2014)</v>
      </c>
      <c r="D1232" t="s">
        <v>1437</v>
      </c>
      <c r="E1232" t="s">
        <v>1639</v>
      </c>
      <c r="F1232" t="s">
        <v>1646</v>
      </c>
      <c r="G1232">
        <v>2014</v>
      </c>
      <c r="H1232" t="s">
        <v>1292</v>
      </c>
      <c r="I1232" t="s">
        <v>127</v>
      </c>
      <c r="J1232">
        <v>456</v>
      </c>
      <c r="K1232">
        <v>8</v>
      </c>
      <c r="L1232">
        <f>COUNTIF(Table1[Race],Table1[Race])</f>
        <v>4</v>
      </c>
      <c r="M1232">
        <v>3</v>
      </c>
      <c r="N1232">
        <v>1</v>
      </c>
      <c r="O1232">
        <v>3</v>
      </c>
      <c r="P1232">
        <v>1</v>
      </c>
      <c r="Q1232" t="s">
        <v>20</v>
      </c>
      <c r="R1232" t="s">
        <v>952</v>
      </c>
      <c r="S1232" t="s">
        <v>1437</v>
      </c>
      <c r="T1232">
        <f>IFERROR(Table1[n_can_adj]/MID(Table1[district],FIND("(",Table1[district])+1,1),Table1[n_can_adj])</f>
        <v>4</v>
      </c>
      <c r="U1232" t="e">
        <f>IF(Table1[level]="Local",VLOOKUP(Table1[parish]&amp;" Parish, Louisiana",[1]parish!$D$2:$E$65,2,FALSE),"")</f>
        <v>#N/A</v>
      </c>
    </row>
    <row r="1233" spans="1:21" hidden="1" x14ac:dyDescent="0.25">
      <c r="A1233">
        <v>1232</v>
      </c>
      <c r="B1233">
        <f>IF(COUNTIF(C$2:C1232,C1233)&gt;0,B1232,B1232+1)</f>
        <v>370</v>
      </c>
      <c r="C1233" t="str">
        <f>Table1[[#This Row],[position]]&amp;IF(Table1[district]="NA","","-"&amp;Table1[district])&amp;IF(Table1[parish]="Multi-Parish Race","","-"&amp;Table1[parish])&amp;" ("&amp;Table1[year]&amp;")"</f>
        <v>Constable-Justice of the Peace Ward  9-Terrebonne (2014)</v>
      </c>
      <c r="D1233" t="s">
        <v>1437</v>
      </c>
      <c r="E1233" t="s">
        <v>1639</v>
      </c>
      <c r="F1233" t="s">
        <v>1647</v>
      </c>
      <c r="G1233">
        <v>2014</v>
      </c>
      <c r="H1233" t="s">
        <v>1292</v>
      </c>
      <c r="I1233" t="s">
        <v>30</v>
      </c>
      <c r="J1233">
        <v>890</v>
      </c>
      <c r="K1233">
        <v>8</v>
      </c>
      <c r="L1233">
        <f>COUNTIF(Table1[Race],Table1[Race])</f>
        <v>4</v>
      </c>
      <c r="M1233">
        <v>3</v>
      </c>
      <c r="N1233">
        <v>1</v>
      </c>
      <c r="O1233">
        <v>3</v>
      </c>
      <c r="P1233">
        <v>1</v>
      </c>
      <c r="Q1233" t="s">
        <v>20</v>
      </c>
      <c r="R1233" t="s">
        <v>952</v>
      </c>
      <c r="S1233" t="s">
        <v>1437</v>
      </c>
      <c r="T1233">
        <f>IFERROR(Table1[n_can_adj]/MID(Table1[district],FIND("(",Table1[district])+1,1),Table1[n_can_adj])</f>
        <v>4</v>
      </c>
      <c r="U1233" t="e">
        <f>IF(Table1[level]="Local",VLOOKUP(Table1[parish]&amp;" Parish, Louisiana",[1]parish!$D$2:$E$65,2,FALSE),"")</f>
        <v>#N/A</v>
      </c>
    </row>
    <row r="1234" spans="1:21" hidden="1" x14ac:dyDescent="0.25">
      <c r="A1234">
        <v>1235</v>
      </c>
      <c r="B1234">
        <f>IF(COUNTIF(C$2:C1233,C1234)&gt;0,B1233,B1233+1)</f>
        <v>371</v>
      </c>
      <c r="C1234" t="str">
        <f>Table1[[#This Row],[position]]&amp;IF(Table1[district]="NA","","-"&amp;Table1[district])&amp;IF(Table1[parish]="Multi-Parish Race","","-"&amp;Table1[parish])&amp;" ("&amp;Table1[year]&amp;")"</f>
        <v>Constable-Justice of the Peace Ward 1-Richland (2014)</v>
      </c>
      <c r="D1234" t="s">
        <v>1437</v>
      </c>
      <c r="E1234" t="s">
        <v>1648</v>
      </c>
      <c r="F1234" t="s">
        <v>1651</v>
      </c>
      <c r="G1234">
        <v>2014</v>
      </c>
      <c r="H1234" t="s">
        <v>153</v>
      </c>
      <c r="I1234" t="s">
        <v>19</v>
      </c>
      <c r="J1234">
        <v>706</v>
      </c>
      <c r="K1234">
        <v>6</v>
      </c>
      <c r="L1234">
        <f>COUNTIF(Table1[Race],Table1[Race])</f>
        <v>2</v>
      </c>
      <c r="M1234">
        <v>5</v>
      </c>
      <c r="N1234">
        <v>1</v>
      </c>
      <c r="O1234">
        <v>0</v>
      </c>
      <c r="P1234">
        <v>0</v>
      </c>
      <c r="Q1234" t="s">
        <v>20</v>
      </c>
      <c r="R1234" t="s">
        <v>952</v>
      </c>
      <c r="S1234" t="s">
        <v>1437</v>
      </c>
      <c r="T1234">
        <f>IFERROR(Table1[n_can_adj]/MID(Table1[district],FIND("(",Table1[district])+1,1),Table1[n_can_adj])</f>
        <v>2</v>
      </c>
      <c r="U1234" t="e">
        <f>IF(Table1[level]="Local",VLOOKUP(Table1[parish]&amp;" Parish, Louisiana",[1]parish!$D$2:$E$65,2,FALSE),"")</f>
        <v>#N/A</v>
      </c>
    </row>
    <row r="1235" spans="1:21" hidden="1" x14ac:dyDescent="0.25">
      <c r="A1235">
        <v>1238</v>
      </c>
      <c r="B1235">
        <f>IF(COUNTIF(C$2:C1234,C1235)&gt;0,B1234,B1234+1)</f>
        <v>371</v>
      </c>
      <c r="C1235" t="str">
        <f>Table1[[#This Row],[position]]&amp;IF(Table1[district]="NA","","-"&amp;Table1[district])&amp;IF(Table1[parish]="Multi-Parish Race","","-"&amp;Table1[parish])&amp;" ("&amp;Table1[year]&amp;")"</f>
        <v>Constable-Justice of the Peace Ward 1-Richland (2014)</v>
      </c>
      <c r="D1235" t="s">
        <v>1437</v>
      </c>
      <c r="E1235" t="s">
        <v>1648</v>
      </c>
      <c r="F1235" t="s">
        <v>1654</v>
      </c>
      <c r="G1235">
        <v>2014</v>
      </c>
      <c r="H1235" t="s">
        <v>153</v>
      </c>
      <c r="I1235" t="s">
        <v>23</v>
      </c>
      <c r="J1235">
        <v>1216</v>
      </c>
      <c r="K1235">
        <v>6</v>
      </c>
      <c r="L1235">
        <f>COUNTIF(Table1[Race],Table1[Race])</f>
        <v>2</v>
      </c>
      <c r="M1235">
        <v>5</v>
      </c>
      <c r="N1235">
        <v>1</v>
      </c>
      <c r="O1235">
        <v>0</v>
      </c>
      <c r="P1235">
        <v>0</v>
      </c>
      <c r="Q1235" t="s">
        <v>20</v>
      </c>
      <c r="R1235" t="s">
        <v>952</v>
      </c>
      <c r="S1235" t="s">
        <v>1437</v>
      </c>
      <c r="T1235">
        <f>IFERROR(Table1[n_can_adj]/MID(Table1[district],FIND("(",Table1[district])+1,1),Table1[n_can_adj])</f>
        <v>2</v>
      </c>
      <c r="U1235" t="e">
        <f>IF(Table1[level]="Local",VLOOKUP(Table1[parish]&amp;" Parish, Louisiana",[1]parish!$D$2:$E$65,2,FALSE),"")</f>
        <v>#N/A</v>
      </c>
    </row>
    <row r="1236" spans="1:21" hidden="1" x14ac:dyDescent="0.25">
      <c r="A1236">
        <v>1233</v>
      </c>
      <c r="B1236">
        <f>IF(COUNTIF(C$2:C1235,C1236)&gt;0,B1235,B1235+1)</f>
        <v>372</v>
      </c>
      <c r="C1236" t="str">
        <f>Table1[[#This Row],[position]]&amp;IF(Table1[district]="NA","","-"&amp;Table1[district])&amp;IF(Table1[parish]="Multi-Parish Race","","-"&amp;Table1[parish])&amp;" ("&amp;Table1[year]&amp;")"</f>
        <v>Constable-Justice of the Peace Ward 1-St. Helena (2014)</v>
      </c>
      <c r="D1236" t="s">
        <v>1437</v>
      </c>
      <c r="E1236" t="s">
        <v>1648</v>
      </c>
      <c r="F1236" t="s">
        <v>1649</v>
      </c>
      <c r="G1236">
        <v>2014</v>
      </c>
      <c r="H1236" t="s">
        <v>832</v>
      </c>
      <c r="I1236" t="s">
        <v>23</v>
      </c>
      <c r="J1236">
        <v>128</v>
      </c>
      <c r="K1236">
        <v>6</v>
      </c>
      <c r="L1236">
        <f>COUNTIF(Table1[Race],Table1[Race])</f>
        <v>2</v>
      </c>
      <c r="M1236">
        <v>5</v>
      </c>
      <c r="N1236">
        <v>1</v>
      </c>
      <c r="O1236">
        <v>0</v>
      </c>
      <c r="P1236">
        <v>0</v>
      </c>
      <c r="Q1236" t="s">
        <v>20</v>
      </c>
      <c r="R1236" t="s">
        <v>952</v>
      </c>
      <c r="S1236" t="s">
        <v>1437</v>
      </c>
      <c r="T1236">
        <f>IFERROR(Table1[n_can_adj]/MID(Table1[district],FIND("(",Table1[district])+1,1),Table1[n_can_adj])</f>
        <v>2</v>
      </c>
      <c r="U1236" t="e">
        <f>IF(Table1[level]="Local",VLOOKUP(Table1[parish]&amp;" Parish, Louisiana",[1]parish!$D$2:$E$65,2,FALSE),"")</f>
        <v>#N/A</v>
      </c>
    </row>
    <row r="1237" spans="1:21" hidden="1" x14ac:dyDescent="0.25">
      <c r="A1237">
        <v>1237</v>
      </c>
      <c r="B1237">
        <f>IF(COUNTIF(C$2:C1236,C1237)&gt;0,B1236,B1236+1)</f>
        <v>372</v>
      </c>
      <c r="C1237" t="str">
        <f>Table1[[#This Row],[position]]&amp;IF(Table1[district]="NA","","-"&amp;Table1[district])&amp;IF(Table1[parish]="Multi-Parish Race","","-"&amp;Table1[parish])&amp;" ("&amp;Table1[year]&amp;")"</f>
        <v>Constable-Justice of the Peace Ward 1-St. Helena (2014)</v>
      </c>
      <c r="D1237" t="s">
        <v>1437</v>
      </c>
      <c r="E1237" t="s">
        <v>1648</v>
      </c>
      <c r="F1237" t="s">
        <v>1653</v>
      </c>
      <c r="G1237">
        <v>2014</v>
      </c>
      <c r="H1237" t="s">
        <v>832</v>
      </c>
      <c r="I1237" t="s">
        <v>23</v>
      </c>
      <c r="J1237">
        <v>172</v>
      </c>
      <c r="K1237">
        <v>6</v>
      </c>
      <c r="L1237">
        <f>COUNTIF(Table1[Race],Table1[Race])</f>
        <v>2</v>
      </c>
      <c r="M1237">
        <v>5</v>
      </c>
      <c r="N1237">
        <v>1</v>
      </c>
      <c r="O1237">
        <v>0</v>
      </c>
      <c r="P1237">
        <v>0</v>
      </c>
      <c r="Q1237" t="s">
        <v>20</v>
      </c>
      <c r="R1237" t="s">
        <v>952</v>
      </c>
      <c r="S1237" t="s">
        <v>1437</v>
      </c>
      <c r="T1237">
        <f>IFERROR(Table1[n_can_adj]/MID(Table1[district],FIND("(",Table1[district])+1,1),Table1[n_can_adj])</f>
        <v>2</v>
      </c>
      <c r="U1237" t="e">
        <f>IF(Table1[level]="Local",VLOOKUP(Table1[parish]&amp;" Parish, Louisiana",[1]parish!$D$2:$E$65,2,FALSE),"")</f>
        <v>#N/A</v>
      </c>
    </row>
    <row r="1238" spans="1:21" hidden="1" x14ac:dyDescent="0.25">
      <c r="A1238">
        <v>1234</v>
      </c>
      <c r="B1238">
        <f>IF(COUNTIF(C$2:C1237,C1238)&gt;0,B1237,B1237+1)</f>
        <v>373</v>
      </c>
      <c r="C1238" t="str">
        <f>Table1[[#This Row],[position]]&amp;IF(Table1[district]="NA","","-"&amp;Table1[district])&amp;IF(Table1[parish]="Multi-Parish Race","","-"&amp;Table1[parish])&amp;" ("&amp;Table1[year]&amp;")"</f>
        <v>Constable-Justice of the Peace Ward 1-Tangipahoa (2014)</v>
      </c>
      <c r="D1238" t="s">
        <v>1437</v>
      </c>
      <c r="E1238" t="s">
        <v>1648</v>
      </c>
      <c r="F1238" t="s">
        <v>1650</v>
      </c>
      <c r="G1238">
        <v>2014</v>
      </c>
      <c r="H1238" t="s">
        <v>640</v>
      </c>
      <c r="I1238" t="s">
        <v>23</v>
      </c>
      <c r="J1238">
        <v>852</v>
      </c>
      <c r="K1238">
        <v>6</v>
      </c>
      <c r="L1238">
        <f>COUNTIF(Table1[Race],Table1[Race])</f>
        <v>2</v>
      </c>
      <c r="M1238">
        <v>5</v>
      </c>
      <c r="N1238">
        <v>1</v>
      </c>
      <c r="O1238">
        <v>0</v>
      </c>
      <c r="P1238">
        <v>0</v>
      </c>
      <c r="Q1238" t="s">
        <v>20</v>
      </c>
      <c r="R1238" t="s">
        <v>952</v>
      </c>
      <c r="S1238" t="s">
        <v>1437</v>
      </c>
      <c r="T1238">
        <f>IFERROR(Table1[n_can_adj]/MID(Table1[district],FIND("(",Table1[district])+1,1),Table1[n_can_adj])</f>
        <v>2</v>
      </c>
      <c r="U1238" t="e">
        <f>IF(Table1[level]="Local",VLOOKUP(Table1[parish]&amp;" Parish, Louisiana",[1]parish!$D$2:$E$65,2,FALSE),"")</f>
        <v>#N/A</v>
      </c>
    </row>
    <row r="1239" spans="1:21" hidden="1" x14ac:dyDescent="0.25">
      <c r="A1239">
        <v>1236</v>
      </c>
      <c r="B1239">
        <f>IF(COUNTIF(C$2:C1238,C1239)&gt;0,B1238,B1238+1)</f>
        <v>373</v>
      </c>
      <c r="C1239" t="str">
        <f>Table1[[#This Row],[position]]&amp;IF(Table1[district]="NA","","-"&amp;Table1[district])&amp;IF(Table1[parish]="Multi-Parish Race","","-"&amp;Table1[parish])&amp;" ("&amp;Table1[year]&amp;")"</f>
        <v>Constable-Justice of the Peace Ward 1-Tangipahoa (2014)</v>
      </c>
      <c r="D1239" t="s">
        <v>1437</v>
      </c>
      <c r="E1239" t="s">
        <v>1648</v>
      </c>
      <c r="F1239" t="s">
        <v>1652</v>
      </c>
      <c r="G1239">
        <v>2014</v>
      </c>
      <c r="H1239" t="s">
        <v>640</v>
      </c>
      <c r="I1239" t="s">
        <v>23</v>
      </c>
      <c r="J1239">
        <v>726</v>
      </c>
      <c r="K1239">
        <v>6</v>
      </c>
      <c r="L1239">
        <f>COUNTIF(Table1[Race],Table1[Race])</f>
        <v>2</v>
      </c>
      <c r="M1239">
        <v>5</v>
      </c>
      <c r="N1239">
        <v>1</v>
      </c>
      <c r="O1239">
        <v>0</v>
      </c>
      <c r="P1239">
        <v>0</v>
      </c>
      <c r="Q1239" t="s">
        <v>20</v>
      </c>
      <c r="R1239" t="s">
        <v>952</v>
      </c>
      <c r="S1239" t="s">
        <v>1437</v>
      </c>
      <c r="T1239">
        <f>IFERROR(Table1[n_can_adj]/MID(Table1[district],FIND("(",Table1[district])+1,1),Table1[n_can_adj])</f>
        <v>2</v>
      </c>
      <c r="U1239" t="e">
        <f>IF(Table1[level]="Local",VLOOKUP(Table1[parish]&amp;" Parish, Louisiana",[1]parish!$D$2:$E$65,2,FALSE),"")</f>
        <v>#N/A</v>
      </c>
    </row>
    <row r="1240" spans="1:21" hidden="1" x14ac:dyDescent="0.25">
      <c r="A1240">
        <v>1239</v>
      </c>
      <c r="B1240">
        <f>IF(COUNTIF(C$2:C1239,C1240)&gt;0,B1239,B1239+1)</f>
        <v>374</v>
      </c>
      <c r="C1240" t="str">
        <f>Table1[[#This Row],[position]]&amp;IF(Table1[district]="NA","","-"&amp;Table1[district])&amp;IF(Table1[parish]="Multi-Parish Race","","-"&amp;Table1[parish])&amp;" ("&amp;Table1[year]&amp;")"</f>
        <v>Constable-Justice of the Peace Ward 10-St. Mary (2014)</v>
      </c>
      <c r="D1240" t="s">
        <v>1437</v>
      </c>
      <c r="E1240" t="s">
        <v>1655</v>
      </c>
      <c r="F1240" t="s">
        <v>1656</v>
      </c>
      <c r="G1240">
        <v>2014</v>
      </c>
      <c r="H1240" t="s">
        <v>422</v>
      </c>
      <c r="I1240" t="s">
        <v>23</v>
      </c>
      <c r="J1240">
        <v>637</v>
      </c>
      <c r="K1240">
        <v>2</v>
      </c>
      <c r="L1240">
        <f>COUNTIF(Table1[Race],Table1[Race])</f>
        <v>2</v>
      </c>
      <c r="M1240">
        <v>2</v>
      </c>
      <c r="N1240">
        <v>0</v>
      </c>
      <c r="O1240">
        <v>0</v>
      </c>
      <c r="P1240">
        <v>0</v>
      </c>
      <c r="Q1240" t="s">
        <v>20</v>
      </c>
      <c r="R1240" t="s">
        <v>952</v>
      </c>
      <c r="S1240" t="s">
        <v>1437</v>
      </c>
      <c r="T1240">
        <f>IFERROR(Table1[n_can_adj]/MID(Table1[district],FIND("(",Table1[district])+1,1),Table1[n_can_adj])</f>
        <v>2</v>
      </c>
      <c r="U1240" t="e">
        <f>IF(Table1[level]="Local",VLOOKUP(Table1[parish]&amp;" Parish, Louisiana",[1]parish!$D$2:$E$65,2,FALSE),"")</f>
        <v>#N/A</v>
      </c>
    </row>
    <row r="1241" spans="1:21" hidden="1" x14ac:dyDescent="0.25">
      <c r="A1241">
        <v>1240</v>
      </c>
      <c r="B1241">
        <f>IF(COUNTIF(C$2:C1240,C1241)&gt;0,B1240,B1240+1)</f>
        <v>374</v>
      </c>
      <c r="C1241" t="str">
        <f>Table1[[#This Row],[position]]&amp;IF(Table1[district]="NA","","-"&amp;Table1[district])&amp;IF(Table1[parish]="Multi-Parish Race","","-"&amp;Table1[parish])&amp;" ("&amp;Table1[year]&amp;")"</f>
        <v>Constable-Justice of the Peace Ward 10-St. Mary (2014)</v>
      </c>
      <c r="D1241" t="s">
        <v>1437</v>
      </c>
      <c r="E1241" t="s">
        <v>1655</v>
      </c>
      <c r="F1241" t="s">
        <v>1657</v>
      </c>
      <c r="G1241">
        <v>2014</v>
      </c>
      <c r="H1241" t="s">
        <v>422</v>
      </c>
      <c r="I1241" t="s">
        <v>23</v>
      </c>
      <c r="J1241">
        <v>391</v>
      </c>
      <c r="K1241">
        <v>2</v>
      </c>
      <c r="L1241">
        <f>COUNTIF(Table1[Race],Table1[Race])</f>
        <v>2</v>
      </c>
      <c r="M1241">
        <v>2</v>
      </c>
      <c r="N1241">
        <v>0</v>
      </c>
      <c r="O1241">
        <v>0</v>
      </c>
      <c r="P1241">
        <v>0</v>
      </c>
      <c r="Q1241" t="s">
        <v>20</v>
      </c>
      <c r="R1241" t="s">
        <v>952</v>
      </c>
      <c r="S1241" t="s">
        <v>1437</v>
      </c>
      <c r="T1241">
        <f>IFERROR(Table1[n_can_adj]/MID(Table1[district],FIND("(",Table1[district])+1,1),Table1[n_can_adj])</f>
        <v>2</v>
      </c>
      <c r="U1241" t="e">
        <f>IF(Table1[level]="Local",VLOOKUP(Table1[parish]&amp;" Parish, Louisiana",[1]parish!$D$2:$E$65,2,FALSE),"")</f>
        <v>#N/A</v>
      </c>
    </row>
    <row r="1242" spans="1:21" hidden="1" x14ac:dyDescent="0.25">
      <c r="A1242">
        <v>1241</v>
      </c>
      <c r="B1242">
        <f>IF(COUNTIF(C$2:C1241,C1242)&gt;0,B1241,B1241+1)</f>
        <v>375</v>
      </c>
      <c r="C1242" t="str">
        <f>Table1[[#This Row],[position]]&amp;IF(Table1[district]="NA","","-"&amp;Table1[district])&amp;IF(Table1[parish]="Multi-Parish Race","","-"&amp;Table1[parish])&amp;" ("&amp;Table1[year]&amp;")"</f>
        <v>Constable-Justice of the Peace Ward 11-Winn (2014)</v>
      </c>
      <c r="D1242" t="s">
        <v>1437</v>
      </c>
      <c r="E1242" t="s">
        <v>1658</v>
      </c>
      <c r="F1242" t="s">
        <v>1659</v>
      </c>
      <c r="G1242">
        <v>2014</v>
      </c>
      <c r="H1242" t="s">
        <v>267</v>
      </c>
      <c r="I1242" t="s">
        <v>30</v>
      </c>
      <c r="J1242">
        <v>157</v>
      </c>
      <c r="K1242">
        <v>2</v>
      </c>
      <c r="L1242">
        <f>COUNTIF(Table1[Race],Table1[Race])</f>
        <v>2</v>
      </c>
      <c r="M1242">
        <v>1</v>
      </c>
      <c r="N1242">
        <v>0</v>
      </c>
      <c r="O1242">
        <v>1</v>
      </c>
      <c r="P1242">
        <v>0</v>
      </c>
      <c r="Q1242" t="s">
        <v>20</v>
      </c>
      <c r="R1242" t="s">
        <v>952</v>
      </c>
      <c r="S1242" t="s">
        <v>1437</v>
      </c>
      <c r="T1242">
        <f>IFERROR(Table1[n_can_adj]/MID(Table1[district],FIND("(",Table1[district])+1,1),Table1[n_can_adj])</f>
        <v>2</v>
      </c>
      <c r="U1242" t="e">
        <f>IF(Table1[level]="Local",VLOOKUP(Table1[parish]&amp;" Parish, Louisiana",[1]parish!$D$2:$E$65,2,FALSE),"")</f>
        <v>#N/A</v>
      </c>
    </row>
    <row r="1243" spans="1:21" hidden="1" x14ac:dyDescent="0.25">
      <c r="A1243">
        <v>1242</v>
      </c>
      <c r="B1243">
        <f>IF(COUNTIF(C$2:C1242,C1243)&gt;0,B1242,B1242+1)</f>
        <v>375</v>
      </c>
      <c r="C1243" t="str">
        <f>Table1[[#This Row],[position]]&amp;IF(Table1[district]="NA","","-"&amp;Table1[district])&amp;IF(Table1[parish]="Multi-Parish Race","","-"&amp;Table1[parish])&amp;" ("&amp;Table1[year]&amp;")"</f>
        <v>Constable-Justice of the Peace Ward 11-Winn (2014)</v>
      </c>
      <c r="D1243" t="s">
        <v>1437</v>
      </c>
      <c r="E1243" t="s">
        <v>1658</v>
      </c>
      <c r="F1243" t="s">
        <v>1660</v>
      </c>
      <c r="G1243">
        <v>2014</v>
      </c>
      <c r="H1243" t="s">
        <v>267</v>
      </c>
      <c r="I1243" t="s">
        <v>23</v>
      </c>
      <c r="J1243">
        <v>181</v>
      </c>
      <c r="K1243">
        <v>2</v>
      </c>
      <c r="L1243">
        <f>COUNTIF(Table1[Race],Table1[Race])</f>
        <v>2</v>
      </c>
      <c r="M1243">
        <v>1</v>
      </c>
      <c r="N1243">
        <v>0</v>
      </c>
      <c r="O1243">
        <v>1</v>
      </c>
      <c r="P1243">
        <v>0</v>
      </c>
      <c r="Q1243" t="s">
        <v>20</v>
      </c>
      <c r="R1243" t="s">
        <v>952</v>
      </c>
      <c r="S1243" t="s">
        <v>1437</v>
      </c>
      <c r="T1243">
        <f>IFERROR(Table1[n_can_adj]/MID(Table1[district],FIND("(",Table1[district])+1,1),Table1[n_can_adj])</f>
        <v>2</v>
      </c>
      <c r="U1243" t="e">
        <f>IF(Table1[level]="Local",VLOOKUP(Table1[parish]&amp;" Parish, Louisiana",[1]parish!$D$2:$E$65,2,FALSE),"")</f>
        <v>#N/A</v>
      </c>
    </row>
    <row r="1244" spans="1:21" hidden="1" x14ac:dyDescent="0.25">
      <c r="A1244">
        <v>1243</v>
      </c>
      <c r="B1244">
        <f>IF(COUNTIF(C$2:C1243,C1244)&gt;0,B1243,B1243+1)</f>
        <v>376</v>
      </c>
      <c r="C1244" t="str">
        <f>Table1[[#This Row],[position]]&amp;IF(Table1[district]="NA","","-"&amp;Table1[district])&amp;IF(Table1[parish]="Multi-Parish Race","","-"&amp;Table1[parish])&amp;" ("&amp;Table1[year]&amp;")"</f>
        <v>Constable-Justice of the Peace Ward 12-Winn (2014)</v>
      </c>
      <c r="D1244" t="s">
        <v>1437</v>
      </c>
      <c r="E1244" t="s">
        <v>1661</v>
      </c>
      <c r="F1244" t="s">
        <v>1662</v>
      </c>
      <c r="G1244">
        <v>2014</v>
      </c>
      <c r="H1244" t="s">
        <v>267</v>
      </c>
      <c r="I1244" t="s">
        <v>19</v>
      </c>
      <c r="J1244">
        <v>116</v>
      </c>
      <c r="K1244">
        <v>3</v>
      </c>
      <c r="L1244">
        <f>COUNTIF(Table1[Race],Table1[Race])</f>
        <v>3</v>
      </c>
      <c r="M1244">
        <v>1</v>
      </c>
      <c r="N1244">
        <v>2</v>
      </c>
      <c r="O1244">
        <v>0</v>
      </c>
      <c r="P1244">
        <v>0</v>
      </c>
      <c r="Q1244" t="s">
        <v>20</v>
      </c>
      <c r="R1244" t="s">
        <v>952</v>
      </c>
      <c r="S1244" t="s">
        <v>1437</v>
      </c>
      <c r="T1244">
        <f>IFERROR(Table1[n_can_adj]/MID(Table1[district],FIND("(",Table1[district])+1,1),Table1[n_can_adj])</f>
        <v>3</v>
      </c>
      <c r="U1244" t="e">
        <f>IF(Table1[level]="Local",VLOOKUP(Table1[parish]&amp;" Parish, Louisiana",[1]parish!$D$2:$E$65,2,FALSE),"")</f>
        <v>#N/A</v>
      </c>
    </row>
    <row r="1245" spans="1:21" hidden="1" x14ac:dyDescent="0.25">
      <c r="A1245">
        <v>1244</v>
      </c>
      <c r="B1245">
        <f>IF(COUNTIF(C$2:C1244,C1245)&gt;0,B1244,B1244+1)</f>
        <v>376</v>
      </c>
      <c r="C1245" t="str">
        <f>Table1[[#This Row],[position]]&amp;IF(Table1[district]="NA","","-"&amp;Table1[district])&amp;IF(Table1[parish]="Multi-Parish Race","","-"&amp;Table1[parish])&amp;" ("&amp;Table1[year]&amp;")"</f>
        <v>Constable-Justice of the Peace Ward 12-Winn (2014)</v>
      </c>
      <c r="D1245" t="s">
        <v>1437</v>
      </c>
      <c r="E1245" t="s">
        <v>1661</v>
      </c>
      <c r="F1245" t="s">
        <v>1663</v>
      </c>
      <c r="G1245">
        <v>2014</v>
      </c>
      <c r="H1245" t="s">
        <v>267</v>
      </c>
      <c r="I1245" t="s">
        <v>19</v>
      </c>
      <c r="J1245">
        <v>218</v>
      </c>
      <c r="K1245">
        <v>3</v>
      </c>
      <c r="L1245">
        <f>COUNTIF(Table1[Race],Table1[Race])</f>
        <v>3</v>
      </c>
      <c r="M1245">
        <v>1</v>
      </c>
      <c r="N1245">
        <v>2</v>
      </c>
      <c r="O1245">
        <v>0</v>
      </c>
      <c r="P1245">
        <v>0</v>
      </c>
      <c r="Q1245" t="s">
        <v>20</v>
      </c>
      <c r="R1245" t="s">
        <v>952</v>
      </c>
      <c r="S1245" t="s">
        <v>1437</v>
      </c>
      <c r="T1245">
        <f>IFERROR(Table1[n_can_adj]/MID(Table1[district],FIND("(",Table1[district])+1,1),Table1[n_can_adj])</f>
        <v>3</v>
      </c>
      <c r="U1245" t="e">
        <f>IF(Table1[level]="Local",VLOOKUP(Table1[parish]&amp;" Parish, Louisiana",[1]parish!$D$2:$E$65,2,FALSE),"")</f>
        <v>#N/A</v>
      </c>
    </row>
    <row r="1246" spans="1:21" hidden="1" x14ac:dyDescent="0.25">
      <c r="A1246">
        <v>1245</v>
      </c>
      <c r="B1246">
        <f>IF(COUNTIF(C$2:C1245,C1246)&gt;0,B1245,B1245+1)</f>
        <v>376</v>
      </c>
      <c r="C1246" t="str">
        <f>Table1[[#This Row],[position]]&amp;IF(Table1[district]="NA","","-"&amp;Table1[district])&amp;IF(Table1[parish]="Multi-Parish Race","","-"&amp;Table1[parish])&amp;" ("&amp;Table1[year]&amp;")"</f>
        <v>Constable-Justice of the Peace Ward 12-Winn (2014)</v>
      </c>
      <c r="D1246" t="s">
        <v>1437</v>
      </c>
      <c r="E1246" t="s">
        <v>1661</v>
      </c>
      <c r="F1246" t="s">
        <v>1664</v>
      </c>
      <c r="G1246">
        <v>2014</v>
      </c>
      <c r="H1246" t="s">
        <v>267</v>
      </c>
      <c r="I1246" t="s">
        <v>23</v>
      </c>
      <c r="J1246">
        <v>34</v>
      </c>
      <c r="K1246">
        <v>3</v>
      </c>
      <c r="L1246">
        <f>COUNTIF(Table1[Race],Table1[Race])</f>
        <v>3</v>
      </c>
      <c r="M1246">
        <v>1</v>
      </c>
      <c r="N1246">
        <v>2</v>
      </c>
      <c r="O1246">
        <v>0</v>
      </c>
      <c r="P1246">
        <v>0</v>
      </c>
      <c r="Q1246" t="s">
        <v>20</v>
      </c>
      <c r="R1246" t="s">
        <v>952</v>
      </c>
      <c r="S1246" t="s">
        <v>1437</v>
      </c>
      <c r="T1246">
        <f>IFERROR(Table1[n_can_adj]/MID(Table1[district],FIND("(",Table1[district])+1,1),Table1[n_can_adj])</f>
        <v>3</v>
      </c>
      <c r="U1246" t="e">
        <f>IF(Table1[level]="Local",VLOOKUP(Table1[parish]&amp;" Parish, Louisiana",[1]parish!$D$2:$E$65,2,FALSE),"")</f>
        <v>#N/A</v>
      </c>
    </row>
    <row r="1247" spans="1:21" hidden="1" x14ac:dyDescent="0.25">
      <c r="A1247">
        <v>1248</v>
      </c>
      <c r="B1247">
        <f>IF(COUNTIF(C$2:C1246,C1247)&gt;0,B1246,B1246+1)</f>
        <v>377</v>
      </c>
      <c r="C1247" t="str">
        <f>Table1[[#This Row],[position]]&amp;IF(Table1[district]="NA","","-"&amp;Table1[district])&amp;IF(Table1[parish]="Multi-Parish Race","","-"&amp;Table1[parish])&amp;" ("&amp;Table1[year]&amp;")"</f>
        <v>Constable-Justice of the Peace Ward 2-Tangipahoa (2014)</v>
      </c>
      <c r="D1247" t="s">
        <v>1437</v>
      </c>
      <c r="E1247" t="s">
        <v>1665</v>
      </c>
      <c r="F1247" t="s">
        <v>1668</v>
      </c>
      <c r="G1247">
        <v>2014</v>
      </c>
      <c r="H1247" t="s">
        <v>640</v>
      </c>
      <c r="I1247" t="s">
        <v>23</v>
      </c>
      <c r="J1247">
        <v>655</v>
      </c>
      <c r="K1247">
        <v>6</v>
      </c>
      <c r="L1247">
        <f>COUNTIF(Table1[Race],Table1[Race])</f>
        <v>2</v>
      </c>
      <c r="M1247">
        <v>4</v>
      </c>
      <c r="N1247">
        <v>1</v>
      </c>
      <c r="O1247">
        <v>1</v>
      </c>
      <c r="P1247">
        <v>0</v>
      </c>
      <c r="Q1247" t="s">
        <v>20</v>
      </c>
      <c r="R1247" t="s">
        <v>952</v>
      </c>
      <c r="S1247" t="s">
        <v>1437</v>
      </c>
      <c r="T1247">
        <f>IFERROR(Table1[n_can_adj]/MID(Table1[district],FIND("(",Table1[district])+1,1),Table1[n_can_adj])</f>
        <v>2</v>
      </c>
      <c r="U1247" t="e">
        <f>IF(Table1[level]="Local",VLOOKUP(Table1[parish]&amp;" Parish, Louisiana",[1]parish!$D$2:$E$65,2,FALSE),"")</f>
        <v>#N/A</v>
      </c>
    </row>
    <row r="1248" spans="1:21" hidden="1" x14ac:dyDescent="0.25">
      <c r="A1248">
        <v>1249</v>
      </c>
      <c r="B1248">
        <f>IF(COUNTIF(C$2:C1247,C1248)&gt;0,B1247,B1247+1)</f>
        <v>377</v>
      </c>
      <c r="C1248" t="str">
        <f>Table1[[#This Row],[position]]&amp;IF(Table1[district]="NA","","-"&amp;Table1[district])&amp;IF(Table1[parish]="Multi-Parish Race","","-"&amp;Table1[parish])&amp;" ("&amp;Table1[year]&amp;")"</f>
        <v>Constable-Justice of the Peace Ward 2-Tangipahoa (2014)</v>
      </c>
      <c r="D1248" t="s">
        <v>1437</v>
      </c>
      <c r="E1248" t="s">
        <v>1665</v>
      </c>
      <c r="F1248" t="s">
        <v>1669</v>
      </c>
      <c r="G1248">
        <v>2014</v>
      </c>
      <c r="H1248" t="s">
        <v>640</v>
      </c>
      <c r="I1248" t="s">
        <v>30</v>
      </c>
      <c r="J1248">
        <v>397</v>
      </c>
      <c r="K1248">
        <v>6</v>
      </c>
      <c r="L1248">
        <f>COUNTIF(Table1[Race],Table1[Race])</f>
        <v>2</v>
      </c>
      <c r="M1248">
        <v>4</v>
      </c>
      <c r="N1248">
        <v>1</v>
      </c>
      <c r="O1248">
        <v>1</v>
      </c>
      <c r="P1248">
        <v>0</v>
      </c>
      <c r="Q1248" t="s">
        <v>20</v>
      </c>
      <c r="R1248" t="s">
        <v>952</v>
      </c>
      <c r="S1248" t="s">
        <v>1437</v>
      </c>
      <c r="T1248">
        <f>IFERROR(Table1[n_can_adj]/MID(Table1[district],FIND("(",Table1[district])+1,1),Table1[n_can_adj])</f>
        <v>2</v>
      </c>
      <c r="U1248" t="e">
        <f>IF(Table1[level]="Local",VLOOKUP(Table1[parish]&amp;" Parish, Louisiana",[1]parish!$D$2:$E$65,2,FALSE),"")</f>
        <v>#N/A</v>
      </c>
    </row>
    <row r="1249" spans="1:21" hidden="1" x14ac:dyDescent="0.25">
      <c r="A1249">
        <v>1246</v>
      </c>
      <c r="B1249">
        <f>IF(COUNTIF(C$2:C1248,C1249)&gt;0,B1248,B1248+1)</f>
        <v>378</v>
      </c>
      <c r="C1249" t="str">
        <f>Table1[[#This Row],[position]]&amp;IF(Table1[district]="NA","","-"&amp;Table1[district])&amp;IF(Table1[parish]="Multi-Parish Race","","-"&amp;Table1[parish])&amp;" ("&amp;Table1[year]&amp;")"</f>
        <v>Constable-Justice of the Peace Ward 2-Tensas (2014)</v>
      </c>
      <c r="D1249" t="s">
        <v>1437</v>
      </c>
      <c r="E1249" t="s">
        <v>1665</v>
      </c>
      <c r="F1249" t="s">
        <v>1666</v>
      </c>
      <c r="G1249">
        <v>2014</v>
      </c>
      <c r="H1249" t="s">
        <v>115</v>
      </c>
      <c r="I1249" t="s">
        <v>23</v>
      </c>
      <c r="J1249">
        <v>308</v>
      </c>
      <c r="K1249">
        <v>6</v>
      </c>
      <c r="L1249">
        <f>COUNTIF(Table1[Race],Table1[Race])</f>
        <v>2</v>
      </c>
      <c r="M1249">
        <v>4</v>
      </c>
      <c r="N1249">
        <v>1</v>
      </c>
      <c r="O1249">
        <v>1</v>
      </c>
      <c r="P1249">
        <v>0</v>
      </c>
      <c r="Q1249" t="s">
        <v>20</v>
      </c>
      <c r="R1249" t="s">
        <v>952</v>
      </c>
      <c r="S1249" t="s">
        <v>1437</v>
      </c>
      <c r="T1249">
        <f>IFERROR(Table1[n_can_adj]/MID(Table1[district],FIND("(",Table1[district])+1,1),Table1[n_can_adj])</f>
        <v>2</v>
      </c>
      <c r="U1249" t="e">
        <f>IF(Table1[level]="Local",VLOOKUP(Table1[parish]&amp;" Parish, Louisiana",[1]parish!$D$2:$E$65,2,FALSE),"")</f>
        <v>#N/A</v>
      </c>
    </row>
    <row r="1250" spans="1:21" hidden="1" x14ac:dyDescent="0.25">
      <c r="A1250">
        <v>1247</v>
      </c>
      <c r="B1250">
        <f>IF(COUNTIF(C$2:C1249,C1250)&gt;0,B1249,B1249+1)</f>
        <v>378</v>
      </c>
      <c r="C1250" t="str">
        <f>Table1[[#This Row],[position]]&amp;IF(Table1[district]="NA","","-"&amp;Table1[district])&amp;IF(Table1[parish]="Multi-Parish Race","","-"&amp;Table1[parish])&amp;" ("&amp;Table1[year]&amp;")"</f>
        <v>Constable-Justice of the Peace Ward 2-Tensas (2014)</v>
      </c>
      <c r="D1250" t="s">
        <v>1437</v>
      </c>
      <c r="E1250" t="s">
        <v>1665</v>
      </c>
      <c r="F1250" t="s">
        <v>1667</v>
      </c>
      <c r="G1250">
        <v>2014</v>
      </c>
      <c r="H1250" t="s">
        <v>115</v>
      </c>
      <c r="I1250" t="s">
        <v>23</v>
      </c>
      <c r="J1250">
        <v>258</v>
      </c>
      <c r="K1250">
        <v>6</v>
      </c>
      <c r="L1250">
        <f>COUNTIF(Table1[Race],Table1[Race])</f>
        <v>2</v>
      </c>
      <c r="M1250">
        <v>4</v>
      </c>
      <c r="N1250">
        <v>1</v>
      </c>
      <c r="O1250">
        <v>1</v>
      </c>
      <c r="P1250">
        <v>0</v>
      </c>
      <c r="Q1250" t="s">
        <v>20</v>
      </c>
      <c r="R1250" t="s">
        <v>952</v>
      </c>
      <c r="S1250" t="s">
        <v>1437</v>
      </c>
      <c r="T1250">
        <f>IFERROR(Table1[n_can_adj]/MID(Table1[district],FIND("(",Table1[district])+1,1),Table1[n_can_adj])</f>
        <v>2</v>
      </c>
      <c r="U1250" t="e">
        <f>IF(Table1[level]="Local",VLOOKUP(Table1[parish]&amp;" Parish, Louisiana",[1]parish!$D$2:$E$65,2,FALSE),"")</f>
        <v>#N/A</v>
      </c>
    </row>
    <row r="1251" spans="1:21" hidden="1" x14ac:dyDescent="0.25">
      <c r="A1251">
        <v>1250</v>
      </c>
      <c r="B1251">
        <f>IF(COUNTIF(C$2:C1250,C1251)&gt;0,B1250,B1250+1)</f>
        <v>379</v>
      </c>
      <c r="C1251" t="str">
        <f>Table1[[#This Row],[position]]&amp;IF(Table1[district]="NA","","-"&amp;Table1[district])&amp;IF(Table1[parish]="Multi-Parish Race","","-"&amp;Table1[parish])&amp;" ("&amp;Table1[year]&amp;")"</f>
        <v>Constable-Justice of the Peace Ward 2-West Baton Rouge (2014)</v>
      </c>
      <c r="D1251" t="s">
        <v>1437</v>
      </c>
      <c r="E1251" t="s">
        <v>1665</v>
      </c>
      <c r="F1251" t="s">
        <v>1670</v>
      </c>
      <c r="G1251">
        <v>2014</v>
      </c>
      <c r="H1251" t="s">
        <v>981</v>
      </c>
      <c r="I1251" t="s">
        <v>19</v>
      </c>
      <c r="J1251">
        <v>1573</v>
      </c>
      <c r="K1251">
        <v>6</v>
      </c>
      <c r="L1251">
        <f>COUNTIF(Table1[Race],Table1[Race])</f>
        <v>2</v>
      </c>
      <c r="M1251">
        <v>4</v>
      </c>
      <c r="N1251">
        <v>1</v>
      </c>
      <c r="O1251">
        <v>1</v>
      </c>
      <c r="P1251">
        <v>0</v>
      </c>
      <c r="Q1251" t="s">
        <v>20</v>
      </c>
      <c r="R1251" t="s">
        <v>952</v>
      </c>
      <c r="S1251" t="s">
        <v>1437</v>
      </c>
      <c r="T1251">
        <f>IFERROR(Table1[n_can_adj]/MID(Table1[district],FIND("(",Table1[district])+1,1),Table1[n_can_adj])</f>
        <v>2</v>
      </c>
      <c r="U1251" t="e">
        <f>IF(Table1[level]="Local",VLOOKUP(Table1[parish]&amp;" Parish, Louisiana",[1]parish!$D$2:$E$65,2,FALSE),"")</f>
        <v>#N/A</v>
      </c>
    </row>
    <row r="1252" spans="1:21" hidden="1" x14ac:dyDescent="0.25">
      <c r="A1252">
        <v>1251</v>
      </c>
      <c r="B1252">
        <f>IF(COUNTIF(C$2:C1251,C1252)&gt;0,B1251,B1251+1)</f>
        <v>379</v>
      </c>
      <c r="C1252" t="str">
        <f>Table1[[#This Row],[position]]&amp;IF(Table1[district]="NA","","-"&amp;Table1[district])&amp;IF(Table1[parish]="Multi-Parish Race","","-"&amp;Table1[parish])&amp;" ("&amp;Table1[year]&amp;")"</f>
        <v>Constable-Justice of the Peace Ward 2-West Baton Rouge (2014)</v>
      </c>
      <c r="D1252" t="s">
        <v>1437</v>
      </c>
      <c r="E1252" t="s">
        <v>1665</v>
      </c>
      <c r="F1252" t="s">
        <v>1671</v>
      </c>
      <c r="G1252">
        <v>2014</v>
      </c>
      <c r="H1252" t="s">
        <v>981</v>
      </c>
      <c r="I1252" t="s">
        <v>23</v>
      </c>
      <c r="J1252">
        <v>1030</v>
      </c>
      <c r="K1252">
        <v>6</v>
      </c>
      <c r="L1252">
        <f>COUNTIF(Table1[Race],Table1[Race])</f>
        <v>2</v>
      </c>
      <c r="M1252">
        <v>4</v>
      </c>
      <c r="N1252">
        <v>1</v>
      </c>
      <c r="O1252">
        <v>1</v>
      </c>
      <c r="P1252">
        <v>0</v>
      </c>
      <c r="Q1252" t="s">
        <v>20</v>
      </c>
      <c r="R1252" t="s">
        <v>952</v>
      </c>
      <c r="S1252" t="s">
        <v>1437</v>
      </c>
      <c r="T1252">
        <f>IFERROR(Table1[n_can_adj]/MID(Table1[district],FIND("(",Table1[district])+1,1),Table1[n_can_adj])</f>
        <v>2</v>
      </c>
      <c r="U1252" t="e">
        <f>IF(Table1[level]="Local",VLOOKUP(Table1[parish]&amp;" Parish, Louisiana",[1]parish!$D$2:$E$65,2,FALSE),"")</f>
        <v>#N/A</v>
      </c>
    </row>
    <row r="1253" spans="1:21" hidden="1" x14ac:dyDescent="0.25">
      <c r="A1253">
        <v>1254</v>
      </c>
      <c r="B1253">
        <f>IF(COUNTIF(C$2:C1252,C1253)&gt;0,B1252,B1252+1)</f>
        <v>380</v>
      </c>
      <c r="C1253" t="str">
        <f>Table1[[#This Row],[position]]&amp;IF(Table1[district]="NA","","-"&amp;Table1[district])&amp;IF(Table1[parish]="Multi-Parish Race","","-"&amp;Table1[parish])&amp;" ("&amp;Table1[year]&amp;")"</f>
        <v>Constable-Justice of the Peace Ward 3-Cameron (2014)</v>
      </c>
      <c r="D1253" t="s">
        <v>1437</v>
      </c>
      <c r="E1253" t="s">
        <v>1672</v>
      </c>
      <c r="F1253" t="s">
        <v>1676</v>
      </c>
      <c r="G1253">
        <v>2014</v>
      </c>
      <c r="H1253" t="s">
        <v>1674</v>
      </c>
      <c r="I1253" t="s">
        <v>23</v>
      </c>
      <c r="J1253">
        <v>219</v>
      </c>
      <c r="K1253">
        <v>6</v>
      </c>
      <c r="L1253">
        <f>COUNTIF(Table1[Race],Table1[Race])</f>
        <v>2</v>
      </c>
      <c r="M1253">
        <v>1</v>
      </c>
      <c r="N1253">
        <v>2</v>
      </c>
      <c r="O1253">
        <v>1</v>
      </c>
      <c r="P1253">
        <v>2</v>
      </c>
      <c r="Q1253" t="s">
        <v>20</v>
      </c>
      <c r="R1253" t="s">
        <v>952</v>
      </c>
      <c r="S1253" t="s">
        <v>1437</v>
      </c>
      <c r="T1253">
        <f>IFERROR(Table1[n_can_adj]/MID(Table1[district],FIND("(",Table1[district])+1,1),Table1[n_can_adj])</f>
        <v>2</v>
      </c>
      <c r="U1253" t="e">
        <f>IF(Table1[level]="Local",VLOOKUP(Table1[parish]&amp;" Parish, Louisiana",[1]parish!$D$2:$E$65,2,FALSE),"")</f>
        <v>#N/A</v>
      </c>
    </row>
    <row r="1254" spans="1:21" hidden="1" x14ac:dyDescent="0.25">
      <c r="A1254">
        <v>1259</v>
      </c>
      <c r="B1254">
        <f>IF(COUNTIF(C$2:C1253,C1254)&gt;0,B1253,B1253+1)</f>
        <v>380</v>
      </c>
      <c r="C1254" t="str">
        <f>Table1[[#This Row],[position]]&amp;IF(Table1[district]="NA","","-"&amp;Table1[district])&amp;IF(Table1[parish]="Multi-Parish Race","","-"&amp;Table1[parish])&amp;" ("&amp;Table1[year]&amp;")"</f>
        <v>Constable-Justice of the Peace Ward 3-Cameron (2014)</v>
      </c>
      <c r="D1254" t="s">
        <v>1437</v>
      </c>
      <c r="E1254" t="s">
        <v>1672</v>
      </c>
      <c r="F1254" t="s">
        <v>1681</v>
      </c>
      <c r="G1254">
        <v>2014</v>
      </c>
      <c r="H1254" t="s">
        <v>1674</v>
      </c>
      <c r="I1254" t="s">
        <v>127</v>
      </c>
      <c r="J1254">
        <v>155</v>
      </c>
      <c r="K1254">
        <v>6</v>
      </c>
      <c r="L1254">
        <f>COUNTIF(Table1[Race],Table1[Race])</f>
        <v>2</v>
      </c>
      <c r="M1254">
        <v>1</v>
      </c>
      <c r="N1254">
        <v>2</v>
      </c>
      <c r="O1254">
        <v>1</v>
      </c>
      <c r="P1254">
        <v>2</v>
      </c>
      <c r="Q1254" t="s">
        <v>20</v>
      </c>
      <c r="R1254" t="s">
        <v>952</v>
      </c>
      <c r="S1254" t="s">
        <v>1437</v>
      </c>
      <c r="T1254">
        <f>IFERROR(Table1[n_can_adj]/MID(Table1[district],FIND("(",Table1[district])+1,1),Table1[n_can_adj])</f>
        <v>2</v>
      </c>
      <c r="U1254" t="e">
        <f>IF(Table1[level]="Local",VLOOKUP(Table1[parish]&amp;" Parish, Louisiana",[1]parish!$D$2:$E$65,2,FALSE),"")</f>
        <v>#N/A</v>
      </c>
    </row>
    <row r="1255" spans="1:21" hidden="1" x14ac:dyDescent="0.25">
      <c r="A1255">
        <v>1253</v>
      </c>
      <c r="B1255">
        <f>IF(COUNTIF(C$2:C1254,C1255)&gt;0,B1254,B1254+1)</f>
        <v>381</v>
      </c>
      <c r="C1255" t="str">
        <f>Table1[[#This Row],[position]]&amp;IF(Table1[district]="NA","","-"&amp;Table1[district])&amp;IF(Table1[parish]="Multi-Parish Race","","-"&amp;Table1[parish])&amp;" ("&amp;Table1[year]&amp;")"</f>
        <v>Constable-Justice of the Peace Ward 3-Richland (2014)</v>
      </c>
      <c r="D1255" t="s">
        <v>1437</v>
      </c>
      <c r="E1255" t="s">
        <v>1672</v>
      </c>
      <c r="F1255" t="s">
        <v>1675</v>
      </c>
      <c r="G1255">
        <v>2014</v>
      </c>
      <c r="H1255" t="s">
        <v>153</v>
      </c>
      <c r="I1255" t="s">
        <v>30</v>
      </c>
      <c r="J1255">
        <v>192</v>
      </c>
      <c r="K1255">
        <v>6</v>
      </c>
      <c r="L1255">
        <f>COUNTIF(Table1[Race],Table1[Race])</f>
        <v>2</v>
      </c>
      <c r="M1255">
        <v>1</v>
      </c>
      <c r="N1255">
        <v>2</v>
      </c>
      <c r="O1255">
        <v>1</v>
      </c>
      <c r="P1255">
        <v>2</v>
      </c>
      <c r="Q1255" t="s">
        <v>20</v>
      </c>
      <c r="R1255" t="s">
        <v>952</v>
      </c>
      <c r="S1255" t="s">
        <v>1437</v>
      </c>
      <c r="T1255">
        <f>IFERROR(Table1[n_can_adj]/MID(Table1[district],FIND("(",Table1[district])+1,1),Table1[n_can_adj])</f>
        <v>2</v>
      </c>
      <c r="U1255" t="e">
        <f>IF(Table1[level]="Local",VLOOKUP(Table1[parish]&amp;" Parish, Louisiana",[1]parish!$D$2:$E$65,2,FALSE),"")</f>
        <v>#N/A</v>
      </c>
    </row>
    <row r="1256" spans="1:21" hidden="1" x14ac:dyDescent="0.25">
      <c r="A1256">
        <v>1255</v>
      </c>
      <c r="B1256">
        <f>IF(COUNTIF(C$2:C1255,C1256)&gt;0,B1255,B1255+1)</f>
        <v>381</v>
      </c>
      <c r="C1256" t="str">
        <f>Table1[[#This Row],[position]]&amp;IF(Table1[district]="NA","","-"&amp;Table1[district])&amp;IF(Table1[parish]="Multi-Parish Race","","-"&amp;Table1[parish])&amp;" ("&amp;Table1[year]&amp;")"</f>
        <v>Constable-Justice of the Peace Ward 3-Richland (2014)</v>
      </c>
      <c r="D1256" t="s">
        <v>1437</v>
      </c>
      <c r="E1256" t="s">
        <v>1672</v>
      </c>
      <c r="F1256" t="s">
        <v>1677</v>
      </c>
      <c r="G1256">
        <v>2014</v>
      </c>
      <c r="H1256" t="s">
        <v>153</v>
      </c>
      <c r="I1256" t="s">
        <v>19</v>
      </c>
      <c r="J1256">
        <v>759</v>
      </c>
      <c r="K1256">
        <v>6</v>
      </c>
      <c r="L1256">
        <f>COUNTIF(Table1[Race],Table1[Race])</f>
        <v>2</v>
      </c>
      <c r="M1256">
        <v>1</v>
      </c>
      <c r="N1256">
        <v>2</v>
      </c>
      <c r="O1256">
        <v>1</v>
      </c>
      <c r="P1256">
        <v>2</v>
      </c>
      <c r="Q1256" t="s">
        <v>20</v>
      </c>
      <c r="R1256" t="s">
        <v>952</v>
      </c>
      <c r="S1256" t="s">
        <v>1437</v>
      </c>
      <c r="T1256">
        <f>IFERROR(Table1[n_can_adj]/MID(Table1[district],FIND("(",Table1[district])+1,1),Table1[n_can_adj])</f>
        <v>2</v>
      </c>
      <c r="U1256" t="e">
        <f>IF(Table1[level]="Local",VLOOKUP(Table1[parish]&amp;" Parish, Louisiana",[1]parish!$D$2:$E$65,2,FALSE),"")</f>
        <v>#N/A</v>
      </c>
    </row>
    <row r="1257" spans="1:21" hidden="1" x14ac:dyDescent="0.25">
      <c r="A1257">
        <v>1256</v>
      </c>
      <c r="B1257">
        <f>IF(COUNTIF(C$2:C1256,C1257)&gt;0,B1256,B1256+1)</f>
        <v>382</v>
      </c>
      <c r="C1257" t="str">
        <f>Table1[[#This Row],[position]]&amp;IF(Table1[district]="NA","","-"&amp;Table1[district])&amp;IF(Table1[parish]="Multi-Parish Race","","-"&amp;Table1[parish])&amp;" ("&amp;Table1[year]&amp;")"</f>
        <v>Constable-Justice of the Peace Ward 3-Union (2014)</v>
      </c>
      <c r="D1257" t="s">
        <v>1437</v>
      </c>
      <c r="E1257" t="s">
        <v>1672</v>
      </c>
      <c r="F1257" t="s">
        <v>1678</v>
      </c>
      <c r="G1257">
        <v>2014</v>
      </c>
      <c r="H1257" t="s">
        <v>157</v>
      </c>
      <c r="I1257" t="s">
        <v>127</v>
      </c>
      <c r="J1257">
        <v>426</v>
      </c>
      <c r="K1257">
        <v>6</v>
      </c>
      <c r="L1257">
        <f>COUNTIF(Table1[Race],Table1[Race])</f>
        <v>2</v>
      </c>
      <c r="M1257">
        <v>1</v>
      </c>
      <c r="N1257">
        <v>2</v>
      </c>
      <c r="O1257">
        <v>1</v>
      </c>
      <c r="P1257">
        <v>2</v>
      </c>
      <c r="Q1257" t="s">
        <v>20</v>
      </c>
      <c r="R1257" t="s">
        <v>952</v>
      </c>
      <c r="S1257" t="s">
        <v>1437</v>
      </c>
      <c r="T1257">
        <f>IFERROR(Table1[n_can_adj]/MID(Table1[district],FIND("(",Table1[district])+1,1),Table1[n_can_adj])</f>
        <v>2</v>
      </c>
      <c r="U1257" t="e">
        <f>IF(Table1[level]="Local",VLOOKUP(Table1[parish]&amp;" Parish, Louisiana",[1]parish!$D$2:$E$65,2,FALSE),"")</f>
        <v>#N/A</v>
      </c>
    </row>
    <row r="1258" spans="1:21" hidden="1" x14ac:dyDescent="0.25">
      <c r="A1258">
        <v>1257</v>
      </c>
      <c r="B1258">
        <f>IF(COUNTIF(C$2:C1257,C1258)&gt;0,B1257,B1257+1)</f>
        <v>382</v>
      </c>
      <c r="C1258" t="str">
        <f>Table1[[#This Row],[position]]&amp;IF(Table1[district]="NA","","-"&amp;Table1[district])&amp;IF(Table1[parish]="Multi-Parish Race","","-"&amp;Table1[parish])&amp;" ("&amp;Table1[year]&amp;")"</f>
        <v>Constable-Justice of the Peace Ward 3-Union (2014)</v>
      </c>
      <c r="D1258" t="s">
        <v>1437</v>
      </c>
      <c r="E1258" t="s">
        <v>1672</v>
      </c>
      <c r="F1258" t="s">
        <v>1679</v>
      </c>
      <c r="G1258">
        <v>2014</v>
      </c>
      <c r="H1258" t="s">
        <v>157</v>
      </c>
      <c r="I1258" t="s">
        <v>19</v>
      </c>
      <c r="J1258">
        <v>1528</v>
      </c>
      <c r="K1258">
        <v>6</v>
      </c>
      <c r="L1258">
        <f>COUNTIF(Table1[Race],Table1[Race])</f>
        <v>2</v>
      </c>
      <c r="M1258">
        <v>1</v>
      </c>
      <c r="N1258">
        <v>2</v>
      </c>
      <c r="O1258">
        <v>1</v>
      </c>
      <c r="P1258">
        <v>2</v>
      </c>
      <c r="Q1258" t="s">
        <v>20</v>
      </c>
      <c r="R1258" t="s">
        <v>952</v>
      </c>
      <c r="S1258" t="s">
        <v>1437</v>
      </c>
      <c r="T1258">
        <f>IFERROR(Table1[n_can_adj]/MID(Table1[district],FIND("(",Table1[district])+1,1),Table1[n_can_adj])</f>
        <v>2</v>
      </c>
      <c r="U1258" t="e">
        <f>IF(Table1[level]="Local",VLOOKUP(Table1[parish]&amp;" Parish, Louisiana",[1]parish!$D$2:$E$65,2,FALSE),"")</f>
        <v>#N/A</v>
      </c>
    </row>
    <row r="1259" spans="1:21" hidden="1" x14ac:dyDescent="0.25">
      <c r="A1259">
        <v>1252</v>
      </c>
      <c r="B1259">
        <f>IF(COUNTIF(C$2:C1258,C1259)&gt;0,B1258,B1258+1)</f>
        <v>383</v>
      </c>
      <c r="C1259" t="str">
        <f>Table1[[#This Row],[position]]&amp;IF(Table1[district]="NA","","-"&amp;Table1[district])&amp;IF(Table1[parish]="Multi-Parish Race","","-"&amp;Table1[parish])&amp;" ("&amp;Table1[year]&amp;")"</f>
        <v>Constable-Justice of the Peace Ward 3-Cameron (2016)</v>
      </c>
      <c r="D1259" t="s">
        <v>1437</v>
      </c>
      <c r="E1259" t="s">
        <v>1672</v>
      </c>
      <c r="F1259" t="s">
        <v>1673</v>
      </c>
      <c r="G1259">
        <v>2016</v>
      </c>
      <c r="H1259" t="s">
        <v>1674</v>
      </c>
      <c r="I1259" t="s">
        <v>30</v>
      </c>
      <c r="J1259">
        <v>118</v>
      </c>
      <c r="K1259">
        <v>2</v>
      </c>
      <c r="L1259">
        <f>COUNTIF(Table1[Race],Table1[Race])</f>
        <v>2</v>
      </c>
      <c r="M1259">
        <v>0</v>
      </c>
      <c r="N1259">
        <v>0</v>
      </c>
      <c r="O1259">
        <v>1</v>
      </c>
      <c r="P1259">
        <v>1</v>
      </c>
      <c r="Q1259" t="s">
        <v>20</v>
      </c>
      <c r="R1259" t="s">
        <v>952</v>
      </c>
      <c r="S1259" t="s">
        <v>1437</v>
      </c>
      <c r="T1259">
        <f>IFERROR(Table1[n_can_adj]/MID(Table1[district],FIND("(",Table1[district])+1,1),Table1[n_can_adj])</f>
        <v>2</v>
      </c>
      <c r="U1259" t="e">
        <f>IF(Table1[level]="Local",VLOOKUP(Table1[parish]&amp;" Parish, Louisiana",[1]parish!$D$2:$E$65,2,FALSE),"")</f>
        <v>#N/A</v>
      </c>
    </row>
    <row r="1260" spans="1:21" hidden="1" x14ac:dyDescent="0.25">
      <c r="A1260">
        <v>1258</v>
      </c>
      <c r="B1260">
        <f>IF(COUNTIF(C$2:C1259,C1260)&gt;0,B1259,B1259+1)</f>
        <v>383</v>
      </c>
      <c r="C1260" t="str">
        <f>Table1[[#This Row],[position]]&amp;IF(Table1[district]="NA","","-"&amp;Table1[district])&amp;IF(Table1[parish]="Multi-Parish Race","","-"&amp;Table1[parish])&amp;" ("&amp;Table1[year]&amp;")"</f>
        <v>Constable-Justice of the Peace Ward 3-Cameron (2016)</v>
      </c>
      <c r="D1260" t="s">
        <v>1437</v>
      </c>
      <c r="E1260" t="s">
        <v>1672</v>
      </c>
      <c r="F1260" t="s">
        <v>1680</v>
      </c>
      <c r="G1260">
        <v>2016</v>
      </c>
      <c r="H1260" t="s">
        <v>1674</v>
      </c>
      <c r="I1260" t="s">
        <v>127</v>
      </c>
      <c r="J1260">
        <v>355</v>
      </c>
      <c r="K1260">
        <v>2</v>
      </c>
      <c r="L1260">
        <f>COUNTIF(Table1[Race],Table1[Race])</f>
        <v>2</v>
      </c>
      <c r="M1260">
        <v>0</v>
      </c>
      <c r="N1260">
        <v>0</v>
      </c>
      <c r="O1260">
        <v>1</v>
      </c>
      <c r="P1260">
        <v>1</v>
      </c>
      <c r="Q1260" t="s">
        <v>20</v>
      </c>
      <c r="R1260" t="s">
        <v>952</v>
      </c>
      <c r="S1260" t="s">
        <v>1437</v>
      </c>
      <c r="T1260">
        <f>IFERROR(Table1[n_can_adj]/MID(Table1[district],FIND("(",Table1[district])+1,1),Table1[n_can_adj])</f>
        <v>2</v>
      </c>
      <c r="U1260" t="e">
        <f>IF(Table1[level]="Local",VLOOKUP(Table1[parish]&amp;" Parish, Louisiana",[1]parish!$D$2:$E$65,2,FALSE),"")</f>
        <v>#N/A</v>
      </c>
    </row>
    <row r="1261" spans="1:21" hidden="1" x14ac:dyDescent="0.25">
      <c r="A1261">
        <v>1260</v>
      </c>
      <c r="B1261">
        <f>IF(COUNTIF(C$2:C1260,C1261)&gt;0,B1260,B1260+1)</f>
        <v>384</v>
      </c>
      <c r="C1261" t="str">
        <f>Table1[[#This Row],[position]]&amp;IF(Table1[district]="NA","","-"&amp;Table1[district])&amp;IF(Table1[parish]="Multi-Parish Race","","-"&amp;Table1[parish])&amp;" ("&amp;Table1[year]&amp;")"</f>
        <v>Constable-Justice of the Peace Ward 3, 1st Just. Court-Rapides (2014)</v>
      </c>
      <c r="D1261" t="s">
        <v>1437</v>
      </c>
      <c r="E1261" t="s">
        <v>1682</v>
      </c>
      <c r="F1261" t="s">
        <v>1683</v>
      </c>
      <c r="G1261">
        <v>2014</v>
      </c>
      <c r="H1261" t="s">
        <v>238</v>
      </c>
      <c r="I1261" t="s">
        <v>127</v>
      </c>
      <c r="J1261">
        <v>323</v>
      </c>
      <c r="K1261">
        <v>2</v>
      </c>
      <c r="L1261">
        <f>COUNTIF(Table1[Race],Table1[Race])</f>
        <v>2</v>
      </c>
      <c r="M1261">
        <v>0</v>
      </c>
      <c r="N1261">
        <v>1</v>
      </c>
      <c r="O1261">
        <v>0</v>
      </c>
      <c r="P1261">
        <v>1</v>
      </c>
      <c r="Q1261" t="s">
        <v>20</v>
      </c>
      <c r="R1261" t="s">
        <v>952</v>
      </c>
      <c r="S1261" t="s">
        <v>1437</v>
      </c>
      <c r="T1261">
        <f>IFERROR(Table1[n_can_adj]/MID(Table1[district],FIND("(",Table1[district])+1,1),Table1[n_can_adj])</f>
        <v>2</v>
      </c>
      <c r="U1261" t="e">
        <f>IF(Table1[level]="Local",VLOOKUP(Table1[parish]&amp;" Parish, Louisiana",[1]parish!$D$2:$E$65,2,FALSE),"")</f>
        <v>#N/A</v>
      </c>
    </row>
    <row r="1262" spans="1:21" hidden="1" x14ac:dyDescent="0.25">
      <c r="A1262">
        <v>1261</v>
      </c>
      <c r="B1262">
        <f>IF(COUNTIF(C$2:C1261,C1262)&gt;0,B1261,B1261+1)</f>
        <v>384</v>
      </c>
      <c r="C1262" t="str">
        <f>Table1[[#This Row],[position]]&amp;IF(Table1[district]="NA","","-"&amp;Table1[district])&amp;IF(Table1[parish]="Multi-Parish Race","","-"&amp;Table1[parish])&amp;" ("&amp;Table1[year]&amp;")"</f>
        <v>Constable-Justice of the Peace Ward 3, 1st Just. Court-Rapides (2014)</v>
      </c>
      <c r="D1262" t="s">
        <v>1437</v>
      </c>
      <c r="E1262" t="s">
        <v>1682</v>
      </c>
      <c r="F1262" t="s">
        <v>1684</v>
      </c>
      <c r="G1262">
        <v>2014</v>
      </c>
      <c r="H1262" t="s">
        <v>238</v>
      </c>
      <c r="I1262" t="s">
        <v>19</v>
      </c>
      <c r="J1262">
        <v>373</v>
      </c>
      <c r="K1262">
        <v>2</v>
      </c>
      <c r="L1262">
        <f>COUNTIF(Table1[Race],Table1[Race])</f>
        <v>2</v>
      </c>
      <c r="M1262">
        <v>0</v>
      </c>
      <c r="N1262">
        <v>1</v>
      </c>
      <c r="O1262">
        <v>0</v>
      </c>
      <c r="P1262">
        <v>1</v>
      </c>
      <c r="Q1262" t="s">
        <v>20</v>
      </c>
      <c r="R1262" t="s">
        <v>952</v>
      </c>
      <c r="S1262" t="s">
        <v>1437</v>
      </c>
      <c r="T1262">
        <f>IFERROR(Table1[n_can_adj]/MID(Table1[district],FIND("(",Table1[district])+1,1),Table1[n_can_adj])</f>
        <v>2</v>
      </c>
      <c r="U1262" t="e">
        <f>IF(Table1[level]="Local",VLOOKUP(Table1[parish]&amp;" Parish, Louisiana",[1]parish!$D$2:$E$65,2,FALSE),"")</f>
        <v>#N/A</v>
      </c>
    </row>
    <row r="1263" spans="1:21" hidden="1" x14ac:dyDescent="0.25">
      <c r="A1263">
        <v>1262</v>
      </c>
      <c r="B1263">
        <f>IF(COUNTIF(C$2:C1262,C1263)&gt;0,B1262,B1262+1)</f>
        <v>385</v>
      </c>
      <c r="C1263" t="str">
        <f>Table1[[#This Row],[position]]&amp;IF(Table1[district]="NA","","-"&amp;Table1[district])&amp;IF(Table1[parish]="Multi-Parish Race","","-"&amp;Table1[parish])&amp;" ("&amp;Table1[year]&amp;")"</f>
        <v>Constable-Justice of the Peace Ward 3, Blanchard Dist.-Caddo (2014)</v>
      </c>
      <c r="D1263" t="s">
        <v>1437</v>
      </c>
      <c r="E1263" t="s">
        <v>1685</v>
      </c>
      <c r="F1263" t="s">
        <v>1686</v>
      </c>
      <c r="G1263">
        <v>2014</v>
      </c>
      <c r="H1263" t="s">
        <v>51</v>
      </c>
      <c r="I1263" t="s">
        <v>19</v>
      </c>
      <c r="J1263">
        <v>2821</v>
      </c>
      <c r="K1263">
        <v>2</v>
      </c>
      <c r="L1263">
        <f>COUNTIF(Table1[Race],Table1[Race])</f>
        <v>2</v>
      </c>
      <c r="M1263">
        <v>0</v>
      </c>
      <c r="N1263">
        <v>2</v>
      </c>
      <c r="O1263">
        <v>0</v>
      </c>
      <c r="P1263">
        <v>0</v>
      </c>
      <c r="Q1263" t="s">
        <v>20</v>
      </c>
      <c r="R1263" t="s">
        <v>952</v>
      </c>
      <c r="S1263" t="s">
        <v>1437</v>
      </c>
      <c r="T1263">
        <f>IFERROR(Table1[n_can_adj]/MID(Table1[district],FIND("(",Table1[district])+1,1),Table1[n_can_adj])</f>
        <v>2</v>
      </c>
      <c r="U1263" t="e">
        <f>IF(Table1[level]="Local",VLOOKUP(Table1[parish]&amp;" Parish, Louisiana",[1]parish!$D$2:$E$65,2,FALSE),"")</f>
        <v>#N/A</v>
      </c>
    </row>
    <row r="1264" spans="1:21" hidden="1" x14ac:dyDescent="0.25">
      <c r="A1264">
        <v>1263</v>
      </c>
      <c r="B1264">
        <f>IF(COUNTIF(C$2:C1263,C1264)&gt;0,B1263,B1263+1)</f>
        <v>385</v>
      </c>
      <c r="C1264" t="str">
        <f>Table1[[#This Row],[position]]&amp;IF(Table1[district]="NA","","-"&amp;Table1[district])&amp;IF(Table1[parish]="Multi-Parish Race","","-"&amp;Table1[parish])&amp;" ("&amp;Table1[year]&amp;")"</f>
        <v>Constable-Justice of the Peace Ward 3, Blanchard Dist.-Caddo (2014)</v>
      </c>
      <c r="D1264" t="s">
        <v>1437</v>
      </c>
      <c r="E1264" t="s">
        <v>1685</v>
      </c>
      <c r="F1264" t="s">
        <v>1687</v>
      </c>
      <c r="G1264">
        <v>2014</v>
      </c>
      <c r="H1264" t="s">
        <v>51</v>
      </c>
      <c r="I1264" t="s">
        <v>19</v>
      </c>
      <c r="J1264">
        <v>2440</v>
      </c>
      <c r="K1264">
        <v>2</v>
      </c>
      <c r="L1264">
        <f>COUNTIF(Table1[Race],Table1[Race])</f>
        <v>2</v>
      </c>
      <c r="M1264">
        <v>0</v>
      </c>
      <c r="N1264">
        <v>2</v>
      </c>
      <c r="O1264">
        <v>0</v>
      </c>
      <c r="P1264">
        <v>0</v>
      </c>
      <c r="Q1264" t="s">
        <v>20</v>
      </c>
      <c r="R1264" t="s">
        <v>952</v>
      </c>
      <c r="S1264" t="s">
        <v>1437</v>
      </c>
      <c r="T1264">
        <f>IFERROR(Table1[n_can_adj]/MID(Table1[district],FIND("(",Table1[district])+1,1),Table1[n_can_adj])</f>
        <v>2</v>
      </c>
      <c r="U1264" t="e">
        <f>IF(Table1[level]="Local",VLOOKUP(Table1[parish]&amp;" Parish, Louisiana",[1]parish!$D$2:$E$65,2,FALSE),"")</f>
        <v>#N/A</v>
      </c>
    </row>
    <row r="1265" spans="1:21" hidden="1" x14ac:dyDescent="0.25">
      <c r="A1265">
        <v>1265</v>
      </c>
      <c r="B1265">
        <f>IF(COUNTIF(C$2:C1264,C1265)&gt;0,B1264,B1264+1)</f>
        <v>386</v>
      </c>
      <c r="C1265" t="str">
        <f>Table1[[#This Row],[position]]&amp;IF(Table1[district]="NA","","-"&amp;Table1[district])&amp;IF(Table1[parish]="Multi-Parish Race","","-"&amp;Table1[parish])&amp;" ("&amp;Table1[year]&amp;")"</f>
        <v>Constable-Justice of the Peace Ward 4-Jefferson Davis (2014)</v>
      </c>
      <c r="D1265" t="s">
        <v>1437</v>
      </c>
      <c r="E1265" t="s">
        <v>1688</v>
      </c>
      <c r="F1265" t="s">
        <v>1690</v>
      </c>
      <c r="G1265">
        <v>2014</v>
      </c>
      <c r="H1265" t="s">
        <v>695</v>
      </c>
      <c r="I1265" t="s">
        <v>23</v>
      </c>
      <c r="J1265">
        <v>531</v>
      </c>
      <c r="K1265">
        <v>13</v>
      </c>
      <c r="L1265">
        <f>COUNTIF(Table1[Race],Table1[Race])</f>
        <v>3</v>
      </c>
      <c r="M1265">
        <v>7</v>
      </c>
      <c r="N1265">
        <v>4</v>
      </c>
      <c r="O1265">
        <v>2</v>
      </c>
      <c r="P1265">
        <v>0</v>
      </c>
      <c r="Q1265" t="s">
        <v>20</v>
      </c>
      <c r="R1265" t="s">
        <v>952</v>
      </c>
      <c r="S1265" t="s">
        <v>1437</v>
      </c>
      <c r="T1265">
        <f>IFERROR(Table1[n_can_adj]/MID(Table1[district],FIND("(",Table1[district])+1,1),Table1[n_can_adj])</f>
        <v>3</v>
      </c>
      <c r="U1265" t="e">
        <f>IF(Table1[level]="Local",VLOOKUP(Table1[parish]&amp;" Parish, Louisiana",[1]parish!$D$2:$E$65,2,FALSE),"")</f>
        <v>#N/A</v>
      </c>
    </row>
    <row r="1266" spans="1:21" hidden="1" x14ac:dyDescent="0.25">
      <c r="A1266">
        <v>1271</v>
      </c>
      <c r="B1266">
        <f>IF(COUNTIF(C$2:C1265,C1266)&gt;0,B1265,B1265+1)</f>
        <v>386</v>
      </c>
      <c r="C1266" t="str">
        <f>Table1[[#This Row],[position]]&amp;IF(Table1[district]="NA","","-"&amp;Table1[district])&amp;IF(Table1[parish]="Multi-Parish Race","","-"&amp;Table1[parish])&amp;" ("&amp;Table1[year]&amp;")"</f>
        <v>Constable-Justice of the Peace Ward 4-Jefferson Davis (2014)</v>
      </c>
      <c r="D1266" t="s">
        <v>1437</v>
      </c>
      <c r="E1266" t="s">
        <v>1688</v>
      </c>
      <c r="F1266" t="s">
        <v>701</v>
      </c>
      <c r="G1266">
        <v>2014</v>
      </c>
      <c r="H1266" t="s">
        <v>695</v>
      </c>
      <c r="I1266" t="s">
        <v>23</v>
      </c>
      <c r="J1266">
        <v>350</v>
      </c>
      <c r="K1266">
        <v>13</v>
      </c>
      <c r="L1266">
        <f>COUNTIF(Table1[Race],Table1[Race])</f>
        <v>3</v>
      </c>
      <c r="M1266">
        <v>7</v>
      </c>
      <c r="N1266">
        <v>4</v>
      </c>
      <c r="O1266">
        <v>2</v>
      </c>
      <c r="P1266">
        <v>0</v>
      </c>
      <c r="Q1266" t="s">
        <v>20</v>
      </c>
      <c r="R1266" t="s">
        <v>952</v>
      </c>
      <c r="S1266" t="s">
        <v>1437</v>
      </c>
      <c r="T1266">
        <f>IFERROR(Table1[n_can_adj]/MID(Table1[district],FIND("(",Table1[district])+1,1),Table1[n_can_adj])</f>
        <v>3</v>
      </c>
      <c r="U1266" t="e">
        <f>IF(Table1[level]="Local",VLOOKUP(Table1[parish]&amp;" Parish, Louisiana",[1]parish!$D$2:$E$65,2,FALSE),"")</f>
        <v>#N/A</v>
      </c>
    </row>
    <row r="1267" spans="1:21" hidden="1" x14ac:dyDescent="0.25">
      <c r="A1267">
        <v>1273</v>
      </c>
      <c r="B1267">
        <f>IF(COUNTIF(C$2:C1266,C1267)&gt;0,B1266,B1266+1)</f>
        <v>386</v>
      </c>
      <c r="C1267" t="str">
        <f>Table1[[#This Row],[position]]&amp;IF(Table1[district]="NA","","-"&amp;Table1[district])&amp;IF(Table1[parish]="Multi-Parish Race","","-"&amp;Table1[parish])&amp;" ("&amp;Table1[year]&amp;")"</f>
        <v>Constable-Justice of the Peace Ward 4-Jefferson Davis (2014)</v>
      </c>
      <c r="D1267" t="s">
        <v>1437</v>
      </c>
      <c r="E1267" t="s">
        <v>1688</v>
      </c>
      <c r="F1267" t="s">
        <v>1697</v>
      </c>
      <c r="G1267">
        <v>2014</v>
      </c>
      <c r="H1267" t="s">
        <v>695</v>
      </c>
      <c r="I1267" t="s">
        <v>19</v>
      </c>
      <c r="J1267">
        <v>660</v>
      </c>
      <c r="K1267">
        <v>13</v>
      </c>
      <c r="L1267">
        <f>COUNTIF(Table1[Race],Table1[Race])</f>
        <v>3</v>
      </c>
      <c r="M1267">
        <v>7</v>
      </c>
      <c r="N1267">
        <v>4</v>
      </c>
      <c r="O1267">
        <v>2</v>
      </c>
      <c r="P1267">
        <v>0</v>
      </c>
      <c r="Q1267" t="s">
        <v>20</v>
      </c>
      <c r="R1267" t="s">
        <v>952</v>
      </c>
      <c r="S1267" t="s">
        <v>1437</v>
      </c>
      <c r="T1267">
        <f>IFERROR(Table1[n_can_adj]/MID(Table1[district],FIND("(",Table1[district])+1,1),Table1[n_can_adj])</f>
        <v>3</v>
      </c>
      <c r="U1267" t="e">
        <f>IF(Table1[level]="Local",VLOOKUP(Table1[parish]&amp;" Parish, Louisiana",[1]parish!$D$2:$E$65,2,FALSE),"")</f>
        <v>#N/A</v>
      </c>
    </row>
    <row r="1268" spans="1:21" hidden="1" x14ac:dyDescent="0.25">
      <c r="A1268">
        <v>1272</v>
      </c>
      <c r="B1268">
        <f>IF(COUNTIF(C$2:C1267,C1268)&gt;0,B1267,B1267+1)</f>
        <v>387</v>
      </c>
      <c r="C1268" t="str">
        <f>Table1[[#This Row],[position]]&amp;IF(Table1[district]="NA","","-"&amp;Table1[district])&amp;IF(Table1[parish]="Multi-Parish Race","","-"&amp;Table1[parish])&amp;" ("&amp;Table1[year]&amp;")"</f>
        <v>Constable-Justice of the Peace Ward 4-Lincoln (2014)</v>
      </c>
      <c r="D1268" t="s">
        <v>1437</v>
      </c>
      <c r="E1268" t="s">
        <v>1688</v>
      </c>
      <c r="F1268" t="s">
        <v>1696</v>
      </c>
      <c r="G1268">
        <v>2014</v>
      </c>
      <c r="H1268" t="s">
        <v>332</v>
      </c>
      <c r="I1268" t="s">
        <v>19</v>
      </c>
      <c r="J1268">
        <v>1146</v>
      </c>
      <c r="K1268">
        <v>13</v>
      </c>
      <c r="L1268">
        <f>COUNTIF(Table1[Race],Table1[Race])</f>
        <v>2</v>
      </c>
      <c r="M1268">
        <v>7</v>
      </c>
      <c r="N1268">
        <v>4</v>
      </c>
      <c r="O1268">
        <v>2</v>
      </c>
      <c r="P1268">
        <v>0</v>
      </c>
      <c r="Q1268" t="s">
        <v>20</v>
      </c>
      <c r="R1268" t="s">
        <v>952</v>
      </c>
      <c r="S1268" t="s">
        <v>1437</v>
      </c>
      <c r="T1268">
        <f>IFERROR(Table1[n_can_adj]/MID(Table1[district],FIND("(",Table1[district])+1,1),Table1[n_can_adj])</f>
        <v>2</v>
      </c>
      <c r="U1268" t="e">
        <f>IF(Table1[level]="Local",VLOOKUP(Table1[parish]&amp;" Parish, Louisiana",[1]parish!$D$2:$E$65,2,FALSE),"")</f>
        <v>#N/A</v>
      </c>
    </row>
    <row r="1269" spans="1:21" hidden="1" x14ac:dyDescent="0.25">
      <c r="A1269">
        <v>1276</v>
      </c>
      <c r="B1269">
        <f>IF(COUNTIF(C$2:C1268,C1269)&gt;0,B1268,B1268+1)</f>
        <v>387</v>
      </c>
      <c r="C1269" t="str">
        <f>Table1[[#This Row],[position]]&amp;IF(Table1[district]="NA","","-"&amp;Table1[district])&amp;IF(Table1[parish]="Multi-Parish Race","","-"&amp;Table1[parish])&amp;" ("&amp;Table1[year]&amp;")"</f>
        <v>Constable-Justice of the Peace Ward 4-Lincoln (2014)</v>
      </c>
      <c r="D1269" t="s">
        <v>1437</v>
      </c>
      <c r="E1269" t="s">
        <v>1688</v>
      </c>
      <c r="F1269" t="s">
        <v>1700</v>
      </c>
      <c r="G1269">
        <v>2014</v>
      </c>
      <c r="H1269" t="s">
        <v>332</v>
      </c>
      <c r="I1269" t="s">
        <v>30</v>
      </c>
      <c r="J1269">
        <v>334</v>
      </c>
      <c r="K1269">
        <v>13</v>
      </c>
      <c r="L1269">
        <f>COUNTIF(Table1[Race],Table1[Race])</f>
        <v>2</v>
      </c>
      <c r="M1269">
        <v>7</v>
      </c>
      <c r="N1269">
        <v>4</v>
      </c>
      <c r="O1269">
        <v>2</v>
      </c>
      <c r="P1269">
        <v>0</v>
      </c>
      <c r="Q1269" t="s">
        <v>20</v>
      </c>
      <c r="R1269" t="s">
        <v>952</v>
      </c>
      <c r="S1269" t="s">
        <v>1437</v>
      </c>
      <c r="T1269">
        <f>IFERROR(Table1[n_can_adj]/MID(Table1[district],FIND("(",Table1[district])+1,1),Table1[n_can_adj])</f>
        <v>2</v>
      </c>
      <c r="U1269" t="e">
        <f>IF(Table1[level]="Local",VLOOKUP(Table1[parish]&amp;" Parish, Louisiana",[1]parish!$D$2:$E$65,2,FALSE),"")</f>
        <v>#N/A</v>
      </c>
    </row>
    <row r="1270" spans="1:21" hidden="1" x14ac:dyDescent="0.25">
      <c r="A1270">
        <v>1264</v>
      </c>
      <c r="B1270">
        <f>IF(COUNTIF(C$2:C1269,C1270)&gt;0,B1269,B1269+1)</f>
        <v>388</v>
      </c>
      <c r="C1270" t="str">
        <f>Table1[[#This Row],[position]]&amp;IF(Table1[district]="NA","","-"&amp;Table1[district])&amp;IF(Table1[parish]="Multi-Parish Race","","-"&amp;Table1[parish])&amp;" ("&amp;Table1[year]&amp;")"</f>
        <v>Constable-Justice of the Peace Ward 4-St. Helena (2014)</v>
      </c>
      <c r="D1270" t="s">
        <v>1437</v>
      </c>
      <c r="E1270" t="s">
        <v>1688</v>
      </c>
      <c r="F1270" t="s">
        <v>1689</v>
      </c>
      <c r="G1270">
        <v>2014</v>
      </c>
      <c r="H1270" t="s">
        <v>832</v>
      </c>
      <c r="I1270" t="s">
        <v>23</v>
      </c>
      <c r="J1270">
        <v>439</v>
      </c>
      <c r="K1270">
        <v>13</v>
      </c>
      <c r="L1270">
        <f>COUNTIF(Table1[Race],Table1[Race])</f>
        <v>2</v>
      </c>
      <c r="M1270">
        <v>7</v>
      </c>
      <c r="N1270">
        <v>4</v>
      </c>
      <c r="O1270">
        <v>2</v>
      </c>
      <c r="P1270">
        <v>0</v>
      </c>
      <c r="Q1270" t="s">
        <v>20</v>
      </c>
      <c r="R1270" t="s">
        <v>952</v>
      </c>
      <c r="S1270" t="s">
        <v>1437</v>
      </c>
      <c r="T1270">
        <f>IFERROR(Table1[n_can_adj]/MID(Table1[district],FIND("(",Table1[district])+1,1),Table1[n_can_adj])</f>
        <v>2</v>
      </c>
      <c r="U1270" t="e">
        <f>IF(Table1[level]="Local",VLOOKUP(Table1[parish]&amp;" Parish, Louisiana",[1]parish!$D$2:$E$65,2,FALSE),"")</f>
        <v>#N/A</v>
      </c>
    </row>
    <row r="1271" spans="1:21" hidden="1" x14ac:dyDescent="0.25">
      <c r="A1271">
        <v>1267</v>
      </c>
      <c r="B1271">
        <f>IF(COUNTIF(C$2:C1270,C1271)&gt;0,B1270,B1270+1)</f>
        <v>388</v>
      </c>
      <c r="C1271" t="str">
        <f>Table1[[#This Row],[position]]&amp;IF(Table1[district]="NA","","-"&amp;Table1[district])&amp;IF(Table1[parish]="Multi-Parish Race","","-"&amp;Table1[parish])&amp;" ("&amp;Table1[year]&amp;")"</f>
        <v>Constable-Justice of the Peace Ward 4-St. Helena (2014)</v>
      </c>
      <c r="D1271" t="s">
        <v>1437</v>
      </c>
      <c r="E1271" t="s">
        <v>1688</v>
      </c>
      <c r="F1271" t="s">
        <v>1692</v>
      </c>
      <c r="G1271">
        <v>2014</v>
      </c>
      <c r="H1271" t="s">
        <v>832</v>
      </c>
      <c r="I1271" t="s">
        <v>23</v>
      </c>
      <c r="J1271">
        <v>538</v>
      </c>
      <c r="K1271">
        <v>13</v>
      </c>
      <c r="L1271">
        <f>COUNTIF(Table1[Race],Table1[Race])</f>
        <v>2</v>
      </c>
      <c r="M1271">
        <v>7</v>
      </c>
      <c r="N1271">
        <v>4</v>
      </c>
      <c r="O1271">
        <v>2</v>
      </c>
      <c r="P1271">
        <v>0</v>
      </c>
      <c r="Q1271" t="s">
        <v>20</v>
      </c>
      <c r="R1271" t="s">
        <v>952</v>
      </c>
      <c r="S1271" t="s">
        <v>1437</v>
      </c>
      <c r="T1271">
        <f>IFERROR(Table1[n_can_adj]/MID(Table1[district],FIND("(",Table1[district])+1,1),Table1[n_can_adj])</f>
        <v>2</v>
      </c>
      <c r="U1271" t="e">
        <f>IF(Table1[level]="Local",VLOOKUP(Table1[parish]&amp;" Parish, Louisiana",[1]parish!$D$2:$E$65,2,FALSE),"")</f>
        <v>#N/A</v>
      </c>
    </row>
    <row r="1272" spans="1:21" hidden="1" x14ac:dyDescent="0.25">
      <c r="A1272">
        <v>1269</v>
      </c>
      <c r="B1272">
        <f>IF(COUNTIF(C$2:C1271,C1272)&gt;0,B1271,B1271+1)</f>
        <v>389</v>
      </c>
      <c r="C1272" t="str">
        <f>Table1[[#This Row],[position]]&amp;IF(Table1[district]="NA","","-"&amp;Table1[district])&amp;IF(Table1[parish]="Multi-Parish Race","","-"&amp;Table1[parish])&amp;" ("&amp;Table1[year]&amp;")"</f>
        <v>Constable-Justice of the Peace Ward 4-Tangipahoa (2014)</v>
      </c>
      <c r="D1272" t="s">
        <v>1437</v>
      </c>
      <c r="E1272" t="s">
        <v>1688</v>
      </c>
      <c r="F1272" t="s">
        <v>1694</v>
      </c>
      <c r="G1272">
        <v>2014</v>
      </c>
      <c r="H1272" t="s">
        <v>640</v>
      </c>
      <c r="I1272" t="s">
        <v>19</v>
      </c>
      <c r="J1272">
        <v>1014</v>
      </c>
      <c r="K1272">
        <v>13</v>
      </c>
      <c r="L1272">
        <f>COUNTIF(Table1[Race],Table1[Race])</f>
        <v>2</v>
      </c>
      <c r="M1272">
        <v>7</v>
      </c>
      <c r="N1272">
        <v>4</v>
      </c>
      <c r="O1272">
        <v>2</v>
      </c>
      <c r="P1272">
        <v>0</v>
      </c>
      <c r="Q1272" t="s">
        <v>20</v>
      </c>
      <c r="R1272" t="s">
        <v>952</v>
      </c>
      <c r="S1272" t="s">
        <v>1437</v>
      </c>
      <c r="T1272">
        <f>IFERROR(Table1[n_can_adj]/MID(Table1[district],FIND("(",Table1[district])+1,1),Table1[n_can_adj])</f>
        <v>2</v>
      </c>
      <c r="U1272" t="e">
        <f>IF(Table1[level]="Local",VLOOKUP(Table1[parish]&amp;" Parish, Louisiana",[1]parish!$D$2:$E$65,2,FALSE),"")</f>
        <v>#N/A</v>
      </c>
    </row>
    <row r="1273" spans="1:21" hidden="1" x14ac:dyDescent="0.25">
      <c r="A1273">
        <v>1275</v>
      </c>
      <c r="B1273">
        <f>IF(COUNTIF(C$2:C1272,C1273)&gt;0,B1272,B1272+1)</f>
        <v>389</v>
      </c>
      <c r="C1273" t="str">
        <f>Table1[[#This Row],[position]]&amp;IF(Table1[district]="NA","","-"&amp;Table1[district])&amp;IF(Table1[parish]="Multi-Parish Race","","-"&amp;Table1[parish])&amp;" ("&amp;Table1[year]&amp;")"</f>
        <v>Constable-Justice of the Peace Ward 4-Tangipahoa (2014)</v>
      </c>
      <c r="D1273" t="s">
        <v>1437</v>
      </c>
      <c r="E1273" t="s">
        <v>1688</v>
      </c>
      <c r="F1273" t="s">
        <v>1699</v>
      </c>
      <c r="G1273">
        <v>2014</v>
      </c>
      <c r="H1273" t="s">
        <v>640</v>
      </c>
      <c r="I1273" t="s">
        <v>23</v>
      </c>
      <c r="J1273">
        <v>1025</v>
      </c>
      <c r="K1273">
        <v>13</v>
      </c>
      <c r="L1273">
        <f>COUNTIF(Table1[Race],Table1[Race])</f>
        <v>2</v>
      </c>
      <c r="M1273">
        <v>7</v>
      </c>
      <c r="N1273">
        <v>4</v>
      </c>
      <c r="O1273">
        <v>2</v>
      </c>
      <c r="P1273">
        <v>0</v>
      </c>
      <c r="Q1273" t="s">
        <v>20</v>
      </c>
      <c r="R1273" t="s">
        <v>952</v>
      </c>
      <c r="S1273" t="s">
        <v>1437</v>
      </c>
      <c r="T1273">
        <f>IFERROR(Table1[n_can_adj]/MID(Table1[district],FIND("(",Table1[district])+1,1),Table1[n_can_adj])</f>
        <v>2</v>
      </c>
      <c r="U1273" t="e">
        <f>IF(Table1[level]="Local",VLOOKUP(Table1[parish]&amp;" Parish, Louisiana",[1]parish!$D$2:$E$65,2,FALSE),"")</f>
        <v>#N/A</v>
      </c>
    </row>
    <row r="1274" spans="1:21" hidden="1" x14ac:dyDescent="0.25">
      <c r="A1274">
        <v>1266</v>
      </c>
      <c r="B1274">
        <f>IF(COUNTIF(C$2:C1273,C1274)&gt;0,B1273,B1273+1)</f>
        <v>390</v>
      </c>
      <c r="C1274" t="str">
        <f>Table1[[#This Row],[position]]&amp;IF(Table1[district]="NA","","-"&amp;Table1[district])&amp;IF(Table1[parish]="Multi-Parish Race","","-"&amp;Table1[parish])&amp;" ("&amp;Table1[year]&amp;")"</f>
        <v>Constable-Justice of the Peace Ward 4-Vernon (2014)</v>
      </c>
      <c r="D1274" t="s">
        <v>1437</v>
      </c>
      <c r="E1274" t="s">
        <v>1688</v>
      </c>
      <c r="F1274" t="s">
        <v>1691</v>
      </c>
      <c r="G1274">
        <v>2014</v>
      </c>
      <c r="H1274" t="s">
        <v>651</v>
      </c>
      <c r="I1274" t="s">
        <v>19</v>
      </c>
      <c r="J1274">
        <v>646</v>
      </c>
      <c r="K1274">
        <v>13</v>
      </c>
      <c r="L1274">
        <f>COUNTIF(Table1[Race],Table1[Race])</f>
        <v>2</v>
      </c>
      <c r="M1274">
        <v>7</v>
      </c>
      <c r="N1274">
        <v>4</v>
      </c>
      <c r="O1274">
        <v>2</v>
      </c>
      <c r="P1274">
        <v>0</v>
      </c>
      <c r="Q1274" t="s">
        <v>20</v>
      </c>
      <c r="R1274" t="s">
        <v>952</v>
      </c>
      <c r="S1274" t="s">
        <v>1437</v>
      </c>
      <c r="T1274">
        <f>IFERROR(Table1[n_can_adj]/MID(Table1[district],FIND("(",Table1[district])+1,1),Table1[n_can_adj])</f>
        <v>2</v>
      </c>
      <c r="U1274" t="e">
        <f>IF(Table1[level]="Local",VLOOKUP(Table1[parish]&amp;" Parish, Louisiana",[1]parish!$D$2:$E$65,2,FALSE),"")</f>
        <v>#N/A</v>
      </c>
    </row>
    <row r="1275" spans="1:21" hidden="1" x14ac:dyDescent="0.25">
      <c r="A1275">
        <v>1274</v>
      </c>
      <c r="B1275">
        <f>IF(COUNTIF(C$2:C1274,C1275)&gt;0,B1274,B1274+1)</f>
        <v>390</v>
      </c>
      <c r="C1275" t="str">
        <f>Table1[[#This Row],[position]]&amp;IF(Table1[district]="NA","","-"&amp;Table1[district])&amp;IF(Table1[parish]="Multi-Parish Race","","-"&amp;Table1[parish])&amp;" ("&amp;Table1[year]&amp;")"</f>
        <v>Constable-Justice of the Peace Ward 4-Vernon (2014)</v>
      </c>
      <c r="D1275" t="s">
        <v>1437</v>
      </c>
      <c r="E1275" t="s">
        <v>1688</v>
      </c>
      <c r="F1275" t="s">
        <v>1698</v>
      </c>
      <c r="G1275">
        <v>2014</v>
      </c>
      <c r="H1275" t="s">
        <v>651</v>
      </c>
      <c r="I1275" t="s">
        <v>30</v>
      </c>
      <c r="J1275">
        <v>214</v>
      </c>
      <c r="K1275">
        <v>13</v>
      </c>
      <c r="L1275">
        <f>COUNTIF(Table1[Race],Table1[Race])</f>
        <v>2</v>
      </c>
      <c r="M1275">
        <v>7</v>
      </c>
      <c r="N1275">
        <v>4</v>
      </c>
      <c r="O1275">
        <v>2</v>
      </c>
      <c r="P1275">
        <v>0</v>
      </c>
      <c r="Q1275" t="s">
        <v>20</v>
      </c>
      <c r="R1275" t="s">
        <v>952</v>
      </c>
      <c r="S1275" t="s">
        <v>1437</v>
      </c>
      <c r="T1275">
        <f>IFERROR(Table1[n_can_adj]/MID(Table1[district],FIND("(",Table1[district])+1,1),Table1[n_can_adj])</f>
        <v>2</v>
      </c>
      <c r="U1275" t="e">
        <f>IF(Table1[level]="Local",VLOOKUP(Table1[parish]&amp;" Parish, Louisiana",[1]parish!$D$2:$E$65,2,FALSE),"")</f>
        <v>#N/A</v>
      </c>
    </row>
    <row r="1276" spans="1:21" hidden="1" x14ac:dyDescent="0.25">
      <c r="A1276">
        <v>1268</v>
      </c>
      <c r="B1276">
        <f>IF(COUNTIF(C$2:C1275,C1276)&gt;0,B1275,B1275+1)</f>
        <v>391</v>
      </c>
      <c r="C1276" t="str">
        <f>Table1[[#This Row],[position]]&amp;IF(Table1[district]="NA","","-"&amp;Table1[district])&amp;IF(Table1[parish]="Multi-Parish Race","","-"&amp;Table1[parish])&amp;" ("&amp;Table1[year]&amp;")"</f>
        <v>Constable-Justice of the Peace Ward 4-West Baton Rouge (2014)</v>
      </c>
      <c r="D1276" t="s">
        <v>1437</v>
      </c>
      <c r="E1276" t="s">
        <v>1688</v>
      </c>
      <c r="F1276" t="s">
        <v>1693</v>
      </c>
      <c r="G1276">
        <v>2014</v>
      </c>
      <c r="H1276" t="s">
        <v>981</v>
      </c>
      <c r="I1276" t="s">
        <v>23</v>
      </c>
      <c r="J1276">
        <v>302</v>
      </c>
      <c r="K1276">
        <v>13</v>
      </c>
      <c r="L1276">
        <f>COUNTIF(Table1[Race],Table1[Race])</f>
        <v>2</v>
      </c>
      <c r="M1276">
        <v>7</v>
      </c>
      <c r="N1276">
        <v>4</v>
      </c>
      <c r="O1276">
        <v>2</v>
      </c>
      <c r="P1276">
        <v>0</v>
      </c>
      <c r="Q1276" t="s">
        <v>20</v>
      </c>
      <c r="R1276" t="s">
        <v>952</v>
      </c>
      <c r="S1276" t="s">
        <v>1437</v>
      </c>
      <c r="T1276">
        <f>IFERROR(Table1[n_can_adj]/MID(Table1[district],FIND("(",Table1[district])+1,1),Table1[n_can_adj])</f>
        <v>2</v>
      </c>
      <c r="U1276" t="e">
        <f>IF(Table1[level]="Local",VLOOKUP(Table1[parish]&amp;" Parish, Louisiana",[1]parish!$D$2:$E$65,2,FALSE),"")</f>
        <v>#N/A</v>
      </c>
    </row>
    <row r="1277" spans="1:21" hidden="1" x14ac:dyDescent="0.25">
      <c r="A1277">
        <v>1270</v>
      </c>
      <c r="B1277">
        <f>IF(COUNTIF(C$2:C1276,C1277)&gt;0,B1276,B1276+1)</f>
        <v>391</v>
      </c>
      <c r="C1277" t="str">
        <f>Table1[[#This Row],[position]]&amp;IF(Table1[district]="NA","","-"&amp;Table1[district])&amp;IF(Table1[parish]="Multi-Parish Race","","-"&amp;Table1[parish])&amp;" ("&amp;Table1[year]&amp;")"</f>
        <v>Constable-Justice of the Peace Ward 4-West Baton Rouge (2014)</v>
      </c>
      <c r="D1277" t="s">
        <v>1437</v>
      </c>
      <c r="E1277" t="s">
        <v>1688</v>
      </c>
      <c r="F1277" t="s">
        <v>1695</v>
      </c>
      <c r="G1277">
        <v>2014</v>
      </c>
      <c r="H1277" t="s">
        <v>981</v>
      </c>
      <c r="I1277" t="s">
        <v>23</v>
      </c>
      <c r="J1277">
        <v>186</v>
      </c>
      <c r="K1277">
        <v>13</v>
      </c>
      <c r="L1277">
        <f>COUNTIF(Table1[Race],Table1[Race])</f>
        <v>2</v>
      </c>
      <c r="M1277">
        <v>7</v>
      </c>
      <c r="N1277">
        <v>4</v>
      </c>
      <c r="O1277">
        <v>2</v>
      </c>
      <c r="P1277">
        <v>0</v>
      </c>
      <c r="Q1277" t="s">
        <v>20</v>
      </c>
      <c r="R1277" t="s">
        <v>952</v>
      </c>
      <c r="S1277" t="s">
        <v>1437</v>
      </c>
      <c r="T1277">
        <f>IFERROR(Table1[n_can_adj]/MID(Table1[district],FIND("(",Table1[district])+1,1),Table1[n_can_adj])</f>
        <v>2</v>
      </c>
      <c r="U1277" t="e">
        <f>IF(Table1[level]="Local",VLOOKUP(Table1[parish]&amp;" Parish, Louisiana",[1]parish!$D$2:$E$65,2,FALSE),"")</f>
        <v>#N/A</v>
      </c>
    </row>
    <row r="1278" spans="1:21" hidden="1" x14ac:dyDescent="0.25">
      <c r="A1278">
        <v>1278</v>
      </c>
      <c r="B1278">
        <f>IF(COUNTIF(C$2:C1277,C1278)&gt;0,B1277,B1277+1)</f>
        <v>392</v>
      </c>
      <c r="C1278" t="str">
        <f>Table1[[#This Row],[position]]&amp;IF(Table1[district]="NA","","-"&amp;Table1[district])&amp;IF(Table1[parish]="Multi-Parish Race","","-"&amp;Table1[parish])&amp;" ("&amp;Table1[year]&amp;")"</f>
        <v>Constable-Justice of the Peace Ward 5-Caddo (2014)</v>
      </c>
      <c r="D1278" t="s">
        <v>1437</v>
      </c>
      <c r="E1278" t="s">
        <v>1701</v>
      </c>
      <c r="F1278" t="s">
        <v>1703</v>
      </c>
      <c r="G1278">
        <v>2014</v>
      </c>
      <c r="H1278" t="s">
        <v>51</v>
      </c>
      <c r="I1278" t="s">
        <v>19</v>
      </c>
      <c r="J1278">
        <v>1310</v>
      </c>
      <c r="K1278">
        <v>13</v>
      </c>
      <c r="L1278">
        <f>COUNTIF(Table1[Race],Table1[Race])</f>
        <v>3</v>
      </c>
      <c r="M1278">
        <v>5</v>
      </c>
      <c r="N1278">
        <v>7</v>
      </c>
      <c r="O1278">
        <v>1</v>
      </c>
      <c r="P1278">
        <v>0</v>
      </c>
      <c r="Q1278" t="s">
        <v>20</v>
      </c>
      <c r="R1278" t="s">
        <v>952</v>
      </c>
      <c r="S1278" t="s">
        <v>1437</v>
      </c>
      <c r="T1278">
        <f>IFERROR(Table1[n_can_adj]/MID(Table1[district],FIND("(",Table1[district])+1,1),Table1[n_can_adj])</f>
        <v>3</v>
      </c>
      <c r="U1278" t="e">
        <f>IF(Table1[level]="Local",VLOOKUP(Table1[parish]&amp;" Parish, Louisiana",[1]parish!$D$2:$E$65,2,FALSE),"")</f>
        <v>#N/A</v>
      </c>
    </row>
    <row r="1279" spans="1:21" hidden="1" x14ac:dyDescent="0.25">
      <c r="A1279">
        <v>1279</v>
      </c>
      <c r="B1279">
        <f>IF(COUNTIF(C$2:C1278,C1279)&gt;0,B1278,B1278+1)</f>
        <v>392</v>
      </c>
      <c r="C1279" t="str">
        <f>Table1[[#This Row],[position]]&amp;IF(Table1[district]="NA","","-"&amp;Table1[district])&amp;IF(Table1[parish]="Multi-Parish Race","","-"&amp;Table1[parish])&amp;" ("&amp;Table1[year]&amp;")"</f>
        <v>Constable-Justice of the Peace Ward 5-Caddo (2014)</v>
      </c>
      <c r="D1279" t="s">
        <v>1437</v>
      </c>
      <c r="E1279" t="s">
        <v>1701</v>
      </c>
      <c r="F1279" t="s">
        <v>1704</v>
      </c>
      <c r="G1279">
        <v>2014</v>
      </c>
      <c r="H1279" t="s">
        <v>51</v>
      </c>
      <c r="I1279" t="s">
        <v>19</v>
      </c>
      <c r="J1279">
        <v>2420</v>
      </c>
      <c r="K1279">
        <v>13</v>
      </c>
      <c r="L1279">
        <f>COUNTIF(Table1[Race],Table1[Race])</f>
        <v>3</v>
      </c>
      <c r="M1279">
        <v>5</v>
      </c>
      <c r="N1279">
        <v>7</v>
      </c>
      <c r="O1279">
        <v>1</v>
      </c>
      <c r="P1279">
        <v>0</v>
      </c>
      <c r="Q1279" t="s">
        <v>20</v>
      </c>
      <c r="R1279" t="s">
        <v>952</v>
      </c>
      <c r="S1279" t="s">
        <v>1437</v>
      </c>
      <c r="T1279">
        <f>IFERROR(Table1[n_can_adj]/MID(Table1[district],FIND("(",Table1[district])+1,1),Table1[n_can_adj])</f>
        <v>3</v>
      </c>
      <c r="U1279" t="e">
        <f>IF(Table1[level]="Local",VLOOKUP(Table1[parish]&amp;" Parish, Louisiana",[1]parish!$D$2:$E$65,2,FALSE),"")</f>
        <v>#N/A</v>
      </c>
    </row>
    <row r="1280" spans="1:21" hidden="1" x14ac:dyDescent="0.25">
      <c r="A1280">
        <v>1282</v>
      </c>
      <c r="B1280">
        <f>IF(COUNTIF(C$2:C1279,C1280)&gt;0,B1279,B1279+1)</f>
        <v>392</v>
      </c>
      <c r="C1280" t="str">
        <f>Table1[[#This Row],[position]]&amp;IF(Table1[district]="NA","","-"&amp;Table1[district])&amp;IF(Table1[parish]="Multi-Parish Race","","-"&amp;Table1[parish])&amp;" ("&amp;Table1[year]&amp;")"</f>
        <v>Constable-Justice of the Peace Ward 5-Caddo (2014)</v>
      </c>
      <c r="D1280" t="s">
        <v>1437</v>
      </c>
      <c r="E1280" t="s">
        <v>1701</v>
      </c>
      <c r="F1280" t="s">
        <v>1707</v>
      </c>
      <c r="G1280">
        <v>2014</v>
      </c>
      <c r="H1280" t="s">
        <v>51</v>
      </c>
      <c r="I1280" t="s">
        <v>30</v>
      </c>
      <c r="J1280">
        <v>3112</v>
      </c>
      <c r="K1280">
        <v>13</v>
      </c>
      <c r="L1280">
        <f>COUNTIF(Table1[Race],Table1[Race])</f>
        <v>3</v>
      </c>
      <c r="M1280">
        <v>5</v>
      </c>
      <c r="N1280">
        <v>7</v>
      </c>
      <c r="O1280">
        <v>1</v>
      </c>
      <c r="P1280">
        <v>0</v>
      </c>
      <c r="Q1280" t="s">
        <v>20</v>
      </c>
      <c r="R1280" t="s">
        <v>952</v>
      </c>
      <c r="S1280" t="s">
        <v>1437</v>
      </c>
      <c r="T1280">
        <f>IFERROR(Table1[n_can_adj]/MID(Table1[district],FIND("(",Table1[district])+1,1),Table1[n_can_adj])</f>
        <v>3</v>
      </c>
      <c r="U1280" t="e">
        <f>IF(Table1[level]="Local",VLOOKUP(Table1[parish]&amp;" Parish, Louisiana",[1]parish!$D$2:$E$65,2,FALSE),"")</f>
        <v>#N/A</v>
      </c>
    </row>
    <row r="1281" spans="1:21" hidden="1" x14ac:dyDescent="0.25">
      <c r="A1281">
        <v>1283</v>
      </c>
      <c r="B1281">
        <f>IF(COUNTIF(C$2:C1280,C1281)&gt;0,B1280,B1280+1)</f>
        <v>393</v>
      </c>
      <c r="C1281" t="str">
        <f>Table1[[#This Row],[position]]&amp;IF(Table1[district]="NA","","-"&amp;Table1[district])&amp;IF(Table1[parish]="Multi-Parish Race","","-"&amp;Table1[parish])&amp;" ("&amp;Table1[year]&amp;")"</f>
        <v>Constable-Justice of the Peace Ward 5-Cameron (2014)</v>
      </c>
      <c r="D1281" t="s">
        <v>1437</v>
      </c>
      <c r="E1281" t="s">
        <v>1701</v>
      </c>
      <c r="F1281" t="s">
        <v>1708</v>
      </c>
      <c r="G1281">
        <v>2014</v>
      </c>
      <c r="H1281" t="s">
        <v>1674</v>
      </c>
      <c r="I1281" t="s">
        <v>19</v>
      </c>
      <c r="J1281">
        <v>109</v>
      </c>
      <c r="K1281">
        <v>13</v>
      </c>
      <c r="L1281">
        <f>COUNTIF(Table1[Race],Table1[Race])</f>
        <v>2</v>
      </c>
      <c r="M1281">
        <v>5</v>
      </c>
      <c r="N1281">
        <v>7</v>
      </c>
      <c r="O1281">
        <v>1</v>
      </c>
      <c r="P1281">
        <v>0</v>
      </c>
      <c r="Q1281" t="s">
        <v>20</v>
      </c>
      <c r="R1281" t="s">
        <v>952</v>
      </c>
      <c r="S1281" t="s">
        <v>1437</v>
      </c>
      <c r="T1281">
        <f>IFERROR(Table1[n_can_adj]/MID(Table1[district],FIND("(",Table1[district])+1,1),Table1[n_can_adj])</f>
        <v>2</v>
      </c>
      <c r="U1281" t="e">
        <f>IF(Table1[level]="Local",VLOOKUP(Table1[parish]&amp;" Parish, Louisiana",[1]parish!$D$2:$E$65,2,FALSE),"")</f>
        <v>#N/A</v>
      </c>
    </row>
    <row r="1282" spans="1:21" hidden="1" x14ac:dyDescent="0.25">
      <c r="A1282">
        <v>1286</v>
      </c>
      <c r="B1282">
        <f>IF(COUNTIF(C$2:C1281,C1282)&gt;0,B1281,B1281+1)</f>
        <v>393</v>
      </c>
      <c r="C1282" t="str">
        <f>Table1[[#This Row],[position]]&amp;IF(Table1[district]="NA","","-"&amp;Table1[district])&amp;IF(Table1[parish]="Multi-Parish Race","","-"&amp;Table1[parish])&amp;" ("&amp;Table1[year]&amp;")"</f>
        <v>Constable-Justice of the Peace Ward 5-Cameron (2014)</v>
      </c>
      <c r="D1282" t="s">
        <v>1437</v>
      </c>
      <c r="E1282" t="s">
        <v>1701</v>
      </c>
      <c r="F1282" t="s">
        <v>1711</v>
      </c>
      <c r="G1282">
        <v>2014</v>
      </c>
      <c r="H1282" t="s">
        <v>1674</v>
      </c>
      <c r="I1282" t="s">
        <v>19</v>
      </c>
      <c r="J1282">
        <v>48</v>
      </c>
      <c r="K1282">
        <v>13</v>
      </c>
      <c r="L1282">
        <f>COUNTIF(Table1[Race],Table1[Race])</f>
        <v>2</v>
      </c>
      <c r="M1282">
        <v>5</v>
      </c>
      <c r="N1282">
        <v>7</v>
      </c>
      <c r="O1282">
        <v>1</v>
      </c>
      <c r="P1282">
        <v>0</v>
      </c>
      <c r="Q1282" t="s">
        <v>20</v>
      </c>
      <c r="R1282" t="s">
        <v>952</v>
      </c>
      <c r="S1282" t="s">
        <v>1437</v>
      </c>
      <c r="T1282">
        <f>IFERROR(Table1[n_can_adj]/MID(Table1[district],FIND("(",Table1[district])+1,1),Table1[n_can_adj])</f>
        <v>2</v>
      </c>
      <c r="U1282" t="e">
        <f>IF(Table1[level]="Local",VLOOKUP(Table1[parish]&amp;" Parish, Louisiana",[1]parish!$D$2:$E$65,2,FALSE),"")</f>
        <v>#N/A</v>
      </c>
    </row>
    <row r="1283" spans="1:21" hidden="1" x14ac:dyDescent="0.25">
      <c r="A1283">
        <v>1280</v>
      </c>
      <c r="B1283">
        <f>IF(COUNTIF(C$2:C1282,C1283)&gt;0,B1282,B1282+1)</f>
        <v>394</v>
      </c>
      <c r="C1283" t="str">
        <f>Table1[[#This Row],[position]]&amp;IF(Table1[district]="NA","","-"&amp;Table1[district])&amp;IF(Table1[parish]="Multi-Parish Race","","-"&amp;Table1[parish])&amp;" ("&amp;Table1[year]&amp;")"</f>
        <v>Constable-Justice of the Peace Ward 5-Richland (2014)</v>
      </c>
      <c r="D1283" t="s">
        <v>1437</v>
      </c>
      <c r="E1283" t="s">
        <v>1701</v>
      </c>
      <c r="F1283" t="s">
        <v>1705</v>
      </c>
      <c r="G1283">
        <v>2014</v>
      </c>
      <c r="H1283" t="s">
        <v>153</v>
      </c>
      <c r="I1283" t="s">
        <v>23</v>
      </c>
      <c r="J1283">
        <v>282</v>
      </c>
      <c r="K1283">
        <v>13</v>
      </c>
      <c r="L1283">
        <f>COUNTIF(Table1[Race],Table1[Race])</f>
        <v>2</v>
      </c>
      <c r="M1283">
        <v>5</v>
      </c>
      <c r="N1283">
        <v>7</v>
      </c>
      <c r="O1283">
        <v>1</v>
      </c>
      <c r="P1283">
        <v>0</v>
      </c>
      <c r="Q1283" t="s">
        <v>20</v>
      </c>
      <c r="R1283" t="s">
        <v>952</v>
      </c>
      <c r="S1283" t="s">
        <v>1437</v>
      </c>
      <c r="T1283">
        <f>IFERROR(Table1[n_can_adj]/MID(Table1[district],FIND("(",Table1[district])+1,1),Table1[n_can_adj])</f>
        <v>2</v>
      </c>
      <c r="U1283" t="e">
        <f>IF(Table1[level]="Local",VLOOKUP(Table1[parish]&amp;" Parish, Louisiana",[1]parish!$D$2:$E$65,2,FALSE),"")</f>
        <v>#N/A</v>
      </c>
    </row>
    <row r="1284" spans="1:21" hidden="1" x14ac:dyDescent="0.25">
      <c r="A1284">
        <v>1281</v>
      </c>
      <c r="B1284">
        <f>IF(COUNTIF(C$2:C1283,C1284)&gt;0,B1283,B1283+1)</f>
        <v>394</v>
      </c>
      <c r="C1284" t="str">
        <f>Table1[[#This Row],[position]]&amp;IF(Table1[district]="NA","","-"&amp;Table1[district])&amp;IF(Table1[parish]="Multi-Parish Race","","-"&amp;Table1[parish])&amp;" ("&amp;Table1[year]&amp;")"</f>
        <v>Constable-Justice of the Peace Ward 5-Richland (2014)</v>
      </c>
      <c r="D1284" t="s">
        <v>1437</v>
      </c>
      <c r="E1284" t="s">
        <v>1701</v>
      </c>
      <c r="F1284" t="s">
        <v>1706</v>
      </c>
      <c r="G1284">
        <v>2014</v>
      </c>
      <c r="H1284" t="s">
        <v>153</v>
      </c>
      <c r="I1284" t="s">
        <v>19</v>
      </c>
      <c r="J1284">
        <v>58</v>
      </c>
      <c r="K1284">
        <v>13</v>
      </c>
      <c r="L1284">
        <f>COUNTIF(Table1[Race],Table1[Race])</f>
        <v>2</v>
      </c>
      <c r="M1284">
        <v>5</v>
      </c>
      <c r="N1284">
        <v>7</v>
      </c>
      <c r="O1284">
        <v>1</v>
      </c>
      <c r="P1284">
        <v>0</v>
      </c>
      <c r="Q1284" t="s">
        <v>20</v>
      </c>
      <c r="R1284" t="s">
        <v>952</v>
      </c>
      <c r="S1284" t="s">
        <v>1437</v>
      </c>
      <c r="T1284">
        <f>IFERROR(Table1[n_can_adj]/MID(Table1[district],FIND("(",Table1[district])+1,1),Table1[n_can_adj])</f>
        <v>2</v>
      </c>
      <c r="U1284" t="e">
        <f>IF(Table1[level]="Local",VLOOKUP(Table1[parish]&amp;" Parish, Louisiana",[1]parish!$D$2:$E$65,2,FALSE),"")</f>
        <v>#N/A</v>
      </c>
    </row>
    <row r="1285" spans="1:21" hidden="1" x14ac:dyDescent="0.25">
      <c r="A1285">
        <v>1284</v>
      </c>
      <c r="B1285">
        <f>IF(COUNTIF(C$2:C1284,C1285)&gt;0,B1284,B1284+1)</f>
        <v>395</v>
      </c>
      <c r="C1285" t="str">
        <f>Table1[[#This Row],[position]]&amp;IF(Table1[district]="NA","","-"&amp;Table1[district])&amp;IF(Table1[parish]="Multi-Parish Race","","-"&amp;Table1[parish])&amp;" ("&amp;Table1[year]&amp;")"</f>
        <v>Constable-Justice of the Peace Ward 5-Tangipahoa (2014)</v>
      </c>
      <c r="D1285" t="s">
        <v>1437</v>
      </c>
      <c r="E1285" t="s">
        <v>1701</v>
      </c>
      <c r="F1285" t="s">
        <v>1709</v>
      </c>
      <c r="G1285">
        <v>2014</v>
      </c>
      <c r="H1285" t="s">
        <v>640</v>
      </c>
      <c r="I1285" t="s">
        <v>19</v>
      </c>
      <c r="J1285">
        <v>1346</v>
      </c>
      <c r="K1285">
        <v>13</v>
      </c>
      <c r="L1285">
        <f>COUNTIF(Table1[Race],Table1[Race])</f>
        <v>2</v>
      </c>
      <c r="M1285">
        <v>5</v>
      </c>
      <c r="N1285">
        <v>7</v>
      </c>
      <c r="O1285">
        <v>1</v>
      </c>
      <c r="P1285">
        <v>0</v>
      </c>
      <c r="Q1285" t="s">
        <v>20</v>
      </c>
      <c r="R1285" t="s">
        <v>952</v>
      </c>
      <c r="S1285" t="s">
        <v>1437</v>
      </c>
      <c r="T1285">
        <f>IFERROR(Table1[n_can_adj]/MID(Table1[district],FIND("(",Table1[district])+1,1),Table1[n_can_adj])</f>
        <v>2</v>
      </c>
      <c r="U1285" t="e">
        <f>IF(Table1[level]="Local",VLOOKUP(Table1[parish]&amp;" Parish, Louisiana",[1]parish!$D$2:$E$65,2,FALSE),"")</f>
        <v>#N/A</v>
      </c>
    </row>
    <row r="1286" spans="1:21" hidden="1" x14ac:dyDescent="0.25">
      <c r="A1286">
        <v>1288</v>
      </c>
      <c r="B1286">
        <f>IF(COUNTIF(C$2:C1285,C1286)&gt;0,B1285,B1285+1)</f>
        <v>395</v>
      </c>
      <c r="C1286" t="str">
        <f>Table1[[#This Row],[position]]&amp;IF(Table1[district]="NA","","-"&amp;Table1[district])&amp;IF(Table1[parish]="Multi-Parish Race","","-"&amp;Table1[parish])&amp;" ("&amp;Table1[year]&amp;")"</f>
        <v>Constable-Justice of the Peace Ward 5-Tangipahoa (2014)</v>
      </c>
      <c r="D1286" t="s">
        <v>1437</v>
      </c>
      <c r="E1286" t="s">
        <v>1701</v>
      </c>
      <c r="F1286" t="s">
        <v>1713</v>
      </c>
      <c r="G1286">
        <v>2014</v>
      </c>
      <c r="H1286" t="s">
        <v>640</v>
      </c>
      <c r="I1286" t="s">
        <v>23</v>
      </c>
      <c r="J1286">
        <v>1582</v>
      </c>
      <c r="K1286">
        <v>13</v>
      </c>
      <c r="L1286">
        <f>COUNTIF(Table1[Race],Table1[Race])</f>
        <v>2</v>
      </c>
      <c r="M1286">
        <v>5</v>
      </c>
      <c r="N1286">
        <v>7</v>
      </c>
      <c r="O1286">
        <v>1</v>
      </c>
      <c r="P1286">
        <v>0</v>
      </c>
      <c r="Q1286" t="s">
        <v>20</v>
      </c>
      <c r="R1286" t="s">
        <v>952</v>
      </c>
      <c r="S1286" t="s">
        <v>1437</v>
      </c>
      <c r="T1286">
        <f>IFERROR(Table1[n_can_adj]/MID(Table1[district],FIND("(",Table1[district])+1,1),Table1[n_can_adj])</f>
        <v>2</v>
      </c>
      <c r="U1286" t="e">
        <f>IF(Table1[level]="Local",VLOOKUP(Table1[parish]&amp;" Parish, Louisiana",[1]parish!$D$2:$E$65,2,FALSE),"")</f>
        <v>#N/A</v>
      </c>
    </row>
    <row r="1287" spans="1:21" hidden="1" x14ac:dyDescent="0.25">
      <c r="A1287">
        <v>1277</v>
      </c>
      <c r="B1287">
        <f>IF(COUNTIF(C$2:C1286,C1287)&gt;0,B1286,B1286+1)</f>
        <v>396</v>
      </c>
      <c r="C1287" t="str">
        <f>Table1[[#This Row],[position]]&amp;IF(Table1[district]="NA","","-"&amp;Table1[district])&amp;IF(Table1[parish]="Multi-Parish Race","","-"&amp;Table1[parish])&amp;" ("&amp;Table1[year]&amp;")"</f>
        <v>Constable-Justice of the Peace Ward 5-Washington (2014)</v>
      </c>
      <c r="D1287" t="s">
        <v>1437</v>
      </c>
      <c r="E1287" t="s">
        <v>1701</v>
      </c>
      <c r="F1287" t="s">
        <v>1702</v>
      </c>
      <c r="G1287">
        <v>2014</v>
      </c>
      <c r="H1287" t="s">
        <v>519</v>
      </c>
      <c r="I1287" t="s">
        <v>23</v>
      </c>
      <c r="J1287">
        <v>353</v>
      </c>
      <c r="K1287">
        <v>13</v>
      </c>
      <c r="L1287">
        <f>COUNTIF(Table1[Race],Table1[Race])</f>
        <v>2</v>
      </c>
      <c r="M1287">
        <v>5</v>
      </c>
      <c r="N1287">
        <v>7</v>
      </c>
      <c r="O1287">
        <v>1</v>
      </c>
      <c r="P1287">
        <v>0</v>
      </c>
      <c r="Q1287" t="s">
        <v>20</v>
      </c>
      <c r="R1287" t="s">
        <v>952</v>
      </c>
      <c r="S1287" t="s">
        <v>1437</v>
      </c>
      <c r="T1287">
        <f>IFERROR(Table1[n_can_adj]/MID(Table1[district],FIND("(",Table1[district])+1,1),Table1[n_can_adj])</f>
        <v>2</v>
      </c>
      <c r="U1287" t="e">
        <f>IF(Table1[level]="Local",VLOOKUP(Table1[parish]&amp;" Parish, Louisiana",[1]parish!$D$2:$E$65,2,FALSE),"")</f>
        <v>#N/A</v>
      </c>
    </row>
    <row r="1288" spans="1:21" hidden="1" x14ac:dyDescent="0.25">
      <c r="A1288">
        <v>1287</v>
      </c>
      <c r="B1288">
        <f>IF(COUNTIF(C$2:C1287,C1288)&gt;0,B1287,B1287+1)</f>
        <v>396</v>
      </c>
      <c r="C1288" t="str">
        <f>Table1[[#This Row],[position]]&amp;IF(Table1[district]="NA","","-"&amp;Table1[district])&amp;IF(Table1[parish]="Multi-Parish Race","","-"&amp;Table1[parish])&amp;" ("&amp;Table1[year]&amp;")"</f>
        <v>Constable-Justice of the Peace Ward 5-Washington (2014)</v>
      </c>
      <c r="D1288" t="s">
        <v>1437</v>
      </c>
      <c r="E1288" t="s">
        <v>1701</v>
      </c>
      <c r="F1288" t="s">
        <v>1712</v>
      </c>
      <c r="G1288">
        <v>2014</v>
      </c>
      <c r="H1288" t="s">
        <v>519</v>
      </c>
      <c r="I1288" t="s">
        <v>23</v>
      </c>
      <c r="J1288">
        <v>771</v>
      </c>
      <c r="K1288">
        <v>13</v>
      </c>
      <c r="L1288">
        <f>COUNTIF(Table1[Race],Table1[Race])</f>
        <v>2</v>
      </c>
      <c r="M1288">
        <v>5</v>
      </c>
      <c r="N1288">
        <v>7</v>
      </c>
      <c r="O1288">
        <v>1</v>
      </c>
      <c r="P1288">
        <v>0</v>
      </c>
      <c r="Q1288" t="s">
        <v>20</v>
      </c>
      <c r="R1288" t="s">
        <v>952</v>
      </c>
      <c r="S1288" t="s">
        <v>1437</v>
      </c>
      <c r="T1288">
        <f>IFERROR(Table1[n_can_adj]/MID(Table1[district],FIND("(",Table1[district])+1,1),Table1[n_can_adj])</f>
        <v>2</v>
      </c>
      <c r="U1288" t="e">
        <f>IF(Table1[level]="Local",VLOOKUP(Table1[parish]&amp;" Parish, Louisiana",[1]parish!$D$2:$E$65,2,FALSE),"")</f>
        <v>#N/A</v>
      </c>
    </row>
    <row r="1289" spans="1:21" hidden="1" x14ac:dyDescent="0.25">
      <c r="A1289">
        <v>1285</v>
      </c>
      <c r="B1289">
        <f>IF(COUNTIF(C$2:C1288,C1289)&gt;0,B1288,B1288+1)</f>
        <v>397</v>
      </c>
      <c r="C1289" t="str">
        <f>Table1[[#This Row],[position]]&amp;IF(Table1[district]="NA","","-"&amp;Table1[district])&amp;IF(Table1[parish]="Multi-Parish Race","","-"&amp;Table1[parish])&amp;" ("&amp;Table1[year]&amp;")"</f>
        <v>Constable-Justice of the Peace Ward 5-West Baton Rouge (2014)</v>
      </c>
      <c r="D1289" t="s">
        <v>1437</v>
      </c>
      <c r="E1289" t="s">
        <v>1701</v>
      </c>
      <c r="F1289" t="s">
        <v>1710</v>
      </c>
      <c r="G1289">
        <v>2014</v>
      </c>
      <c r="H1289" t="s">
        <v>981</v>
      </c>
      <c r="I1289" t="s">
        <v>19</v>
      </c>
      <c r="J1289">
        <v>137</v>
      </c>
      <c r="K1289">
        <v>13</v>
      </c>
      <c r="L1289">
        <f>COUNTIF(Table1[Race],Table1[Race])</f>
        <v>2</v>
      </c>
      <c r="M1289">
        <v>5</v>
      </c>
      <c r="N1289">
        <v>7</v>
      </c>
      <c r="O1289">
        <v>1</v>
      </c>
      <c r="P1289">
        <v>0</v>
      </c>
      <c r="Q1289" t="s">
        <v>20</v>
      </c>
      <c r="R1289" t="s">
        <v>952</v>
      </c>
      <c r="S1289" t="s">
        <v>1437</v>
      </c>
      <c r="T1289">
        <f>IFERROR(Table1[n_can_adj]/MID(Table1[district],FIND("(",Table1[district])+1,1),Table1[n_can_adj])</f>
        <v>2</v>
      </c>
      <c r="U1289" t="e">
        <f>IF(Table1[level]="Local",VLOOKUP(Table1[parish]&amp;" Parish, Louisiana",[1]parish!$D$2:$E$65,2,FALSE),"")</f>
        <v>#N/A</v>
      </c>
    </row>
    <row r="1290" spans="1:21" hidden="1" x14ac:dyDescent="0.25">
      <c r="A1290">
        <v>1289</v>
      </c>
      <c r="B1290">
        <f>IF(COUNTIF(C$2:C1289,C1290)&gt;0,B1289,B1289+1)</f>
        <v>397</v>
      </c>
      <c r="C1290" t="str">
        <f>Table1[[#This Row],[position]]&amp;IF(Table1[district]="NA","","-"&amp;Table1[district])&amp;IF(Table1[parish]="Multi-Parish Race","","-"&amp;Table1[parish])&amp;" ("&amp;Table1[year]&amp;")"</f>
        <v>Constable-Justice of the Peace Ward 5-West Baton Rouge (2014)</v>
      </c>
      <c r="D1290" t="s">
        <v>1437</v>
      </c>
      <c r="E1290" t="s">
        <v>1701</v>
      </c>
      <c r="F1290" t="s">
        <v>1714</v>
      </c>
      <c r="G1290">
        <v>2014</v>
      </c>
      <c r="H1290" t="s">
        <v>981</v>
      </c>
      <c r="I1290" t="s">
        <v>23</v>
      </c>
      <c r="J1290">
        <v>235</v>
      </c>
      <c r="K1290">
        <v>13</v>
      </c>
      <c r="L1290">
        <f>COUNTIF(Table1[Race],Table1[Race])</f>
        <v>2</v>
      </c>
      <c r="M1290">
        <v>5</v>
      </c>
      <c r="N1290">
        <v>7</v>
      </c>
      <c r="O1290">
        <v>1</v>
      </c>
      <c r="P1290">
        <v>0</v>
      </c>
      <c r="Q1290" t="s">
        <v>20</v>
      </c>
      <c r="R1290" t="s">
        <v>952</v>
      </c>
      <c r="S1290" t="s">
        <v>1437</v>
      </c>
      <c r="T1290">
        <f>IFERROR(Table1[n_can_adj]/MID(Table1[district],FIND("(",Table1[district])+1,1),Table1[n_can_adj])</f>
        <v>2</v>
      </c>
      <c r="U1290" t="e">
        <f>IF(Table1[level]="Local",VLOOKUP(Table1[parish]&amp;" Parish, Louisiana",[1]parish!$D$2:$E$65,2,FALSE),"")</f>
        <v>#N/A</v>
      </c>
    </row>
    <row r="1291" spans="1:21" hidden="1" x14ac:dyDescent="0.25">
      <c r="A1291">
        <v>1290</v>
      </c>
      <c r="B1291">
        <f>IF(COUNTIF(C$2:C1290,C1291)&gt;0,B1290,B1290+1)</f>
        <v>398</v>
      </c>
      <c r="C1291" t="str">
        <f>Table1[[#This Row],[position]]&amp;IF(Table1[district]="NA","","-"&amp;Table1[district])&amp;IF(Table1[parish]="Multi-Parish Race","","-"&amp;Table1[parish])&amp;" ("&amp;Table1[year]&amp;")"</f>
        <v>Constable-Justice of the Peace Ward 5, 1st Just. Court-Rapides (2014)</v>
      </c>
      <c r="D1291" t="s">
        <v>1437</v>
      </c>
      <c r="E1291" t="s">
        <v>1715</v>
      </c>
      <c r="F1291" t="s">
        <v>1716</v>
      </c>
      <c r="G1291">
        <v>2014</v>
      </c>
      <c r="H1291" t="s">
        <v>238</v>
      </c>
      <c r="I1291" t="s">
        <v>23</v>
      </c>
      <c r="J1291">
        <v>613</v>
      </c>
      <c r="K1291">
        <v>3</v>
      </c>
      <c r="L1291">
        <f>COUNTIF(Table1[Race],Table1[Race])</f>
        <v>3</v>
      </c>
      <c r="M1291">
        <v>2</v>
      </c>
      <c r="N1291">
        <v>0</v>
      </c>
      <c r="O1291">
        <v>0</v>
      </c>
      <c r="P1291">
        <v>1</v>
      </c>
      <c r="Q1291" t="s">
        <v>20</v>
      </c>
      <c r="R1291" t="s">
        <v>952</v>
      </c>
      <c r="S1291" t="s">
        <v>1437</v>
      </c>
      <c r="T1291">
        <f>IFERROR(Table1[n_can_adj]/MID(Table1[district],FIND("(",Table1[district])+1,1),Table1[n_can_adj])</f>
        <v>3</v>
      </c>
      <c r="U1291" t="e">
        <f>IF(Table1[level]="Local",VLOOKUP(Table1[parish]&amp;" Parish, Louisiana",[1]parish!$D$2:$E$65,2,FALSE),"")</f>
        <v>#N/A</v>
      </c>
    </row>
    <row r="1292" spans="1:21" hidden="1" x14ac:dyDescent="0.25">
      <c r="A1292">
        <v>1291</v>
      </c>
      <c r="B1292">
        <f>IF(COUNTIF(C$2:C1291,C1292)&gt;0,B1291,B1291+1)</f>
        <v>398</v>
      </c>
      <c r="C1292" t="str">
        <f>Table1[[#This Row],[position]]&amp;IF(Table1[district]="NA","","-"&amp;Table1[district])&amp;IF(Table1[parish]="Multi-Parish Race","","-"&amp;Table1[parish])&amp;" ("&amp;Table1[year]&amp;")"</f>
        <v>Constable-Justice of the Peace Ward 5, 1st Just. Court-Rapides (2014)</v>
      </c>
      <c r="D1292" t="s">
        <v>1437</v>
      </c>
      <c r="E1292" t="s">
        <v>1715</v>
      </c>
      <c r="F1292" t="s">
        <v>1717</v>
      </c>
      <c r="G1292">
        <v>2014</v>
      </c>
      <c r="H1292" t="s">
        <v>238</v>
      </c>
      <c r="I1292" t="s">
        <v>23</v>
      </c>
      <c r="J1292">
        <v>357</v>
      </c>
      <c r="K1292">
        <v>3</v>
      </c>
      <c r="L1292">
        <f>COUNTIF(Table1[Race],Table1[Race])</f>
        <v>3</v>
      </c>
      <c r="M1292">
        <v>2</v>
      </c>
      <c r="N1292">
        <v>0</v>
      </c>
      <c r="O1292">
        <v>0</v>
      </c>
      <c r="P1292">
        <v>1</v>
      </c>
      <c r="Q1292" t="s">
        <v>20</v>
      </c>
      <c r="R1292" t="s">
        <v>952</v>
      </c>
      <c r="S1292" t="s">
        <v>1437</v>
      </c>
      <c r="T1292">
        <f>IFERROR(Table1[n_can_adj]/MID(Table1[district],FIND("(",Table1[district])+1,1),Table1[n_can_adj])</f>
        <v>3</v>
      </c>
      <c r="U1292" t="e">
        <f>IF(Table1[level]="Local",VLOOKUP(Table1[parish]&amp;" Parish, Louisiana",[1]parish!$D$2:$E$65,2,FALSE),"")</f>
        <v>#N/A</v>
      </c>
    </row>
    <row r="1293" spans="1:21" hidden="1" x14ac:dyDescent="0.25">
      <c r="A1293">
        <v>1292</v>
      </c>
      <c r="B1293">
        <f>IF(COUNTIF(C$2:C1292,C1293)&gt;0,B1292,B1292+1)</f>
        <v>398</v>
      </c>
      <c r="C1293" t="str">
        <f>Table1[[#This Row],[position]]&amp;IF(Table1[district]="NA","","-"&amp;Table1[district])&amp;IF(Table1[parish]="Multi-Parish Race","","-"&amp;Table1[parish])&amp;" ("&amp;Table1[year]&amp;")"</f>
        <v>Constable-Justice of the Peace Ward 5, 1st Just. Court-Rapides (2014)</v>
      </c>
      <c r="D1293" t="s">
        <v>1437</v>
      </c>
      <c r="E1293" t="s">
        <v>1715</v>
      </c>
      <c r="F1293" t="s">
        <v>1718</v>
      </c>
      <c r="G1293">
        <v>2014</v>
      </c>
      <c r="H1293" t="s">
        <v>238</v>
      </c>
      <c r="I1293" t="s">
        <v>127</v>
      </c>
      <c r="J1293">
        <v>846</v>
      </c>
      <c r="K1293">
        <v>3</v>
      </c>
      <c r="L1293">
        <f>COUNTIF(Table1[Race],Table1[Race])</f>
        <v>3</v>
      </c>
      <c r="M1293">
        <v>2</v>
      </c>
      <c r="N1293">
        <v>0</v>
      </c>
      <c r="O1293">
        <v>0</v>
      </c>
      <c r="P1293">
        <v>1</v>
      </c>
      <c r="Q1293" t="s">
        <v>20</v>
      </c>
      <c r="R1293" t="s">
        <v>952</v>
      </c>
      <c r="S1293" t="s">
        <v>1437</v>
      </c>
      <c r="T1293">
        <f>IFERROR(Table1[n_can_adj]/MID(Table1[district],FIND("(",Table1[district])+1,1),Table1[n_can_adj])</f>
        <v>3</v>
      </c>
      <c r="U1293" t="e">
        <f>IF(Table1[level]="Local",VLOOKUP(Table1[parish]&amp;" Parish, Louisiana",[1]parish!$D$2:$E$65,2,FALSE),"")</f>
        <v>#N/A</v>
      </c>
    </row>
    <row r="1294" spans="1:21" hidden="1" x14ac:dyDescent="0.25">
      <c r="A1294">
        <v>1293</v>
      </c>
      <c r="B1294">
        <f>IF(COUNTIF(C$2:C1293,C1294)&gt;0,B1293,B1293+1)</f>
        <v>399</v>
      </c>
      <c r="C1294" t="str">
        <f>Table1[[#This Row],[position]]&amp;IF(Table1[district]="NA","","-"&amp;Table1[district])&amp;IF(Table1[parish]="Multi-Parish Race","","-"&amp;Table1[parish])&amp;" ("&amp;Table1[year]&amp;")"</f>
        <v>Constable-Justice of the Peace Ward 5, 2nd Just. Court-Rapides (2014)</v>
      </c>
      <c r="D1294" t="s">
        <v>1437</v>
      </c>
      <c r="E1294" t="s">
        <v>1719</v>
      </c>
      <c r="F1294" t="s">
        <v>1720</v>
      </c>
      <c r="G1294">
        <v>2014</v>
      </c>
      <c r="H1294" t="s">
        <v>238</v>
      </c>
      <c r="I1294" t="s">
        <v>30</v>
      </c>
      <c r="J1294">
        <v>668</v>
      </c>
      <c r="K1294">
        <v>2</v>
      </c>
      <c r="L1294">
        <f>COUNTIF(Table1[Race],Table1[Race])</f>
        <v>2</v>
      </c>
      <c r="M1294">
        <v>1</v>
      </c>
      <c r="N1294">
        <v>0</v>
      </c>
      <c r="O1294">
        <v>1</v>
      </c>
      <c r="P1294">
        <v>0</v>
      </c>
      <c r="Q1294" t="s">
        <v>20</v>
      </c>
      <c r="R1294" t="s">
        <v>952</v>
      </c>
      <c r="S1294" t="s">
        <v>1437</v>
      </c>
      <c r="T1294">
        <f>IFERROR(Table1[n_can_adj]/MID(Table1[district],FIND("(",Table1[district])+1,1),Table1[n_can_adj])</f>
        <v>2</v>
      </c>
      <c r="U1294" t="e">
        <f>IF(Table1[level]="Local",VLOOKUP(Table1[parish]&amp;" Parish, Louisiana",[1]parish!$D$2:$E$65,2,FALSE),"")</f>
        <v>#N/A</v>
      </c>
    </row>
    <row r="1295" spans="1:21" hidden="1" x14ac:dyDescent="0.25">
      <c r="A1295">
        <v>1294</v>
      </c>
      <c r="B1295">
        <f>IF(COUNTIF(C$2:C1294,C1295)&gt;0,B1294,B1294+1)</f>
        <v>399</v>
      </c>
      <c r="C1295" t="str">
        <f>Table1[[#This Row],[position]]&amp;IF(Table1[district]="NA","","-"&amp;Table1[district])&amp;IF(Table1[parish]="Multi-Parish Race","","-"&amp;Table1[parish])&amp;" ("&amp;Table1[year]&amp;")"</f>
        <v>Constable-Justice of the Peace Ward 5, 2nd Just. Court-Rapides (2014)</v>
      </c>
      <c r="D1295" t="s">
        <v>1437</v>
      </c>
      <c r="E1295" t="s">
        <v>1719</v>
      </c>
      <c r="F1295" t="s">
        <v>1721</v>
      </c>
      <c r="G1295">
        <v>2014</v>
      </c>
      <c r="H1295" t="s">
        <v>238</v>
      </c>
      <c r="I1295" t="s">
        <v>23</v>
      </c>
      <c r="J1295">
        <v>1091</v>
      </c>
      <c r="K1295">
        <v>2</v>
      </c>
      <c r="L1295">
        <f>COUNTIF(Table1[Race],Table1[Race])</f>
        <v>2</v>
      </c>
      <c r="M1295">
        <v>1</v>
      </c>
      <c r="N1295">
        <v>0</v>
      </c>
      <c r="O1295">
        <v>1</v>
      </c>
      <c r="P1295">
        <v>0</v>
      </c>
      <c r="Q1295" t="s">
        <v>20</v>
      </c>
      <c r="R1295" t="s">
        <v>952</v>
      </c>
      <c r="S1295" t="s">
        <v>1437</v>
      </c>
      <c r="T1295">
        <f>IFERROR(Table1[n_can_adj]/MID(Table1[district],FIND("(",Table1[district])+1,1),Table1[n_can_adj])</f>
        <v>2</v>
      </c>
      <c r="U1295" t="e">
        <f>IF(Table1[level]="Local",VLOOKUP(Table1[parish]&amp;" Parish, Louisiana",[1]parish!$D$2:$E$65,2,FALSE),"")</f>
        <v>#N/A</v>
      </c>
    </row>
    <row r="1296" spans="1:21" hidden="1" x14ac:dyDescent="0.25">
      <c r="A1296">
        <v>1297</v>
      </c>
      <c r="B1296">
        <f>IF(COUNTIF(C$2:C1295,C1296)&gt;0,B1295,B1295+1)</f>
        <v>400</v>
      </c>
      <c r="C1296" t="str">
        <f>Table1[[#This Row],[position]]&amp;IF(Table1[district]="NA","","-"&amp;Table1[district])&amp;IF(Table1[parish]="Multi-Parish Race","","-"&amp;Table1[parish])&amp;" ("&amp;Table1[year]&amp;")"</f>
        <v>Constable-Justice of the Peace Ward 6-Caddo (2014)</v>
      </c>
      <c r="D1296" t="s">
        <v>1437</v>
      </c>
      <c r="E1296" t="s">
        <v>1722</v>
      </c>
      <c r="F1296" t="s">
        <v>1725</v>
      </c>
      <c r="G1296">
        <v>2014</v>
      </c>
      <c r="H1296" t="s">
        <v>51</v>
      </c>
      <c r="I1296" t="s">
        <v>19</v>
      </c>
      <c r="J1296">
        <v>1855</v>
      </c>
      <c r="K1296">
        <v>6</v>
      </c>
      <c r="L1296">
        <f>COUNTIF(Table1[Race],Table1[Race])</f>
        <v>2</v>
      </c>
      <c r="M1296">
        <v>2</v>
      </c>
      <c r="N1296">
        <v>2</v>
      </c>
      <c r="O1296">
        <v>2</v>
      </c>
      <c r="P1296">
        <v>0</v>
      </c>
      <c r="Q1296" t="s">
        <v>20</v>
      </c>
      <c r="R1296" t="s">
        <v>952</v>
      </c>
      <c r="S1296" t="s">
        <v>1437</v>
      </c>
      <c r="T1296">
        <f>IFERROR(Table1[n_can_adj]/MID(Table1[district],FIND("(",Table1[district])+1,1),Table1[n_can_adj])</f>
        <v>2</v>
      </c>
      <c r="U1296" t="e">
        <f>IF(Table1[level]="Local",VLOOKUP(Table1[parish]&amp;" Parish, Louisiana",[1]parish!$D$2:$E$65,2,FALSE),"")</f>
        <v>#N/A</v>
      </c>
    </row>
    <row r="1297" spans="1:21" hidden="1" x14ac:dyDescent="0.25">
      <c r="A1297">
        <v>1299</v>
      </c>
      <c r="B1297">
        <f>IF(COUNTIF(C$2:C1296,C1297)&gt;0,B1296,B1296+1)</f>
        <v>400</v>
      </c>
      <c r="C1297" t="str">
        <f>Table1[[#This Row],[position]]&amp;IF(Table1[district]="NA","","-"&amp;Table1[district])&amp;IF(Table1[parish]="Multi-Parish Race","","-"&amp;Table1[parish])&amp;" ("&amp;Table1[year]&amp;")"</f>
        <v>Constable-Justice of the Peace Ward 6-Caddo (2014)</v>
      </c>
      <c r="D1297" t="s">
        <v>1437</v>
      </c>
      <c r="E1297" t="s">
        <v>1722</v>
      </c>
      <c r="F1297" t="s">
        <v>1727</v>
      </c>
      <c r="G1297">
        <v>2014</v>
      </c>
      <c r="H1297" t="s">
        <v>51</v>
      </c>
      <c r="I1297" t="s">
        <v>30</v>
      </c>
      <c r="J1297">
        <v>634</v>
      </c>
      <c r="K1297">
        <v>6</v>
      </c>
      <c r="L1297">
        <f>COUNTIF(Table1[Race],Table1[Race])</f>
        <v>2</v>
      </c>
      <c r="M1297">
        <v>2</v>
      </c>
      <c r="N1297">
        <v>2</v>
      </c>
      <c r="O1297">
        <v>2</v>
      </c>
      <c r="P1297">
        <v>0</v>
      </c>
      <c r="Q1297" t="s">
        <v>20</v>
      </c>
      <c r="R1297" t="s">
        <v>952</v>
      </c>
      <c r="S1297" t="s">
        <v>1437</v>
      </c>
      <c r="T1297">
        <f>IFERROR(Table1[n_can_adj]/MID(Table1[district],FIND("(",Table1[district])+1,1),Table1[n_can_adj])</f>
        <v>2</v>
      </c>
      <c r="U1297" t="e">
        <f>IF(Table1[level]="Local",VLOOKUP(Table1[parish]&amp;" Parish, Louisiana",[1]parish!$D$2:$E$65,2,FALSE),"")</f>
        <v>#N/A</v>
      </c>
    </row>
    <row r="1298" spans="1:21" hidden="1" x14ac:dyDescent="0.25">
      <c r="A1298">
        <v>1298</v>
      </c>
      <c r="B1298">
        <f>IF(COUNTIF(C$2:C1297,C1298)&gt;0,B1297,B1297+1)</f>
        <v>401</v>
      </c>
      <c r="C1298" t="str">
        <f>Table1[[#This Row],[position]]&amp;IF(Table1[district]="NA","","-"&amp;Table1[district])&amp;IF(Table1[parish]="Multi-Parish Race","","-"&amp;Table1[parish])&amp;" ("&amp;Table1[year]&amp;")"</f>
        <v>Constable-Justice of the Peace Ward 6-Iberville (2014)</v>
      </c>
      <c r="D1298" t="s">
        <v>1437</v>
      </c>
      <c r="E1298" t="s">
        <v>1722</v>
      </c>
      <c r="F1298" t="s">
        <v>1726</v>
      </c>
      <c r="G1298">
        <v>2014</v>
      </c>
      <c r="H1298" t="s">
        <v>231</v>
      </c>
      <c r="I1298" t="s">
        <v>23</v>
      </c>
      <c r="J1298">
        <v>1290</v>
      </c>
      <c r="K1298">
        <v>6</v>
      </c>
      <c r="L1298">
        <f>COUNTIF(Table1[Race],Table1[Race])</f>
        <v>2</v>
      </c>
      <c r="M1298">
        <v>2</v>
      </c>
      <c r="N1298">
        <v>2</v>
      </c>
      <c r="O1298">
        <v>2</v>
      </c>
      <c r="P1298">
        <v>0</v>
      </c>
      <c r="Q1298" t="s">
        <v>20</v>
      </c>
      <c r="R1298" t="s">
        <v>952</v>
      </c>
      <c r="S1298" t="s">
        <v>1437</v>
      </c>
      <c r="T1298">
        <f>IFERROR(Table1[n_can_adj]/MID(Table1[district],FIND("(",Table1[district])+1,1),Table1[n_can_adj])</f>
        <v>2</v>
      </c>
      <c r="U1298" t="e">
        <f>IF(Table1[level]="Local",VLOOKUP(Table1[parish]&amp;" Parish, Louisiana",[1]parish!$D$2:$E$65,2,FALSE),"")</f>
        <v>#N/A</v>
      </c>
    </row>
    <row r="1299" spans="1:21" hidden="1" x14ac:dyDescent="0.25">
      <c r="A1299">
        <v>1300</v>
      </c>
      <c r="B1299">
        <f>IF(COUNTIF(C$2:C1298,C1299)&gt;0,B1298,B1298+1)</f>
        <v>401</v>
      </c>
      <c r="C1299" t="str">
        <f>Table1[[#This Row],[position]]&amp;IF(Table1[district]="NA","","-"&amp;Table1[district])&amp;IF(Table1[parish]="Multi-Parish Race","","-"&amp;Table1[parish])&amp;" ("&amp;Table1[year]&amp;")"</f>
        <v>Constable-Justice of the Peace Ward 6-Iberville (2014)</v>
      </c>
      <c r="D1299" t="s">
        <v>1437</v>
      </c>
      <c r="E1299" t="s">
        <v>1722</v>
      </c>
      <c r="F1299" t="s">
        <v>1728</v>
      </c>
      <c r="G1299">
        <v>2014</v>
      </c>
      <c r="H1299" t="s">
        <v>231</v>
      </c>
      <c r="I1299" t="s">
        <v>30</v>
      </c>
      <c r="J1299">
        <v>996</v>
      </c>
      <c r="K1299">
        <v>6</v>
      </c>
      <c r="L1299">
        <f>COUNTIF(Table1[Race],Table1[Race])</f>
        <v>2</v>
      </c>
      <c r="M1299">
        <v>2</v>
      </c>
      <c r="N1299">
        <v>2</v>
      </c>
      <c r="O1299">
        <v>2</v>
      </c>
      <c r="P1299">
        <v>0</v>
      </c>
      <c r="Q1299" t="s">
        <v>20</v>
      </c>
      <c r="R1299" t="s">
        <v>952</v>
      </c>
      <c r="S1299" t="s">
        <v>1437</v>
      </c>
      <c r="T1299">
        <f>IFERROR(Table1[n_can_adj]/MID(Table1[district],FIND("(",Table1[district])+1,1),Table1[n_can_adj])</f>
        <v>2</v>
      </c>
      <c r="U1299" t="e">
        <f>IF(Table1[level]="Local",VLOOKUP(Table1[parish]&amp;" Parish, Louisiana",[1]parish!$D$2:$E$65,2,FALSE),"")</f>
        <v>#N/A</v>
      </c>
    </row>
    <row r="1300" spans="1:21" hidden="1" x14ac:dyDescent="0.25">
      <c r="A1300">
        <v>1295</v>
      </c>
      <c r="B1300">
        <f>IF(COUNTIF(C$2:C1299,C1300)&gt;0,B1299,B1299+1)</f>
        <v>402</v>
      </c>
      <c r="C1300" t="str">
        <f>Table1[[#This Row],[position]]&amp;IF(Table1[district]="NA","","-"&amp;Table1[district])&amp;IF(Table1[parish]="Multi-Parish Race","","-"&amp;Table1[parish])&amp;" ("&amp;Table1[year]&amp;")"</f>
        <v>Constable-Justice of the Peace Ward 6-Vernon (2014)</v>
      </c>
      <c r="D1300" t="s">
        <v>1437</v>
      </c>
      <c r="E1300" t="s">
        <v>1722</v>
      </c>
      <c r="F1300" t="s">
        <v>1723</v>
      </c>
      <c r="G1300">
        <v>2014</v>
      </c>
      <c r="H1300" t="s">
        <v>651</v>
      </c>
      <c r="I1300" t="s">
        <v>23</v>
      </c>
      <c r="J1300">
        <v>212</v>
      </c>
      <c r="K1300">
        <v>6</v>
      </c>
      <c r="L1300">
        <f>COUNTIF(Table1[Race],Table1[Race])</f>
        <v>2</v>
      </c>
      <c r="M1300">
        <v>2</v>
      </c>
      <c r="N1300">
        <v>2</v>
      </c>
      <c r="O1300">
        <v>2</v>
      </c>
      <c r="P1300">
        <v>0</v>
      </c>
      <c r="Q1300" t="s">
        <v>20</v>
      </c>
      <c r="R1300" t="s">
        <v>952</v>
      </c>
      <c r="S1300" t="s">
        <v>1437</v>
      </c>
      <c r="T1300">
        <f>IFERROR(Table1[n_can_adj]/MID(Table1[district],FIND("(",Table1[district])+1,1),Table1[n_can_adj])</f>
        <v>2</v>
      </c>
      <c r="U1300" t="e">
        <f>IF(Table1[level]="Local",VLOOKUP(Table1[parish]&amp;" Parish, Louisiana",[1]parish!$D$2:$E$65,2,FALSE),"")</f>
        <v>#N/A</v>
      </c>
    </row>
    <row r="1301" spans="1:21" hidden="1" x14ac:dyDescent="0.25">
      <c r="A1301">
        <v>1296</v>
      </c>
      <c r="B1301">
        <f>IF(COUNTIF(C$2:C1300,C1301)&gt;0,B1300,B1300+1)</f>
        <v>402</v>
      </c>
      <c r="C1301" t="str">
        <f>Table1[[#This Row],[position]]&amp;IF(Table1[district]="NA","","-"&amp;Table1[district])&amp;IF(Table1[parish]="Multi-Parish Race","","-"&amp;Table1[parish])&amp;" ("&amp;Table1[year]&amp;")"</f>
        <v>Constable-Justice of the Peace Ward 6-Vernon (2014)</v>
      </c>
      <c r="D1301" t="s">
        <v>1437</v>
      </c>
      <c r="E1301" t="s">
        <v>1722</v>
      </c>
      <c r="F1301" t="s">
        <v>1724</v>
      </c>
      <c r="G1301">
        <v>2014</v>
      </c>
      <c r="H1301" t="s">
        <v>651</v>
      </c>
      <c r="I1301" t="s">
        <v>19</v>
      </c>
      <c r="J1301">
        <v>351</v>
      </c>
      <c r="K1301">
        <v>6</v>
      </c>
      <c r="L1301">
        <f>COUNTIF(Table1[Race],Table1[Race])</f>
        <v>2</v>
      </c>
      <c r="M1301">
        <v>2</v>
      </c>
      <c r="N1301">
        <v>2</v>
      </c>
      <c r="O1301">
        <v>2</v>
      </c>
      <c r="P1301">
        <v>0</v>
      </c>
      <c r="Q1301" t="s">
        <v>20</v>
      </c>
      <c r="R1301" t="s">
        <v>952</v>
      </c>
      <c r="S1301" t="s">
        <v>1437</v>
      </c>
      <c r="T1301">
        <f>IFERROR(Table1[n_can_adj]/MID(Table1[district],FIND("(",Table1[district])+1,1),Table1[n_can_adj])</f>
        <v>2</v>
      </c>
      <c r="U1301" t="e">
        <f>IF(Table1[level]="Local",VLOOKUP(Table1[parish]&amp;" Parish, Louisiana",[1]parish!$D$2:$E$65,2,FALSE),"")</f>
        <v>#N/A</v>
      </c>
    </row>
    <row r="1302" spans="1:21" hidden="1" x14ac:dyDescent="0.25">
      <c r="A1302">
        <v>1302</v>
      </c>
      <c r="B1302">
        <f>IF(COUNTIF(C$2:C1301,C1302)&gt;0,B1301,B1301+1)</f>
        <v>403</v>
      </c>
      <c r="C1302" t="str">
        <f>Table1[[#This Row],[position]]&amp;IF(Table1[district]="NA","","-"&amp;Table1[district])&amp;IF(Table1[parish]="Multi-Parish Race","","-"&amp;Table1[parish])&amp;" ("&amp;Table1[year]&amp;")"</f>
        <v>Constable-Justice of the Peace Ward 8-Ouachita (2014)</v>
      </c>
      <c r="D1302" t="s">
        <v>1437</v>
      </c>
      <c r="E1302" t="s">
        <v>1729</v>
      </c>
      <c r="F1302" t="s">
        <v>1731</v>
      </c>
      <c r="G1302">
        <v>2014</v>
      </c>
      <c r="H1302" t="s">
        <v>670</v>
      </c>
      <c r="I1302" t="s">
        <v>19</v>
      </c>
      <c r="J1302">
        <v>978</v>
      </c>
      <c r="K1302">
        <v>5</v>
      </c>
      <c r="L1302">
        <f>COUNTIF(Table1[Race],Table1[Race])</f>
        <v>3</v>
      </c>
      <c r="M1302">
        <v>1</v>
      </c>
      <c r="N1302">
        <v>4</v>
      </c>
      <c r="O1302">
        <v>0</v>
      </c>
      <c r="P1302">
        <v>0</v>
      </c>
      <c r="Q1302" t="s">
        <v>20</v>
      </c>
      <c r="R1302" t="s">
        <v>952</v>
      </c>
      <c r="S1302" t="s">
        <v>1437</v>
      </c>
      <c r="T1302">
        <f>IFERROR(Table1[n_can_adj]/MID(Table1[district],FIND("(",Table1[district])+1,1),Table1[n_can_adj])</f>
        <v>3</v>
      </c>
      <c r="U1302" t="e">
        <f>IF(Table1[level]="Local",VLOOKUP(Table1[parish]&amp;" Parish, Louisiana",[1]parish!$D$2:$E$65,2,FALSE),"")</f>
        <v>#N/A</v>
      </c>
    </row>
    <row r="1303" spans="1:21" hidden="1" x14ac:dyDescent="0.25">
      <c r="A1303">
        <v>1304</v>
      </c>
      <c r="B1303">
        <f>IF(COUNTIF(C$2:C1302,C1303)&gt;0,B1302,B1302+1)</f>
        <v>403</v>
      </c>
      <c r="C1303" t="str">
        <f>Table1[[#This Row],[position]]&amp;IF(Table1[district]="NA","","-"&amp;Table1[district])&amp;IF(Table1[parish]="Multi-Parish Race","","-"&amp;Table1[parish])&amp;" ("&amp;Table1[year]&amp;")"</f>
        <v>Constable-Justice of the Peace Ward 8-Ouachita (2014)</v>
      </c>
      <c r="D1303" t="s">
        <v>1437</v>
      </c>
      <c r="E1303" t="s">
        <v>1729</v>
      </c>
      <c r="F1303" t="s">
        <v>1733</v>
      </c>
      <c r="G1303">
        <v>2014</v>
      </c>
      <c r="H1303" t="s">
        <v>670</v>
      </c>
      <c r="I1303" t="s">
        <v>19</v>
      </c>
      <c r="J1303">
        <v>441</v>
      </c>
      <c r="K1303">
        <v>5</v>
      </c>
      <c r="L1303">
        <f>COUNTIF(Table1[Race],Table1[Race])</f>
        <v>3</v>
      </c>
      <c r="M1303">
        <v>1</v>
      </c>
      <c r="N1303">
        <v>4</v>
      </c>
      <c r="O1303">
        <v>0</v>
      </c>
      <c r="P1303">
        <v>0</v>
      </c>
      <c r="Q1303" t="s">
        <v>20</v>
      </c>
      <c r="R1303" t="s">
        <v>952</v>
      </c>
      <c r="S1303" t="s">
        <v>1437</v>
      </c>
      <c r="T1303">
        <f>IFERROR(Table1[n_can_adj]/MID(Table1[district],FIND("(",Table1[district])+1,1),Table1[n_can_adj])</f>
        <v>3</v>
      </c>
      <c r="U1303" t="e">
        <f>IF(Table1[level]="Local",VLOOKUP(Table1[parish]&amp;" Parish, Louisiana",[1]parish!$D$2:$E$65,2,FALSE),"")</f>
        <v>#N/A</v>
      </c>
    </row>
    <row r="1304" spans="1:21" hidden="1" x14ac:dyDescent="0.25">
      <c r="A1304">
        <v>1305</v>
      </c>
      <c r="B1304">
        <f>IF(COUNTIF(C$2:C1303,C1304)&gt;0,B1303,B1303+1)</f>
        <v>403</v>
      </c>
      <c r="C1304" t="str">
        <f>Table1[[#This Row],[position]]&amp;IF(Table1[district]="NA","","-"&amp;Table1[district])&amp;IF(Table1[parish]="Multi-Parish Race","","-"&amp;Table1[parish])&amp;" ("&amp;Table1[year]&amp;")"</f>
        <v>Constable-Justice of the Peace Ward 8-Ouachita (2014)</v>
      </c>
      <c r="D1304" t="s">
        <v>1437</v>
      </c>
      <c r="E1304" t="s">
        <v>1729</v>
      </c>
      <c r="F1304" t="s">
        <v>1734</v>
      </c>
      <c r="G1304">
        <v>2014</v>
      </c>
      <c r="H1304" t="s">
        <v>670</v>
      </c>
      <c r="I1304" t="s">
        <v>19</v>
      </c>
      <c r="J1304">
        <v>463</v>
      </c>
      <c r="K1304">
        <v>5</v>
      </c>
      <c r="L1304">
        <f>COUNTIF(Table1[Race],Table1[Race])</f>
        <v>3</v>
      </c>
      <c r="M1304">
        <v>1</v>
      </c>
      <c r="N1304">
        <v>4</v>
      </c>
      <c r="O1304">
        <v>0</v>
      </c>
      <c r="P1304">
        <v>0</v>
      </c>
      <c r="Q1304" t="s">
        <v>20</v>
      </c>
      <c r="R1304" t="s">
        <v>952</v>
      </c>
      <c r="S1304" t="s">
        <v>1437</v>
      </c>
      <c r="T1304">
        <f>IFERROR(Table1[n_can_adj]/MID(Table1[district],FIND("(",Table1[district])+1,1),Table1[n_can_adj])</f>
        <v>3</v>
      </c>
      <c r="U1304" t="e">
        <f>IF(Table1[level]="Local",VLOOKUP(Table1[parish]&amp;" Parish, Louisiana",[1]parish!$D$2:$E$65,2,FALSE),"")</f>
        <v>#N/A</v>
      </c>
    </row>
    <row r="1305" spans="1:21" hidden="1" x14ac:dyDescent="0.25">
      <c r="A1305">
        <v>1301</v>
      </c>
      <c r="B1305">
        <f>IF(COUNTIF(C$2:C1304,C1305)&gt;0,B1304,B1304+1)</f>
        <v>404</v>
      </c>
      <c r="C1305" t="str">
        <f>Table1[[#This Row],[position]]&amp;IF(Table1[district]="NA","","-"&amp;Table1[district])&amp;IF(Table1[parish]="Multi-Parish Race","","-"&amp;Table1[parish])&amp;" ("&amp;Table1[year]&amp;")"</f>
        <v>Constable-Justice of the Peace Ward 8-Tangipahoa (2014)</v>
      </c>
      <c r="D1305" t="s">
        <v>1437</v>
      </c>
      <c r="E1305" t="s">
        <v>1729</v>
      </c>
      <c r="F1305" t="s">
        <v>1730</v>
      </c>
      <c r="G1305">
        <v>2014</v>
      </c>
      <c r="H1305" t="s">
        <v>640</v>
      </c>
      <c r="I1305" t="s">
        <v>19</v>
      </c>
      <c r="J1305">
        <v>1267</v>
      </c>
      <c r="K1305">
        <v>5</v>
      </c>
      <c r="L1305">
        <f>COUNTIF(Table1[Race],Table1[Race])</f>
        <v>2</v>
      </c>
      <c r="M1305">
        <v>1</v>
      </c>
      <c r="N1305">
        <v>4</v>
      </c>
      <c r="O1305">
        <v>0</v>
      </c>
      <c r="P1305">
        <v>0</v>
      </c>
      <c r="Q1305" t="s">
        <v>20</v>
      </c>
      <c r="R1305" t="s">
        <v>952</v>
      </c>
      <c r="S1305" t="s">
        <v>1437</v>
      </c>
      <c r="T1305">
        <f>IFERROR(Table1[n_can_adj]/MID(Table1[district],FIND("(",Table1[district])+1,1),Table1[n_can_adj])</f>
        <v>2</v>
      </c>
      <c r="U1305" t="e">
        <f>IF(Table1[level]="Local",VLOOKUP(Table1[parish]&amp;" Parish, Louisiana",[1]parish!$D$2:$E$65,2,FALSE),"")</f>
        <v>#N/A</v>
      </c>
    </row>
    <row r="1306" spans="1:21" hidden="1" x14ac:dyDescent="0.25">
      <c r="A1306">
        <v>1303</v>
      </c>
      <c r="B1306">
        <f>IF(COUNTIF(C$2:C1305,C1306)&gt;0,B1305,B1305+1)</f>
        <v>404</v>
      </c>
      <c r="C1306" t="str">
        <f>Table1[[#This Row],[position]]&amp;IF(Table1[district]="NA","","-"&amp;Table1[district])&amp;IF(Table1[parish]="Multi-Parish Race","","-"&amp;Table1[parish])&amp;" ("&amp;Table1[year]&amp;")"</f>
        <v>Constable-Justice of the Peace Ward 8-Tangipahoa (2014)</v>
      </c>
      <c r="D1306" t="s">
        <v>1437</v>
      </c>
      <c r="E1306" t="s">
        <v>1729</v>
      </c>
      <c r="F1306" t="s">
        <v>1732</v>
      </c>
      <c r="G1306">
        <v>2014</v>
      </c>
      <c r="H1306" t="s">
        <v>640</v>
      </c>
      <c r="I1306" t="s">
        <v>23</v>
      </c>
      <c r="J1306">
        <v>550</v>
      </c>
      <c r="K1306">
        <v>5</v>
      </c>
      <c r="L1306">
        <f>COUNTIF(Table1[Race],Table1[Race])</f>
        <v>2</v>
      </c>
      <c r="M1306">
        <v>1</v>
      </c>
      <c r="N1306">
        <v>4</v>
      </c>
      <c r="O1306">
        <v>0</v>
      </c>
      <c r="P1306">
        <v>0</v>
      </c>
      <c r="Q1306" t="s">
        <v>20</v>
      </c>
      <c r="R1306" t="s">
        <v>952</v>
      </c>
      <c r="S1306" t="s">
        <v>1437</v>
      </c>
      <c r="T1306">
        <f>IFERROR(Table1[n_can_adj]/MID(Table1[district],FIND("(",Table1[district])+1,1),Table1[n_can_adj])</f>
        <v>2</v>
      </c>
      <c r="U1306" t="e">
        <f>IF(Table1[level]="Local",VLOOKUP(Table1[parish]&amp;" Parish, Louisiana",[1]parish!$D$2:$E$65,2,FALSE),"")</f>
        <v>#N/A</v>
      </c>
    </row>
    <row r="1307" spans="1:21" hidden="1" x14ac:dyDescent="0.25">
      <c r="A1307">
        <v>1306</v>
      </c>
      <c r="B1307">
        <f>IF(COUNTIF(C$2:C1306,C1307)&gt;0,B1306,B1306+1)</f>
        <v>405</v>
      </c>
      <c r="C1307" t="str">
        <f>Table1[[#This Row],[position]]&amp;IF(Table1[district]="NA","","-"&amp;Table1[district])&amp;IF(Table1[parish]="Multi-Parish Race","","-"&amp;Table1[parish])&amp;" ("&amp;Table1[year]&amp;")"</f>
        <v>Constable-Justice of the Peace Ward A-St. Bernard (2014)</v>
      </c>
      <c r="D1307" t="s">
        <v>1437</v>
      </c>
      <c r="E1307" t="s">
        <v>1735</v>
      </c>
      <c r="F1307" t="s">
        <v>1736</v>
      </c>
      <c r="G1307">
        <v>2014</v>
      </c>
      <c r="H1307" t="s">
        <v>1737</v>
      </c>
      <c r="I1307" t="s">
        <v>30</v>
      </c>
      <c r="J1307">
        <v>348</v>
      </c>
      <c r="K1307">
        <v>2</v>
      </c>
      <c r="L1307">
        <f>COUNTIF(Table1[Race],Table1[Race])</f>
        <v>2</v>
      </c>
      <c r="M1307">
        <v>1</v>
      </c>
      <c r="N1307">
        <v>0</v>
      </c>
      <c r="O1307">
        <v>1</v>
      </c>
      <c r="P1307">
        <v>0</v>
      </c>
      <c r="Q1307" t="s">
        <v>20</v>
      </c>
      <c r="R1307" t="s">
        <v>952</v>
      </c>
      <c r="S1307" t="s">
        <v>1437</v>
      </c>
      <c r="T1307">
        <f>IFERROR(Table1[n_can_adj]/MID(Table1[district],FIND("(",Table1[district])+1,1),Table1[n_can_adj])</f>
        <v>2</v>
      </c>
      <c r="U1307" t="e">
        <f>IF(Table1[level]="Local",VLOOKUP(Table1[parish]&amp;" Parish, Louisiana",[1]parish!$D$2:$E$65,2,FALSE),"")</f>
        <v>#N/A</v>
      </c>
    </row>
    <row r="1308" spans="1:21" hidden="1" x14ac:dyDescent="0.25">
      <c r="A1308">
        <v>1307</v>
      </c>
      <c r="B1308">
        <f>IF(COUNTIF(C$2:C1307,C1308)&gt;0,B1307,B1307+1)</f>
        <v>405</v>
      </c>
      <c r="C1308" t="str">
        <f>Table1[[#This Row],[position]]&amp;IF(Table1[district]="NA","","-"&amp;Table1[district])&amp;IF(Table1[parish]="Multi-Parish Race","","-"&amp;Table1[parish])&amp;" ("&amp;Table1[year]&amp;")"</f>
        <v>Constable-Justice of the Peace Ward A-St. Bernard (2014)</v>
      </c>
      <c r="D1308" t="s">
        <v>1437</v>
      </c>
      <c r="E1308" t="s">
        <v>1735</v>
      </c>
      <c r="F1308" t="s">
        <v>1738</v>
      </c>
      <c r="G1308">
        <v>2014</v>
      </c>
      <c r="H1308" t="s">
        <v>1737</v>
      </c>
      <c r="I1308" t="s">
        <v>23</v>
      </c>
      <c r="J1308">
        <v>477</v>
      </c>
      <c r="K1308">
        <v>2</v>
      </c>
      <c r="L1308">
        <f>COUNTIF(Table1[Race],Table1[Race])</f>
        <v>2</v>
      </c>
      <c r="M1308">
        <v>1</v>
      </c>
      <c r="N1308">
        <v>0</v>
      </c>
      <c r="O1308">
        <v>1</v>
      </c>
      <c r="P1308">
        <v>0</v>
      </c>
      <c r="Q1308" t="s">
        <v>20</v>
      </c>
      <c r="R1308" t="s">
        <v>952</v>
      </c>
      <c r="S1308" t="s">
        <v>1437</v>
      </c>
      <c r="T1308">
        <f>IFERROR(Table1[n_can_adj]/MID(Table1[district],FIND("(",Table1[district])+1,1),Table1[n_can_adj])</f>
        <v>2</v>
      </c>
      <c r="U1308" t="e">
        <f>IF(Table1[level]="Local",VLOOKUP(Table1[parish]&amp;" Parish, Louisiana",[1]parish!$D$2:$E$65,2,FALSE),"")</f>
        <v>#N/A</v>
      </c>
    </row>
    <row r="1309" spans="1:21" hidden="1" x14ac:dyDescent="0.25">
      <c r="A1309">
        <v>1308</v>
      </c>
      <c r="B1309">
        <f>IF(COUNTIF(C$2:C1308,C1309)&gt;0,B1308,B1308+1)</f>
        <v>406</v>
      </c>
      <c r="C1309" t="str">
        <f>Table1[[#This Row],[position]]&amp;IF(Table1[district]="NA","","-"&amp;Table1[district])&amp;IF(Table1[parish]="Multi-Parish Race","","-"&amp;Table1[parish])&amp;" ("&amp;Table1[year]&amp;")"</f>
        <v>Constable-Justice of the Peace Ward B-St. Bernard (2014)</v>
      </c>
      <c r="D1309" t="s">
        <v>1437</v>
      </c>
      <c r="E1309" t="s">
        <v>1739</v>
      </c>
      <c r="F1309" t="s">
        <v>1740</v>
      </c>
      <c r="G1309">
        <v>2014</v>
      </c>
      <c r="H1309" t="s">
        <v>1737</v>
      </c>
      <c r="I1309" t="s">
        <v>19</v>
      </c>
      <c r="J1309">
        <v>289</v>
      </c>
      <c r="K1309">
        <v>4</v>
      </c>
      <c r="L1309">
        <f>COUNTIF(Table1[Race],Table1[Race])</f>
        <v>4</v>
      </c>
      <c r="M1309">
        <v>0</v>
      </c>
      <c r="N1309">
        <v>2</v>
      </c>
      <c r="O1309">
        <v>0</v>
      </c>
      <c r="P1309">
        <v>2</v>
      </c>
      <c r="Q1309" t="s">
        <v>20</v>
      </c>
      <c r="R1309" t="s">
        <v>952</v>
      </c>
      <c r="S1309" t="s">
        <v>1437</v>
      </c>
      <c r="T1309">
        <f>IFERROR(Table1[n_can_adj]/MID(Table1[district],FIND("(",Table1[district])+1,1),Table1[n_can_adj])</f>
        <v>4</v>
      </c>
      <c r="U1309" t="e">
        <f>IF(Table1[level]="Local",VLOOKUP(Table1[parish]&amp;" Parish, Louisiana",[1]parish!$D$2:$E$65,2,FALSE),"")</f>
        <v>#N/A</v>
      </c>
    </row>
    <row r="1310" spans="1:21" hidden="1" x14ac:dyDescent="0.25">
      <c r="A1310">
        <v>1309</v>
      </c>
      <c r="B1310">
        <f>IF(COUNTIF(C$2:C1309,C1310)&gt;0,B1309,B1309+1)</f>
        <v>406</v>
      </c>
      <c r="C1310" t="str">
        <f>Table1[[#This Row],[position]]&amp;IF(Table1[district]="NA","","-"&amp;Table1[district])&amp;IF(Table1[parish]="Multi-Parish Race","","-"&amp;Table1[parish])&amp;" ("&amp;Table1[year]&amp;")"</f>
        <v>Constable-Justice of the Peace Ward B-St. Bernard (2014)</v>
      </c>
      <c r="D1310" t="s">
        <v>1437</v>
      </c>
      <c r="E1310" t="s">
        <v>1739</v>
      </c>
      <c r="F1310" t="s">
        <v>1741</v>
      </c>
      <c r="G1310">
        <v>2014</v>
      </c>
      <c r="H1310" t="s">
        <v>1737</v>
      </c>
      <c r="I1310" t="s">
        <v>127</v>
      </c>
      <c r="J1310">
        <v>133</v>
      </c>
      <c r="K1310">
        <v>4</v>
      </c>
      <c r="L1310">
        <f>COUNTIF(Table1[Race],Table1[Race])</f>
        <v>4</v>
      </c>
      <c r="M1310">
        <v>0</v>
      </c>
      <c r="N1310">
        <v>2</v>
      </c>
      <c r="O1310">
        <v>0</v>
      </c>
      <c r="P1310">
        <v>2</v>
      </c>
      <c r="Q1310" t="s">
        <v>20</v>
      </c>
      <c r="R1310" t="s">
        <v>952</v>
      </c>
      <c r="S1310" t="s">
        <v>1437</v>
      </c>
      <c r="T1310">
        <f>IFERROR(Table1[n_can_adj]/MID(Table1[district],FIND("(",Table1[district])+1,1),Table1[n_can_adj])</f>
        <v>4</v>
      </c>
      <c r="U1310" t="e">
        <f>IF(Table1[level]="Local",VLOOKUP(Table1[parish]&amp;" Parish, Louisiana",[1]parish!$D$2:$E$65,2,FALSE),"")</f>
        <v>#N/A</v>
      </c>
    </row>
    <row r="1311" spans="1:21" hidden="1" x14ac:dyDescent="0.25">
      <c r="A1311">
        <v>1310</v>
      </c>
      <c r="B1311">
        <f>IF(COUNTIF(C$2:C1310,C1311)&gt;0,B1310,B1310+1)</f>
        <v>406</v>
      </c>
      <c r="C1311" t="str">
        <f>Table1[[#This Row],[position]]&amp;IF(Table1[district]="NA","","-"&amp;Table1[district])&amp;IF(Table1[parish]="Multi-Parish Race","","-"&amp;Table1[parish])&amp;" ("&amp;Table1[year]&amp;")"</f>
        <v>Constable-Justice of the Peace Ward B-St. Bernard (2014)</v>
      </c>
      <c r="D1311" t="s">
        <v>1437</v>
      </c>
      <c r="E1311" t="s">
        <v>1739</v>
      </c>
      <c r="F1311" t="s">
        <v>1742</v>
      </c>
      <c r="G1311">
        <v>2014</v>
      </c>
      <c r="H1311" t="s">
        <v>1737</v>
      </c>
      <c r="I1311" t="s">
        <v>127</v>
      </c>
      <c r="J1311">
        <v>110</v>
      </c>
      <c r="K1311">
        <v>4</v>
      </c>
      <c r="L1311">
        <f>COUNTIF(Table1[Race],Table1[Race])</f>
        <v>4</v>
      </c>
      <c r="M1311">
        <v>0</v>
      </c>
      <c r="N1311">
        <v>2</v>
      </c>
      <c r="O1311">
        <v>0</v>
      </c>
      <c r="P1311">
        <v>2</v>
      </c>
      <c r="Q1311" t="s">
        <v>20</v>
      </c>
      <c r="R1311" t="s">
        <v>952</v>
      </c>
      <c r="S1311" t="s">
        <v>1437</v>
      </c>
      <c r="T1311">
        <f>IFERROR(Table1[n_can_adj]/MID(Table1[district],FIND("(",Table1[district])+1,1),Table1[n_can_adj])</f>
        <v>4</v>
      </c>
      <c r="U1311" t="e">
        <f>IF(Table1[level]="Local",VLOOKUP(Table1[parish]&amp;" Parish, Louisiana",[1]parish!$D$2:$E$65,2,FALSE),"")</f>
        <v>#N/A</v>
      </c>
    </row>
    <row r="1312" spans="1:21" hidden="1" x14ac:dyDescent="0.25">
      <c r="A1312">
        <v>1311</v>
      </c>
      <c r="B1312">
        <f>IF(COUNTIF(C$2:C1311,C1312)&gt;0,B1311,B1311+1)</f>
        <v>406</v>
      </c>
      <c r="C1312" t="str">
        <f>Table1[[#This Row],[position]]&amp;IF(Table1[district]="NA","","-"&amp;Table1[district])&amp;IF(Table1[parish]="Multi-Parish Race","","-"&amp;Table1[parish])&amp;" ("&amp;Table1[year]&amp;")"</f>
        <v>Constable-Justice of the Peace Ward B-St. Bernard (2014)</v>
      </c>
      <c r="D1312" t="s">
        <v>1437</v>
      </c>
      <c r="E1312" t="s">
        <v>1739</v>
      </c>
      <c r="F1312" t="s">
        <v>1743</v>
      </c>
      <c r="G1312">
        <v>2014</v>
      </c>
      <c r="H1312" t="s">
        <v>1737</v>
      </c>
      <c r="I1312" t="s">
        <v>19</v>
      </c>
      <c r="J1312">
        <v>62</v>
      </c>
      <c r="K1312">
        <v>4</v>
      </c>
      <c r="L1312">
        <f>COUNTIF(Table1[Race],Table1[Race])</f>
        <v>4</v>
      </c>
      <c r="M1312">
        <v>0</v>
      </c>
      <c r="N1312">
        <v>2</v>
      </c>
      <c r="O1312">
        <v>0</v>
      </c>
      <c r="P1312">
        <v>2</v>
      </c>
      <c r="Q1312" t="s">
        <v>20</v>
      </c>
      <c r="R1312" t="s">
        <v>952</v>
      </c>
      <c r="S1312" t="s">
        <v>1437</v>
      </c>
      <c r="T1312">
        <f>IFERROR(Table1[n_can_adj]/MID(Table1[district],FIND("(",Table1[district])+1,1),Table1[n_can_adj])</f>
        <v>4</v>
      </c>
      <c r="U1312" t="e">
        <f>IF(Table1[level]="Local",VLOOKUP(Table1[parish]&amp;" Parish, Louisiana",[1]parish!$D$2:$E$65,2,FALSE),"")</f>
        <v>#N/A</v>
      </c>
    </row>
    <row r="1313" spans="1:21" hidden="1" x14ac:dyDescent="0.25">
      <c r="A1313">
        <v>1312</v>
      </c>
      <c r="B1313">
        <f>IF(COUNTIF(C$2:C1312,C1313)&gt;0,B1312,B1312+1)</f>
        <v>407</v>
      </c>
      <c r="C1313" t="str">
        <f>Table1[[#This Row],[position]]&amp;IF(Table1[district]="NA","","-"&amp;Table1[district])&amp;IF(Table1[parish]="Multi-Parish Race","","-"&amp;Table1[parish])&amp;" ("&amp;Table1[year]&amp;")"</f>
        <v>Constable-Justice of the Peace Ward C-St. Bernard (2014)</v>
      </c>
      <c r="D1313" t="s">
        <v>1437</v>
      </c>
      <c r="E1313" t="s">
        <v>1744</v>
      </c>
      <c r="F1313" t="s">
        <v>1745</v>
      </c>
      <c r="G1313">
        <v>2014</v>
      </c>
      <c r="H1313" t="s">
        <v>1737</v>
      </c>
      <c r="I1313" t="s">
        <v>19</v>
      </c>
      <c r="J1313">
        <v>168</v>
      </c>
      <c r="K1313">
        <v>5</v>
      </c>
      <c r="L1313">
        <f>COUNTIF(Table1[Race],Table1[Race])</f>
        <v>5</v>
      </c>
      <c r="M1313">
        <v>2</v>
      </c>
      <c r="N1313">
        <v>2</v>
      </c>
      <c r="O1313">
        <v>0</v>
      </c>
      <c r="P1313">
        <v>1</v>
      </c>
      <c r="Q1313" t="s">
        <v>20</v>
      </c>
      <c r="R1313" t="s">
        <v>952</v>
      </c>
      <c r="S1313" t="s">
        <v>1437</v>
      </c>
      <c r="T1313">
        <f>IFERROR(Table1[n_can_adj]/MID(Table1[district],FIND("(",Table1[district])+1,1),Table1[n_can_adj])</f>
        <v>5</v>
      </c>
      <c r="U1313" t="e">
        <f>IF(Table1[level]="Local",VLOOKUP(Table1[parish]&amp;" Parish, Louisiana",[1]parish!$D$2:$E$65,2,FALSE),"")</f>
        <v>#N/A</v>
      </c>
    </row>
    <row r="1314" spans="1:21" hidden="1" x14ac:dyDescent="0.25">
      <c r="A1314">
        <v>1313</v>
      </c>
      <c r="B1314">
        <f>IF(COUNTIF(C$2:C1313,C1314)&gt;0,B1313,B1313+1)</f>
        <v>407</v>
      </c>
      <c r="C1314" t="str">
        <f>Table1[[#This Row],[position]]&amp;IF(Table1[district]="NA","","-"&amp;Table1[district])&amp;IF(Table1[parish]="Multi-Parish Race","","-"&amp;Table1[parish])&amp;" ("&amp;Table1[year]&amp;")"</f>
        <v>Constable-Justice of the Peace Ward C-St. Bernard (2014)</v>
      </c>
      <c r="D1314" t="s">
        <v>1437</v>
      </c>
      <c r="E1314" t="s">
        <v>1744</v>
      </c>
      <c r="F1314" t="s">
        <v>1746</v>
      </c>
      <c r="G1314">
        <v>2014</v>
      </c>
      <c r="H1314" t="s">
        <v>1737</v>
      </c>
      <c r="I1314" t="s">
        <v>19</v>
      </c>
      <c r="J1314">
        <v>167</v>
      </c>
      <c r="K1314">
        <v>5</v>
      </c>
      <c r="L1314">
        <f>COUNTIF(Table1[Race],Table1[Race])</f>
        <v>5</v>
      </c>
      <c r="M1314">
        <v>2</v>
      </c>
      <c r="N1314">
        <v>2</v>
      </c>
      <c r="O1314">
        <v>0</v>
      </c>
      <c r="P1314">
        <v>1</v>
      </c>
      <c r="Q1314" t="s">
        <v>20</v>
      </c>
      <c r="R1314" t="s">
        <v>952</v>
      </c>
      <c r="S1314" t="s">
        <v>1437</v>
      </c>
      <c r="T1314">
        <f>IFERROR(Table1[n_can_adj]/MID(Table1[district],FIND("(",Table1[district])+1,1),Table1[n_can_adj])</f>
        <v>5</v>
      </c>
      <c r="U1314" t="e">
        <f>IF(Table1[level]="Local",VLOOKUP(Table1[parish]&amp;" Parish, Louisiana",[1]parish!$D$2:$E$65,2,FALSE),"")</f>
        <v>#N/A</v>
      </c>
    </row>
    <row r="1315" spans="1:21" hidden="1" x14ac:dyDescent="0.25">
      <c r="A1315">
        <v>1314</v>
      </c>
      <c r="B1315">
        <f>IF(COUNTIF(C$2:C1314,C1315)&gt;0,B1314,B1314+1)</f>
        <v>407</v>
      </c>
      <c r="C1315" t="str">
        <f>Table1[[#This Row],[position]]&amp;IF(Table1[district]="NA","","-"&amp;Table1[district])&amp;IF(Table1[parish]="Multi-Parish Race","","-"&amp;Table1[parish])&amp;" ("&amp;Table1[year]&amp;")"</f>
        <v>Constable-Justice of the Peace Ward C-St. Bernard (2014)</v>
      </c>
      <c r="D1315" t="s">
        <v>1437</v>
      </c>
      <c r="E1315" t="s">
        <v>1744</v>
      </c>
      <c r="F1315" t="s">
        <v>1747</v>
      </c>
      <c r="G1315">
        <v>2014</v>
      </c>
      <c r="H1315" t="s">
        <v>1737</v>
      </c>
      <c r="I1315" t="s">
        <v>127</v>
      </c>
      <c r="J1315">
        <v>60</v>
      </c>
      <c r="K1315">
        <v>5</v>
      </c>
      <c r="L1315">
        <f>COUNTIF(Table1[Race],Table1[Race])</f>
        <v>5</v>
      </c>
      <c r="M1315">
        <v>2</v>
      </c>
      <c r="N1315">
        <v>2</v>
      </c>
      <c r="O1315">
        <v>0</v>
      </c>
      <c r="P1315">
        <v>1</v>
      </c>
      <c r="Q1315" t="s">
        <v>20</v>
      </c>
      <c r="R1315" t="s">
        <v>952</v>
      </c>
      <c r="S1315" t="s">
        <v>1437</v>
      </c>
      <c r="T1315">
        <f>IFERROR(Table1[n_can_adj]/MID(Table1[district],FIND("(",Table1[district])+1,1),Table1[n_can_adj])</f>
        <v>5</v>
      </c>
      <c r="U1315" t="e">
        <f>IF(Table1[level]="Local",VLOOKUP(Table1[parish]&amp;" Parish, Louisiana",[1]parish!$D$2:$E$65,2,FALSE),"")</f>
        <v>#N/A</v>
      </c>
    </row>
    <row r="1316" spans="1:21" hidden="1" x14ac:dyDescent="0.25">
      <c r="A1316">
        <v>1315</v>
      </c>
      <c r="B1316">
        <f>IF(COUNTIF(C$2:C1315,C1316)&gt;0,B1315,B1315+1)</f>
        <v>407</v>
      </c>
      <c r="C1316" t="str">
        <f>Table1[[#This Row],[position]]&amp;IF(Table1[district]="NA","","-"&amp;Table1[district])&amp;IF(Table1[parish]="Multi-Parish Race","","-"&amp;Table1[parish])&amp;" ("&amp;Table1[year]&amp;")"</f>
        <v>Constable-Justice of the Peace Ward C-St. Bernard (2014)</v>
      </c>
      <c r="D1316" t="s">
        <v>1437</v>
      </c>
      <c r="E1316" t="s">
        <v>1744</v>
      </c>
      <c r="F1316" t="s">
        <v>1748</v>
      </c>
      <c r="G1316">
        <v>2014</v>
      </c>
      <c r="H1316" t="s">
        <v>1737</v>
      </c>
      <c r="I1316" t="s">
        <v>23</v>
      </c>
      <c r="J1316">
        <v>139</v>
      </c>
      <c r="K1316">
        <v>5</v>
      </c>
      <c r="L1316">
        <f>COUNTIF(Table1[Race],Table1[Race])</f>
        <v>5</v>
      </c>
      <c r="M1316">
        <v>2</v>
      </c>
      <c r="N1316">
        <v>2</v>
      </c>
      <c r="O1316">
        <v>0</v>
      </c>
      <c r="P1316">
        <v>1</v>
      </c>
      <c r="Q1316" t="s">
        <v>20</v>
      </c>
      <c r="R1316" t="s">
        <v>952</v>
      </c>
      <c r="S1316" t="s">
        <v>1437</v>
      </c>
      <c r="T1316">
        <f>IFERROR(Table1[n_can_adj]/MID(Table1[district],FIND("(",Table1[district])+1,1),Table1[n_can_adj])</f>
        <v>5</v>
      </c>
      <c r="U1316" t="e">
        <f>IF(Table1[level]="Local",VLOOKUP(Table1[parish]&amp;" Parish, Louisiana",[1]parish!$D$2:$E$65,2,FALSE),"")</f>
        <v>#N/A</v>
      </c>
    </row>
    <row r="1317" spans="1:21" hidden="1" x14ac:dyDescent="0.25">
      <c r="A1317">
        <v>1316</v>
      </c>
      <c r="B1317">
        <f>IF(COUNTIF(C$2:C1316,C1317)&gt;0,B1316,B1316+1)</f>
        <v>407</v>
      </c>
      <c r="C1317" t="str">
        <f>Table1[[#This Row],[position]]&amp;IF(Table1[district]="NA","","-"&amp;Table1[district])&amp;IF(Table1[parish]="Multi-Parish Race","","-"&amp;Table1[parish])&amp;" ("&amp;Table1[year]&amp;")"</f>
        <v>Constable-Justice of the Peace Ward C-St. Bernard (2014)</v>
      </c>
      <c r="D1317" t="s">
        <v>1437</v>
      </c>
      <c r="E1317" t="s">
        <v>1744</v>
      </c>
      <c r="F1317" t="s">
        <v>1749</v>
      </c>
      <c r="G1317">
        <v>2014</v>
      </c>
      <c r="H1317" t="s">
        <v>1737</v>
      </c>
      <c r="I1317" t="s">
        <v>23</v>
      </c>
      <c r="J1317">
        <v>45</v>
      </c>
      <c r="K1317">
        <v>5</v>
      </c>
      <c r="L1317">
        <f>COUNTIF(Table1[Race],Table1[Race])</f>
        <v>5</v>
      </c>
      <c r="M1317">
        <v>2</v>
      </c>
      <c r="N1317">
        <v>2</v>
      </c>
      <c r="O1317">
        <v>0</v>
      </c>
      <c r="P1317">
        <v>1</v>
      </c>
      <c r="Q1317" t="s">
        <v>20</v>
      </c>
      <c r="R1317" t="s">
        <v>952</v>
      </c>
      <c r="S1317" t="s">
        <v>1437</v>
      </c>
      <c r="T1317">
        <f>IFERROR(Table1[n_can_adj]/MID(Table1[district],FIND("(",Table1[district])+1,1),Table1[n_can_adj])</f>
        <v>5</v>
      </c>
      <c r="U1317" t="e">
        <f>IF(Table1[level]="Local",VLOOKUP(Table1[parish]&amp;" Parish, Louisiana",[1]parish!$D$2:$E$65,2,FALSE),"")</f>
        <v>#N/A</v>
      </c>
    </row>
    <row r="1318" spans="1:21" hidden="1" x14ac:dyDescent="0.25">
      <c r="A1318">
        <v>1317</v>
      </c>
      <c r="B1318">
        <f>IF(COUNTIF(C$2:C1317,C1318)&gt;0,B1317,B1317+1)</f>
        <v>408</v>
      </c>
      <c r="C1318" t="str">
        <f>Table1[[#This Row],[position]]&amp;IF(Table1[district]="NA","","-"&amp;Table1[district])&amp;IF(Table1[parish]="Multi-Parish Race","","-"&amp;Table1[parish])&amp;" ("&amp;Table1[year]&amp;")"</f>
        <v>Constable-Justice of the Peace Ward D-St. Bernard (2014)</v>
      </c>
      <c r="D1318" t="s">
        <v>1437</v>
      </c>
      <c r="E1318" t="s">
        <v>1750</v>
      </c>
      <c r="F1318" t="s">
        <v>1751</v>
      </c>
      <c r="G1318">
        <v>2014</v>
      </c>
      <c r="H1318" t="s">
        <v>1737</v>
      </c>
      <c r="I1318" t="s">
        <v>30</v>
      </c>
      <c r="J1318">
        <v>154</v>
      </c>
      <c r="K1318">
        <v>2</v>
      </c>
      <c r="L1318">
        <f>COUNTIF(Table1[Race],Table1[Race])</f>
        <v>2</v>
      </c>
      <c r="M1318">
        <v>1</v>
      </c>
      <c r="N1318">
        <v>0</v>
      </c>
      <c r="O1318">
        <v>1</v>
      </c>
      <c r="P1318">
        <v>0</v>
      </c>
      <c r="Q1318" t="s">
        <v>20</v>
      </c>
      <c r="R1318" t="s">
        <v>952</v>
      </c>
      <c r="S1318" t="s">
        <v>1437</v>
      </c>
      <c r="T1318">
        <f>IFERROR(Table1[n_can_adj]/MID(Table1[district],FIND("(",Table1[district])+1,1),Table1[n_can_adj])</f>
        <v>2</v>
      </c>
      <c r="U1318" t="e">
        <f>IF(Table1[level]="Local",VLOOKUP(Table1[parish]&amp;" Parish, Louisiana",[1]parish!$D$2:$E$65,2,FALSE),"")</f>
        <v>#N/A</v>
      </c>
    </row>
    <row r="1319" spans="1:21" hidden="1" x14ac:dyDescent="0.25">
      <c r="A1319">
        <v>1318</v>
      </c>
      <c r="B1319">
        <f>IF(COUNTIF(C$2:C1318,C1319)&gt;0,B1318,B1318+1)</f>
        <v>408</v>
      </c>
      <c r="C1319" t="str">
        <f>Table1[[#This Row],[position]]&amp;IF(Table1[district]="NA","","-"&amp;Table1[district])&amp;IF(Table1[parish]="Multi-Parish Race","","-"&amp;Table1[parish])&amp;" ("&amp;Table1[year]&amp;")"</f>
        <v>Constable-Justice of the Peace Ward D-St. Bernard (2014)</v>
      </c>
      <c r="D1319" t="s">
        <v>1437</v>
      </c>
      <c r="E1319" t="s">
        <v>1750</v>
      </c>
      <c r="F1319" t="s">
        <v>1752</v>
      </c>
      <c r="G1319">
        <v>2014</v>
      </c>
      <c r="H1319" t="s">
        <v>1737</v>
      </c>
      <c r="I1319" t="s">
        <v>23</v>
      </c>
      <c r="J1319">
        <v>421</v>
      </c>
      <c r="K1319">
        <v>2</v>
      </c>
      <c r="L1319">
        <f>COUNTIF(Table1[Race],Table1[Race])</f>
        <v>2</v>
      </c>
      <c r="M1319">
        <v>1</v>
      </c>
      <c r="N1319">
        <v>0</v>
      </c>
      <c r="O1319">
        <v>1</v>
      </c>
      <c r="P1319">
        <v>0</v>
      </c>
      <c r="Q1319" t="s">
        <v>20</v>
      </c>
      <c r="R1319" t="s">
        <v>952</v>
      </c>
      <c r="S1319" t="s">
        <v>1437</v>
      </c>
      <c r="T1319">
        <f>IFERROR(Table1[n_can_adj]/MID(Table1[district],FIND("(",Table1[district])+1,1),Table1[n_can_adj])</f>
        <v>2</v>
      </c>
      <c r="U1319" t="e">
        <f>IF(Table1[level]="Local",VLOOKUP(Table1[parish]&amp;" Parish, Louisiana",[1]parish!$D$2:$E$65,2,FALSE),"")</f>
        <v>#N/A</v>
      </c>
    </row>
    <row r="1320" spans="1:21" hidden="1" x14ac:dyDescent="0.25">
      <c r="A1320">
        <v>1319</v>
      </c>
      <c r="B1320">
        <f>IF(COUNTIF(C$2:C1319,C1320)&gt;0,B1319,B1319+1)</f>
        <v>409</v>
      </c>
      <c r="C1320" t="str">
        <f>Table1[[#This Row],[position]]&amp;IF(Table1[district]="NA","","-"&amp;Table1[district])&amp;IF(Table1[parish]="Multi-Parish Race","","-"&amp;Table1[parish])&amp;" ("&amp;Table1[year]&amp;")"</f>
        <v>Constable-Justice of the Peace Ward J-St. Bernard (2014)</v>
      </c>
      <c r="D1320" t="s">
        <v>1437</v>
      </c>
      <c r="E1320" t="s">
        <v>1753</v>
      </c>
      <c r="F1320" t="s">
        <v>1754</v>
      </c>
      <c r="G1320">
        <v>2014</v>
      </c>
      <c r="H1320" t="s">
        <v>1737</v>
      </c>
      <c r="I1320" t="s">
        <v>23</v>
      </c>
      <c r="J1320">
        <v>913</v>
      </c>
      <c r="K1320">
        <v>3</v>
      </c>
      <c r="L1320">
        <f>COUNTIF(Table1[Race],Table1[Race])</f>
        <v>3</v>
      </c>
      <c r="M1320">
        <v>3</v>
      </c>
      <c r="N1320">
        <v>0</v>
      </c>
      <c r="O1320">
        <v>0</v>
      </c>
      <c r="P1320">
        <v>0</v>
      </c>
      <c r="Q1320" t="s">
        <v>20</v>
      </c>
      <c r="R1320" t="s">
        <v>952</v>
      </c>
      <c r="S1320" t="s">
        <v>1437</v>
      </c>
      <c r="T1320">
        <f>IFERROR(Table1[n_can_adj]/MID(Table1[district],FIND("(",Table1[district])+1,1),Table1[n_can_adj])</f>
        <v>3</v>
      </c>
      <c r="U1320" t="e">
        <f>IF(Table1[level]="Local",VLOOKUP(Table1[parish]&amp;" Parish, Louisiana",[1]parish!$D$2:$E$65,2,FALSE),"")</f>
        <v>#N/A</v>
      </c>
    </row>
    <row r="1321" spans="1:21" hidden="1" x14ac:dyDescent="0.25">
      <c r="A1321">
        <v>1320</v>
      </c>
      <c r="B1321">
        <f>IF(COUNTIF(C$2:C1320,C1321)&gt;0,B1320,B1320+1)</f>
        <v>409</v>
      </c>
      <c r="C1321" t="str">
        <f>Table1[[#This Row],[position]]&amp;IF(Table1[district]="NA","","-"&amp;Table1[district])&amp;IF(Table1[parish]="Multi-Parish Race","","-"&amp;Table1[parish])&amp;" ("&amp;Table1[year]&amp;")"</f>
        <v>Constable-Justice of the Peace Ward J-St. Bernard (2014)</v>
      </c>
      <c r="D1321" t="s">
        <v>1437</v>
      </c>
      <c r="E1321" t="s">
        <v>1753</v>
      </c>
      <c r="F1321" t="s">
        <v>1755</v>
      </c>
      <c r="G1321">
        <v>2014</v>
      </c>
      <c r="H1321" t="s">
        <v>1737</v>
      </c>
      <c r="I1321" t="s">
        <v>23</v>
      </c>
      <c r="J1321">
        <v>785</v>
      </c>
      <c r="K1321">
        <v>3</v>
      </c>
      <c r="L1321">
        <f>COUNTIF(Table1[Race],Table1[Race])</f>
        <v>3</v>
      </c>
      <c r="M1321">
        <v>3</v>
      </c>
      <c r="N1321">
        <v>0</v>
      </c>
      <c r="O1321">
        <v>0</v>
      </c>
      <c r="P1321">
        <v>0</v>
      </c>
      <c r="Q1321" t="s">
        <v>20</v>
      </c>
      <c r="R1321" t="s">
        <v>952</v>
      </c>
      <c r="S1321" t="s">
        <v>1437</v>
      </c>
      <c r="T1321">
        <f>IFERROR(Table1[n_can_adj]/MID(Table1[district],FIND("(",Table1[district])+1,1),Table1[n_can_adj])</f>
        <v>3</v>
      </c>
      <c r="U1321" t="e">
        <f>IF(Table1[level]="Local",VLOOKUP(Table1[parish]&amp;" Parish, Louisiana",[1]parish!$D$2:$E$65,2,FALSE),"")</f>
        <v>#N/A</v>
      </c>
    </row>
    <row r="1322" spans="1:21" hidden="1" x14ac:dyDescent="0.25">
      <c r="A1322">
        <v>1321</v>
      </c>
      <c r="B1322">
        <f>IF(COUNTIF(C$2:C1321,C1322)&gt;0,B1321,B1321+1)</f>
        <v>409</v>
      </c>
      <c r="C1322" t="str">
        <f>Table1[[#This Row],[position]]&amp;IF(Table1[district]="NA","","-"&amp;Table1[district])&amp;IF(Table1[parish]="Multi-Parish Race","","-"&amp;Table1[parish])&amp;" ("&amp;Table1[year]&amp;")"</f>
        <v>Constable-Justice of the Peace Ward J-St. Bernard (2014)</v>
      </c>
      <c r="D1322" t="s">
        <v>1437</v>
      </c>
      <c r="E1322" t="s">
        <v>1753</v>
      </c>
      <c r="F1322" t="s">
        <v>1756</v>
      </c>
      <c r="G1322">
        <v>2014</v>
      </c>
      <c r="H1322" t="s">
        <v>1737</v>
      </c>
      <c r="I1322" t="s">
        <v>23</v>
      </c>
      <c r="J1322">
        <v>389</v>
      </c>
      <c r="K1322">
        <v>3</v>
      </c>
      <c r="L1322">
        <f>COUNTIF(Table1[Race],Table1[Race])</f>
        <v>3</v>
      </c>
      <c r="M1322">
        <v>3</v>
      </c>
      <c r="N1322">
        <v>0</v>
      </c>
      <c r="O1322">
        <v>0</v>
      </c>
      <c r="P1322">
        <v>0</v>
      </c>
      <c r="Q1322" t="s">
        <v>20</v>
      </c>
      <c r="R1322" t="s">
        <v>952</v>
      </c>
      <c r="S1322" t="s">
        <v>1437</v>
      </c>
      <c r="T1322">
        <f>IFERROR(Table1[n_can_adj]/MID(Table1[district],FIND("(",Table1[district])+1,1),Table1[n_can_adj])</f>
        <v>3</v>
      </c>
      <c r="U1322" t="e">
        <f>IF(Table1[level]="Local",VLOOKUP(Table1[parish]&amp;" Parish, Louisiana",[1]parish!$D$2:$E$65,2,FALSE),"")</f>
        <v>#N/A</v>
      </c>
    </row>
    <row r="1323" spans="1:21" hidden="1" x14ac:dyDescent="0.25">
      <c r="A1323">
        <v>1322</v>
      </c>
      <c r="B1323">
        <f>IF(COUNTIF(C$2:C1322,C1323)&gt;0,B1322,B1322+1)</f>
        <v>410</v>
      </c>
      <c r="C1323" t="str">
        <f>Table1[[#This Row],[position]]&amp;IF(Table1[district]="NA","","-"&amp;Table1[district])&amp;IF(Table1[parish]="Multi-Parish Race","","-"&amp;Table1[parish])&amp;" ("&amp;Table1[year]&amp;")"</f>
        <v>Constable-Justice of the Peace Wards 6 &amp; 7-Richland (2014)</v>
      </c>
      <c r="D1323" t="s">
        <v>1437</v>
      </c>
      <c r="E1323" t="s">
        <v>1757</v>
      </c>
      <c r="F1323" t="s">
        <v>1758</v>
      </c>
      <c r="G1323">
        <v>2014</v>
      </c>
      <c r="H1323" t="s">
        <v>153</v>
      </c>
      <c r="I1323" t="s">
        <v>127</v>
      </c>
      <c r="J1323">
        <v>115</v>
      </c>
      <c r="K1323">
        <v>2</v>
      </c>
      <c r="L1323">
        <f>COUNTIF(Table1[Race],Table1[Race])</f>
        <v>2</v>
      </c>
      <c r="M1323">
        <v>0</v>
      </c>
      <c r="N1323">
        <v>0</v>
      </c>
      <c r="O1323">
        <v>1</v>
      </c>
      <c r="P1323">
        <v>1</v>
      </c>
      <c r="Q1323" t="s">
        <v>20</v>
      </c>
      <c r="R1323" t="s">
        <v>952</v>
      </c>
      <c r="S1323" t="s">
        <v>1437</v>
      </c>
      <c r="T1323">
        <f>IFERROR(Table1[n_can_adj]/MID(Table1[district],FIND("(",Table1[district])+1,1),Table1[n_can_adj])</f>
        <v>2</v>
      </c>
      <c r="U1323" t="e">
        <f>IF(Table1[level]="Local",VLOOKUP(Table1[parish]&amp;" Parish, Louisiana",[1]parish!$D$2:$E$65,2,FALSE),"")</f>
        <v>#N/A</v>
      </c>
    </row>
    <row r="1324" spans="1:21" hidden="1" x14ac:dyDescent="0.25">
      <c r="A1324">
        <v>1323</v>
      </c>
      <c r="B1324">
        <f>IF(COUNTIF(C$2:C1323,C1324)&gt;0,B1323,B1323+1)</f>
        <v>410</v>
      </c>
      <c r="C1324" t="str">
        <f>Table1[[#This Row],[position]]&amp;IF(Table1[district]="NA","","-"&amp;Table1[district])&amp;IF(Table1[parish]="Multi-Parish Race","","-"&amp;Table1[parish])&amp;" ("&amp;Table1[year]&amp;")"</f>
        <v>Constable-Justice of the Peace Wards 6 &amp; 7-Richland (2014)</v>
      </c>
      <c r="D1324" t="s">
        <v>1437</v>
      </c>
      <c r="E1324" t="s">
        <v>1757</v>
      </c>
      <c r="F1324" t="s">
        <v>1759</v>
      </c>
      <c r="G1324">
        <v>2014</v>
      </c>
      <c r="H1324" t="s">
        <v>153</v>
      </c>
      <c r="I1324" t="s">
        <v>30</v>
      </c>
      <c r="J1324">
        <v>170</v>
      </c>
      <c r="K1324">
        <v>2</v>
      </c>
      <c r="L1324">
        <f>COUNTIF(Table1[Race],Table1[Race])</f>
        <v>2</v>
      </c>
      <c r="M1324">
        <v>0</v>
      </c>
      <c r="N1324">
        <v>0</v>
      </c>
      <c r="O1324">
        <v>1</v>
      </c>
      <c r="P1324">
        <v>1</v>
      </c>
      <c r="Q1324" t="s">
        <v>20</v>
      </c>
      <c r="R1324" t="s">
        <v>952</v>
      </c>
      <c r="S1324" t="s">
        <v>1437</v>
      </c>
      <c r="T1324">
        <f>IFERROR(Table1[n_can_adj]/MID(Table1[district],FIND("(",Table1[district])+1,1),Table1[n_can_adj])</f>
        <v>2</v>
      </c>
      <c r="U1324" t="e">
        <f>IF(Table1[level]="Local",VLOOKUP(Table1[parish]&amp;" Parish, Louisiana",[1]parish!$D$2:$E$65,2,FALSE),"")</f>
        <v>#N/A</v>
      </c>
    </row>
    <row r="1325" spans="1:21" hidden="1" x14ac:dyDescent="0.25">
      <c r="A1325">
        <v>1324</v>
      </c>
      <c r="B1325">
        <f>IF(COUNTIF(C$2:C1324,C1325)&gt;0,B1324,B1324+1)</f>
        <v>411</v>
      </c>
      <c r="C1325" t="str">
        <f>Table1[[#This Row],[position]]&amp;IF(Table1[district]="NA","","-"&amp;Table1[district])&amp;IF(Table1[parish]="Multi-Parish Race","","-"&amp;Table1[parish])&amp;" ("&amp;Table1[year]&amp;")"</f>
        <v>Constable(s)-Justice of the Peace District  1-Bossier (2014)</v>
      </c>
      <c r="D1325" t="s">
        <v>1760</v>
      </c>
      <c r="E1325" t="s">
        <v>1492</v>
      </c>
      <c r="F1325" t="s">
        <v>1761</v>
      </c>
      <c r="G1325">
        <v>2014</v>
      </c>
      <c r="H1325" t="s">
        <v>29</v>
      </c>
      <c r="I1325" t="s">
        <v>19</v>
      </c>
      <c r="J1325">
        <v>3315</v>
      </c>
      <c r="K1325">
        <v>2</v>
      </c>
      <c r="L1325">
        <f>COUNTIF(Table1[Race],Table1[Race])</f>
        <v>2</v>
      </c>
      <c r="M1325">
        <v>0</v>
      </c>
      <c r="N1325">
        <v>2</v>
      </c>
      <c r="O1325">
        <v>0</v>
      </c>
      <c r="P1325">
        <v>0</v>
      </c>
      <c r="Q1325" t="s">
        <v>20</v>
      </c>
      <c r="R1325" t="s">
        <v>952</v>
      </c>
      <c r="S1325" t="s">
        <v>1437</v>
      </c>
      <c r="T1325">
        <f>IFERROR(Table1[n_can_adj]/MID(Table1[district],FIND("(",Table1[district])+1,1),Table1[n_can_adj])</f>
        <v>2</v>
      </c>
      <c r="U1325" t="e">
        <f>IF(Table1[level]="Local",VLOOKUP(Table1[parish]&amp;" Parish, Louisiana",[1]parish!$D$2:$E$65,2,FALSE),"")</f>
        <v>#N/A</v>
      </c>
    </row>
    <row r="1326" spans="1:21" hidden="1" x14ac:dyDescent="0.25">
      <c r="A1326">
        <v>1325</v>
      </c>
      <c r="B1326">
        <f>IF(COUNTIF(C$2:C1325,C1326)&gt;0,B1325,B1325+1)</f>
        <v>411</v>
      </c>
      <c r="C1326" t="str">
        <f>Table1[[#This Row],[position]]&amp;IF(Table1[district]="NA","","-"&amp;Table1[district])&amp;IF(Table1[parish]="Multi-Parish Race","","-"&amp;Table1[parish])&amp;" ("&amp;Table1[year]&amp;")"</f>
        <v>Constable(s)-Justice of the Peace District  1-Bossier (2014)</v>
      </c>
      <c r="D1326" t="s">
        <v>1760</v>
      </c>
      <c r="E1326" t="s">
        <v>1492</v>
      </c>
      <c r="F1326" t="s">
        <v>1762</v>
      </c>
      <c r="G1326">
        <v>2014</v>
      </c>
      <c r="H1326" t="s">
        <v>29</v>
      </c>
      <c r="I1326" t="s">
        <v>19</v>
      </c>
      <c r="J1326">
        <v>2531</v>
      </c>
      <c r="K1326">
        <v>2</v>
      </c>
      <c r="L1326">
        <f>COUNTIF(Table1[Race],Table1[Race])</f>
        <v>2</v>
      </c>
      <c r="M1326">
        <v>0</v>
      </c>
      <c r="N1326">
        <v>2</v>
      </c>
      <c r="O1326">
        <v>0</v>
      </c>
      <c r="P1326">
        <v>0</v>
      </c>
      <c r="Q1326" t="s">
        <v>20</v>
      </c>
      <c r="R1326" t="s">
        <v>952</v>
      </c>
      <c r="S1326" t="s">
        <v>1437</v>
      </c>
      <c r="T1326">
        <f>IFERROR(Table1[n_can_adj]/MID(Table1[district],FIND("(",Table1[district])+1,1),Table1[n_can_adj])</f>
        <v>2</v>
      </c>
      <c r="U1326" t="e">
        <f>IF(Table1[level]="Local",VLOOKUP(Table1[parish]&amp;" Parish, Louisiana",[1]parish!$D$2:$E$65,2,FALSE),"")</f>
        <v>#N/A</v>
      </c>
    </row>
    <row r="1327" spans="1:21" hidden="1" x14ac:dyDescent="0.25">
      <c r="A1327">
        <v>1326</v>
      </c>
      <c r="B1327">
        <f>IF(COUNTIF(C$2:C1326,C1327)&gt;0,B1326,B1326+1)</f>
        <v>412</v>
      </c>
      <c r="C1327" t="str">
        <f>Table1[[#This Row],[position]]&amp;IF(Table1[district]="NA","","-"&amp;Table1[district])&amp;IF(Table1[parish]="Multi-Parish Race","","-"&amp;Table1[parish])&amp;" ("&amp;Table1[year]&amp;")"</f>
        <v>Constable(s)-Justice of the Peace District  3 (2 to be elected)-Bossier (2014)</v>
      </c>
      <c r="D1327" t="s">
        <v>1760</v>
      </c>
      <c r="E1327" t="s">
        <v>1763</v>
      </c>
      <c r="F1327" t="s">
        <v>1764</v>
      </c>
      <c r="G1327">
        <v>2014</v>
      </c>
      <c r="H1327" t="s">
        <v>29</v>
      </c>
      <c r="I1327" t="s">
        <v>19</v>
      </c>
      <c r="J1327">
        <v>697</v>
      </c>
      <c r="K1327">
        <v>5</v>
      </c>
      <c r="L1327">
        <f>COUNTIF(Table1[Race],Table1[Race])</f>
        <v>5</v>
      </c>
      <c r="M1327">
        <v>3</v>
      </c>
      <c r="N1327">
        <v>1</v>
      </c>
      <c r="O1327">
        <v>1</v>
      </c>
      <c r="P1327">
        <v>0</v>
      </c>
      <c r="Q1327" t="s">
        <v>20</v>
      </c>
      <c r="R1327" t="s">
        <v>952</v>
      </c>
      <c r="S1327" t="s">
        <v>1437</v>
      </c>
      <c r="T1327">
        <f>IFERROR(Table1[n_can_adj]/MID(Table1[district],FIND("(",Table1[district])+1,1),Table1[n_can_adj])</f>
        <v>2.5</v>
      </c>
      <c r="U1327" t="e">
        <f>IF(Table1[level]="Local",VLOOKUP(Table1[parish]&amp;" Parish, Louisiana",[1]parish!$D$2:$E$65,2,FALSE),"")</f>
        <v>#N/A</v>
      </c>
    </row>
    <row r="1328" spans="1:21" hidden="1" x14ac:dyDescent="0.25">
      <c r="A1328">
        <v>1327</v>
      </c>
      <c r="B1328">
        <f>IF(COUNTIF(C$2:C1327,C1328)&gt;0,B1327,B1327+1)</f>
        <v>412</v>
      </c>
      <c r="C1328" t="str">
        <f>Table1[[#This Row],[position]]&amp;IF(Table1[district]="NA","","-"&amp;Table1[district])&amp;IF(Table1[parish]="Multi-Parish Race","","-"&amp;Table1[parish])&amp;" ("&amp;Table1[year]&amp;")"</f>
        <v>Constable(s)-Justice of the Peace District  3 (2 to be elected)-Bossier (2014)</v>
      </c>
      <c r="D1328" t="s">
        <v>1760</v>
      </c>
      <c r="E1328" t="s">
        <v>1763</v>
      </c>
      <c r="F1328" t="s">
        <v>1765</v>
      </c>
      <c r="G1328">
        <v>2014</v>
      </c>
      <c r="H1328" t="s">
        <v>29</v>
      </c>
      <c r="I1328" t="s">
        <v>23</v>
      </c>
      <c r="J1328">
        <v>367</v>
      </c>
      <c r="K1328">
        <v>5</v>
      </c>
      <c r="L1328">
        <f>COUNTIF(Table1[Race],Table1[Race])</f>
        <v>5</v>
      </c>
      <c r="M1328">
        <v>3</v>
      </c>
      <c r="N1328">
        <v>1</v>
      </c>
      <c r="O1328">
        <v>1</v>
      </c>
      <c r="P1328">
        <v>0</v>
      </c>
      <c r="Q1328" t="s">
        <v>20</v>
      </c>
      <c r="R1328" t="s">
        <v>952</v>
      </c>
      <c r="S1328" t="s">
        <v>1437</v>
      </c>
      <c r="T1328">
        <f>IFERROR(Table1[n_can_adj]/MID(Table1[district],FIND("(",Table1[district])+1,1),Table1[n_can_adj])</f>
        <v>2.5</v>
      </c>
      <c r="U1328" t="e">
        <f>IF(Table1[level]="Local",VLOOKUP(Table1[parish]&amp;" Parish, Louisiana",[1]parish!$D$2:$E$65,2,FALSE),"")</f>
        <v>#N/A</v>
      </c>
    </row>
    <row r="1329" spans="1:21" hidden="1" x14ac:dyDescent="0.25">
      <c r="A1329">
        <v>1328</v>
      </c>
      <c r="B1329">
        <f>IF(COUNTIF(C$2:C1328,C1329)&gt;0,B1328,B1328+1)</f>
        <v>412</v>
      </c>
      <c r="C1329" t="str">
        <f>Table1[[#This Row],[position]]&amp;IF(Table1[district]="NA","","-"&amp;Table1[district])&amp;IF(Table1[parish]="Multi-Parish Race","","-"&amp;Table1[parish])&amp;" ("&amp;Table1[year]&amp;")"</f>
        <v>Constable(s)-Justice of the Peace District  3 (2 to be elected)-Bossier (2014)</v>
      </c>
      <c r="D1329" t="s">
        <v>1760</v>
      </c>
      <c r="E1329" t="s">
        <v>1763</v>
      </c>
      <c r="F1329" t="s">
        <v>1766</v>
      </c>
      <c r="G1329">
        <v>2014</v>
      </c>
      <c r="H1329" t="s">
        <v>29</v>
      </c>
      <c r="I1329" t="s">
        <v>23</v>
      </c>
      <c r="J1329">
        <v>521</v>
      </c>
      <c r="K1329">
        <v>5</v>
      </c>
      <c r="L1329">
        <f>COUNTIF(Table1[Race],Table1[Race])</f>
        <v>5</v>
      </c>
      <c r="M1329">
        <v>3</v>
      </c>
      <c r="N1329">
        <v>1</v>
      </c>
      <c r="O1329">
        <v>1</v>
      </c>
      <c r="P1329">
        <v>0</v>
      </c>
      <c r="Q1329" t="s">
        <v>20</v>
      </c>
      <c r="R1329" t="s">
        <v>952</v>
      </c>
      <c r="S1329" t="s">
        <v>1437</v>
      </c>
      <c r="T1329">
        <f>IFERROR(Table1[n_can_adj]/MID(Table1[district],FIND("(",Table1[district])+1,1),Table1[n_can_adj])</f>
        <v>2.5</v>
      </c>
      <c r="U1329" t="e">
        <f>IF(Table1[level]="Local",VLOOKUP(Table1[parish]&amp;" Parish, Louisiana",[1]parish!$D$2:$E$65,2,FALSE),"")</f>
        <v>#N/A</v>
      </c>
    </row>
    <row r="1330" spans="1:21" hidden="1" x14ac:dyDescent="0.25">
      <c r="A1330">
        <v>1329</v>
      </c>
      <c r="B1330">
        <f>IF(COUNTIF(C$2:C1329,C1330)&gt;0,B1329,B1329+1)</f>
        <v>412</v>
      </c>
      <c r="C1330" t="str">
        <f>Table1[[#This Row],[position]]&amp;IF(Table1[district]="NA","","-"&amp;Table1[district])&amp;IF(Table1[parish]="Multi-Parish Race","","-"&amp;Table1[parish])&amp;" ("&amp;Table1[year]&amp;")"</f>
        <v>Constable(s)-Justice of the Peace District  3 (2 to be elected)-Bossier (2014)</v>
      </c>
      <c r="D1330" t="s">
        <v>1760</v>
      </c>
      <c r="E1330" t="s">
        <v>1763</v>
      </c>
      <c r="F1330" t="s">
        <v>1767</v>
      </c>
      <c r="G1330">
        <v>2014</v>
      </c>
      <c r="H1330" t="s">
        <v>29</v>
      </c>
      <c r="I1330" t="s">
        <v>30</v>
      </c>
      <c r="J1330">
        <v>289</v>
      </c>
      <c r="K1330">
        <v>5</v>
      </c>
      <c r="L1330">
        <f>COUNTIF(Table1[Race],Table1[Race])</f>
        <v>5</v>
      </c>
      <c r="M1330">
        <v>3</v>
      </c>
      <c r="N1330">
        <v>1</v>
      </c>
      <c r="O1330">
        <v>1</v>
      </c>
      <c r="P1330">
        <v>0</v>
      </c>
      <c r="Q1330" t="s">
        <v>20</v>
      </c>
      <c r="R1330" t="s">
        <v>952</v>
      </c>
      <c r="S1330" t="s">
        <v>1437</v>
      </c>
      <c r="T1330">
        <f>IFERROR(Table1[n_can_adj]/MID(Table1[district],FIND("(",Table1[district])+1,1),Table1[n_can_adj])</f>
        <v>2.5</v>
      </c>
      <c r="U1330" t="e">
        <f>IF(Table1[level]="Local",VLOOKUP(Table1[parish]&amp;" Parish, Louisiana",[1]parish!$D$2:$E$65,2,FALSE),"")</f>
        <v>#N/A</v>
      </c>
    </row>
    <row r="1331" spans="1:21" hidden="1" x14ac:dyDescent="0.25">
      <c r="A1331">
        <v>1330</v>
      </c>
      <c r="B1331">
        <f>IF(COUNTIF(C$2:C1330,C1331)&gt;0,B1330,B1330+1)</f>
        <v>412</v>
      </c>
      <c r="C1331" t="str">
        <f>Table1[[#This Row],[position]]&amp;IF(Table1[district]="NA","","-"&amp;Table1[district])&amp;IF(Table1[parish]="Multi-Parish Race","","-"&amp;Table1[parish])&amp;" ("&amp;Table1[year]&amp;")"</f>
        <v>Constable(s)-Justice of the Peace District  3 (2 to be elected)-Bossier (2014)</v>
      </c>
      <c r="D1331" t="s">
        <v>1760</v>
      </c>
      <c r="E1331" t="s">
        <v>1763</v>
      </c>
      <c r="F1331" t="s">
        <v>1768</v>
      </c>
      <c r="G1331">
        <v>2014</v>
      </c>
      <c r="H1331" t="s">
        <v>29</v>
      </c>
      <c r="I1331" t="s">
        <v>23</v>
      </c>
      <c r="J1331">
        <v>352</v>
      </c>
      <c r="K1331">
        <v>5</v>
      </c>
      <c r="L1331">
        <f>COUNTIF(Table1[Race],Table1[Race])</f>
        <v>5</v>
      </c>
      <c r="M1331">
        <v>3</v>
      </c>
      <c r="N1331">
        <v>1</v>
      </c>
      <c r="O1331">
        <v>1</v>
      </c>
      <c r="P1331">
        <v>0</v>
      </c>
      <c r="Q1331" t="s">
        <v>20</v>
      </c>
      <c r="R1331" t="s">
        <v>952</v>
      </c>
      <c r="S1331" t="s">
        <v>1437</v>
      </c>
      <c r="T1331">
        <f>IFERROR(Table1[n_can_adj]/MID(Table1[district],FIND("(",Table1[district])+1,1),Table1[n_can_adj])</f>
        <v>2.5</v>
      </c>
      <c r="U1331" t="e">
        <f>IF(Table1[level]="Local",VLOOKUP(Table1[parish]&amp;" Parish, Louisiana",[1]parish!$D$2:$E$65,2,FALSE),"")</f>
        <v>#N/A</v>
      </c>
    </row>
    <row r="1332" spans="1:21" hidden="1" x14ac:dyDescent="0.25">
      <c r="A1332">
        <v>1331</v>
      </c>
      <c r="B1332">
        <f>IF(COUNTIF(C$2:C1331,C1332)&gt;0,B1331,B1331+1)</f>
        <v>413</v>
      </c>
      <c r="C1332" t="str">
        <f>Table1[[#This Row],[position]]&amp;IF(Table1[district]="NA","","-"&amp;Table1[district])&amp;IF(Table1[parish]="Multi-Parish Race","","-"&amp;Table1[parish])&amp;" ("&amp;Table1[year]&amp;")"</f>
        <v>Constable(s)-Justice of the Peace District  6 (2 to be elected)-Bossier (2014)</v>
      </c>
      <c r="D1332" t="s">
        <v>1760</v>
      </c>
      <c r="E1332" t="s">
        <v>1769</v>
      </c>
      <c r="F1332" t="s">
        <v>1770</v>
      </c>
      <c r="G1332">
        <v>2014</v>
      </c>
      <c r="H1332" t="s">
        <v>29</v>
      </c>
      <c r="I1332" t="s">
        <v>19</v>
      </c>
      <c r="J1332">
        <v>3592</v>
      </c>
      <c r="K1332">
        <v>3</v>
      </c>
      <c r="L1332">
        <f>COUNTIF(Table1[Race],Table1[Race])</f>
        <v>3</v>
      </c>
      <c r="M1332">
        <v>0</v>
      </c>
      <c r="N1332">
        <v>3</v>
      </c>
      <c r="O1332">
        <v>0</v>
      </c>
      <c r="P1332">
        <v>0</v>
      </c>
      <c r="Q1332" t="s">
        <v>20</v>
      </c>
      <c r="R1332" t="s">
        <v>952</v>
      </c>
      <c r="S1332" t="s">
        <v>1437</v>
      </c>
      <c r="T1332">
        <f>IFERROR(Table1[n_can_adj]/MID(Table1[district],FIND("(",Table1[district])+1,1),Table1[n_can_adj])</f>
        <v>1.5</v>
      </c>
      <c r="U1332" t="e">
        <f>IF(Table1[level]="Local",VLOOKUP(Table1[parish]&amp;" Parish, Louisiana",[1]parish!$D$2:$E$65,2,FALSE),"")</f>
        <v>#N/A</v>
      </c>
    </row>
    <row r="1333" spans="1:21" hidden="1" x14ac:dyDescent="0.25">
      <c r="A1333">
        <v>1332</v>
      </c>
      <c r="B1333">
        <f>IF(COUNTIF(C$2:C1332,C1333)&gt;0,B1332,B1332+1)</f>
        <v>413</v>
      </c>
      <c r="C1333" t="str">
        <f>Table1[[#This Row],[position]]&amp;IF(Table1[district]="NA","","-"&amp;Table1[district])&amp;IF(Table1[parish]="Multi-Parish Race","","-"&amp;Table1[parish])&amp;" ("&amp;Table1[year]&amp;")"</f>
        <v>Constable(s)-Justice of the Peace District  6 (2 to be elected)-Bossier (2014)</v>
      </c>
      <c r="D1333" t="s">
        <v>1760</v>
      </c>
      <c r="E1333" t="s">
        <v>1769</v>
      </c>
      <c r="F1333" t="s">
        <v>1771</v>
      </c>
      <c r="G1333">
        <v>2014</v>
      </c>
      <c r="H1333" t="s">
        <v>29</v>
      </c>
      <c r="I1333" t="s">
        <v>19</v>
      </c>
      <c r="J1333">
        <v>5046</v>
      </c>
      <c r="K1333">
        <v>3</v>
      </c>
      <c r="L1333">
        <f>COUNTIF(Table1[Race],Table1[Race])</f>
        <v>3</v>
      </c>
      <c r="M1333">
        <v>0</v>
      </c>
      <c r="N1333">
        <v>3</v>
      </c>
      <c r="O1333">
        <v>0</v>
      </c>
      <c r="P1333">
        <v>0</v>
      </c>
      <c r="Q1333" t="s">
        <v>20</v>
      </c>
      <c r="R1333" t="s">
        <v>952</v>
      </c>
      <c r="S1333" t="s">
        <v>1437</v>
      </c>
      <c r="T1333">
        <f>IFERROR(Table1[n_can_adj]/MID(Table1[district],FIND("(",Table1[district])+1,1),Table1[n_can_adj])</f>
        <v>1.5</v>
      </c>
      <c r="U1333" t="e">
        <f>IF(Table1[level]="Local",VLOOKUP(Table1[parish]&amp;" Parish, Louisiana",[1]parish!$D$2:$E$65,2,FALSE),"")</f>
        <v>#N/A</v>
      </c>
    </row>
    <row r="1334" spans="1:21" hidden="1" x14ac:dyDescent="0.25">
      <c r="A1334">
        <v>1333</v>
      </c>
      <c r="B1334">
        <f>IF(COUNTIF(C$2:C1333,C1334)&gt;0,B1333,B1333+1)</f>
        <v>413</v>
      </c>
      <c r="C1334" t="str">
        <f>Table1[[#This Row],[position]]&amp;IF(Table1[district]="NA","","-"&amp;Table1[district])&amp;IF(Table1[parish]="Multi-Parish Race","","-"&amp;Table1[parish])&amp;" ("&amp;Table1[year]&amp;")"</f>
        <v>Constable(s)-Justice of the Peace District  6 (2 to be elected)-Bossier (2014)</v>
      </c>
      <c r="D1334" t="s">
        <v>1760</v>
      </c>
      <c r="E1334" t="s">
        <v>1769</v>
      </c>
      <c r="F1334" t="s">
        <v>1772</v>
      </c>
      <c r="G1334">
        <v>2014</v>
      </c>
      <c r="H1334" t="s">
        <v>29</v>
      </c>
      <c r="I1334" t="s">
        <v>19</v>
      </c>
      <c r="J1334">
        <v>5705</v>
      </c>
      <c r="K1334">
        <v>3</v>
      </c>
      <c r="L1334">
        <f>COUNTIF(Table1[Race],Table1[Race])</f>
        <v>3</v>
      </c>
      <c r="M1334">
        <v>0</v>
      </c>
      <c r="N1334">
        <v>3</v>
      </c>
      <c r="O1334">
        <v>0</v>
      </c>
      <c r="P1334">
        <v>0</v>
      </c>
      <c r="Q1334" t="s">
        <v>20</v>
      </c>
      <c r="R1334" t="s">
        <v>952</v>
      </c>
      <c r="S1334" t="s">
        <v>1437</v>
      </c>
      <c r="T1334">
        <f>IFERROR(Table1[n_can_adj]/MID(Table1[district],FIND("(",Table1[district])+1,1),Table1[n_can_adj])</f>
        <v>1.5</v>
      </c>
      <c r="U1334" t="e">
        <f>IF(Table1[level]="Local",VLOOKUP(Table1[parish]&amp;" Parish, Louisiana",[1]parish!$D$2:$E$65,2,FALSE),"")</f>
        <v>#N/A</v>
      </c>
    </row>
    <row r="1335" spans="1:21" hidden="1" x14ac:dyDescent="0.25">
      <c r="A1335">
        <v>1334</v>
      </c>
      <c r="B1335">
        <f>IF(COUNTIF(C$2:C1334,C1335)&gt;0,B1334,B1334+1)</f>
        <v>414</v>
      </c>
      <c r="C1335" t="str">
        <f>Table1[[#This Row],[position]]&amp;IF(Table1[district]="NA","","-"&amp;Table1[district])&amp;IF(Table1[parish]="Multi-Parish Race","","-"&amp;Table1[parish])&amp;" ("&amp;Table1[year]&amp;")"</f>
        <v>Constable(s)-Justice of the Peace Ward  5-St. Tammany (2014)</v>
      </c>
      <c r="D1335" t="s">
        <v>1760</v>
      </c>
      <c r="E1335" t="s">
        <v>1605</v>
      </c>
      <c r="F1335" t="s">
        <v>1773</v>
      </c>
      <c r="G1335">
        <v>2014</v>
      </c>
      <c r="H1335" t="s">
        <v>405</v>
      </c>
      <c r="I1335" t="s">
        <v>30</v>
      </c>
      <c r="J1335">
        <v>615</v>
      </c>
      <c r="K1335">
        <v>2</v>
      </c>
      <c r="L1335">
        <f>COUNTIF(Table1[Race],Table1[Race])</f>
        <v>2</v>
      </c>
      <c r="M1335">
        <v>0</v>
      </c>
      <c r="N1335">
        <v>1</v>
      </c>
      <c r="O1335">
        <v>1</v>
      </c>
      <c r="P1335">
        <v>0</v>
      </c>
      <c r="Q1335" t="s">
        <v>20</v>
      </c>
      <c r="R1335" t="s">
        <v>952</v>
      </c>
      <c r="S1335" t="s">
        <v>1437</v>
      </c>
      <c r="T1335">
        <f>IFERROR(Table1[n_can_adj]/MID(Table1[district],FIND("(",Table1[district])+1,1),Table1[n_can_adj])</f>
        <v>2</v>
      </c>
      <c r="U1335" t="e">
        <f>IF(Table1[level]="Local",VLOOKUP(Table1[parish]&amp;" Parish, Louisiana",[1]parish!$D$2:$E$65,2,FALSE),"")</f>
        <v>#N/A</v>
      </c>
    </row>
    <row r="1336" spans="1:21" hidden="1" x14ac:dyDescent="0.25">
      <c r="A1336">
        <v>1335</v>
      </c>
      <c r="B1336">
        <f>IF(COUNTIF(C$2:C1335,C1336)&gt;0,B1335,B1335+1)</f>
        <v>414</v>
      </c>
      <c r="C1336" t="str">
        <f>Table1[[#This Row],[position]]&amp;IF(Table1[district]="NA","","-"&amp;Table1[district])&amp;IF(Table1[parish]="Multi-Parish Race","","-"&amp;Table1[parish])&amp;" ("&amp;Table1[year]&amp;")"</f>
        <v>Constable(s)-Justice of the Peace Ward  5-St. Tammany (2014)</v>
      </c>
      <c r="D1336" t="s">
        <v>1760</v>
      </c>
      <c r="E1336" t="s">
        <v>1605</v>
      </c>
      <c r="F1336" t="s">
        <v>1774</v>
      </c>
      <c r="G1336">
        <v>2014</v>
      </c>
      <c r="H1336" t="s">
        <v>405</v>
      </c>
      <c r="I1336" t="s">
        <v>19</v>
      </c>
      <c r="J1336">
        <v>1239</v>
      </c>
      <c r="K1336">
        <v>2</v>
      </c>
      <c r="L1336">
        <f>COUNTIF(Table1[Race],Table1[Race])</f>
        <v>2</v>
      </c>
      <c r="M1336">
        <v>0</v>
      </c>
      <c r="N1336">
        <v>1</v>
      </c>
      <c r="O1336">
        <v>1</v>
      </c>
      <c r="P1336">
        <v>0</v>
      </c>
      <c r="Q1336" t="s">
        <v>20</v>
      </c>
      <c r="R1336" t="s">
        <v>952</v>
      </c>
      <c r="S1336" t="s">
        <v>1437</v>
      </c>
      <c r="T1336">
        <f>IFERROR(Table1[n_can_adj]/MID(Table1[district],FIND("(",Table1[district])+1,1),Table1[n_can_adj])</f>
        <v>2</v>
      </c>
      <c r="U1336" t="e">
        <f>IF(Table1[level]="Local",VLOOKUP(Table1[parish]&amp;" Parish, Louisiana",[1]parish!$D$2:$E$65,2,FALSE),"")</f>
        <v>#N/A</v>
      </c>
    </row>
    <row r="1337" spans="1:21" hidden="1" x14ac:dyDescent="0.25">
      <c r="A1337">
        <v>1336</v>
      </c>
      <c r="B1337">
        <f>IF(COUNTIF(C$2:C1336,C1337)&gt;0,B1336,B1336+1)</f>
        <v>415</v>
      </c>
      <c r="C1337" t="str">
        <f>Table1[[#This Row],[position]]&amp;IF(Table1[district]="NA","","-"&amp;Table1[district])&amp;IF(Table1[parish]="Multi-Parish Race","","-"&amp;Table1[parish])&amp;" ("&amp;Table1[year]&amp;")"</f>
        <v>Constable(s)-Justice of the Peace Ward  6-St. Tammany (2014)</v>
      </c>
      <c r="D1337" t="s">
        <v>1760</v>
      </c>
      <c r="E1337" t="s">
        <v>1613</v>
      </c>
      <c r="F1337" t="s">
        <v>1775</v>
      </c>
      <c r="G1337">
        <v>2014</v>
      </c>
      <c r="H1337" t="s">
        <v>405</v>
      </c>
      <c r="I1337" t="s">
        <v>19</v>
      </c>
      <c r="J1337">
        <v>1671</v>
      </c>
      <c r="K1337">
        <v>2</v>
      </c>
      <c r="L1337">
        <f>COUNTIF(Table1[Race],Table1[Race])</f>
        <v>2</v>
      </c>
      <c r="M1337">
        <v>0</v>
      </c>
      <c r="N1337">
        <v>1</v>
      </c>
      <c r="O1337">
        <v>1</v>
      </c>
      <c r="P1337">
        <v>0</v>
      </c>
      <c r="Q1337" t="s">
        <v>20</v>
      </c>
      <c r="R1337" t="s">
        <v>952</v>
      </c>
      <c r="S1337" t="s">
        <v>1437</v>
      </c>
      <c r="T1337">
        <f>IFERROR(Table1[n_can_adj]/MID(Table1[district],FIND("(",Table1[district])+1,1),Table1[n_can_adj])</f>
        <v>2</v>
      </c>
      <c r="U1337" t="e">
        <f>IF(Table1[level]="Local",VLOOKUP(Table1[parish]&amp;" Parish, Louisiana",[1]parish!$D$2:$E$65,2,FALSE),"")</f>
        <v>#N/A</v>
      </c>
    </row>
    <row r="1338" spans="1:21" hidden="1" x14ac:dyDescent="0.25">
      <c r="A1338">
        <v>1337</v>
      </c>
      <c r="B1338">
        <f>IF(COUNTIF(C$2:C1337,C1338)&gt;0,B1337,B1337+1)</f>
        <v>415</v>
      </c>
      <c r="C1338" t="str">
        <f>Table1[[#This Row],[position]]&amp;IF(Table1[district]="NA","","-"&amp;Table1[district])&amp;IF(Table1[parish]="Multi-Parish Race","","-"&amp;Table1[parish])&amp;" ("&amp;Table1[year]&amp;")"</f>
        <v>Constable(s)-Justice of the Peace Ward  6-St. Tammany (2014)</v>
      </c>
      <c r="D1338" t="s">
        <v>1760</v>
      </c>
      <c r="E1338" t="s">
        <v>1613</v>
      </c>
      <c r="F1338" t="s">
        <v>1776</v>
      </c>
      <c r="G1338">
        <v>2014</v>
      </c>
      <c r="H1338" t="s">
        <v>405</v>
      </c>
      <c r="I1338" t="s">
        <v>30</v>
      </c>
      <c r="J1338">
        <v>522</v>
      </c>
      <c r="K1338">
        <v>2</v>
      </c>
      <c r="L1338">
        <f>COUNTIF(Table1[Race],Table1[Race])</f>
        <v>2</v>
      </c>
      <c r="M1338">
        <v>0</v>
      </c>
      <c r="N1338">
        <v>1</v>
      </c>
      <c r="O1338">
        <v>1</v>
      </c>
      <c r="P1338">
        <v>0</v>
      </c>
      <c r="Q1338" t="s">
        <v>20</v>
      </c>
      <c r="R1338" t="s">
        <v>952</v>
      </c>
      <c r="S1338" t="s">
        <v>1437</v>
      </c>
      <c r="T1338">
        <f>IFERROR(Table1[n_can_adj]/MID(Table1[district],FIND("(",Table1[district])+1,1),Table1[n_can_adj])</f>
        <v>2</v>
      </c>
      <c r="U1338" t="e">
        <f>IF(Table1[level]="Local",VLOOKUP(Table1[parish]&amp;" Parish, Louisiana",[1]parish!$D$2:$E$65,2,FALSE),"")</f>
        <v>#N/A</v>
      </c>
    </row>
    <row r="1339" spans="1:21" hidden="1" x14ac:dyDescent="0.25">
      <c r="A1339">
        <v>1338</v>
      </c>
      <c r="B1339">
        <f>IF(COUNTIF(C$2:C1338,C1339)&gt;0,B1338,B1338+1)</f>
        <v>416</v>
      </c>
      <c r="C1339" t="str">
        <f>Table1[[#This Row],[position]]&amp;IF(Table1[district]="NA","","-"&amp;Table1[district])&amp;IF(Table1[parish]="Multi-Parish Race","","-"&amp;Table1[parish])&amp;" ("&amp;Table1[year]&amp;")"</f>
        <v>Constable(s)-Justice of the Peace Ward  7-St. Tammany (2014)</v>
      </c>
      <c r="D1339" t="s">
        <v>1760</v>
      </c>
      <c r="E1339" t="s">
        <v>1622</v>
      </c>
      <c r="F1339" t="s">
        <v>1777</v>
      </c>
      <c r="G1339">
        <v>2014</v>
      </c>
      <c r="H1339" t="s">
        <v>405</v>
      </c>
      <c r="I1339" t="s">
        <v>19</v>
      </c>
      <c r="J1339">
        <v>1386</v>
      </c>
      <c r="K1339">
        <v>2</v>
      </c>
      <c r="L1339">
        <f>COUNTIF(Table1[Race],Table1[Race])</f>
        <v>2</v>
      </c>
      <c r="M1339">
        <v>0</v>
      </c>
      <c r="N1339">
        <v>2</v>
      </c>
      <c r="O1339">
        <v>0</v>
      </c>
      <c r="P1339">
        <v>0</v>
      </c>
      <c r="Q1339" t="s">
        <v>20</v>
      </c>
      <c r="R1339" t="s">
        <v>952</v>
      </c>
      <c r="S1339" t="s">
        <v>1437</v>
      </c>
      <c r="T1339">
        <f>IFERROR(Table1[n_can_adj]/MID(Table1[district],FIND("(",Table1[district])+1,1),Table1[n_can_adj])</f>
        <v>2</v>
      </c>
      <c r="U1339" t="e">
        <f>IF(Table1[level]="Local",VLOOKUP(Table1[parish]&amp;" Parish, Louisiana",[1]parish!$D$2:$E$65,2,FALSE),"")</f>
        <v>#N/A</v>
      </c>
    </row>
    <row r="1340" spans="1:21" hidden="1" x14ac:dyDescent="0.25">
      <c r="A1340">
        <v>1339</v>
      </c>
      <c r="B1340">
        <f>IF(COUNTIF(C$2:C1339,C1340)&gt;0,B1339,B1339+1)</f>
        <v>416</v>
      </c>
      <c r="C1340" t="str">
        <f>Table1[[#This Row],[position]]&amp;IF(Table1[district]="NA","","-"&amp;Table1[district])&amp;IF(Table1[parish]="Multi-Parish Race","","-"&amp;Table1[parish])&amp;" ("&amp;Table1[year]&amp;")"</f>
        <v>Constable(s)-Justice of the Peace Ward  7-St. Tammany (2014)</v>
      </c>
      <c r="D1340" t="s">
        <v>1760</v>
      </c>
      <c r="E1340" t="s">
        <v>1622</v>
      </c>
      <c r="F1340" t="s">
        <v>1778</v>
      </c>
      <c r="G1340">
        <v>2014</v>
      </c>
      <c r="H1340" t="s">
        <v>405</v>
      </c>
      <c r="I1340" t="s">
        <v>19</v>
      </c>
      <c r="J1340">
        <v>1058</v>
      </c>
      <c r="K1340">
        <v>2</v>
      </c>
      <c r="L1340">
        <f>COUNTIF(Table1[Race],Table1[Race])</f>
        <v>2</v>
      </c>
      <c r="M1340">
        <v>0</v>
      </c>
      <c r="N1340">
        <v>2</v>
      </c>
      <c r="O1340">
        <v>0</v>
      </c>
      <c r="P1340">
        <v>0</v>
      </c>
      <c r="Q1340" t="s">
        <v>20</v>
      </c>
      <c r="R1340" t="s">
        <v>952</v>
      </c>
      <c r="S1340" t="s">
        <v>1437</v>
      </c>
      <c r="T1340">
        <f>IFERROR(Table1[n_can_adj]/MID(Table1[district],FIND("(",Table1[district])+1,1),Table1[n_can_adj])</f>
        <v>2</v>
      </c>
      <c r="U1340" t="e">
        <f>IF(Table1[level]="Local",VLOOKUP(Table1[parish]&amp;" Parish, Louisiana",[1]parish!$D$2:$E$65,2,FALSE),"")</f>
        <v>#N/A</v>
      </c>
    </row>
    <row r="1341" spans="1:21" hidden="1" x14ac:dyDescent="0.25">
      <c r="A1341">
        <v>1340</v>
      </c>
      <c r="B1341">
        <f>IF(COUNTIF(C$2:C1340,C1341)&gt;0,B1340,B1340+1)</f>
        <v>417</v>
      </c>
      <c r="C1341" t="str">
        <f>Table1[[#This Row],[position]]&amp;IF(Table1[district]="NA","","-"&amp;Table1[district])&amp;IF(Table1[parish]="Multi-Parish Race","","-"&amp;Table1[parish])&amp;" ("&amp;Table1[year]&amp;")"</f>
        <v>Constable(s)-Justice of the Peace Ward  8-St. Tammany (2014)</v>
      </c>
      <c r="D1341" t="s">
        <v>1760</v>
      </c>
      <c r="E1341" t="s">
        <v>1634</v>
      </c>
      <c r="F1341" t="s">
        <v>1779</v>
      </c>
      <c r="G1341">
        <v>2014</v>
      </c>
      <c r="H1341" t="s">
        <v>405</v>
      </c>
      <c r="I1341" t="s">
        <v>19</v>
      </c>
      <c r="J1341">
        <v>7459</v>
      </c>
      <c r="K1341">
        <v>2</v>
      </c>
      <c r="L1341">
        <f>COUNTIF(Table1[Race],Table1[Race])</f>
        <v>2</v>
      </c>
      <c r="M1341">
        <v>0</v>
      </c>
      <c r="N1341">
        <v>1</v>
      </c>
      <c r="O1341">
        <v>1</v>
      </c>
      <c r="P1341">
        <v>0</v>
      </c>
      <c r="Q1341" t="s">
        <v>20</v>
      </c>
      <c r="R1341" t="s">
        <v>952</v>
      </c>
      <c r="S1341" t="s">
        <v>1437</v>
      </c>
      <c r="T1341">
        <f>IFERROR(Table1[n_can_adj]/MID(Table1[district],FIND("(",Table1[district])+1,1),Table1[n_can_adj])</f>
        <v>2</v>
      </c>
      <c r="U1341" t="e">
        <f>IF(Table1[level]="Local",VLOOKUP(Table1[parish]&amp;" Parish, Louisiana",[1]parish!$D$2:$E$65,2,FALSE),"")</f>
        <v>#N/A</v>
      </c>
    </row>
    <row r="1342" spans="1:21" hidden="1" x14ac:dyDescent="0.25">
      <c r="A1342">
        <v>1341</v>
      </c>
      <c r="B1342">
        <f>IF(COUNTIF(C$2:C1341,C1342)&gt;0,B1341,B1341+1)</f>
        <v>417</v>
      </c>
      <c r="C1342" t="str">
        <f>Table1[[#This Row],[position]]&amp;IF(Table1[district]="NA","","-"&amp;Table1[district])&amp;IF(Table1[parish]="Multi-Parish Race","","-"&amp;Table1[parish])&amp;" ("&amp;Table1[year]&amp;")"</f>
        <v>Constable(s)-Justice of the Peace Ward  8-St. Tammany (2014)</v>
      </c>
      <c r="D1342" t="s">
        <v>1760</v>
      </c>
      <c r="E1342" t="s">
        <v>1634</v>
      </c>
      <c r="F1342" t="s">
        <v>1780</v>
      </c>
      <c r="G1342">
        <v>2014</v>
      </c>
      <c r="H1342" t="s">
        <v>405</v>
      </c>
      <c r="I1342" t="s">
        <v>30</v>
      </c>
      <c r="J1342">
        <v>3141</v>
      </c>
      <c r="K1342">
        <v>2</v>
      </c>
      <c r="L1342">
        <f>COUNTIF(Table1[Race],Table1[Race])</f>
        <v>2</v>
      </c>
      <c r="M1342">
        <v>0</v>
      </c>
      <c r="N1342">
        <v>1</v>
      </c>
      <c r="O1342">
        <v>1</v>
      </c>
      <c r="P1342">
        <v>0</v>
      </c>
      <c r="Q1342" t="s">
        <v>20</v>
      </c>
      <c r="R1342" t="s">
        <v>952</v>
      </c>
      <c r="S1342" t="s">
        <v>1437</v>
      </c>
      <c r="T1342">
        <f>IFERROR(Table1[n_can_adj]/MID(Table1[district],FIND("(",Table1[district])+1,1),Table1[n_can_adj])</f>
        <v>2</v>
      </c>
      <c r="U1342" t="e">
        <f>IF(Table1[level]="Local",VLOOKUP(Table1[parish]&amp;" Parish, Louisiana",[1]parish!$D$2:$E$65,2,FALSE),"")</f>
        <v>#N/A</v>
      </c>
    </row>
    <row r="1343" spans="1:21" hidden="1" x14ac:dyDescent="0.25">
      <c r="A1343">
        <v>1342</v>
      </c>
      <c r="B1343">
        <f>IF(COUNTIF(C$2:C1342,C1343)&gt;0,B1342,B1342+1)</f>
        <v>418</v>
      </c>
      <c r="C1343" t="str">
        <f>Table1[[#This Row],[position]]&amp;IF(Table1[district]="NA","","-"&amp;Table1[district])&amp;IF(Table1[parish]="Multi-Parish Race","","-"&amp;Table1[parish])&amp;" ("&amp;Table1[year]&amp;")"</f>
        <v>Constable(s)-Justice of the Peace Ward 1 (2 to be elected)-Vermilion (2014)</v>
      </c>
      <c r="D1343" t="s">
        <v>1760</v>
      </c>
      <c r="E1343" t="s">
        <v>1781</v>
      </c>
      <c r="F1343" t="s">
        <v>1782</v>
      </c>
      <c r="G1343">
        <v>2014</v>
      </c>
      <c r="H1343" t="s">
        <v>94</v>
      </c>
      <c r="I1343" t="s">
        <v>30</v>
      </c>
      <c r="J1343">
        <v>877</v>
      </c>
      <c r="K1343">
        <v>3</v>
      </c>
      <c r="L1343">
        <f>COUNTIF(Table1[Race],Table1[Race])</f>
        <v>3</v>
      </c>
      <c r="M1343">
        <v>1</v>
      </c>
      <c r="N1343">
        <v>0</v>
      </c>
      <c r="O1343">
        <v>2</v>
      </c>
      <c r="P1343">
        <v>0</v>
      </c>
      <c r="Q1343" t="s">
        <v>20</v>
      </c>
      <c r="R1343" t="s">
        <v>952</v>
      </c>
      <c r="S1343" t="s">
        <v>1437</v>
      </c>
      <c r="T1343">
        <f>IFERROR(Table1[n_can_adj]/MID(Table1[district],FIND("(",Table1[district])+1,1),Table1[n_can_adj])</f>
        <v>1.5</v>
      </c>
      <c r="U1343" t="e">
        <f>IF(Table1[level]="Local",VLOOKUP(Table1[parish]&amp;" Parish, Louisiana",[1]parish!$D$2:$E$65,2,FALSE),"")</f>
        <v>#N/A</v>
      </c>
    </row>
    <row r="1344" spans="1:21" hidden="1" x14ac:dyDescent="0.25">
      <c r="A1344">
        <v>1343</v>
      </c>
      <c r="B1344">
        <f>IF(COUNTIF(C$2:C1343,C1344)&gt;0,B1343,B1343+1)</f>
        <v>418</v>
      </c>
      <c r="C1344" t="str">
        <f>Table1[[#This Row],[position]]&amp;IF(Table1[district]="NA","","-"&amp;Table1[district])&amp;IF(Table1[parish]="Multi-Parish Race","","-"&amp;Table1[parish])&amp;" ("&amp;Table1[year]&amp;")"</f>
        <v>Constable(s)-Justice of the Peace Ward 1 (2 to be elected)-Vermilion (2014)</v>
      </c>
      <c r="D1344" t="s">
        <v>1760</v>
      </c>
      <c r="E1344" t="s">
        <v>1781</v>
      </c>
      <c r="F1344" t="s">
        <v>1783</v>
      </c>
      <c r="G1344">
        <v>2014</v>
      </c>
      <c r="H1344" t="s">
        <v>94</v>
      </c>
      <c r="I1344" t="s">
        <v>30</v>
      </c>
      <c r="J1344">
        <v>2314</v>
      </c>
      <c r="K1344">
        <v>3</v>
      </c>
      <c r="L1344">
        <f>COUNTIF(Table1[Race],Table1[Race])</f>
        <v>3</v>
      </c>
      <c r="M1344">
        <v>1</v>
      </c>
      <c r="N1344">
        <v>0</v>
      </c>
      <c r="O1344">
        <v>2</v>
      </c>
      <c r="P1344">
        <v>0</v>
      </c>
      <c r="Q1344" t="s">
        <v>20</v>
      </c>
      <c r="R1344" t="s">
        <v>952</v>
      </c>
      <c r="S1344" t="s">
        <v>1437</v>
      </c>
      <c r="T1344">
        <f>IFERROR(Table1[n_can_adj]/MID(Table1[district],FIND("(",Table1[district])+1,1),Table1[n_can_adj])</f>
        <v>1.5</v>
      </c>
      <c r="U1344" t="e">
        <f>IF(Table1[level]="Local",VLOOKUP(Table1[parish]&amp;" Parish, Louisiana",[1]parish!$D$2:$E$65,2,FALSE),"")</f>
        <v>#N/A</v>
      </c>
    </row>
    <row r="1345" spans="1:21" hidden="1" x14ac:dyDescent="0.25">
      <c r="A1345">
        <v>1344</v>
      </c>
      <c r="B1345">
        <f>IF(COUNTIF(C$2:C1344,C1345)&gt;0,B1344,B1344+1)</f>
        <v>418</v>
      </c>
      <c r="C1345" t="str">
        <f>Table1[[#This Row],[position]]&amp;IF(Table1[district]="NA","","-"&amp;Table1[district])&amp;IF(Table1[parish]="Multi-Parish Race","","-"&amp;Table1[parish])&amp;" ("&amp;Table1[year]&amp;")"</f>
        <v>Constable(s)-Justice of the Peace Ward 1 (2 to be elected)-Vermilion (2014)</v>
      </c>
      <c r="D1345" t="s">
        <v>1760</v>
      </c>
      <c r="E1345" t="s">
        <v>1781</v>
      </c>
      <c r="F1345" t="s">
        <v>1784</v>
      </c>
      <c r="G1345">
        <v>2014</v>
      </c>
      <c r="H1345" t="s">
        <v>94</v>
      </c>
      <c r="I1345" t="s">
        <v>23</v>
      </c>
      <c r="J1345">
        <v>1730</v>
      </c>
      <c r="K1345">
        <v>3</v>
      </c>
      <c r="L1345">
        <f>COUNTIF(Table1[Race],Table1[Race])</f>
        <v>3</v>
      </c>
      <c r="M1345">
        <v>1</v>
      </c>
      <c r="N1345">
        <v>0</v>
      </c>
      <c r="O1345">
        <v>2</v>
      </c>
      <c r="P1345">
        <v>0</v>
      </c>
      <c r="Q1345" t="s">
        <v>20</v>
      </c>
      <c r="R1345" t="s">
        <v>952</v>
      </c>
      <c r="S1345" t="s">
        <v>1437</v>
      </c>
      <c r="T1345">
        <f>IFERROR(Table1[n_can_adj]/MID(Table1[district],FIND("(",Table1[district])+1,1),Table1[n_can_adj])</f>
        <v>1.5</v>
      </c>
      <c r="U1345" t="e">
        <f>IF(Table1[level]="Local",VLOOKUP(Table1[parish]&amp;" Parish, Louisiana",[1]parish!$D$2:$E$65,2,FALSE),"")</f>
        <v>#N/A</v>
      </c>
    </row>
    <row r="1346" spans="1:21" hidden="1" x14ac:dyDescent="0.25">
      <c r="A1346">
        <v>1345</v>
      </c>
      <c r="B1346">
        <f>IF(COUNTIF(C$2:C1345,C1346)&gt;0,B1345,B1345+1)</f>
        <v>419</v>
      </c>
      <c r="C1346" t="str">
        <f>Table1[[#This Row],[position]]&amp;IF(Table1[district]="NA","","-"&amp;Table1[district])&amp;IF(Table1[parish]="Multi-Parish Race","","-"&amp;Table1[parish])&amp;" ("&amp;Table1[year]&amp;")"</f>
        <v>Constable(s)-Justice of the Peace Ward 10 (2 to be elected)-St. Tammany (2014)</v>
      </c>
      <c r="D1346" t="s">
        <v>1760</v>
      </c>
      <c r="E1346" t="s">
        <v>1785</v>
      </c>
      <c r="F1346" t="s">
        <v>1786</v>
      </c>
      <c r="G1346">
        <v>2014</v>
      </c>
      <c r="H1346" t="s">
        <v>405</v>
      </c>
      <c r="I1346" t="s">
        <v>30</v>
      </c>
      <c r="J1346">
        <v>794</v>
      </c>
      <c r="K1346">
        <v>3</v>
      </c>
      <c r="L1346">
        <f>COUNTIF(Table1[Race],Table1[Race])</f>
        <v>3</v>
      </c>
      <c r="M1346">
        <v>0</v>
      </c>
      <c r="N1346">
        <v>1</v>
      </c>
      <c r="O1346">
        <v>1</v>
      </c>
      <c r="P1346">
        <v>1</v>
      </c>
      <c r="Q1346" t="s">
        <v>20</v>
      </c>
      <c r="R1346" t="s">
        <v>952</v>
      </c>
      <c r="S1346" t="s">
        <v>1437</v>
      </c>
      <c r="T1346">
        <f>IFERROR(Table1[n_can_adj]/MID(Table1[district],FIND("(",Table1[district])+1,1),Table1[n_can_adj])</f>
        <v>1.5</v>
      </c>
      <c r="U1346" t="e">
        <f>IF(Table1[level]="Local",VLOOKUP(Table1[parish]&amp;" Parish, Louisiana",[1]parish!$D$2:$E$65,2,FALSE),"")</f>
        <v>#N/A</v>
      </c>
    </row>
    <row r="1347" spans="1:21" hidden="1" x14ac:dyDescent="0.25">
      <c r="A1347">
        <v>1346</v>
      </c>
      <c r="B1347">
        <f>IF(COUNTIF(C$2:C1346,C1347)&gt;0,B1346,B1346+1)</f>
        <v>419</v>
      </c>
      <c r="C1347" t="str">
        <f>Table1[[#This Row],[position]]&amp;IF(Table1[district]="NA","","-"&amp;Table1[district])&amp;IF(Table1[parish]="Multi-Parish Race","","-"&amp;Table1[parish])&amp;" ("&amp;Table1[year]&amp;")"</f>
        <v>Constable(s)-Justice of the Peace Ward 10 (2 to be elected)-St. Tammany (2014)</v>
      </c>
      <c r="D1347" t="s">
        <v>1760</v>
      </c>
      <c r="E1347" t="s">
        <v>1785</v>
      </c>
      <c r="F1347" t="s">
        <v>1787</v>
      </c>
      <c r="G1347">
        <v>2014</v>
      </c>
      <c r="H1347" t="s">
        <v>405</v>
      </c>
      <c r="I1347" t="s">
        <v>127</v>
      </c>
      <c r="J1347">
        <v>769</v>
      </c>
      <c r="K1347">
        <v>3</v>
      </c>
      <c r="L1347">
        <f>COUNTIF(Table1[Race],Table1[Race])</f>
        <v>3</v>
      </c>
      <c r="M1347">
        <v>0</v>
      </c>
      <c r="N1347">
        <v>1</v>
      </c>
      <c r="O1347">
        <v>1</v>
      </c>
      <c r="P1347">
        <v>1</v>
      </c>
      <c r="Q1347" t="s">
        <v>20</v>
      </c>
      <c r="R1347" t="s">
        <v>952</v>
      </c>
      <c r="S1347" t="s">
        <v>1437</v>
      </c>
      <c r="T1347">
        <f>IFERROR(Table1[n_can_adj]/MID(Table1[district],FIND("(",Table1[district])+1,1),Table1[n_can_adj])</f>
        <v>1.5</v>
      </c>
      <c r="U1347" t="e">
        <f>IF(Table1[level]="Local",VLOOKUP(Table1[parish]&amp;" Parish, Louisiana",[1]parish!$D$2:$E$65,2,FALSE),"")</f>
        <v>#N/A</v>
      </c>
    </row>
    <row r="1348" spans="1:21" hidden="1" x14ac:dyDescent="0.25">
      <c r="A1348">
        <v>1347</v>
      </c>
      <c r="B1348">
        <f>IF(COUNTIF(C$2:C1347,C1348)&gt;0,B1347,B1347+1)</f>
        <v>419</v>
      </c>
      <c r="C1348" t="str">
        <f>Table1[[#This Row],[position]]&amp;IF(Table1[district]="NA","","-"&amp;Table1[district])&amp;IF(Table1[parish]="Multi-Parish Race","","-"&amp;Table1[parish])&amp;" ("&amp;Table1[year]&amp;")"</f>
        <v>Constable(s)-Justice of the Peace Ward 10 (2 to be elected)-St. Tammany (2014)</v>
      </c>
      <c r="D1348" t="s">
        <v>1760</v>
      </c>
      <c r="E1348" t="s">
        <v>1785</v>
      </c>
      <c r="F1348" t="s">
        <v>1788</v>
      </c>
      <c r="G1348">
        <v>2014</v>
      </c>
      <c r="H1348" t="s">
        <v>405</v>
      </c>
      <c r="I1348" t="s">
        <v>19</v>
      </c>
      <c r="J1348">
        <v>1502</v>
      </c>
      <c r="K1348">
        <v>3</v>
      </c>
      <c r="L1348">
        <f>COUNTIF(Table1[Race],Table1[Race])</f>
        <v>3</v>
      </c>
      <c r="M1348">
        <v>0</v>
      </c>
      <c r="N1348">
        <v>1</v>
      </c>
      <c r="O1348">
        <v>1</v>
      </c>
      <c r="P1348">
        <v>1</v>
      </c>
      <c r="Q1348" t="s">
        <v>20</v>
      </c>
      <c r="R1348" t="s">
        <v>952</v>
      </c>
      <c r="S1348" t="s">
        <v>1437</v>
      </c>
      <c r="T1348">
        <f>IFERROR(Table1[n_can_adj]/MID(Table1[district],FIND("(",Table1[district])+1,1),Table1[n_can_adj])</f>
        <v>1.5</v>
      </c>
      <c r="U1348" t="e">
        <f>IF(Table1[level]="Local",VLOOKUP(Table1[parish]&amp;" Parish, Louisiana",[1]parish!$D$2:$E$65,2,FALSE),"")</f>
        <v>#N/A</v>
      </c>
    </row>
    <row r="1349" spans="1:21" hidden="1" x14ac:dyDescent="0.25">
      <c r="A1349">
        <v>1348</v>
      </c>
      <c r="B1349">
        <f>IF(COUNTIF(C$2:C1348,C1349)&gt;0,B1348,B1348+1)</f>
        <v>420</v>
      </c>
      <c r="C1349" t="str">
        <f>Table1[[#This Row],[position]]&amp;IF(Table1[district]="NA","","-"&amp;Table1[district])&amp;IF(Table1[parish]="Multi-Parish Race","","-"&amp;Table1[parish])&amp;" ("&amp;Table1[year]&amp;")"</f>
        <v>Constable(s)-Justice of the Peace Ward 2-Lafayette (2014)</v>
      </c>
      <c r="D1349" t="s">
        <v>1760</v>
      </c>
      <c r="E1349" t="s">
        <v>1665</v>
      </c>
      <c r="F1349" t="s">
        <v>1789</v>
      </c>
      <c r="G1349">
        <v>2014</v>
      </c>
      <c r="H1349" t="s">
        <v>1012</v>
      </c>
      <c r="I1349" t="s">
        <v>23</v>
      </c>
      <c r="J1349">
        <v>2283</v>
      </c>
      <c r="K1349">
        <v>2</v>
      </c>
      <c r="L1349">
        <f>COUNTIF(Table1[Race],Table1[Race])</f>
        <v>2</v>
      </c>
      <c r="M1349">
        <v>2</v>
      </c>
      <c r="N1349">
        <v>0</v>
      </c>
      <c r="O1349">
        <v>0</v>
      </c>
      <c r="P1349">
        <v>0</v>
      </c>
      <c r="Q1349" t="s">
        <v>20</v>
      </c>
      <c r="R1349" t="s">
        <v>952</v>
      </c>
      <c r="S1349" t="s">
        <v>1437</v>
      </c>
      <c r="T1349">
        <f>IFERROR(Table1[n_can_adj]/MID(Table1[district],FIND("(",Table1[district])+1,1),Table1[n_can_adj])</f>
        <v>2</v>
      </c>
      <c r="U1349" t="e">
        <f>IF(Table1[level]="Local",VLOOKUP(Table1[parish]&amp;" Parish, Louisiana",[1]parish!$D$2:$E$65,2,FALSE),"")</f>
        <v>#N/A</v>
      </c>
    </row>
    <row r="1350" spans="1:21" hidden="1" x14ac:dyDescent="0.25">
      <c r="A1350">
        <v>1349</v>
      </c>
      <c r="B1350">
        <f>IF(COUNTIF(C$2:C1349,C1350)&gt;0,B1349,B1349+1)</f>
        <v>420</v>
      </c>
      <c r="C1350" t="str">
        <f>Table1[[#This Row],[position]]&amp;IF(Table1[district]="NA","","-"&amp;Table1[district])&amp;IF(Table1[parish]="Multi-Parish Race","","-"&amp;Table1[parish])&amp;" ("&amp;Table1[year]&amp;")"</f>
        <v>Constable(s)-Justice of the Peace Ward 2-Lafayette (2014)</v>
      </c>
      <c r="D1350" t="s">
        <v>1760</v>
      </c>
      <c r="E1350" t="s">
        <v>1665</v>
      </c>
      <c r="F1350" t="s">
        <v>1790</v>
      </c>
      <c r="G1350">
        <v>2014</v>
      </c>
      <c r="H1350" t="s">
        <v>1012</v>
      </c>
      <c r="I1350" t="s">
        <v>23</v>
      </c>
      <c r="J1350">
        <v>1150</v>
      </c>
      <c r="K1350">
        <v>2</v>
      </c>
      <c r="L1350">
        <f>COUNTIF(Table1[Race],Table1[Race])</f>
        <v>2</v>
      </c>
      <c r="M1350">
        <v>2</v>
      </c>
      <c r="N1350">
        <v>0</v>
      </c>
      <c r="O1350">
        <v>0</v>
      </c>
      <c r="P1350">
        <v>0</v>
      </c>
      <c r="Q1350" t="s">
        <v>20</v>
      </c>
      <c r="R1350" t="s">
        <v>952</v>
      </c>
      <c r="S1350" t="s">
        <v>1437</v>
      </c>
      <c r="T1350">
        <f>IFERROR(Table1[n_can_adj]/MID(Table1[district],FIND("(",Table1[district])+1,1),Table1[n_can_adj])</f>
        <v>2</v>
      </c>
      <c r="U1350" t="e">
        <f>IF(Table1[level]="Local",VLOOKUP(Table1[parish]&amp;" Parish, Louisiana",[1]parish!$D$2:$E$65,2,FALSE),"")</f>
        <v>#N/A</v>
      </c>
    </row>
    <row r="1351" spans="1:21" hidden="1" x14ac:dyDescent="0.25">
      <c r="A1351">
        <v>1350</v>
      </c>
      <c r="B1351">
        <f>IF(COUNTIF(C$2:C1350,C1351)&gt;0,B1350,B1350+1)</f>
        <v>421</v>
      </c>
      <c r="C1351" t="str">
        <f>Table1[[#This Row],[position]]&amp;IF(Table1[district]="NA","","-"&amp;Table1[district])&amp;IF(Table1[parish]="Multi-Parish Race","","-"&amp;Table1[parish])&amp;" ("&amp;Table1[year]&amp;")"</f>
        <v>Constable(s)-Justice of the Peace Ward 3-Evangeline (2014)</v>
      </c>
      <c r="D1351" t="s">
        <v>1760</v>
      </c>
      <c r="E1351" t="s">
        <v>1672</v>
      </c>
      <c r="F1351" t="s">
        <v>1791</v>
      </c>
      <c r="G1351">
        <v>2014</v>
      </c>
      <c r="H1351" t="s">
        <v>109</v>
      </c>
      <c r="I1351" t="s">
        <v>30</v>
      </c>
      <c r="J1351">
        <v>1187</v>
      </c>
      <c r="K1351">
        <v>2</v>
      </c>
      <c r="L1351">
        <f>COUNTIF(Table1[Race],Table1[Race])</f>
        <v>2</v>
      </c>
      <c r="M1351">
        <v>1</v>
      </c>
      <c r="N1351">
        <v>0</v>
      </c>
      <c r="O1351">
        <v>1</v>
      </c>
      <c r="P1351">
        <v>0</v>
      </c>
      <c r="Q1351" t="s">
        <v>20</v>
      </c>
      <c r="R1351" t="s">
        <v>952</v>
      </c>
      <c r="S1351" t="s">
        <v>1437</v>
      </c>
      <c r="T1351">
        <f>IFERROR(Table1[n_can_adj]/MID(Table1[district],FIND("(",Table1[district])+1,1),Table1[n_can_adj])</f>
        <v>2</v>
      </c>
      <c r="U1351" t="e">
        <f>IF(Table1[level]="Local",VLOOKUP(Table1[parish]&amp;" Parish, Louisiana",[1]parish!$D$2:$E$65,2,FALSE),"")</f>
        <v>#N/A</v>
      </c>
    </row>
    <row r="1352" spans="1:21" hidden="1" x14ac:dyDescent="0.25">
      <c r="A1352">
        <v>1353</v>
      </c>
      <c r="B1352">
        <f>IF(COUNTIF(C$2:C1351,C1352)&gt;0,B1351,B1351+1)</f>
        <v>421</v>
      </c>
      <c r="C1352" t="str">
        <f>Table1[[#This Row],[position]]&amp;IF(Table1[district]="NA","","-"&amp;Table1[district])&amp;IF(Table1[parish]="Multi-Parish Race","","-"&amp;Table1[parish])&amp;" ("&amp;Table1[year]&amp;")"</f>
        <v>Constable(s)-Justice of the Peace Ward 3-Evangeline (2014)</v>
      </c>
      <c r="D1352" t="s">
        <v>1760</v>
      </c>
      <c r="E1352" t="s">
        <v>1672</v>
      </c>
      <c r="F1352" t="s">
        <v>1793</v>
      </c>
      <c r="G1352">
        <v>2014</v>
      </c>
      <c r="H1352" t="s">
        <v>109</v>
      </c>
      <c r="I1352" t="s">
        <v>23</v>
      </c>
      <c r="J1352">
        <v>1077</v>
      </c>
      <c r="K1352">
        <v>2</v>
      </c>
      <c r="L1352">
        <f>COUNTIF(Table1[Race],Table1[Race])</f>
        <v>2</v>
      </c>
      <c r="M1352">
        <v>1</v>
      </c>
      <c r="N1352">
        <v>0</v>
      </c>
      <c r="O1352">
        <v>1</v>
      </c>
      <c r="P1352">
        <v>0</v>
      </c>
      <c r="Q1352" t="s">
        <v>20</v>
      </c>
      <c r="R1352" t="s">
        <v>952</v>
      </c>
      <c r="S1352" t="s">
        <v>1437</v>
      </c>
      <c r="T1352">
        <f>IFERROR(Table1[n_can_adj]/MID(Table1[district],FIND("(",Table1[district])+1,1),Table1[n_can_adj])</f>
        <v>2</v>
      </c>
      <c r="U1352" t="e">
        <f>IF(Table1[level]="Local",VLOOKUP(Table1[parish]&amp;" Parish, Louisiana",[1]parish!$D$2:$E$65,2,FALSE),"")</f>
        <v>#N/A</v>
      </c>
    </row>
    <row r="1353" spans="1:21" hidden="1" x14ac:dyDescent="0.25">
      <c r="A1353">
        <v>1351</v>
      </c>
      <c r="B1353">
        <f>IF(COUNTIF(C$2:C1352,C1353)&gt;0,B1352,B1352+1)</f>
        <v>422</v>
      </c>
      <c r="C1353" t="str">
        <f>Table1[[#This Row],[position]]&amp;IF(Table1[district]="NA","","-"&amp;Table1[district])&amp;IF(Table1[parish]="Multi-Parish Race","","-"&amp;Table1[parish])&amp;" ("&amp;Table1[year]&amp;")"</f>
        <v>Constable(s)-Justice of the Peace Ward 3-Evangeline (2016)</v>
      </c>
      <c r="D1353" t="s">
        <v>1760</v>
      </c>
      <c r="E1353" t="s">
        <v>1672</v>
      </c>
      <c r="F1353" t="s">
        <v>1127</v>
      </c>
      <c r="G1353">
        <v>2016</v>
      </c>
      <c r="H1353" t="s">
        <v>109</v>
      </c>
      <c r="I1353" t="s">
        <v>30</v>
      </c>
      <c r="J1353">
        <v>1300</v>
      </c>
      <c r="K1353">
        <v>2</v>
      </c>
      <c r="L1353">
        <f>COUNTIF(Table1[Race],Table1[Race])</f>
        <v>2</v>
      </c>
      <c r="M1353">
        <v>1</v>
      </c>
      <c r="N1353">
        <v>0</v>
      </c>
      <c r="O1353">
        <v>1</v>
      </c>
      <c r="P1353">
        <v>0</v>
      </c>
      <c r="Q1353" t="s">
        <v>20</v>
      </c>
      <c r="R1353" t="s">
        <v>952</v>
      </c>
      <c r="S1353" t="s">
        <v>1437</v>
      </c>
      <c r="T1353">
        <f>IFERROR(Table1[n_can_adj]/MID(Table1[district],FIND("(",Table1[district])+1,1),Table1[n_can_adj])</f>
        <v>2</v>
      </c>
      <c r="U1353" t="e">
        <f>IF(Table1[level]="Local",VLOOKUP(Table1[parish]&amp;" Parish, Louisiana",[1]parish!$D$2:$E$65,2,FALSE),"")</f>
        <v>#N/A</v>
      </c>
    </row>
    <row r="1354" spans="1:21" hidden="1" x14ac:dyDescent="0.25">
      <c r="A1354">
        <v>1352</v>
      </c>
      <c r="B1354">
        <f>IF(COUNTIF(C$2:C1353,C1354)&gt;0,B1353,B1353+1)</f>
        <v>422</v>
      </c>
      <c r="C1354" t="str">
        <f>Table1[[#This Row],[position]]&amp;IF(Table1[district]="NA","","-"&amp;Table1[district])&amp;IF(Table1[parish]="Multi-Parish Race","","-"&amp;Table1[parish])&amp;" ("&amp;Table1[year]&amp;")"</f>
        <v>Constable(s)-Justice of the Peace Ward 3-Evangeline (2016)</v>
      </c>
      <c r="D1354" t="s">
        <v>1760</v>
      </c>
      <c r="E1354" t="s">
        <v>1672</v>
      </c>
      <c r="F1354" t="s">
        <v>1792</v>
      </c>
      <c r="G1354">
        <v>2016</v>
      </c>
      <c r="H1354" t="s">
        <v>109</v>
      </c>
      <c r="I1354" t="s">
        <v>23</v>
      </c>
      <c r="J1354">
        <v>1228</v>
      </c>
      <c r="K1354">
        <v>2</v>
      </c>
      <c r="L1354">
        <f>COUNTIF(Table1[Race],Table1[Race])</f>
        <v>2</v>
      </c>
      <c r="M1354">
        <v>1</v>
      </c>
      <c r="N1354">
        <v>0</v>
      </c>
      <c r="O1354">
        <v>1</v>
      </c>
      <c r="P1354">
        <v>0</v>
      </c>
      <c r="Q1354" t="s">
        <v>20</v>
      </c>
      <c r="R1354" t="s">
        <v>952</v>
      </c>
      <c r="S1354" t="s">
        <v>1437</v>
      </c>
      <c r="T1354">
        <f>IFERROR(Table1[n_can_adj]/MID(Table1[district],FIND("(",Table1[district])+1,1),Table1[n_can_adj])</f>
        <v>2</v>
      </c>
      <c r="U1354" t="e">
        <f>IF(Table1[level]="Local",VLOOKUP(Table1[parish]&amp;" Parish, Louisiana",[1]parish!$D$2:$E$65,2,FALSE),"")</f>
        <v>#N/A</v>
      </c>
    </row>
    <row r="1355" spans="1:21" hidden="1" x14ac:dyDescent="0.25">
      <c r="A1355">
        <v>1354</v>
      </c>
      <c r="B1355">
        <f>IF(COUNTIF(C$2:C1354,C1355)&gt;0,B1354,B1354+1)</f>
        <v>423</v>
      </c>
      <c r="C1355" t="str">
        <f>Table1[[#This Row],[position]]&amp;IF(Table1[district]="NA","","-"&amp;Table1[district])&amp;IF(Table1[parish]="Multi-Parish Race","","-"&amp;Table1[parish])&amp;" ("&amp;Table1[year]&amp;")"</f>
        <v>Constable(s)-Justice of the Peace Ward 4-Evangeline (2014)</v>
      </c>
      <c r="D1355" t="s">
        <v>1760</v>
      </c>
      <c r="E1355" t="s">
        <v>1688</v>
      </c>
      <c r="F1355" t="s">
        <v>1794</v>
      </c>
      <c r="G1355">
        <v>2014</v>
      </c>
      <c r="H1355" t="s">
        <v>109</v>
      </c>
      <c r="I1355" t="s">
        <v>23</v>
      </c>
      <c r="J1355">
        <v>675</v>
      </c>
      <c r="K1355">
        <v>2</v>
      </c>
      <c r="L1355">
        <f>COUNTIF(Table1[Race],Table1[Race])</f>
        <v>2</v>
      </c>
      <c r="M1355">
        <v>2</v>
      </c>
      <c r="N1355">
        <v>0</v>
      </c>
      <c r="O1355">
        <v>0</v>
      </c>
      <c r="P1355">
        <v>0</v>
      </c>
      <c r="Q1355" t="s">
        <v>20</v>
      </c>
      <c r="R1355" t="s">
        <v>952</v>
      </c>
      <c r="S1355" t="s">
        <v>1437</v>
      </c>
      <c r="T1355">
        <f>IFERROR(Table1[n_can_adj]/MID(Table1[district],FIND("(",Table1[district])+1,1),Table1[n_can_adj])</f>
        <v>2</v>
      </c>
      <c r="U1355" t="e">
        <f>IF(Table1[level]="Local",VLOOKUP(Table1[parish]&amp;" Parish, Louisiana",[1]parish!$D$2:$E$65,2,FALSE),"")</f>
        <v>#N/A</v>
      </c>
    </row>
    <row r="1356" spans="1:21" hidden="1" x14ac:dyDescent="0.25">
      <c r="A1356">
        <v>1355</v>
      </c>
      <c r="B1356">
        <f>IF(COUNTIF(C$2:C1355,C1356)&gt;0,B1355,B1355+1)</f>
        <v>423</v>
      </c>
      <c r="C1356" t="str">
        <f>Table1[[#This Row],[position]]&amp;IF(Table1[district]="NA","","-"&amp;Table1[district])&amp;IF(Table1[parish]="Multi-Parish Race","","-"&amp;Table1[parish])&amp;" ("&amp;Table1[year]&amp;")"</f>
        <v>Constable(s)-Justice of the Peace Ward 4-Evangeline (2014)</v>
      </c>
      <c r="D1356" t="s">
        <v>1760</v>
      </c>
      <c r="E1356" t="s">
        <v>1688</v>
      </c>
      <c r="F1356" t="s">
        <v>1795</v>
      </c>
      <c r="G1356">
        <v>2014</v>
      </c>
      <c r="H1356" t="s">
        <v>109</v>
      </c>
      <c r="I1356" t="s">
        <v>23</v>
      </c>
      <c r="J1356">
        <v>371</v>
      </c>
      <c r="K1356">
        <v>2</v>
      </c>
      <c r="L1356">
        <f>COUNTIF(Table1[Race],Table1[Race])</f>
        <v>2</v>
      </c>
      <c r="M1356">
        <v>2</v>
      </c>
      <c r="N1356">
        <v>0</v>
      </c>
      <c r="O1356">
        <v>0</v>
      </c>
      <c r="P1356">
        <v>0</v>
      </c>
      <c r="Q1356" t="s">
        <v>20</v>
      </c>
      <c r="R1356" t="s">
        <v>952</v>
      </c>
      <c r="S1356" t="s">
        <v>1437</v>
      </c>
      <c r="T1356">
        <f>IFERROR(Table1[n_can_adj]/MID(Table1[district],FIND("(",Table1[district])+1,1),Table1[n_can_adj])</f>
        <v>2</v>
      </c>
      <c r="U1356" t="e">
        <f>IF(Table1[level]="Local",VLOOKUP(Table1[parish]&amp;" Parish, Louisiana",[1]parish!$D$2:$E$65,2,FALSE),"")</f>
        <v>#N/A</v>
      </c>
    </row>
    <row r="1357" spans="1:21" hidden="1" x14ac:dyDescent="0.25">
      <c r="A1357">
        <v>1356</v>
      </c>
      <c r="B1357">
        <f>IF(COUNTIF(C$2:C1356,C1357)&gt;0,B1356,B1356+1)</f>
        <v>424</v>
      </c>
      <c r="C1357" t="str">
        <f>Table1[[#This Row],[position]]&amp;IF(Table1[district]="NA","","-"&amp;Table1[district])&amp;IF(Table1[parish]="Multi-Parish Race","","-"&amp;Table1[parish])&amp;" ("&amp;Table1[year]&amp;")"</f>
        <v>Constable(s)-Justice of the Peace Ward 5-Evangeline (2014)</v>
      </c>
      <c r="D1357" t="s">
        <v>1760</v>
      </c>
      <c r="E1357" t="s">
        <v>1701</v>
      </c>
      <c r="F1357" t="s">
        <v>1796</v>
      </c>
      <c r="G1357">
        <v>2014</v>
      </c>
      <c r="H1357" t="s">
        <v>109</v>
      </c>
      <c r="I1357" t="s">
        <v>19</v>
      </c>
      <c r="J1357">
        <v>665</v>
      </c>
      <c r="K1357">
        <v>2</v>
      </c>
      <c r="L1357">
        <f>COUNTIF(Table1[Race],Table1[Race])</f>
        <v>2</v>
      </c>
      <c r="M1357">
        <v>1</v>
      </c>
      <c r="N1357">
        <v>1</v>
      </c>
      <c r="O1357">
        <v>0</v>
      </c>
      <c r="P1357">
        <v>0</v>
      </c>
      <c r="Q1357" t="s">
        <v>20</v>
      </c>
      <c r="R1357" t="s">
        <v>952</v>
      </c>
      <c r="S1357" t="s">
        <v>1437</v>
      </c>
      <c r="T1357">
        <f>IFERROR(Table1[n_can_adj]/MID(Table1[district],FIND("(",Table1[district])+1,1),Table1[n_can_adj])</f>
        <v>2</v>
      </c>
      <c r="U1357" t="e">
        <f>IF(Table1[level]="Local",VLOOKUP(Table1[parish]&amp;" Parish, Louisiana",[1]parish!$D$2:$E$65,2,FALSE),"")</f>
        <v>#N/A</v>
      </c>
    </row>
    <row r="1358" spans="1:21" hidden="1" x14ac:dyDescent="0.25">
      <c r="A1358">
        <v>1357</v>
      </c>
      <c r="B1358">
        <f>IF(COUNTIF(C$2:C1357,C1358)&gt;0,B1357,B1357+1)</f>
        <v>424</v>
      </c>
      <c r="C1358" t="str">
        <f>Table1[[#This Row],[position]]&amp;IF(Table1[district]="NA","","-"&amp;Table1[district])&amp;IF(Table1[parish]="Multi-Parish Race","","-"&amp;Table1[parish])&amp;" ("&amp;Table1[year]&amp;")"</f>
        <v>Constable(s)-Justice of the Peace Ward 5-Evangeline (2014)</v>
      </c>
      <c r="D1358" t="s">
        <v>1760</v>
      </c>
      <c r="E1358" t="s">
        <v>1701</v>
      </c>
      <c r="F1358" t="s">
        <v>1797</v>
      </c>
      <c r="G1358">
        <v>2014</v>
      </c>
      <c r="H1358" t="s">
        <v>109</v>
      </c>
      <c r="I1358" t="s">
        <v>23</v>
      </c>
      <c r="J1358">
        <v>656</v>
      </c>
      <c r="K1358">
        <v>2</v>
      </c>
      <c r="L1358">
        <f>COUNTIF(Table1[Race],Table1[Race])</f>
        <v>2</v>
      </c>
      <c r="M1358">
        <v>1</v>
      </c>
      <c r="N1358">
        <v>1</v>
      </c>
      <c r="O1358">
        <v>0</v>
      </c>
      <c r="P1358">
        <v>0</v>
      </c>
      <c r="Q1358" t="s">
        <v>20</v>
      </c>
      <c r="R1358" t="s">
        <v>952</v>
      </c>
      <c r="S1358" t="s">
        <v>1437</v>
      </c>
      <c r="T1358">
        <f>IFERROR(Table1[n_can_adj]/MID(Table1[district],FIND("(",Table1[district])+1,1),Table1[n_can_adj])</f>
        <v>2</v>
      </c>
      <c r="U1358" t="e">
        <f>IF(Table1[level]="Local",VLOOKUP(Table1[parish]&amp;" Parish, Louisiana",[1]parish!$D$2:$E$65,2,FALSE),"")</f>
        <v>#N/A</v>
      </c>
    </row>
    <row r="1359" spans="1:21" hidden="1" x14ac:dyDescent="0.25">
      <c r="A1359">
        <v>1358</v>
      </c>
      <c r="B1359">
        <f>IF(COUNTIF(C$2:C1358,C1359)&gt;0,B1358,B1358+1)</f>
        <v>425</v>
      </c>
      <c r="C1359" t="str">
        <f>Table1[[#This Row],[position]]&amp;IF(Table1[district]="NA","","-"&amp;Table1[district])&amp;IF(Table1[parish]="Multi-Parish Race","","-"&amp;Table1[parish])&amp;" ("&amp;Table1[year]&amp;")"</f>
        <v>Constable(s)-Justice of the Peace Ward 6-Vermilion (2014)</v>
      </c>
      <c r="D1359" t="s">
        <v>1760</v>
      </c>
      <c r="E1359" t="s">
        <v>1722</v>
      </c>
      <c r="F1359" t="s">
        <v>1798</v>
      </c>
      <c r="G1359">
        <v>2014</v>
      </c>
      <c r="H1359" t="s">
        <v>94</v>
      </c>
      <c r="I1359" t="s">
        <v>30</v>
      </c>
      <c r="J1359">
        <v>246</v>
      </c>
      <c r="K1359">
        <v>4</v>
      </c>
      <c r="L1359">
        <f>COUNTIF(Table1[Race],Table1[Race])</f>
        <v>4</v>
      </c>
      <c r="M1359">
        <v>3</v>
      </c>
      <c r="N1359">
        <v>0</v>
      </c>
      <c r="O1359">
        <v>1</v>
      </c>
      <c r="P1359">
        <v>0</v>
      </c>
      <c r="Q1359" t="s">
        <v>20</v>
      </c>
      <c r="R1359" t="s">
        <v>952</v>
      </c>
      <c r="S1359" t="s">
        <v>1437</v>
      </c>
      <c r="T1359">
        <f>IFERROR(Table1[n_can_adj]/MID(Table1[district],FIND("(",Table1[district])+1,1),Table1[n_can_adj])</f>
        <v>4</v>
      </c>
      <c r="U1359" t="e">
        <f>IF(Table1[level]="Local",VLOOKUP(Table1[parish]&amp;" Parish, Louisiana",[1]parish!$D$2:$E$65,2,FALSE),"")</f>
        <v>#N/A</v>
      </c>
    </row>
    <row r="1360" spans="1:21" hidden="1" x14ac:dyDescent="0.25">
      <c r="A1360">
        <v>1359</v>
      </c>
      <c r="B1360">
        <f>IF(COUNTIF(C$2:C1359,C1360)&gt;0,B1359,B1359+1)</f>
        <v>425</v>
      </c>
      <c r="C1360" t="str">
        <f>Table1[[#This Row],[position]]&amp;IF(Table1[district]="NA","","-"&amp;Table1[district])&amp;IF(Table1[parish]="Multi-Parish Race","","-"&amp;Table1[parish])&amp;" ("&amp;Table1[year]&amp;")"</f>
        <v>Constable(s)-Justice of the Peace Ward 6-Vermilion (2014)</v>
      </c>
      <c r="D1360" t="s">
        <v>1760</v>
      </c>
      <c r="E1360" t="s">
        <v>1722</v>
      </c>
      <c r="F1360" t="s">
        <v>1799</v>
      </c>
      <c r="G1360">
        <v>2014</v>
      </c>
      <c r="H1360" t="s">
        <v>94</v>
      </c>
      <c r="I1360" t="s">
        <v>23</v>
      </c>
      <c r="J1360">
        <v>437</v>
      </c>
      <c r="K1360">
        <v>4</v>
      </c>
      <c r="L1360">
        <f>COUNTIF(Table1[Race],Table1[Race])</f>
        <v>4</v>
      </c>
      <c r="M1360">
        <v>3</v>
      </c>
      <c r="N1360">
        <v>0</v>
      </c>
      <c r="O1360">
        <v>1</v>
      </c>
      <c r="P1360">
        <v>0</v>
      </c>
      <c r="Q1360" t="s">
        <v>20</v>
      </c>
      <c r="R1360" t="s">
        <v>952</v>
      </c>
      <c r="S1360" t="s">
        <v>1437</v>
      </c>
      <c r="T1360">
        <f>IFERROR(Table1[n_can_adj]/MID(Table1[district],FIND("(",Table1[district])+1,1),Table1[n_can_adj])</f>
        <v>4</v>
      </c>
      <c r="U1360" t="e">
        <f>IF(Table1[level]="Local",VLOOKUP(Table1[parish]&amp;" Parish, Louisiana",[1]parish!$D$2:$E$65,2,FALSE),"")</f>
        <v>#N/A</v>
      </c>
    </row>
    <row r="1361" spans="1:21" hidden="1" x14ac:dyDescent="0.25">
      <c r="A1361">
        <v>1360</v>
      </c>
      <c r="B1361">
        <f>IF(COUNTIF(C$2:C1360,C1361)&gt;0,B1360,B1360+1)</f>
        <v>425</v>
      </c>
      <c r="C1361" t="str">
        <f>Table1[[#This Row],[position]]&amp;IF(Table1[district]="NA","","-"&amp;Table1[district])&amp;IF(Table1[parish]="Multi-Parish Race","","-"&amp;Table1[parish])&amp;" ("&amp;Table1[year]&amp;")"</f>
        <v>Constable(s)-Justice of the Peace Ward 6-Vermilion (2014)</v>
      </c>
      <c r="D1361" t="s">
        <v>1760</v>
      </c>
      <c r="E1361" t="s">
        <v>1722</v>
      </c>
      <c r="F1361" t="s">
        <v>1800</v>
      </c>
      <c r="G1361">
        <v>2014</v>
      </c>
      <c r="H1361" t="s">
        <v>94</v>
      </c>
      <c r="I1361" t="s">
        <v>23</v>
      </c>
      <c r="J1361">
        <v>196</v>
      </c>
      <c r="K1361">
        <v>4</v>
      </c>
      <c r="L1361">
        <f>COUNTIF(Table1[Race],Table1[Race])</f>
        <v>4</v>
      </c>
      <c r="M1361">
        <v>3</v>
      </c>
      <c r="N1361">
        <v>0</v>
      </c>
      <c r="O1361">
        <v>1</v>
      </c>
      <c r="P1361">
        <v>0</v>
      </c>
      <c r="Q1361" t="s">
        <v>20</v>
      </c>
      <c r="R1361" t="s">
        <v>952</v>
      </c>
      <c r="S1361" t="s">
        <v>1437</v>
      </c>
      <c r="T1361">
        <f>IFERROR(Table1[n_can_adj]/MID(Table1[district],FIND("(",Table1[district])+1,1),Table1[n_can_adj])</f>
        <v>4</v>
      </c>
      <c r="U1361" t="e">
        <f>IF(Table1[level]="Local",VLOOKUP(Table1[parish]&amp;" Parish, Louisiana",[1]parish!$D$2:$E$65,2,FALSE),"")</f>
        <v>#N/A</v>
      </c>
    </row>
    <row r="1362" spans="1:21" hidden="1" x14ac:dyDescent="0.25">
      <c r="A1362">
        <v>1361</v>
      </c>
      <c r="B1362">
        <f>IF(COUNTIF(C$2:C1361,C1362)&gt;0,B1361,B1361+1)</f>
        <v>425</v>
      </c>
      <c r="C1362" t="str">
        <f>Table1[[#This Row],[position]]&amp;IF(Table1[district]="NA","","-"&amp;Table1[district])&amp;IF(Table1[parish]="Multi-Parish Race","","-"&amp;Table1[parish])&amp;" ("&amp;Table1[year]&amp;")"</f>
        <v>Constable(s)-Justice of the Peace Ward 6-Vermilion (2014)</v>
      </c>
      <c r="D1362" t="s">
        <v>1760</v>
      </c>
      <c r="E1362" t="s">
        <v>1722</v>
      </c>
      <c r="F1362" t="s">
        <v>1801</v>
      </c>
      <c r="G1362">
        <v>2014</v>
      </c>
      <c r="H1362" t="s">
        <v>94</v>
      </c>
      <c r="I1362" t="s">
        <v>23</v>
      </c>
      <c r="J1362">
        <v>44</v>
      </c>
      <c r="K1362">
        <v>4</v>
      </c>
      <c r="L1362">
        <f>COUNTIF(Table1[Race],Table1[Race])</f>
        <v>4</v>
      </c>
      <c r="M1362">
        <v>3</v>
      </c>
      <c r="N1362">
        <v>0</v>
      </c>
      <c r="O1362">
        <v>1</v>
      </c>
      <c r="P1362">
        <v>0</v>
      </c>
      <c r="Q1362" t="s">
        <v>20</v>
      </c>
      <c r="R1362" t="s">
        <v>952</v>
      </c>
      <c r="S1362" t="s">
        <v>1437</v>
      </c>
      <c r="T1362">
        <f>IFERROR(Table1[n_can_adj]/MID(Table1[district],FIND("(",Table1[district])+1,1),Table1[n_can_adj])</f>
        <v>4</v>
      </c>
      <c r="U1362" t="e">
        <f>IF(Table1[level]="Local",VLOOKUP(Table1[parish]&amp;" Parish, Louisiana",[1]parish!$D$2:$E$65,2,FALSE),"")</f>
        <v>#N/A</v>
      </c>
    </row>
    <row r="1363" spans="1:21" hidden="1" x14ac:dyDescent="0.25">
      <c r="A1363">
        <v>1362</v>
      </c>
      <c r="B1363">
        <f>IF(COUNTIF(C$2:C1362,C1363)&gt;0,B1362,B1362+1)</f>
        <v>426</v>
      </c>
      <c r="C1363" t="str">
        <f>Table1[[#This Row],[position]]&amp;IF(Table1[district]="NA","","-"&amp;Table1[district])&amp;IF(Table1[parish]="Multi-Parish Race","","-"&amp;Table1[parish])&amp;" ("&amp;Table1[year]&amp;")"</f>
        <v>Constable(s)-Justice of the Peace Ward 6 (2 to be elected)-Lafayette (2014)</v>
      </c>
      <c r="D1363" t="s">
        <v>1760</v>
      </c>
      <c r="E1363" t="s">
        <v>1802</v>
      </c>
      <c r="F1363" t="s">
        <v>1803</v>
      </c>
      <c r="G1363">
        <v>2014</v>
      </c>
      <c r="H1363" t="s">
        <v>1012</v>
      </c>
      <c r="I1363" t="s">
        <v>127</v>
      </c>
      <c r="J1363">
        <v>927</v>
      </c>
      <c r="K1363">
        <v>4</v>
      </c>
      <c r="L1363">
        <f>COUNTIF(Table1[Race],Table1[Race])</f>
        <v>4</v>
      </c>
      <c r="M1363">
        <v>2</v>
      </c>
      <c r="N1363">
        <v>1</v>
      </c>
      <c r="O1363">
        <v>0</v>
      </c>
      <c r="P1363">
        <v>1</v>
      </c>
      <c r="Q1363" t="s">
        <v>20</v>
      </c>
      <c r="R1363" t="s">
        <v>952</v>
      </c>
      <c r="S1363" t="s">
        <v>1437</v>
      </c>
      <c r="T1363">
        <f>IFERROR(Table1[n_can_adj]/MID(Table1[district],FIND("(",Table1[district])+1,1),Table1[n_can_adj])</f>
        <v>2</v>
      </c>
      <c r="U1363" t="e">
        <f>IF(Table1[level]="Local",VLOOKUP(Table1[parish]&amp;" Parish, Louisiana",[1]parish!$D$2:$E$65,2,FALSE),"")</f>
        <v>#N/A</v>
      </c>
    </row>
    <row r="1364" spans="1:21" hidden="1" x14ac:dyDescent="0.25">
      <c r="A1364">
        <v>1363</v>
      </c>
      <c r="B1364">
        <f>IF(COUNTIF(C$2:C1363,C1364)&gt;0,B1363,B1363+1)</f>
        <v>426</v>
      </c>
      <c r="C1364" t="str">
        <f>Table1[[#This Row],[position]]&amp;IF(Table1[district]="NA","","-"&amp;Table1[district])&amp;IF(Table1[parish]="Multi-Parish Race","","-"&amp;Table1[parish])&amp;" ("&amp;Table1[year]&amp;")"</f>
        <v>Constable(s)-Justice of the Peace Ward 6 (2 to be elected)-Lafayette (2014)</v>
      </c>
      <c r="D1364" t="s">
        <v>1760</v>
      </c>
      <c r="E1364" t="s">
        <v>1802</v>
      </c>
      <c r="F1364" t="s">
        <v>1804</v>
      </c>
      <c r="G1364">
        <v>2014</v>
      </c>
      <c r="H1364" t="s">
        <v>1012</v>
      </c>
      <c r="I1364" t="s">
        <v>23</v>
      </c>
      <c r="J1364">
        <v>1830</v>
      </c>
      <c r="K1364">
        <v>4</v>
      </c>
      <c r="L1364">
        <f>COUNTIF(Table1[Race],Table1[Race])</f>
        <v>4</v>
      </c>
      <c r="M1364">
        <v>2</v>
      </c>
      <c r="N1364">
        <v>1</v>
      </c>
      <c r="O1364">
        <v>0</v>
      </c>
      <c r="P1364">
        <v>1</v>
      </c>
      <c r="Q1364" t="s">
        <v>20</v>
      </c>
      <c r="R1364" t="s">
        <v>952</v>
      </c>
      <c r="S1364" t="s">
        <v>1437</v>
      </c>
      <c r="T1364">
        <f>IFERROR(Table1[n_can_adj]/MID(Table1[district],FIND("(",Table1[district])+1,1),Table1[n_can_adj])</f>
        <v>2</v>
      </c>
      <c r="U1364" t="e">
        <f>IF(Table1[level]="Local",VLOOKUP(Table1[parish]&amp;" Parish, Louisiana",[1]parish!$D$2:$E$65,2,FALSE),"")</f>
        <v>#N/A</v>
      </c>
    </row>
    <row r="1365" spans="1:21" hidden="1" x14ac:dyDescent="0.25">
      <c r="A1365">
        <v>1364</v>
      </c>
      <c r="B1365">
        <f>IF(COUNTIF(C$2:C1364,C1365)&gt;0,B1364,B1364+1)</f>
        <v>426</v>
      </c>
      <c r="C1365" t="str">
        <f>Table1[[#This Row],[position]]&amp;IF(Table1[district]="NA","","-"&amp;Table1[district])&amp;IF(Table1[parish]="Multi-Parish Race","","-"&amp;Table1[parish])&amp;" ("&amp;Table1[year]&amp;")"</f>
        <v>Constable(s)-Justice of the Peace Ward 6 (2 to be elected)-Lafayette (2014)</v>
      </c>
      <c r="D1365" t="s">
        <v>1760</v>
      </c>
      <c r="E1365" t="s">
        <v>1802</v>
      </c>
      <c r="F1365" t="s">
        <v>1805</v>
      </c>
      <c r="G1365">
        <v>2014</v>
      </c>
      <c r="H1365" t="s">
        <v>1012</v>
      </c>
      <c r="I1365" t="s">
        <v>23</v>
      </c>
      <c r="J1365">
        <v>2951</v>
      </c>
      <c r="K1365">
        <v>4</v>
      </c>
      <c r="L1365">
        <f>COUNTIF(Table1[Race],Table1[Race])</f>
        <v>4</v>
      </c>
      <c r="M1365">
        <v>2</v>
      </c>
      <c r="N1365">
        <v>1</v>
      </c>
      <c r="O1365">
        <v>0</v>
      </c>
      <c r="P1365">
        <v>1</v>
      </c>
      <c r="Q1365" t="s">
        <v>20</v>
      </c>
      <c r="R1365" t="s">
        <v>952</v>
      </c>
      <c r="S1365" t="s">
        <v>1437</v>
      </c>
      <c r="T1365">
        <f>IFERROR(Table1[n_can_adj]/MID(Table1[district],FIND("(",Table1[district])+1,1),Table1[n_can_adj])</f>
        <v>2</v>
      </c>
      <c r="U1365" t="e">
        <f>IF(Table1[level]="Local",VLOOKUP(Table1[parish]&amp;" Parish, Louisiana",[1]parish!$D$2:$E$65,2,FALSE),"")</f>
        <v>#N/A</v>
      </c>
    </row>
    <row r="1366" spans="1:21" hidden="1" x14ac:dyDescent="0.25">
      <c r="A1366">
        <v>1365</v>
      </c>
      <c r="B1366">
        <f>IF(COUNTIF(C$2:C1365,C1366)&gt;0,B1365,B1365+1)</f>
        <v>426</v>
      </c>
      <c r="C1366" t="str">
        <f>Table1[[#This Row],[position]]&amp;IF(Table1[district]="NA","","-"&amp;Table1[district])&amp;IF(Table1[parish]="Multi-Parish Race","","-"&amp;Table1[parish])&amp;" ("&amp;Table1[year]&amp;")"</f>
        <v>Constable(s)-Justice of the Peace Ward 6 (2 to be elected)-Lafayette (2014)</v>
      </c>
      <c r="D1366" t="s">
        <v>1760</v>
      </c>
      <c r="E1366" t="s">
        <v>1802</v>
      </c>
      <c r="F1366" t="s">
        <v>1806</v>
      </c>
      <c r="G1366">
        <v>2014</v>
      </c>
      <c r="H1366" t="s">
        <v>1012</v>
      </c>
      <c r="I1366" t="s">
        <v>19</v>
      </c>
      <c r="J1366">
        <v>3435</v>
      </c>
      <c r="K1366">
        <v>4</v>
      </c>
      <c r="L1366">
        <f>COUNTIF(Table1[Race],Table1[Race])</f>
        <v>4</v>
      </c>
      <c r="M1366">
        <v>2</v>
      </c>
      <c r="N1366">
        <v>1</v>
      </c>
      <c r="O1366">
        <v>0</v>
      </c>
      <c r="P1366">
        <v>1</v>
      </c>
      <c r="Q1366" t="s">
        <v>20</v>
      </c>
      <c r="R1366" t="s">
        <v>952</v>
      </c>
      <c r="S1366" t="s">
        <v>1437</v>
      </c>
      <c r="T1366">
        <f>IFERROR(Table1[n_can_adj]/MID(Table1[district],FIND("(",Table1[district])+1,1),Table1[n_can_adj])</f>
        <v>2</v>
      </c>
      <c r="U1366" t="e">
        <f>IF(Table1[level]="Local",VLOOKUP(Table1[parish]&amp;" Parish, Louisiana",[1]parish!$D$2:$E$65,2,FALSE),"")</f>
        <v>#N/A</v>
      </c>
    </row>
    <row r="1367" spans="1:21" hidden="1" x14ac:dyDescent="0.25">
      <c r="A1367">
        <v>1366</v>
      </c>
      <c r="B1367">
        <f>IF(COUNTIF(C$2:C1366,C1367)&gt;0,B1366,B1366+1)</f>
        <v>427</v>
      </c>
      <c r="C1367" t="str">
        <f>Table1[[#This Row],[position]]&amp;IF(Table1[district]="NA","","-"&amp;Table1[district])&amp;IF(Table1[parish]="Multi-Parish Race","","-"&amp;Table1[parish])&amp;" ("&amp;Table1[year]&amp;")"</f>
        <v>Constable(s)-Justice of the Peace Ward 7-Vermilion (2014)</v>
      </c>
      <c r="D1367" t="s">
        <v>1760</v>
      </c>
      <c r="E1367" t="s">
        <v>1807</v>
      </c>
      <c r="F1367" t="s">
        <v>1808</v>
      </c>
      <c r="G1367">
        <v>2014</v>
      </c>
      <c r="H1367" t="s">
        <v>94</v>
      </c>
      <c r="I1367" t="s">
        <v>23</v>
      </c>
      <c r="J1367">
        <v>97</v>
      </c>
      <c r="K1367">
        <v>2</v>
      </c>
      <c r="L1367">
        <f>COUNTIF(Table1[Race],Table1[Race])</f>
        <v>2</v>
      </c>
      <c r="M1367">
        <v>2</v>
      </c>
      <c r="N1367">
        <v>0</v>
      </c>
      <c r="O1367">
        <v>0</v>
      </c>
      <c r="P1367">
        <v>0</v>
      </c>
      <c r="Q1367" t="s">
        <v>20</v>
      </c>
      <c r="R1367" t="s">
        <v>952</v>
      </c>
      <c r="S1367" t="s">
        <v>1437</v>
      </c>
      <c r="T1367">
        <f>IFERROR(Table1[n_can_adj]/MID(Table1[district],FIND("(",Table1[district])+1,1),Table1[n_can_adj])</f>
        <v>2</v>
      </c>
      <c r="U1367" t="e">
        <f>IF(Table1[level]="Local",VLOOKUP(Table1[parish]&amp;" Parish, Louisiana",[1]parish!$D$2:$E$65,2,FALSE),"")</f>
        <v>#N/A</v>
      </c>
    </row>
    <row r="1368" spans="1:21" hidden="1" x14ac:dyDescent="0.25">
      <c r="A1368">
        <v>1367</v>
      </c>
      <c r="B1368">
        <f>IF(COUNTIF(C$2:C1367,C1368)&gt;0,B1367,B1367+1)</f>
        <v>427</v>
      </c>
      <c r="C1368" t="str">
        <f>Table1[[#This Row],[position]]&amp;IF(Table1[district]="NA","","-"&amp;Table1[district])&amp;IF(Table1[parish]="Multi-Parish Race","","-"&amp;Table1[parish])&amp;" ("&amp;Table1[year]&amp;")"</f>
        <v>Constable(s)-Justice of the Peace Ward 7-Vermilion (2014)</v>
      </c>
      <c r="D1368" t="s">
        <v>1760</v>
      </c>
      <c r="E1368" t="s">
        <v>1807</v>
      </c>
      <c r="F1368" t="s">
        <v>1809</v>
      </c>
      <c r="G1368">
        <v>2014</v>
      </c>
      <c r="H1368" t="s">
        <v>94</v>
      </c>
      <c r="I1368" t="s">
        <v>23</v>
      </c>
      <c r="J1368">
        <v>697</v>
      </c>
      <c r="K1368">
        <v>2</v>
      </c>
      <c r="L1368">
        <f>COUNTIF(Table1[Race],Table1[Race])</f>
        <v>2</v>
      </c>
      <c r="M1368">
        <v>2</v>
      </c>
      <c r="N1368">
        <v>0</v>
      </c>
      <c r="O1368">
        <v>0</v>
      </c>
      <c r="P1368">
        <v>0</v>
      </c>
      <c r="Q1368" t="s">
        <v>20</v>
      </c>
      <c r="R1368" t="s">
        <v>952</v>
      </c>
      <c r="S1368" t="s">
        <v>1437</v>
      </c>
      <c r="T1368">
        <f>IFERROR(Table1[n_can_adj]/MID(Table1[district],FIND("(",Table1[district])+1,1),Table1[n_can_adj])</f>
        <v>2</v>
      </c>
      <c r="U1368" t="e">
        <f>IF(Table1[level]="Local",VLOOKUP(Table1[parish]&amp;" Parish, Louisiana",[1]parish!$D$2:$E$65,2,FALSE),"")</f>
        <v>#N/A</v>
      </c>
    </row>
    <row r="1369" spans="1:21" hidden="1" x14ac:dyDescent="0.25">
      <c r="A1369">
        <v>1368</v>
      </c>
      <c r="B1369">
        <f>IF(COUNTIF(C$2:C1368,C1369)&gt;0,B1368,B1368+1)</f>
        <v>428</v>
      </c>
      <c r="C1369" t="str">
        <f>Table1[[#This Row],[position]]&amp;IF(Table1[district]="NA","","-"&amp;Table1[district])&amp;IF(Table1[parish]="Multi-Parish Race","","-"&amp;Table1[parish])&amp;" ("&amp;Table1[year]&amp;")"</f>
        <v>Coroner-East Feliciana (2014)</v>
      </c>
      <c r="D1369" t="s">
        <v>1810</v>
      </c>
      <c r="E1369" t="s">
        <v>938</v>
      </c>
      <c r="F1369" t="s">
        <v>1811</v>
      </c>
      <c r="G1369">
        <v>2014</v>
      </c>
      <c r="H1369" t="s">
        <v>457</v>
      </c>
      <c r="I1369" t="s">
        <v>23</v>
      </c>
      <c r="J1369">
        <v>2350</v>
      </c>
      <c r="K1369">
        <v>2</v>
      </c>
      <c r="L1369">
        <f>COUNTIF(Table1[Race],Table1[Race])</f>
        <v>2</v>
      </c>
      <c r="M1369">
        <v>1</v>
      </c>
      <c r="N1369">
        <v>1</v>
      </c>
      <c r="O1369">
        <v>0</v>
      </c>
      <c r="P1369">
        <v>0</v>
      </c>
      <c r="Q1369" t="s">
        <v>20</v>
      </c>
      <c r="R1369" t="s">
        <v>952</v>
      </c>
      <c r="S1369" t="s">
        <v>1810</v>
      </c>
      <c r="T1369">
        <f>IFERROR(Table1[n_can_adj]/MID(Table1[district],FIND("(",Table1[district])+1,1),Table1[n_can_adj])</f>
        <v>2</v>
      </c>
      <c r="U1369" t="e">
        <f>IF(Table1[level]="Local",VLOOKUP(Table1[parish]&amp;" Parish, Louisiana",[1]parish!$D$2:$E$65,2,FALSE),"")</f>
        <v>#N/A</v>
      </c>
    </row>
    <row r="1370" spans="1:21" hidden="1" x14ac:dyDescent="0.25">
      <c r="A1370">
        <v>1369</v>
      </c>
      <c r="B1370">
        <f>IF(COUNTIF(C$2:C1369,C1370)&gt;0,B1369,B1369+1)</f>
        <v>428</v>
      </c>
      <c r="C1370" t="str">
        <f>Table1[[#This Row],[position]]&amp;IF(Table1[district]="NA","","-"&amp;Table1[district])&amp;IF(Table1[parish]="Multi-Parish Race","","-"&amp;Table1[parish])&amp;" ("&amp;Table1[year]&amp;")"</f>
        <v>Coroner-East Feliciana (2014)</v>
      </c>
      <c r="D1370" t="s">
        <v>1810</v>
      </c>
      <c r="E1370" t="s">
        <v>938</v>
      </c>
      <c r="F1370" t="s">
        <v>1812</v>
      </c>
      <c r="G1370">
        <v>2014</v>
      </c>
      <c r="H1370" t="s">
        <v>457</v>
      </c>
      <c r="I1370" t="s">
        <v>19</v>
      </c>
      <c r="J1370">
        <v>5351</v>
      </c>
      <c r="K1370">
        <v>2</v>
      </c>
      <c r="L1370">
        <f>COUNTIF(Table1[Race],Table1[Race])</f>
        <v>2</v>
      </c>
      <c r="M1370">
        <v>1</v>
      </c>
      <c r="N1370">
        <v>1</v>
      </c>
      <c r="O1370">
        <v>0</v>
      </c>
      <c r="P1370">
        <v>0</v>
      </c>
      <c r="Q1370" t="s">
        <v>20</v>
      </c>
      <c r="R1370" t="s">
        <v>952</v>
      </c>
      <c r="S1370" t="s">
        <v>1810</v>
      </c>
      <c r="T1370">
        <f>IFERROR(Table1[n_can_adj]/MID(Table1[district],FIND("(",Table1[district])+1,1),Table1[n_can_adj])</f>
        <v>2</v>
      </c>
      <c r="U1370" t="e">
        <f>IF(Table1[level]="Local",VLOOKUP(Table1[parish]&amp;" Parish, Louisiana",[1]parish!$D$2:$E$65,2,FALSE),"")</f>
        <v>#N/A</v>
      </c>
    </row>
    <row r="1371" spans="1:21" hidden="1" x14ac:dyDescent="0.25">
      <c r="A1371">
        <v>1370</v>
      </c>
      <c r="B1371">
        <f>IF(COUNTIF(C$2:C1370,C1371)&gt;0,B1370,B1370+1)</f>
        <v>429</v>
      </c>
      <c r="C1371" t="str">
        <f>Table1[[#This Row],[position]]&amp;IF(Table1[district]="NA","","-"&amp;Table1[district])&amp;IF(Table1[parish]="Multi-Parish Race","","-"&amp;Table1[parish])&amp;" ("&amp;Table1[year]&amp;")"</f>
        <v>Council Member-at Large,  City of New Iberia-Iberia (2016)</v>
      </c>
      <c r="D1371" t="s">
        <v>1813</v>
      </c>
      <c r="E1371" t="s">
        <v>1814</v>
      </c>
      <c r="F1371" t="s">
        <v>1815</v>
      </c>
      <c r="G1371">
        <v>2016</v>
      </c>
      <c r="H1371" t="s">
        <v>1300</v>
      </c>
      <c r="I1371" t="s">
        <v>19</v>
      </c>
      <c r="J1371">
        <v>6469</v>
      </c>
      <c r="K1371">
        <v>2</v>
      </c>
      <c r="L1371">
        <f>COUNTIF(Table1[Race],Table1[Race])</f>
        <v>2</v>
      </c>
      <c r="M1371">
        <v>1</v>
      </c>
      <c r="N1371">
        <v>1</v>
      </c>
      <c r="O1371">
        <v>0</v>
      </c>
      <c r="P1371">
        <v>0</v>
      </c>
      <c r="Q1371" t="s">
        <v>20</v>
      </c>
      <c r="R1371" t="s">
        <v>21</v>
      </c>
      <c r="S1371" t="s">
        <v>1813</v>
      </c>
      <c r="T1371">
        <f>IFERROR(Table1[n_can_adj]/MID(Table1[district],FIND("(",Table1[district])+1,1),Table1[n_can_adj])</f>
        <v>2</v>
      </c>
      <c r="U1371" t="e">
        <f>IF(Table1[level]="Local",VLOOKUP(Table1[parish]&amp;" Parish, Louisiana",[1]parish!$D$2:$E$65,2,FALSE),"")</f>
        <v>#N/A</v>
      </c>
    </row>
    <row r="1372" spans="1:21" hidden="1" x14ac:dyDescent="0.25">
      <c r="A1372">
        <v>1371</v>
      </c>
      <c r="B1372">
        <f>IF(COUNTIF(C$2:C1371,C1372)&gt;0,B1371,B1371+1)</f>
        <v>429</v>
      </c>
      <c r="C1372" t="str">
        <f>Table1[[#This Row],[position]]&amp;IF(Table1[district]="NA","","-"&amp;Table1[district])&amp;IF(Table1[parish]="Multi-Parish Race","","-"&amp;Table1[parish])&amp;" ("&amp;Table1[year]&amp;")"</f>
        <v>Council Member-at Large,  City of New Iberia-Iberia (2016)</v>
      </c>
      <c r="D1372" t="s">
        <v>1813</v>
      </c>
      <c r="E1372" t="s">
        <v>1814</v>
      </c>
      <c r="F1372" t="s">
        <v>1816</v>
      </c>
      <c r="G1372">
        <v>2016</v>
      </c>
      <c r="H1372" t="s">
        <v>1300</v>
      </c>
      <c r="I1372" t="s">
        <v>23</v>
      </c>
      <c r="J1372">
        <v>4705</v>
      </c>
      <c r="K1372">
        <v>2</v>
      </c>
      <c r="L1372">
        <f>COUNTIF(Table1[Race],Table1[Race])</f>
        <v>2</v>
      </c>
      <c r="M1372">
        <v>1</v>
      </c>
      <c r="N1372">
        <v>1</v>
      </c>
      <c r="O1372">
        <v>0</v>
      </c>
      <c r="P1372">
        <v>0</v>
      </c>
      <c r="Q1372" t="s">
        <v>20</v>
      </c>
      <c r="R1372" t="s">
        <v>21</v>
      </c>
      <c r="S1372" t="s">
        <v>1813</v>
      </c>
      <c r="T1372">
        <f>IFERROR(Table1[n_can_adj]/MID(Table1[district],FIND("(",Table1[district])+1,1),Table1[n_can_adj])</f>
        <v>2</v>
      </c>
      <c r="U1372" t="e">
        <f>IF(Table1[level]="Local",VLOOKUP(Table1[parish]&amp;" Parish, Louisiana",[1]parish!$D$2:$E$65,2,FALSE),"")</f>
        <v>#N/A</v>
      </c>
    </row>
    <row r="1373" spans="1:21" hidden="1" x14ac:dyDescent="0.25">
      <c r="A1373">
        <v>1372</v>
      </c>
      <c r="B1373">
        <f>IF(COUNTIF(C$2:C1372,C1373)&gt;0,B1372,B1372+1)</f>
        <v>430</v>
      </c>
      <c r="C1373" t="str">
        <f>Table1[[#This Row],[position]]&amp;IF(Table1[district]="NA","","-"&amp;Table1[district])&amp;IF(Table1[parish]="Multi-Parish Race","","-"&amp;Table1[parish])&amp;" ("&amp;Table1[year]&amp;")"</f>
        <v>Council Member-District  1, City of Hammond-Tangipahoa (2014)</v>
      </c>
      <c r="D1373" t="s">
        <v>1813</v>
      </c>
      <c r="E1373" t="s">
        <v>1817</v>
      </c>
      <c r="F1373" t="s">
        <v>1818</v>
      </c>
      <c r="G1373">
        <v>2014</v>
      </c>
      <c r="H1373" t="s">
        <v>640</v>
      </c>
      <c r="I1373" t="s">
        <v>23</v>
      </c>
      <c r="J1373">
        <v>520</v>
      </c>
      <c r="K1373">
        <v>3</v>
      </c>
      <c r="L1373">
        <f>COUNTIF(Table1[Race],Table1[Race])</f>
        <v>3</v>
      </c>
      <c r="M1373">
        <v>3</v>
      </c>
      <c r="N1373">
        <v>0</v>
      </c>
      <c r="O1373">
        <v>0</v>
      </c>
      <c r="P1373">
        <v>0</v>
      </c>
      <c r="Q1373" t="s">
        <v>20</v>
      </c>
      <c r="R1373" t="s">
        <v>21</v>
      </c>
      <c r="S1373" t="s">
        <v>1813</v>
      </c>
      <c r="T1373">
        <f>IFERROR(Table1[n_can_adj]/MID(Table1[district],FIND("(",Table1[district])+1,1),Table1[n_can_adj])</f>
        <v>3</v>
      </c>
      <c r="U1373" t="e">
        <f>IF(Table1[level]="Local",VLOOKUP(Table1[parish]&amp;" Parish, Louisiana",[1]parish!$D$2:$E$65,2,FALSE),"")</f>
        <v>#N/A</v>
      </c>
    </row>
    <row r="1374" spans="1:21" hidden="1" x14ac:dyDescent="0.25">
      <c r="A1374">
        <v>1373</v>
      </c>
      <c r="B1374">
        <f>IF(COUNTIF(C$2:C1373,C1374)&gt;0,B1373,B1373+1)</f>
        <v>430</v>
      </c>
      <c r="C1374" t="str">
        <f>Table1[[#This Row],[position]]&amp;IF(Table1[district]="NA","","-"&amp;Table1[district])&amp;IF(Table1[parish]="Multi-Parish Race","","-"&amp;Table1[parish])&amp;" ("&amp;Table1[year]&amp;")"</f>
        <v>Council Member-District  1, City of Hammond-Tangipahoa (2014)</v>
      </c>
      <c r="D1374" t="s">
        <v>1813</v>
      </c>
      <c r="E1374" t="s">
        <v>1817</v>
      </c>
      <c r="F1374" t="s">
        <v>1819</v>
      </c>
      <c r="G1374">
        <v>2014</v>
      </c>
      <c r="H1374" t="s">
        <v>640</v>
      </c>
      <c r="I1374" t="s">
        <v>23</v>
      </c>
      <c r="J1374">
        <v>319</v>
      </c>
      <c r="K1374">
        <v>3</v>
      </c>
      <c r="L1374">
        <f>COUNTIF(Table1[Race],Table1[Race])</f>
        <v>3</v>
      </c>
      <c r="M1374">
        <v>3</v>
      </c>
      <c r="N1374">
        <v>0</v>
      </c>
      <c r="O1374">
        <v>0</v>
      </c>
      <c r="P1374">
        <v>0</v>
      </c>
      <c r="Q1374" t="s">
        <v>20</v>
      </c>
      <c r="R1374" t="s">
        <v>21</v>
      </c>
      <c r="S1374" t="s">
        <v>1813</v>
      </c>
      <c r="T1374">
        <f>IFERROR(Table1[n_can_adj]/MID(Table1[district],FIND("(",Table1[district])+1,1),Table1[n_can_adj])</f>
        <v>3</v>
      </c>
      <c r="U1374" t="e">
        <f>IF(Table1[level]="Local",VLOOKUP(Table1[parish]&amp;" Parish, Louisiana",[1]parish!$D$2:$E$65,2,FALSE),"")</f>
        <v>#N/A</v>
      </c>
    </row>
    <row r="1375" spans="1:21" hidden="1" x14ac:dyDescent="0.25">
      <c r="A1375">
        <v>1374</v>
      </c>
      <c r="B1375">
        <f>IF(COUNTIF(C$2:C1374,C1375)&gt;0,B1374,B1374+1)</f>
        <v>430</v>
      </c>
      <c r="C1375" t="str">
        <f>Table1[[#This Row],[position]]&amp;IF(Table1[district]="NA","","-"&amp;Table1[district])&amp;IF(Table1[parish]="Multi-Parish Race","","-"&amp;Table1[parish])&amp;" ("&amp;Table1[year]&amp;")"</f>
        <v>Council Member-District  1, City of Hammond-Tangipahoa (2014)</v>
      </c>
      <c r="D1375" t="s">
        <v>1813</v>
      </c>
      <c r="E1375" t="s">
        <v>1817</v>
      </c>
      <c r="F1375" t="s">
        <v>1820</v>
      </c>
      <c r="G1375">
        <v>2014</v>
      </c>
      <c r="H1375" t="s">
        <v>640</v>
      </c>
      <c r="I1375" t="s">
        <v>23</v>
      </c>
      <c r="J1375">
        <v>244</v>
      </c>
      <c r="K1375">
        <v>3</v>
      </c>
      <c r="L1375">
        <f>COUNTIF(Table1[Race],Table1[Race])</f>
        <v>3</v>
      </c>
      <c r="M1375">
        <v>3</v>
      </c>
      <c r="N1375">
        <v>0</v>
      </c>
      <c r="O1375">
        <v>0</v>
      </c>
      <c r="P1375">
        <v>0</v>
      </c>
      <c r="Q1375" t="s">
        <v>20</v>
      </c>
      <c r="R1375" t="s">
        <v>21</v>
      </c>
      <c r="S1375" t="s">
        <v>1813</v>
      </c>
      <c r="T1375">
        <f>IFERROR(Table1[n_can_adj]/MID(Table1[district],FIND("(",Table1[district])+1,1),Table1[n_can_adj])</f>
        <v>3</v>
      </c>
      <c r="U1375" t="e">
        <f>IF(Table1[level]="Local",VLOOKUP(Table1[parish]&amp;" Parish, Louisiana",[1]parish!$D$2:$E$65,2,FALSE),"")</f>
        <v>#N/A</v>
      </c>
    </row>
    <row r="1376" spans="1:21" hidden="1" x14ac:dyDescent="0.25">
      <c r="A1376">
        <v>1375</v>
      </c>
      <c r="B1376">
        <f>IF(COUNTIF(C$2:C1375,C1376)&gt;0,B1375,B1375+1)</f>
        <v>431</v>
      </c>
      <c r="C1376" t="str">
        <f>Table1[[#This Row],[position]]&amp;IF(Table1[district]="NA","","-"&amp;Table1[district])&amp;IF(Table1[parish]="Multi-Parish Race","","-"&amp;Table1[parish])&amp;" ("&amp;Table1[year]&amp;")"</f>
        <v>Council Member-District  1, Town of Arcadia-Bienville (2014)</v>
      </c>
      <c r="D1376" t="s">
        <v>1813</v>
      </c>
      <c r="E1376" t="s">
        <v>1821</v>
      </c>
      <c r="F1376" t="s">
        <v>1822</v>
      </c>
      <c r="G1376">
        <v>2014</v>
      </c>
      <c r="H1376" t="s">
        <v>729</v>
      </c>
      <c r="I1376" t="s">
        <v>30</v>
      </c>
      <c r="J1376">
        <v>142</v>
      </c>
      <c r="K1376">
        <v>4</v>
      </c>
      <c r="L1376">
        <f>COUNTIF(Table1[Race],Table1[Race])</f>
        <v>4</v>
      </c>
      <c r="M1376">
        <v>1</v>
      </c>
      <c r="N1376">
        <v>0</v>
      </c>
      <c r="O1376">
        <v>3</v>
      </c>
      <c r="P1376">
        <v>0</v>
      </c>
      <c r="Q1376" t="s">
        <v>20</v>
      </c>
      <c r="R1376" t="s">
        <v>21</v>
      </c>
      <c r="S1376" t="s">
        <v>1813</v>
      </c>
      <c r="T1376">
        <f>IFERROR(Table1[n_can_adj]/MID(Table1[district],FIND("(",Table1[district])+1,1),Table1[n_can_adj])</f>
        <v>4</v>
      </c>
      <c r="U1376" t="e">
        <f>IF(Table1[level]="Local",VLOOKUP(Table1[parish]&amp;" Parish, Louisiana",[1]parish!$D$2:$E$65,2,FALSE),"")</f>
        <v>#N/A</v>
      </c>
    </row>
    <row r="1377" spans="1:21" hidden="1" x14ac:dyDescent="0.25">
      <c r="A1377">
        <v>1376</v>
      </c>
      <c r="B1377">
        <f>IF(COUNTIF(C$2:C1376,C1377)&gt;0,B1376,B1376+1)</f>
        <v>431</v>
      </c>
      <c r="C1377" t="str">
        <f>Table1[[#This Row],[position]]&amp;IF(Table1[district]="NA","","-"&amp;Table1[district])&amp;IF(Table1[parish]="Multi-Parish Race","","-"&amp;Table1[parish])&amp;" ("&amp;Table1[year]&amp;")"</f>
        <v>Council Member-District  1, Town of Arcadia-Bienville (2014)</v>
      </c>
      <c r="D1377" t="s">
        <v>1813</v>
      </c>
      <c r="E1377" t="s">
        <v>1821</v>
      </c>
      <c r="F1377" t="s">
        <v>1823</v>
      </c>
      <c r="G1377">
        <v>2014</v>
      </c>
      <c r="H1377" t="s">
        <v>729</v>
      </c>
      <c r="I1377" t="s">
        <v>30</v>
      </c>
      <c r="J1377">
        <v>28</v>
      </c>
      <c r="K1377">
        <v>4</v>
      </c>
      <c r="L1377">
        <f>COUNTIF(Table1[Race],Table1[Race])</f>
        <v>4</v>
      </c>
      <c r="M1377">
        <v>1</v>
      </c>
      <c r="N1377">
        <v>0</v>
      </c>
      <c r="O1377">
        <v>3</v>
      </c>
      <c r="P1377">
        <v>0</v>
      </c>
      <c r="Q1377" t="s">
        <v>20</v>
      </c>
      <c r="R1377" t="s">
        <v>21</v>
      </c>
      <c r="S1377" t="s">
        <v>1813</v>
      </c>
      <c r="T1377">
        <f>IFERROR(Table1[n_can_adj]/MID(Table1[district],FIND("(",Table1[district])+1,1),Table1[n_can_adj])</f>
        <v>4</v>
      </c>
      <c r="U1377" t="e">
        <f>IF(Table1[level]="Local",VLOOKUP(Table1[parish]&amp;" Parish, Louisiana",[1]parish!$D$2:$E$65,2,FALSE),"")</f>
        <v>#N/A</v>
      </c>
    </row>
    <row r="1378" spans="1:21" hidden="1" x14ac:dyDescent="0.25">
      <c r="A1378">
        <v>1377</v>
      </c>
      <c r="B1378">
        <f>IF(COUNTIF(C$2:C1377,C1378)&gt;0,B1377,B1377+1)</f>
        <v>431</v>
      </c>
      <c r="C1378" t="str">
        <f>Table1[[#This Row],[position]]&amp;IF(Table1[district]="NA","","-"&amp;Table1[district])&amp;IF(Table1[parish]="Multi-Parish Race","","-"&amp;Table1[parish])&amp;" ("&amp;Table1[year]&amp;")"</f>
        <v>Council Member-District  1, Town of Arcadia-Bienville (2014)</v>
      </c>
      <c r="D1378" t="s">
        <v>1813</v>
      </c>
      <c r="E1378" t="s">
        <v>1821</v>
      </c>
      <c r="F1378" t="s">
        <v>1824</v>
      </c>
      <c r="G1378">
        <v>2014</v>
      </c>
      <c r="H1378" t="s">
        <v>729</v>
      </c>
      <c r="I1378" t="s">
        <v>23</v>
      </c>
      <c r="J1378">
        <v>62</v>
      </c>
      <c r="K1378">
        <v>4</v>
      </c>
      <c r="L1378">
        <f>COUNTIF(Table1[Race],Table1[Race])</f>
        <v>4</v>
      </c>
      <c r="M1378">
        <v>1</v>
      </c>
      <c r="N1378">
        <v>0</v>
      </c>
      <c r="O1378">
        <v>3</v>
      </c>
      <c r="P1378">
        <v>0</v>
      </c>
      <c r="Q1378" t="s">
        <v>20</v>
      </c>
      <c r="R1378" t="s">
        <v>21</v>
      </c>
      <c r="S1378" t="s">
        <v>1813</v>
      </c>
      <c r="T1378">
        <f>IFERROR(Table1[n_can_adj]/MID(Table1[district],FIND("(",Table1[district])+1,1),Table1[n_can_adj])</f>
        <v>4</v>
      </c>
      <c r="U1378" t="e">
        <f>IF(Table1[level]="Local",VLOOKUP(Table1[parish]&amp;" Parish, Louisiana",[1]parish!$D$2:$E$65,2,FALSE),"")</f>
        <v>#N/A</v>
      </c>
    </row>
    <row r="1379" spans="1:21" hidden="1" x14ac:dyDescent="0.25">
      <c r="A1379">
        <v>1378</v>
      </c>
      <c r="B1379">
        <f>IF(COUNTIF(C$2:C1378,C1379)&gt;0,B1378,B1378+1)</f>
        <v>431</v>
      </c>
      <c r="C1379" t="str">
        <f>Table1[[#This Row],[position]]&amp;IF(Table1[district]="NA","","-"&amp;Table1[district])&amp;IF(Table1[parish]="Multi-Parish Race","","-"&amp;Table1[parish])&amp;" ("&amp;Table1[year]&amp;")"</f>
        <v>Council Member-District  1, Town of Arcadia-Bienville (2014)</v>
      </c>
      <c r="D1379" t="s">
        <v>1813</v>
      </c>
      <c r="E1379" t="s">
        <v>1821</v>
      </c>
      <c r="F1379" t="s">
        <v>1825</v>
      </c>
      <c r="G1379">
        <v>2014</v>
      </c>
      <c r="H1379" t="s">
        <v>729</v>
      </c>
      <c r="I1379" t="s">
        <v>30</v>
      </c>
      <c r="J1379">
        <v>31</v>
      </c>
      <c r="K1379">
        <v>4</v>
      </c>
      <c r="L1379">
        <f>COUNTIF(Table1[Race],Table1[Race])</f>
        <v>4</v>
      </c>
      <c r="M1379">
        <v>1</v>
      </c>
      <c r="N1379">
        <v>0</v>
      </c>
      <c r="O1379">
        <v>3</v>
      </c>
      <c r="P1379">
        <v>0</v>
      </c>
      <c r="Q1379" t="s">
        <v>20</v>
      </c>
      <c r="R1379" t="s">
        <v>21</v>
      </c>
      <c r="S1379" t="s">
        <v>1813</v>
      </c>
      <c r="T1379">
        <f>IFERROR(Table1[n_can_adj]/MID(Table1[district],FIND("(",Table1[district])+1,1),Table1[n_can_adj])</f>
        <v>4</v>
      </c>
      <c r="U1379" t="e">
        <f>IF(Table1[level]="Local",VLOOKUP(Table1[parish]&amp;" Parish, Louisiana",[1]parish!$D$2:$E$65,2,FALSE),"")</f>
        <v>#N/A</v>
      </c>
    </row>
    <row r="1380" spans="1:21" hidden="1" x14ac:dyDescent="0.25">
      <c r="A1380">
        <v>1379</v>
      </c>
      <c r="B1380">
        <f>IF(COUNTIF(C$2:C1379,C1380)&gt;0,B1379,B1379+1)</f>
        <v>432</v>
      </c>
      <c r="C1380" t="str">
        <f>Table1[[#This Row],[position]]&amp;IF(Table1[district]="NA","","-"&amp;Table1[district])&amp;IF(Table1[parish]="Multi-Parish Race","","-"&amp;Table1[parish])&amp;" ("&amp;Table1[year]&amp;")"</f>
        <v>Council Member-District  2, Town of Arcadia-Bienville (2014)</v>
      </c>
      <c r="D1380" t="s">
        <v>1813</v>
      </c>
      <c r="E1380" t="s">
        <v>1826</v>
      </c>
      <c r="F1380" t="s">
        <v>1827</v>
      </c>
      <c r="G1380">
        <v>2014</v>
      </c>
      <c r="H1380" t="s">
        <v>729</v>
      </c>
      <c r="I1380" t="s">
        <v>23</v>
      </c>
      <c r="J1380">
        <v>101</v>
      </c>
      <c r="K1380">
        <v>3</v>
      </c>
      <c r="L1380">
        <f>COUNTIF(Table1[Race],Table1[Race])</f>
        <v>3</v>
      </c>
      <c r="M1380">
        <v>2</v>
      </c>
      <c r="N1380">
        <v>0</v>
      </c>
      <c r="O1380">
        <v>1</v>
      </c>
      <c r="P1380">
        <v>0</v>
      </c>
      <c r="Q1380" t="s">
        <v>20</v>
      </c>
      <c r="R1380" t="s">
        <v>21</v>
      </c>
      <c r="S1380" t="s">
        <v>1813</v>
      </c>
      <c r="T1380">
        <f>IFERROR(Table1[n_can_adj]/MID(Table1[district],FIND("(",Table1[district])+1,1),Table1[n_can_adj])</f>
        <v>3</v>
      </c>
      <c r="U1380" t="e">
        <f>IF(Table1[level]="Local",VLOOKUP(Table1[parish]&amp;" Parish, Louisiana",[1]parish!$D$2:$E$65,2,FALSE),"")</f>
        <v>#N/A</v>
      </c>
    </row>
    <row r="1381" spans="1:21" hidden="1" x14ac:dyDescent="0.25">
      <c r="A1381">
        <v>1380</v>
      </c>
      <c r="B1381">
        <f>IF(COUNTIF(C$2:C1380,C1381)&gt;0,B1380,B1380+1)</f>
        <v>432</v>
      </c>
      <c r="C1381" t="str">
        <f>Table1[[#This Row],[position]]&amp;IF(Table1[district]="NA","","-"&amp;Table1[district])&amp;IF(Table1[parish]="Multi-Parish Race","","-"&amp;Table1[parish])&amp;" ("&amp;Table1[year]&amp;")"</f>
        <v>Council Member-District  2, Town of Arcadia-Bienville (2014)</v>
      </c>
      <c r="D1381" t="s">
        <v>1813</v>
      </c>
      <c r="E1381" t="s">
        <v>1826</v>
      </c>
      <c r="F1381" t="s">
        <v>1828</v>
      </c>
      <c r="G1381">
        <v>2014</v>
      </c>
      <c r="H1381" t="s">
        <v>729</v>
      </c>
      <c r="I1381" t="s">
        <v>23</v>
      </c>
      <c r="J1381">
        <v>136</v>
      </c>
      <c r="K1381">
        <v>3</v>
      </c>
      <c r="L1381">
        <f>COUNTIF(Table1[Race],Table1[Race])</f>
        <v>3</v>
      </c>
      <c r="M1381">
        <v>2</v>
      </c>
      <c r="N1381">
        <v>0</v>
      </c>
      <c r="O1381">
        <v>1</v>
      </c>
      <c r="P1381">
        <v>0</v>
      </c>
      <c r="Q1381" t="s">
        <v>20</v>
      </c>
      <c r="R1381" t="s">
        <v>21</v>
      </c>
      <c r="S1381" t="s">
        <v>1813</v>
      </c>
      <c r="T1381">
        <f>IFERROR(Table1[n_can_adj]/MID(Table1[district],FIND("(",Table1[district])+1,1),Table1[n_can_adj])</f>
        <v>3</v>
      </c>
      <c r="U1381" t="e">
        <f>IF(Table1[level]="Local",VLOOKUP(Table1[parish]&amp;" Parish, Louisiana",[1]parish!$D$2:$E$65,2,FALSE),"")</f>
        <v>#N/A</v>
      </c>
    </row>
    <row r="1382" spans="1:21" hidden="1" x14ac:dyDescent="0.25">
      <c r="A1382">
        <v>1381</v>
      </c>
      <c r="B1382">
        <f>IF(COUNTIF(C$2:C1381,C1382)&gt;0,B1381,B1381+1)</f>
        <v>432</v>
      </c>
      <c r="C1382" t="str">
        <f>Table1[[#This Row],[position]]&amp;IF(Table1[district]="NA","","-"&amp;Table1[district])&amp;IF(Table1[parish]="Multi-Parish Race","","-"&amp;Table1[parish])&amp;" ("&amp;Table1[year]&amp;")"</f>
        <v>Council Member-District  2, Town of Arcadia-Bienville (2014)</v>
      </c>
      <c r="D1382" t="s">
        <v>1813</v>
      </c>
      <c r="E1382" t="s">
        <v>1826</v>
      </c>
      <c r="F1382" t="s">
        <v>1829</v>
      </c>
      <c r="G1382">
        <v>2014</v>
      </c>
      <c r="H1382" t="s">
        <v>729</v>
      </c>
      <c r="I1382" t="s">
        <v>30</v>
      </c>
      <c r="J1382">
        <v>23</v>
      </c>
      <c r="K1382">
        <v>3</v>
      </c>
      <c r="L1382">
        <f>COUNTIF(Table1[Race],Table1[Race])</f>
        <v>3</v>
      </c>
      <c r="M1382">
        <v>2</v>
      </c>
      <c r="N1382">
        <v>0</v>
      </c>
      <c r="O1382">
        <v>1</v>
      </c>
      <c r="P1382">
        <v>0</v>
      </c>
      <c r="Q1382" t="s">
        <v>20</v>
      </c>
      <c r="R1382" t="s">
        <v>21</v>
      </c>
      <c r="S1382" t="s">
        <v>1813</v>
      </c>
      <c r="T1382">
        <f>IFERROR(Table1[n_can_adj]/MID(Table1[district],FIND("(",Table1[district])+1,1),Table1[n_can_adj])</f>
        <v>3</v>
      </c>
      <c r="U1382" t="e">
        <f>IF(Table1[level]="Local",VLOOKUP(Table1[parish]&amp;" Parish, Louisiana",[1]parish!$D$2:$E$65,2,FALSE),"")</f>
        <v>#N/A</v>
      </c>
    </row>
    <row r="1383" spans="1:21" hidden="1" x14ac:dyDescent="0.25">
      <c r="A1383">
        <v>1382</v>
      </c>
      <c r="B1383">
        <f>IF(COUNTIF(C$2:C1382,C1383)&gt;0,B1382,B1382+1)</f>
        <v>433</v>
      </c>
      <c r="C1383" t="str">
        <f>Table1[[#This Row],[position]]&amp;IF(Table1[district]="NA","","-"&amp;Table1[district])&amp;IF(Table1[parish]="Multi-Parish Race","","-"&amp;Table1[parish])&amp;" ("&amp;Table1[year]&amp;")"</f>
        <v>Council Member-District  2, Town of Washington-St. Landry (2014)</v>
      </c>
      <c r="D1383" t="s">
        <v>1813</v>
      </c>
      <c r="E1383" t="s">
        <v>1830</v>
      </c>
      <c r="F1383" t="s">
        <v>1831</v>
      </c>
      <c r="G1383">
        <v>2014</v>
      </c>
      <c r="H1383" t="s">
        <v>83</v>
      </c>
      <c r="I1383" t="s">
        <v>23</v>
      </c>
      <c r="J1383">
        <v>71</v>
      </c>
      <c r="K1383">
        <v>2</v>
      </c>
      <c r="L1383">
        <f>COUNTIF(Table1[Race],Table1[Race])</f>
        <v>2</v>
      </c>
      <c r="M1383">
        <v>2</v>
      </c>
      <c r="N1383">
        <v>0</v>
      </c>
      <c r="O1383">
        <v>0</v>
      </c>
      <c r="P1383">
        <v>0</v>
      </c>
      <c r="Q1383" t="s">
        <v>20</v>
      </c>
      <c r="R1383" t="s">
        <v>21</v>
      </c>
      <c r="S1383" t="s">
        <v>1813</v>
      </c>
      <c r="T1383">
        <f>IFERROR(Table1[n_can_adj]/MID(Table1[district],FIND("(",Table1[district])+1,1),Table1[n_can_adj])</f>
        <v>2</v>
      </c>
      <c r="U1383" t="e">
        <f>IF(Table1[level]="Local",VLOOKUP(Table1[parish]&amp;" Parish, Louisiana",[1]parish!$D$2:$E$65,2,FALSE),"")</f>
        <v>#N/A</v>
      </c>
    </row>
    <row r="1384" spans="1:21" hidden="1" x14ac:dyDescent="0.25">
      <c r="A1384">
        <v>1383</v>
      </c>
      <c r="B1384">
        <f>IF(COUNTIF(C$2:C1383,C1384)&gt;0,B1383,B1383+1)</f>
        <v>433</v>
      </c>
      <c r="C1384" t="str">
        <f>Table1[[#This Row],[position]]&amp;IF(Table1[district]="NA","","-"&amp;Table1[district])&amp;IF(Table1[parish]="Multi-Parish Race","","-"&amp;Table1[parish])&amp;" ("&amp;Table1[year]&amp;")"</f>
        <v>Council Member-District  2, Town of Washington-St. Landry (2014)</v>
      </c>
      <c r="D1384" t="s">
        <v>1813</v>
      </c>
      <c r="E1384" t="s">
        <v>1830</v>
      </c>
      <c r="F1384" t="s">
        <v>1832</v>
      </c>
      <c r="G1384">
        <v>2014</v>
      </c>
      <c r="H1384" t="s">
        <v>83</v>
      </c>
      <c r="I1384" t="s">
        <v>23</v>
      </c>
      <c r="J1384">
        <v>73</v>
      </c>
      <c r="K1384">
        <v>2</v>
      </c>
      <c r="L1384">
        <f>COUNTIF(Table1[Race],Table1[Race])</f>
        <v>2</v>
      </c>
      <c r="M1384">
        <v>2</v>
      </c>
      <c r="N1384">
        <v>0</v>
      </c>
      <c r="O1384">
        <v>0</v>
      </c>
      <c r="P1384">
        <v>0</v>
      </c>
      <c r="Q1384" t="s">
        <v>20</v>
      </c>
      <c r="R1384" t="s">
        <v>21</v>
      </c>
      <c r="S1384" t="s">
        <v>1813</v>
      </c>
      <c r="T1384">
        <f>IFERROR(Table1[n_can_adj]/MID(Table1[district],FIND("(",Table1[district])+1,1),Table1[n_can_adj])</f>
        <v>2</v>
      </c>
      <c r="U1384" t="e">
        <f>IF(Table1[level]="Local",VLOOKUP(Table1[parish]&amp;" Parish, Louisiana",[1]parish!$D$2:$E$65,2,FALSE),"")</f>
        <v>#N/A</v>
      </c>
    </row>
    <row r="1385" spans="1:21" hidden="1" x14ac:dyDescent="0.25">
      <c r="A1385">
        <v>1384</v>
      </c>
      <c r="B1385">
        <f>IF(COUNTIF(C$2:C1384,C1385)&gt;0,B1384,B1384+1)</f>
        <v>434</v>
      </c>
      <c r="C1385" t="str">
        <f>Table1[[#This Row],[position]]&amp;IF(Table1[district]="NA","","-"&amp;Table1[district])&amp;IF(Table1[parish]="Multi-Parish Race","","-"&amp;Table1[parish])&amp;" ("&amp;Table1[year]&amp;")"</f>
        <v>Council Member-District  3-St. Landry (2016)</v>
      </c>
      <c r="D1385" t="s">
        <v>1813</v>
      </c>
      <c r="E1385" t="s">
        <v>1833</v>
      </c>
      <c r="F1385" t="s">
        <v>1834</v>
      </c>
      <c r="G1385">
        <v>2016</v>
      </c>
      <c r="H1385" t="s">
        <v>83</v>
      </c>
      <c r="I1385" t="s">
        <v>23</v>
      </c>
      <c r="J1385">
        <v>1146</v>
      </c>
      <c r="K1385">
        <v>2</v>
      </c>
      <c r="L1385">
        <f>COUNTIF(Table1[Race],Table1[Race])</f>
        <v>2</v>
      </c>
      <c r="M1385">
        <v>2</v>
      </c>
      <c r="N1385">
        <v>0</v>
      </c>
      <c r="O1385">
        <v>0</v>
      </c>
      <c r="P1385">
        <v>0</v>
      </c>
      <c r="Q1385" t="s">
        <v>20</v>
      </c>
      <c r="R1385" t="s">
        <v>21</v>
      </c>
      <c r="S1385" t="s">
        <v>1813</v>
      </c>
      <c r="T1385">
        <f>IFERROR(Table1[n_can_adj]/MID(Table1[district],FIND("(",Table1[district])+1,1),Table1[n_can_adj])</f>
        <v>2</v>
      </c>
      <c r="U1385" t="e">
        <f>IF(Table1[level]="Local",VLOOKUP(Table1[parish]&amp;" Parish, Louisiana",[1]parish!$D$2:$E$65,2,FALSE),"")</f>
        <v>#N/A</v>
      </c>
    </row>
    <row r="1386" spans="1:21" hidden="1" x14ac:dyDescent="0.25">
      <c r="A1386">
        <v>1385</v>
      </c>
      <c r="B1386">
        <f>IF(COUNTIF(C$2:C1385,C1386)&gt;0,B1385,B1385+1)</f>
        <v>434</v>
      </c>
      <c r="C1386" t="str">
        <f>Table1[[#This Row],[position]]&amp;IF(Table1[district]="NA","","-"&amp;Table1[district])&amp;IF(Table1[parish]="Multi-Parish Race","","-"&amp;Table1[parish])&amp;" ("&amp;Table1[year]&amp;")"</f>
        <v>Council Member-District  3-St. Landry (2016)</v>
      </c>
      <c r="D1386" t="s">
        <v>1813</v>
      </c>
      <c r="E1386" t="s">
        <v>1833</v>
      </c>
      <c r="F1386" t="s">
        <v>1835</v>
      </c>
      <c r="G1386">
        <v>2016</v>
      </c>
      <c r="H1386" t="s">
        <v>83</v>
      </c>
      <c r="I1386" t="s">
        <v>23</v>
      </c>
      <c r="J1386">
        <v>1003</v>
      </c>
      <c r="K1386">
        <v>2</v>
      </c>
      <c r="L1386">
        <f>COUNTIF(Table1[Race],Table1[Race])</f>
        <v>2</v>
      </c>
      <c r="M1386">
        <v>2</v>
      </c>
      <c r="N1386">
        <v>0</v>
      </c>
      <c r="O1386">
        <v>0</v>
      </c>
      <c r="P1386">
        <v>0</v>
      </c>
      <c r="Q1386" t="s">
        <v>20</v>
      </c>
      <c r="R1386" t="s">
        <v>21</v>
      </c>
      <c r="S1386" t="s">
        <v>1813</v>
      </c>
      <c r="T1386">
        <f>IFERROR(Table1[n_can_adj]/MID(Table1[district],FIND("(",Table1[district])+1,1),Table1[n_can_adj])</f>
        <v>2</v>
      </c>
      <c r="U1386" t="e">
        <f>IF(Table1[level]="Local",VLOOKUP(Table1[parish]&amp;" Parish, Louisiana",[1]parish!$D$2:$E$65,2,FALSE),"")</f>
        <v>#N/A</v>
      </c>
    </row>
    <row r="1387" spans="1:21" hidden="1" x14ac:dyDescent="0.25">
      <c r="A1387">
        <v>1386</v>
      </c>
      <c r="B1387">
        <f>IF(COUNTIF(C$2:C1386,C1387)&gt;0,B1386,B1386+1)</f>
        <v>435</v>
      </c>
      <c r="C1387" t="str">
        <f>Table1[[#This Row],[position]]&amp;IF(Table1[district]="NA","","-"&amp;Table1[district])&amp;IF(Table1[parish]="Multi-Parish Race","","-"&amp;Table1[parish])&amp;" ("&amp;Table1[year]&amp;")"</f>
        <v>Council Member-District  3, City of Hammond-Tangipahoa (2014)</v>
      </c>
      <c r="D1387" t="s">
        <v>1813</v>
      </c>
      <c r="E1387" t="s">
        <v>1836</v>
      </c>
      <c r="F1387" t="s">
        <v>1837</v>
      </c>
      <c r="G1387">
        <v>2014</v>
      </c>
      <c r="H1387" t="s">
        <v>640</v>
      </c>
      <c r="I1387" t="s">
        <v>23</v>
      </c>
      <c r="J1387">
        <v>298</v>
      </c>
      <c r="K1387">
        <v>3</v>
      </c>
      <c r="L1387">
        <f>COUNTIF(Table1[Race],Table1[Race])</f>
        <v>3</v>
      </c>
      <c r="M1387">
        <v>3</v>
      </c>
      <c r="N1387">
        <v>0</v>
      </c>
      <c r="O1387">
        <v>0</v>
      </c>
      <c r="P1387">
        <v>0</v>
      </c>
      <c r="Q1387" t="s">
        <v>20</v>
      </c>
      <c r="R1387" t="s">
        <v>21</v>
      </c>
      <c r="S1387" t="s">
        <v>1813</v>
      </c>
      <c r="T1387">
        <f>IFERROR(Table1[n_can_adj]/MID(Table1[district],FIND("(",Table1[district])+1,1),Table1[n_can_adj])</f>
        <v>3</v>
      </c>
      <c r="U1387" t="e">
        <f>IF(Table1[level]="Local",VLOOKUP(Table1[parish]&amp;" Parish, Louisiana",[1]parish!$D$2:$E$65,2,FALSE),"")</f>
        <v>#N/A</v>
      </c>
    </row>
    <row r="1388" spans="1:21" hidden="1" x14ac:dyDescent="0.25">
      <c r="A1388">
        <v>1387</v>
      </c>
      <c r="B1388">
        <f>IF(COUNTIF(C$2:C1387,C1388)&gt;0,B1387,B1387+1)</f>
        <v>435</v>
      </c>
      <c r="C1388" t="str">
        <f>Table1[[#This Row],[position]]&amp;IF(Table1[district]="NA","","-"&amp;Table1[district])&amp;IF(Table1[parish]="Multi-Parish Race","","-"&amp;Table1[parish])&amp;" ("&amp;Table1[year]&amp;")"</f>
        <v>Council Member-District  3, City of Hammond-Tangipahoa (2014)</v>
      </c>
      <c r="D1388" t="s">
        <v>1813</v>
      </c>
      <c r="E1388" t="s">
        <v>1836</v>
      </c>
      <c r="F1388" t="s">
        <v>1838</v>
      </c>
      <c r="G1388">
        <v>2014</v>
      </c>
      <c r="H1388" t="s">
        <v>640</v>
      </c>
      <c r="I1388" t="s">
        <v>23</v>
      </c>
      <c r="J1388">
        <v>239</v>
      </c>
      <c r="K1388">
        <v>3</v>
      </c>
      <c r="L1388">
        <f>COUNTIF(Table1[Race],Table1[Race])</f>
        <v>3</v>
      </c>
      <c r="M1388">
        <v>3</v>
      </c>
      <c r="N1388">
        <v>0</v>
      </c>
      <c r="O1388">
        <v>0</v>
      </c>
      <c r="P1388">
        <v>0</v>
      </c>
      <c r="Q1388" t="s">
        <v>20</v>
      </c>
      <c r="R1388" t="s">
        <v>21</v>
      </c>
      <c r="S1388" t="s">
        <v>1813</v>
      </c>
      <c r="T1388">
        <f>IFERROR(Table1[n_can_adj]/MID(Table1[district],FIND("(",Table1[district])+1,1),Table1[n_can_adj])</f>
        <v>3</v>
      </c>
      <c r="U1388" t="e">
        <f>IF(Table1[level]="Local",VLOOKUP(Table1[parish]&amp;" Parish, Louisiana",[1]parish!$D$2:$E$65,2,FALSE),"")</f>
        <v>#N/A</v>
      </c>
    </row>
    <row r="1389" spans="1:21" hidden="1" x14ac:dyDescent="0.25">
      <c r="A1389">
        <v>1388</v>
      </c>
      <c r="B1389">
        <f>IF(COUNTIF(C$2:C1388,C1389)&gt;0,B1388,B1388+1)</f>
        <v>435</v>
      </c>
      <c r="C1389" t="str">
        <f>Table1[[#This Row],[position]]&amp;IF(Table1[district]="NA","","-"&amp;Table1[district])&amp;IF(Table1[parish]="Multi-Parish Race","","-"&amp;Table1[parish])&amp;" ("&amp;Table1[year]&amp;")"</f>
        <v>Council Member-District  3, City of Hammond-Tangipahoa (2014)</v>
      </c>
      <c r="D1389" t="s">
        <v>1813</v>
      </c>
      <c r="E1389" t="s">
        <v>1836</v>
      </c>
      <c r="F1389" t="s">
        <v>1839</v>
      </c>
      <c r="G1389">
        <v>2014</v>
      </c>
      <c r="H1389" t="s">
        <v>640</v>
      </c>
      <c r="I1389" t="s">
        <v>23</v>
      </c>
      <c r="J1389">
        <v>289</v>
      </c>
      <c r="K1389">
        <v>3</v>
      </c>
      <c r="L1389">
        <f>COUNTIF(Table1[Race],Table1[Race])</f>
        <v>3</v>
      </c>
      <c r="M1389">
        <v>3</v>
      </c>
      <c r="N1389">
        <v>0</v>
      </c>
      <c r="O1389">
        <v>0</v>
      </c>
      <c r="P1389">
        <v>0</v>
      </c>
      <c r="Q1389" t="s">
        <v>20</v>
      </c>
      <c r="R1389" t="s">
        <v>21</v>
      </c>
      <c r="S1389" t="s">
        <v>1813</v>
      </c>
      <c r="T1389">
        <f>IFERROR(Table1[n_can_adj]/MID(Table1[district],FIND("(",Table1[district])+1,1),Table1[n_can_adj])</f>
        <v>3</v>
      </c>
      <c r="U1389" t="e">
        <f>IF(Table1[level]="Local",VLOOKUP(Table1[parish]&amp;" Parish, Louisiana",[1]parish!$D$2:$E$65,2,FALSE),"")</f>
        <v>#N/A</v>
      </c>
    </row>
    <row r="1390" spans="1:21" hidden="1" x14ac:dyDescent="0.25">
      <c r="A1390">
        <v>1389</v>
      </c>
      <c r="B1390">
        <f>IF(COUNTIF(C$2:C1389,C1390)&gt;0,B1389,B1389+1)</f>
        <v>436</v>
      </c>
      <c r="C1390" t="str">
        <f>Table1[[#This Row],[position]]&amp;IF(Table1[district]="NA","","-"&amp;Table1[district])&amp;IF(Table1[parish]="Multi-Parish Race","","-"&amp;Table1[parish])&amp;" ("&amp;Table1[year]&amp;")"</f>
        <v>Council Member-District  3, Town of Washington-St. Landry (2014)</v>
      </c>
      <c r="D1390" t="s">
        <v>1813</v>
      </c>
      <c r="E1390" t="s">
        <v>1840</v>
      </c>
      <c r="F1390" t="s">
        <v>1841</v>
      </c>
      <c r="G1390">
        <v>2014</v>
      </c>
      <c r="H1390" t="s">
        <v>83</v>
      </c>
      <c r="I1390" t="s">
        <v>19</v>
      </c>
      <c r="J1390">
        <v>57</v>
      </c>
      <c r="K1390">
        <v>2</v>
      </c>
      <c r="L1390">
        <f>COUNTIF(Table1[Race],Table1[Race])</f>
        <v>2</v>
      </c>
      <c r="M1390">
        <v>0</v>
      </c>
      <c r="N1390">
        <v>1</v>
      </c>
      <c r="O1390">
        <v>0</v>
      </c>
      <c r="P1390">
        <v>1</v>
      </c>
      <c r="Q1390" t="s">
        <v>20</v>
      </c>
      <c r="R1390" t="s">
        <v>21</v>
      </c>
      <c r="S1390" t="s">
        <v>1813</v>
      </c>
      <c r="T1390">
        <f>IFERROR(Table1[n_can_adj]/MID(Table1[district],FIND("(",Table1[district])+1,1),Table1[n_can_adj])</f>
        <v>2</v>
      </c>
      <c r="U1390" t="e">
        <f>IF(Table1[level]="Local",VLOOKUP(Table1[parish]&amp;" Parish, Louisiana",[1]parish!$D$2:$E$65,2,FALSE),"")</f>
        <v>#N/A</v>
      </c>
    </row>
    <row r="1391" spans="1:21" hidden="1" x14ac:dyDescent="0.25">
      <c r="A1391">
        <v>1390</v>
      </c>
      <c r="B1391">
        <f>IF(COUNTIF(C$2:C1390,C1391)&gt;0,B1390,B1390+1)</f>
        <v>436</v>
      </c>
      <c r="C1391" t="str">
        <f>Table1[[#This Row],[position]]&amp;IF(Table1[district]="NA","","-"&amp;Table1[district])&amp;IF(Table1[parish]="Multi-Parish Race","","-"&amp;Table1[parish])&amp;" ("&amp;Table1[year]&amp;")"</f>
        <v>Council Member-District  3, Town of Washington-St. Landry (2014)</v>
      </c>
      <c r="D1391" t="s">
        <v>1813</v>
      </c>
      <c r="E1391" t="s">
        <v>1840</v>
      </c>
      <c r="F1391" t="s">
        <v>1842</v>
      </c>
      <c r="G1391">
        <v>2014</v>
      </c>
      <c r="H1391" t="s">
        <v>83</v>
      </c>
      <c r="I1391" t="s">
        <v>127</v>
      </c>
      <c r="J1391">
        <v>81</v>
      </c>
      <c r="K1391">
        <v>2</v>
      </c>
      <c r="L1391">
        <f>COUNTIF(Table1[Race],Table1[Race])</f>
        <v>2</v>
      </c>
      <c r="M1391">
        <v>0</v>
      </c>
      <c r="N1391">
        <v>1</v>
      </c>
      <c r="O1391">
        <v>0</v>
      </c>
      <c r="P1391">
        <v>1</v>
      </c>
      <c r="Q1391" t="s">
        <v>20</v>
      </c>
      <c r="R1391" t="s">
        <v>21</v>
      </c>
      <c r="S1391" t="s">
        <v>1813</v>
      </c>
      <c r="T1391">
        <f>IFERROR(Table1[n_can_adj]/MID(Table1[district],FIND("(",Table1[district])+1,1),Table1[n_can_adj])</f>
        <v>2</v>
      </c>
      <c r="U1391" t="e">
        <f>IF(Table1[level]="Local",VLOOKUP(Table1[parish]&amp;" Parish, Louisiana",[1]parish!$D$2:$E$65,2,FALSE),"")</f>
        <v>#N/A</v>
      </c>
    </row>
    <row r="1392" spans="1:21" hidden="1" x14ac:dyDescent="0.25">
      <c r="A1392">
        <v>1391</v>
      </c>
      <c r="B1392">
        <f>IF(COUNTIF(C$2:C1391,C1392)&gt;0,B1391,B1391+1)</f>
        <v>437</v>
      </c>
      <c r="C1392" t="str">
        <f>Table1[[#This Row],[position]]&amp;IF(Table1[district]="NA","","-"&amp;Table1[district])&amp;IF(Table1[parish]="Multi-Parish Race","","-"&amp;Table1[parish])&amp;" ("&amp;Table1[year]&amp;")"</f>
        <v>Council Member-District  4, City of Hammond-Tangipahoa (2014)</v>
      </c>
      <c r="D1392" t="s">
        <v>1813</v>
      </c>
      <c r="E1392" t="s">
        <v>1843</v>
      </c>
      <c r="F1392" t="s">
        <v>1844</v>
      </c>
      <c r="G1392">
        <v>2014</v>
      </c>
      <c r="H1392" t="s">
        <v>640</v>
      </c>
      <c r="I1392" t="s">
        <v>19</v>
      </c>
      <c r="J1392">
        <v>162</v>
      </c>
      <c r="K1392">
        <v>3</v>
      </c>
      <c r="L1392">
        <f>COUNTIF(Table1[Race],Table1[Race])</f>
        <v>3</v>
      </c>
      <c r="M1392">
        <v>1</v>
      </c>
      <c r="N1392">
        <v>2</v>
      </c>
      <c r="O1392">
        <v>0</v>
      </c>
      <c r="P1392">
        <v>0</v>
      </c>
      <c r="Q1392" t="s">
        <v>20</v>
      </c>
      <c r="R1392" t="s">
        <v>21</v>
      </c>
      <c r="S1392" t="s">
        <v>1813</v>
      </c>
      <c r="T1392">
        <f>IFERROR(Table1[n_can_adj]/MID(Table1[district],FIND("(",Table1[district])+1,1),Table1[n_can_adj])</f>
        <v>3</v>
      </c>
      <c r="U1392" t="e">
        <f>IF(Table1[level]="Local",VLOOKUP(Table1[parish]&amp;" Parish, Louisiana",[1]parish!$D$2:$E$65,2,FALSE),"")</f>
        <v>#N/A</v>
      </c>
    </row>
    <row r="1393" spans="1:21" hidden="1" x14ac:dyDescent="0.25">
      <c r="A1393">
        <v>1392</v>
      </c>
      <c r="B1393">
        <f>IF(COUNTIF(C$2:C1392,C1393)&gt;0,B1392,B1392+1)</f>
        <v>437</v>
      </c>
      <c r="C1393" t="str">
        <f>Table1[[#This Row],[position]]&amp;IF(Table1[district]="NA","","-"&amp;Table1[district])&amp;IF(Table1[parish]="Multi-Parish Race","","-"&amp;Table1[parish])&amp;" ("&amp;Table1[year]&amp;")"</f>
        <v>Council Member-District  4, City of Hammond-Tangipahoa (2014)</v>
      </c>
      <c r="D1393" t="s">
        <v>1813</v>
      </c>
      <c r="E1393" t="s">
        <v>1843</v>
      </c>
      <c r="F1393" t="s">
        <v>1845</v>
      </c>
      <c r="G1393">
        <v>2014</v>
      </c>
      <c r="H1393" t="s">
        <v>640</v>
      </c>
      <c r="I1393" t="s">
        <v>23</v>
      </c>
      <c r="J1393">
        <v>453</v>
      </c>
      <c r="K1393">
        <v>3</v>
      </c>
      <c r="L1393">
        <f>COUNTIF(Table1[Race],Table1[Race])</f>
        <v>3</v>
      </c>
      <c r="M1393">
        <v>1</v>
      </c>
      <c r="N1393">
        <v>2</v>
      </c>
      <c r="O1393">
        <v>0</v>
      </c>
      <c r="P1393">
        <v>0</v>
      </c>
      <c r="Q1393" t="s">
        <v>20</v>
      </c>
      <c r="R1393" t="s">
        <v>21</v>
      </c>
      <c r="S1393" t="s">
        <v>1813</v>
      </c>
      <c r="T1393">
        <f>IFERROR(Table1[n_can_adj]/MID(Table1[district],FIND("(",Table1[district])+1,1),Table1[n_can_adj])</f>
        <v>3</v>
      </c>
      <c r="U1393" t="e">
        <f>IF(Table1[level]="Local",VLOOKUP(Table1[parish]&amp;" Parish, Louisiana",[1]parish!$D$2:$E$65,2,FALSE),"")</f>
        <v>#N/A</v>
      </c>
    </row>
    <row r="1394" spans="1:21" hidden="1" x14ac:dyDescent="0.25">
      <c r="A1394">
        <v>1393</v>
      </c>
      <c r="B1394">
        <f>IF(COUNTIF(C$2:C1393,C1394)&gt;0,B1393,B1393+1)</f>
        <v>437</v>
      </c>
      <c r="C1394" t="str">
        <f>Table1[[#This Row],[position]]&amp;IF(Table1[district]="NA","","-"&amp;Table1[district])&amp;IF(Table1[parish]="Multi-Parish Race","","-"&amp;Table1[parish])&amp;" ("&amp;Table1[year]&amp;")"</f>
        <v>Council Member-District  4, City of Hammond-Tangipahoa (2014)</v>
      </c>
      <c r="D1394" t="s">
        <v>1813</v>
      </c>
      <c r="E1394" t="s">
        <v>1843</v>
      </c>
      <c r="F1394" t="s">
        <v>1846</v>
      </c>
      <c r="G1394">
        <v>2014</v>
      </c>
      <c r="H1394" t="s">
        <v>640</v>
      </c>
      <c r="I1394" t="s">
        <v>19</v>
      </c>
      <c r="J1394">
        <v>333</v>
      </c>
      <c r="K1394">
        <v>3</v>
      </c>
      <c r="L1394">
        <f>COUNTIF(Table1[Race],Table1[Race])</f>
        <v>3</v>
      </c>
      <c r="M1394">
        <v>1</v>
      </c>
      <c r="N1394">
        <v>2</v>
      </c>
      <c r="O1394">
        <v>0</v>
      </c>
      <c r="P1394">
        <v>0</v>
      </c>
      <c r="Q1394" t="s">
        <v>20</v>
      </c>
      <c r="R1394" t="s">
        <v>21</v>
      </c>
      <c r="S1394" t="s">
        <v>1813</v>
      </c>
      <c r="T1394">
        <f>IFERROR(Table1[n_can_adj]/MID(Table1[district],FIND("(",Table1[district])+1,1),Table1[n_can_adj])</f>
        <v>3</v>
      </c>
      <c r="U1394" t="e">
        <f>IF(Table1[level]="Local",VLOOKUP(Table1[parish]&amp;" Parish, Louisiana",[1]parish!$D$2:$E$65,2,FALSE),"")</f>
        <v>#N/A</v>
      </c>
    </row>
    <row r="1395" spans="1:21" hidden="1" x14ac:dyDescent="0.25">
      <c r="A1395">
        <v>1394</v>
      </c>
      <c r="B1395">
        <f>IF(COUNTIF(C$2:C1394,C1395)&gt;0,B1394,B1394+1)</f>
        <v>438</v>
      </c>
      <c r="C1395" t="str">
        <f>Table1[[#This Row],[position]]&amp;IF(Table1[district]="NA","","-"&amp;Table1[district])&amp;IF(Table1[parish]="Multi-Parish Race","","-"&amp;Table1[parish])&amp;" ("&amp;Table1[year]&amp;")"</f>
        <v>Council Member-District  4, Town of Arcadia-Bienville (2014)</v>
      </c>
      <c r="D1395" t="s">
        <v>1813</v>
      </c>
      <c r="E1395" t="s">
        <v>1847</v>
      </c>
      <c r="F1395" t="s">
        <v>1848</v>
      </c>
      <c r="G1395">
        <v>2014</v>
      </c>
      <c r="H1395" t="s">
        <v>729</v>
      </c>
      <c r="I1395" t="s">
        <v>23</v>
      </c>
      <c r="J1395">
        <v>60</v>
      </c>
      <c r="K1395">
        <v>3</v>
      </c>
      <c r="L1395">
        <f>COUNTIF(Table1[Race],Table1[Race])</f>
        <v>3</v>
      </c>
      <c r="M1395">
        <v>2</v>
      </c>
      <c r="N1395">
        <v>0</v>
      </c>
      <c r="O1395">
        <v>1</v>
      </c>
      <c r="P1395">
        <v>0</v>
      </c>
      <c r="Q1395" t="s">
        <v>20</v>
      </c>
      <c r="R1395" t="s">
        <v>21</v>
      </c>
      <c r="S1395" t="s">
        <v>1813</v>
      </c>
      <c r="T1395">
        <f>IFERROR(Table1[n_can_adj]/MID(Table1[district],FIND("(",Table1[district])+1,1),Table1[n_can_adj])</f>
        <v>3</v>
      </c>
      <c r="U1395" t="e">
        <f>IF(Table1[level]="Local",VLOOKUP(Table1[parish]&amp;" Parish, Louisiana",[1]parish!$D$2:$E$65,2,FALSE),"")</f>
        <v>#N/A</v>
      </c>
    </row>
    <row r="1396" spans="1:21" hidden="1" x14ac:dyDescent="0.25">
      <c r="A1396">
        <v>1395</v>
      </c>
      <c r="B1396">
        <f>IF(COUNTIF(C$2:C1395,C1396)&gt;0,B1395,B1395+1)</f>
        <v>438</v>
      </c>
      <c r="C1396" t="str">
        <f>Table1[[#This Row],[position]]&amp;IF(Table1[district]="NA","","-"&amp;Table1[district])&amp;IF(Table1[parish]="Multi-Parish Race","","-"&amp;Table1[parish])&amp;" ("&amp;Table1[year]&amp;")"</f>
        <v>Council Member-District  4, Town of Arcadia-Bienville (2014)</v>
      </c>
      <c r="D1396" t="s">
        <v>1813</v>
      </c>
      <c r="E1396" t="s">
        <v>1847</v>
      </c>
      <c r="F1396" t="s">
        <v>1849</v>
      </c>
      <c r="G1396">
        <v>2014</v>
      </c>
      <c r="H1396" t="s">
        <v>729</v>
      </c>
      <c r="I1396" t="s">
        <v>30</v>
      </c>
      <c r="J1396">
        <v>59</v>
      </c>
      <c r="K1396">
        <v>3</v>
      </c>
      <c r="L1396">
        <f>COUNTIF(Table1[Race],Table1[Race])</f>
        <v>3</v>
      </c>
      <c r="M1396">
        <v>2</v>
      </c>
      <c r="N1396">
        <v>0</v>
      </c>
      <c r="O1396">
        <v>1</v>
      </c>
      <c r="P1396">
        <v>0</v>
      </c>
      <c r="Q1396" t="s">
        <v>20</v>
      </c>
      <c r="R1396" t="s">
        <v>21</v>
      </c>
      <c r="S1396" t="s">
        <v>1813</v>
      </c>
      <c r="T1396">
        <f>IFERROR(Table1[n_can_adj]/MID(Table1[district],FIND("(",Table1[district])+1,1),Table1[n_can_adj])</f>
        <v>3</v>
      </c>
      <c r="U1396" t="e">
        <f>IF(Table1[level]="Local",VLOOKUP(Table1[parish]&amp;" Parish, Louisiana",[1]parish!$D$2:$E$65,2,FALSE),"")</f>
        <v>#N/A</v>
      </c>
    </row>
    <row r="1397" spans="1:21" hidden="1" x14ac:dyDescent="0.25">
      <c r="A1397">
        <v>1396</v>
      </c>
      <c r="B1397">
        <f>IF(COUNTIF(C$2:C1396,C1397)&gt;0,B1396,B1396+1)</f>
        <v>438</v>
      </c>
      <c r="C1397" t="str">
        <f>Table1[[#This Row],[position]]&amp;IF(Table1[district]="NA","","-"&amp;Table1[district])&amp;IF(Table1[parish]="Multi-Parish Race","","-"&amp;Table1[parish])&amp;" ("&amp;Table1[year]&amp;")"</f>
        <v>Council Member-District  4, Town of Arcadia-Bienville (2014)</v>
      </c>
      <c r="D1397" t="s">
        <v>1813</v>
      </c>
      <c r="E1397" t="s">
        <v>1847</v>
      </c>
      <c r="F1397" t="s">
        <v>1850</v>
      </c>
      <c r="G1397">
        <v>2014</v>
      </c>
      <c r="H1397" t="s">
        <v>729</v>
      </c>
      <c r="I1397" t="s">
        <v>23</v>
      </c>
      <c r="J1397">
        <v>48</v>
      </c>
      <c r="K1397">
        <v>3</v>
      </c>
      <c r="L1397">
        <f>COUNTIF(Table1[Race],Table1[Race])</f>
        <v>3</v>
      </c>
      <c r="M1397">
        <v>2</v>
      </c>
      <c r="N1397">
        <v>0</v>
      </c>
      <c r="O1397">
        <v>1</v>
      </c>
      <c r="P1397">
        <v>0</v>
      </c>
      <c r="Q1397" t="s">
        <v>20</v>
      </c>
      <c r="R1397" t="s">
        <v>21</v>
      </c>
      <c r="S1397" t="s">
        <v>1813</v>
      </c>
      <c r="T1397">
        <f>IFERROR(Table1[n_can_adj]/MID(Table1[district],FIND("(",Table1[district])+1,1),Table1[n_can_adj])</f>
        <v>3</v>
      </c>
      <c r="U1397" t="e">
        <f>IF(Table1[level]="Local",VLOOKUP(Table1[parish]&amp;" Parish, Louisiana",[1]parish!$D$2:$E$65,2,FALSE),"")</f>
        <v>#N/A</v>
      </c>
    </row>
    <row r="1398" spans="1:21" hidden="1" x14ac:dyDescent="0.25">
      <c r="A1398">
        <v>1397</v>
      </c>
      <c r="B1398">
        <f>IF(COUNTIF(C$2:C1397,C1398)&gt;0,B1397,B1397+1)</f>
        <v>439</v>
      </c>
      <c r="C1398" t="str">
        <f>Table1[[#This Row],[position]]&amp;IF(Table1[district]="NA","","-"&amp;Table1[district])&amp;IF(Table1[parish]="Multi-Parish Race","","-"&amp;Table1[parish])&amp;" ("&amp;Table1[year]&amp;")"</f>
        <v>Council Member-District  5, Town of Arcadia-Bienville (2014)</v>
      </c>
      <c r="D1398" t="s">
        <v>1813</v>
      </c>
      <c r="E1398" t="s">
        <v>1851</v>
      </c>
      <c r="F1398" t="s">
        <v>1852</v>
      </c>
      <c r="G1398">
        <v>2014</v>
      </c>
      <c r="H1398" t="s">
        <v>729</v>
      </c>
      <c r="I1398" t="s">
        <v>23</v>
      </c>
      <c r="J1398">
        <v>71</v>
      </c>
      <c r="K1398">
        <v>2</v>
      </c>
      <c r="L1398">
        <f>COUNTIF(Table1[Race],Table1[Race])</f>
        <v>2</v>
      </c>
      <c r="M1398">
        <v>1</v>
      </c>
      <c r="N1398">
        <v>1</v>
      </c>
      <c r="O1398">
        <v>0</v>
      </c>
      <c r="P1398">
        <v>0</v>
      </c>
      <c r="Q1398" t="s">
        <v>20</v>
      </c>
      <c r="R1398" t="s">
        <v>21</v>
      </c>
      <c r="S1398" t="s">
        <v>1813</v>
      </c>
      <c r="T1398">
        <f>IFERROR(Table1[n_can_adj]/MID(Table1[district],FIND("(",Table1[district])+1,1),Table1[n_can_adj])</f>
        <v>2</v>
      </c>
      <c r="U1398" t="e">
        <f>IF(Table1[level]="Local",VLOOKUP(Table1[parish]&amp;" Parish, Louisiana",[1]parish!$D$2:$E$65,2,FALSE),"")</f>
        <v>#N/A</v>
      </c>
    </row>
    <row r="1399" spans="1:21" hidden="1" x14ac:dyDescent="0.25">
      <c r="A1399">
        <v>1398</v>
      </c>
      <c r="B1399">
        <f>IF(COUNTIF(C$2:C1398,C1399)&gt;0,B1398,B1398+1)</f>
        <v>439</v>
      </c>
      <c r="C1399" t="str">
        <f>Table1[[#This Row],[position]]&amp;IF(Table1[district]="NA","","-"&amp;Table1[district])&amp;IF(Table1[parish]="Multi-Parish Race","","-"&amp;Table1[parish])&amp;" ("&amp;Table1[year]&amp;")"</f>
        <v>Council Member-District  5, Town of Arcadia-Bienville (2014)</v>
      </c>
      <c r="D1399" t="s">
        <v>1813</v>
      </c>
      <c r="E1399" t="s">
        <v>1851</v>
      </c>
      <c r="F1399" t="s">
        <v>1853</v>
      </c>
      <c r="G1399">
        <v>2014</v>
      </c>
      <c r="H1399" t="s">
        <v>729</v>
      </c>
      <c r="I1399" t="s">
        <v>19</v>
      </c>
      <c r="J1399">
        <v>151</v>
      </c>
      <c r="K1399">
        <v>2</v>
      </c>
      <c r="L1399">
        <f>COUNTIF(Table1[Race],Table1[Race])</f>
        <v>2</v>
      </c>
      <c r="M1399">
        <v>1</v>
      </c>
      <c r="N1399">
        <v>1</v>
      </c>
      <c r="O1399">
        <v>0</v>
      </c>
      <c r="P1399">
        <v>0</v>
      </c>
      <c r="Q1399" t="s">
        <v>20</v>
      </c>
      <c r="R1399" t="s">
        <v>21</v>
      </c>
      <c r="S1399" t="s">
        <v>1813</v>
      </c>
      <c r="T1399">
        <f>IFERROR(Table1[n_can_adj]/MID(Table1[district],FIND("(",Table1[district])+1,1),Table1[n_can_adj])</f>
        <v>2</v>
      </c>
      <c r="U1399" t="e">
        <f>IF(Table1[level]="Local",VLOOKUP(Table1[parish]&amp;" Parish, Louisiana",[1]parish!$D$2:$E$65,2,FALSE),"")</f>
        <v>#N/A</v>
      </c>
    </row>
    <row r="1400" spans="1:21" hidden="1" x14ac:dyDescent="0.25">
      <c r="A1400">
        <v>1399</v>
      </c>
      <c r="B1400">
        <f>IF(COUNTIF(C$2:C1399,C1400)&gt;0,B1399,B1399+1)</f>
        <v>440</v>
      </c>
      <c r="C1400" t="str">
        <f>Table1[[#This Row],[position]]&amp;IF(Table1[district]="NA","","-"&amp;Table1[district])&amp;IF(Table1[parish]="Multi-Parish Race","","-"&amp;Table1[parish])&amp;" ("&amp;Table1[year]&amp;")"</f>
        <v>Council Member-District 1, City of New Iberia-Iberia (2016)</v>
      </c>
      <c r="D1400" t="s">
        <v>1813</v>
      </c>
      <c r="E1400" t="s">
        <v>1854</v>
      </c>
      <c r="F1400" t="s">
        <v>1855</v>
      </c>
      <c r="G1400">
        <v>2016</v>
      </c>
      <c r="H1400" t="s">
        <v>1300</v>
      </c>
      <c r="I1400" t="s">
        <v>19</v>
      </c>
      <c r="J1400">
        <v>1481</v>
      </c>
      <c r="K1400">
        <v>2</v>
      </c>
      <c r="L1400">
        <f>COUNTIF(Table1[Race],Table1[Race])</f>
        <v>2</v>
      </c>
      <c r="M1400">
        <v>0</v>
      </c>
      <c r="N1400">
        <v>1</v>
      </c>
      <c r="O1400">
        <v>1</v>
      </c>
      <c r="P1400">
        <v>0</v>
      </c>
      <c r="Q1400" t="s">
        <v>20</v>
      </c>
      <c r="R1400" t="s">
        <v>21</v>
      </c>
      <c r="S1400" t="s">
        <v>1813</v>
      </c>
      <c r="T1400">
        <f>IFERROR(Table1[n_can_adj]/MID(Table1[district],FIND("(",Table1[district])+1,1),Table1[n_can_adj])</f>
        <v>2</v>
      </c>
      <c r="U1400" t="e">
        <f>IF(Table1[level]="Local",VLOOKUP(Table1[parish]&amp;" Parish, Louisiana",[1]parish!$D$2:$E$65,2,FALSE),"")</f>
        <v>#N/A</v>
      </c>
    </row>
    <row r="1401" spans="1:21" hidden="1" x14ac:dyDescent="0.25">
      <c r="A1401">
        <v>1400</v>
      </c>
      <c r="B1401">
        <f>IF(COUNTIF(C$2:C1400,C1401)&gt;0,B1400,B1400+1)</f>
        <v>440</v>
      </c>
      <c r="C1401" t="str">
        <f>Table1[[#This Row],[position]]&amp;IF(Table1[district]="NA","","-"&amp;Table1[district])&amp;IF(Table1[parish]="Multi-Parish Race","","-"&amp;Table1[parish])&amp;" ("&amp;Table1[year]&amp;")"</f>
        <v>Council Member-District 1, City of New Iberia-Iberia (2016)</v>
      </c>
      <c r="D1401" t="s">
        <v>1813</v>
      </c>
      <c r="E1401" t="s">
        <v>1854</v>
      </c>
      <c r="F1401" t="s">
        <v>1856</v>
      </c>
      <c r="G1401">
        <v>2016</v>
      </c>
      <c r="H1401" t="s">
        <v>1300</v>
      </c>
      <c r="I1401" t="s">
        <v>30</v>
      </c>
      <c r="J1401">
        <v>888</v>
      </c>
      <c r="K1401">
        <v>2</v>
      </c>
      <c r="L1401">
        <f>COUNTIF(Table1[Race],Table1[Race])</f>
        <v>2</v>
      </c>
      <c r="M1401">
        <v>0</v>
      </c>
      <c r="N1401">
        <v>1</v>
      </c>
      <c r="O1401">
        <v>1</v>
      </c>
      <c r="P1401">
        <v>0</v>
      </c>
      <c r="Q1401" t="s">
        <v>20</v>
      </c>
      <c r="R1401" t="s">
        <v>21</v>
      </c>
      <c r="S1401" t="s">
        <v>1813</v>
      </c>
      <c r="T1401">
        <f>IFERROR(Table1[n_can_adj]/MID(Table1[district],FIND("(",Table1[district])+1,1),Table1[n_can_adj])</f>
        <v>2</v>
      </c>
      <c r="U1401" t="e">
        <f>IF(Table1[level]="Local",VLOOKUP(Table1[parish]&amp;" Parish, Louisiana",[1]parish!$D$2:$E$65,2,FALSE),"")</f>
        <v>#N/A</v>
      </c>
    </row>
    <row r="1402" spans="1:21" hidden="1" x14ac:dyDescent="0.25">
      <c r="A1402">
        <v>1401</v>
      </c>
      <c r="B1402">
        <f>IF(COUNTIF(C$2:C1401,C1402)&gt;0,B1401,B1401+1)</f>
        <v>441</v>
      </c>
      <c r="C1402" t="str">
        <f>Table1[[#This Row],[position]]&amp;IF(Table1[district]="NA","","-"&amp;Table1[district])&amp;IF(Table1[parish]="Multi-Parish Race","","-"&amp;Table1[parish])&amp;" ("&amp;Table1[year]&amp;")"</f>
        <v>Council Member-District 1, City of Oakdale-Allen (2016)</v>
      </c>
      <c r="D1402" t="s">
        <v>1813</v>
      </c>
      <c r="E1402" t="s">
        <v>1857</v>
      </c>
      <c r="F1402" t="s">
        <v>1858</v>
      </c>
      <c r="G1402">
        <v>2016</v>
      </c>
      <c r="H1402" t="s">
        <v>18</v>
      </c>
      <c r="I1402" t="s">
        <v>23</v>
      </c>
      <c r="J1402">
        <v>334</v>
      </c>
      <c r="K1402">
        <v>2</v>
      </c>
      <c r="L1402">
        <f>COUNTIF(Table1[Race],Table1[Race])</f>
        <v>2</v>
      </c>
      <c r="M1402">
        <v>2</v>
      </c>
      <c r="N1402">
        <v>0</v>
      </c>
      <c r="O1402">
        <v>0</v>
      </c>
      <c r="P1402">
        <v>0</v>
      </c>
      <c r="Q1402" t="s">
        <v>20</v>
      </c>
      <c r="R1402" t="s">
        <v>21</v>
      </c>
      <c r="S1402" t="s">
        <v>1813</v>
      </c>
      <c r="T1402">
        <f>IFERROR(Table1[n_can_adj]/MID(Table1[district],FIND("(",Table1[district])+1,1),Table1[n_can_adj])</f>
        <v>2</v>
      </c>
      <c r="U1402" t="e">
        <f>IF(Table1[level]="Local",VLOOKUP(Table1[parish]&amp;" Parish, Louisiana",[1]parish!$D$2:$E$65,2,FALSE),"")</f>
        <v>#N/A</v>
      </c>
    </row>
    <row r="1403" spans="1:21" hidden="1" x14ac:dyDescent="0.25">
      <c r="A1403">
        <v>1402</v>
      </c>
      <c r="B1403">
        <f>IF(COUNTIF(C$2:C1402,C1403)&gt;0,B1402,B1402+1)</f>
        <v>441</v>
      </c>
      <c r="C1403" t="str">
        <f>Table1[[#This Row],[position]]&amp;IF(Table1[district]="NA","","-"&amp;Table1[district])&amp;IF(Table1[parish]="Multi-Parish Race","","-"&amp;Table1[parish])&amp;" ("&amp;Table1[year]&amp;")"</f>
        <v>Council Member-District 1, City of Oakdale-Allen (2016)</v>
      </c>
      <c r="D1403" t="s">
        <v>1813</v>
      </c>
      <c r="E1403" t="s">
        <v>1857</v>
      </c>
      <c r="F1403" t="s">
        <v>1859</v>
      </c>
      <c r="G1403">
        <v>2016</v>
      </c>
      <c r="H1403" t="s">
        <v>18</v>
      </c>
      <c r="I1403" t="s">
        <v>23</v>
      </c>
      <c r="J1403">
        <v>171</v>
      </c>
      <c r="K1403">
        <v>2</v>
      </c>
      <c r="L1403">
        <f>COUNTIF(Table1[Race],Table1[Race])</f>
        <v>2</v>
      </c>
      <c r="M1403">
        <v>2</v>
      </c>
      <c r="N1403">
        <v>0</v>
      </c>
      <c r="O1403">
        <v>0</v>
      </c>
      <c r="P1403">
        <v>0</v>
      </c>
      <c r="Q1403" t="s">
        <v>20</v>
      </c>
      <c r="R1403" t="s">
        <v>21</v>
      </c>
      <c r="S1403" t="s">
        <v>1813</v>
      </c>
      <c r="T1403">
        <f>IFERROR(Table1[n_can_adj]/MID(Table1[district],FIND("(",Table1[district])+1,1),Table1[n_can_adj])</f>
        <v>2</v>
      </c>
      <c r="U1403" t="e">
        <f>IF(Table1[level]="Local",VLOOKUP(Table1[parish]&amp;" Parish, Louisiana",[1]parish!$D$2:$E$65,2,FALSE),"")</f>
        <v>#N/A</v>
      </c>
    </row>
    <row r="1404" spans="1:21" hidden="1" x14ac:dyDescent="0.25">
      <c r="A1404">
        <v>1403</v>
      </c>
      <c r="B1404">
        <f>IF(COUNTIF(C$2:C1403,C1404)&gt;0,B1403,B1403+1)</f>
        <v>442</v>
      </c>
      <c r="C1404" t="str">
        <f>Table1[[#This Row],[position]]&amp;IF(Table1[district]="NA","","-"&amp;Table1[district])&amp;IF(Table1[parish]="Multi-Parish Race","","-"&amp;Table1[parish])&amp;" ("&amp;Table1[year]&amp;")"</f>
        <v>Council Member-District 1, City of Scott-Lafayette (2014)</v>
      </c>
      <c r="D1404" t="s">
        <v>1813</v>
      </c>
      <c r="E1404" t="s">
        <v>1860</v>
      </c>
      <c r="F1404" t="s">
        <v>1861</v>
      </c>
      <c r="G1404">
        <v>2014</v>
      </c>
      <c r="H1404" t="s">
        <v>1012</v>
      </c>
      <c r="I1404" t="s">
        <v>23</v>
      </c>
      <c r="J1404">
        <v>247</v>
      </c>
      <c r="K1404">
        <v>3</v>
      </c>
      <c r="L1404">
        <f>COUNTIF(Table1[Race],Table1[Race])</f>
        <v>3</v>
      </c>
      <c r="M1404">
        <v>2</v>
      </c>
      <c r="N1404">
        <v>1</v>
      </c>
      <c r="O1404">
        <v>0</v>
      </c>
      <c r="P1404">
        <v>0</v>
      </c>
      <c r="Q1404" t="s">
        <v>20</v>
      </c>
      <c r="R1404" t="s">
        <v>21</v>
      </c>
      <c r="S1404" t="s">
        <v>1813</v>
      </c>
      <c r="T1404">
        <f>IFERROR(Table1[n_can_adj]/MID(Table1[district],FIND("(",Table1[district])+1,1),Table1[n_can_adj])</f>
        <v>3</v>
      </c>
      <c r="U1404" t="e">
        <f>IF(Table1[level]="Local",VLOOKUP(Table1[parish]&amp;" Parish, Louisiana",[1]parish!$D$2:$E$65,2,FALSE),"")</f>
        <v>#N/A</v>
      </c>
    </row>
    <row r="1405" spans="1:21" hidden="1" x14ac:dyDescent="0.25">
      <c r="A1405">
        <v>1404</v>
      </c>
      <c r="B1405">
        <f>IF(COUNTIF(C$2:C1404,C1405)&gt;0,B1404,B1404+1)</f>
        <v>442</v>
      </c>
      <c r="C1405" t="str">
        <f>Table1[[#This Row],[position]]&amp;IF(Table1[district]="NA","","-"&amp;Table1[district])&amp;IF(Table1[parish]="Multi-Parish Race","","-"&amp;Table1[parish])&amp;" ("&amp;Table1[year]&amp;")"</f>
        <v>Council Member-District 1, City of Scott-Lafayette (2014)</v>
      </c>
      <c r="D1405" t="s">
        <v>1813</v>
      </c>
      <c r="E1405" t="s">
        <v>1860</v>
      </c>
      <c r="F1405" t="s">
        <v>1862</v>
      </c>
      <c r="G1405">
        <v>2014</v>
      </c>
      <c r="H1405" t="s">
        <v>1012</v>
      </c>
      <c r="I1405" t="s">
        <v>23</v>
      </c>
      <c r="J1405">
        <v>199</v>
      </c>
      <c r="K1405">
        <v>3</v>
      </c>
      <c r="L1405">
        <f>COUNTIF(Table1[Race],Table1[Race])</f>
        <v>3</v>
      </c>
      <c r="M1405">
        <v>2</v>
      </c>
      <c r="N1405">
        <v>1</v>
      </c>
      <c r="O1405">
        <v>0</v>
      </c>
      <c r="P1405">
        <v>0</v>
      </c>
      <c r="Q1405" t="s">
        <v>20</v>
      </c>
      <c r="R1405" t="s">
        <v>21</v>
      </c>
      <c r="S1405" t="s">
        <v>1813</v>
      </c>
      <c r="T1405">
        <f>IFERROR(Table1[n_can_adj]/MID(Table1[district],FIND("(",Table1[district])+1,1),Table1[n_can_adj])</f>
        <v>3</v>
      </c>
      <c r="U1405" t="e">
        <f>IF(Table1[level]="Local",VLOOKUP(Table1[parish]&amp;" Parish, Louisiana",[1]parish!$D$2:$E$65,2,FALSE),"")</f>
        <v>#N/A</v>
      </c>
    </row>
    <row r="1406" spans="1:21" hidden="1" x14ac:dyDescent="0.25">
      <c r="A1406">
        <v>1405</v>
      </c>
      <c r="B1406">
        <f>IF(COUNTIF(C$2:C1405,C1406)&gt;0,B1405,B1405+1)</f>
        <v>442</v>
      </c>
      <c r="C1406" t="str">
        <f>Table1[[#This Row],[position]]&amp;IF(Table1[district]="NA","","-"&amp;Table1[district])&amp;IF(Table1[parish]="Multi-Parish Race","","-"&amp;Table1[parish])&amp;" ("&amp;Table1[year]&amp;")"</f>
        <v>Council Member-District 1, City of Scott-Lafayette (2014)</v>
      </c>
      <c r="D1406" t="s">
        <v>1813</v>
      </c>
      <c r="E1406" t="s">
        <v>1860</v>
      </c>
      <c r="F1406" t="s">
        <v>1863</v>
      </c>
      <c r="G1406">
        <v>2014</v>
      </c>
      <c r="H1406" t="s">
        <v>1012</v>
      </c>
      <c r="I1406" t="s">
        <v>19</v>
      </c>
      <c r="J1406">
        <v>302</v>
      </c>
      <c r="K1406">
        <v>3</v>
      </c>
      <c r="L1406">
        <f>COUNTIF(Table1[Race],Table1[Race])</f>
        <v>3</v>
      </c>
      <c r="M1406">
        <v>2</v>
      </c>
      <c r="N1406">
        <v>1</v>
      </c>
      <c r="O1406">
        <v>0</v>
      </c>
      <c r="P1406">
        <v>0</v>
      </c>
      <c r="Q1406" t="s">
        <v>20</v>
      </c>
      <c r="R1406" t="s">
        <v>21</v>
      </c>
      <c r="S1406" t="s">
        <v>1813</v>
      </c>
      <c r="T1406">
        <f>IFERROR(Table1[n_can_adj]/MID(Table1[district],FIND("(",Table1[district])+1,1),Table1[n_can_adj])</f>
        <v>3</v>
      </c>
      <c r="U1406" t="e">
        <f>IF(Table1[level]="Local",VLOOKUP(Table1[parish]&amp;" Parish, Louisiana",[1]parish!$D$2:$E$65,2,FALSE),"")</f>
        <v>#N/A</v>
      </c>
    </row>
    <row r="1407" spans="1:21" hidden="1" x14ac:dyDescent="0.25">
      <c r="A1407">
        <v>1406</v>
      </c>
      <c r="B1407">
        <f>IF(COUNTIF(C$2:C1406,C1407)&gt;0,B1406,B1406+1)</f>
        <v>443</v>
      </c>
      <c r="C1407" t="str">
        <f>Table1[[#This Row],[position]]&amp;IF(Table1[district]="NA","","-"&amp;Table1[district])&amp;IF(Table1[parish]="Multi-Parish Race","","-"&amp;Table1[parish])&amp;" ("&amp;Table1[year]&amp;")"</f>
        <v>Council Member-District 1, Town of Amite City-Tangipahoa (2016)</v>
      </c>
      <c r="D1407" t="s">
        <v>1813</v>
      </c>
      <c r="E1407" t="s">
        <v>1864</v>
      </c>
      <c r="F1407" t="s">
        <v>1865</v>
      </c>
      <c r="G1407">
        <v>2016</v>
      </c>
      <c r="H1407" t="s">
        <v>640</v>
      </c>
      <c r="I1407" t="s">
        <v>23</v>
      </c>
      <c r="J1407">
        <v>166</v>
      </c>
      <c r="K1407">
        <v>4</v>
      </c>
      <c r="L1407">
        <f>COUNTIF(Table1[Race],Table1[Race])</f>
        <v>4</v>
      </c>
      <c r="M1407">
        <v>3</v>
      </c>
      <c r="N1407">
        <v>0</v>
      </c>
      <c r="O1407">
        <v>1</v>
      </c>
      <c r="P1407">
        <v>0</v>
      </c>
      <c r="Q1407" t="s">
        <v>20</v>
      </c>
      <c r="R1407" t="s">
        <v>21</v>
      </c>
      <c r="S1407" t="s">
        <v>1813</v>
      </c>
      <c r="T1407">
        <f>IFERROR(Table1[n_can_adj]/MID(Table1[district],FIND("(",Table1[district])+1,1),Table1[n_can_adj])</f>
        <v>4</v>
      </c>
      <c r="U1407" t="e">
        <f>IF(Table1[level]="Local",VLOOKUP(Table1[parish]&amp;" Parish, Louisiana",[1]parish!$D$2:$E$65,2,FALSE),"")</f>
        <v>#N/A</v>
      </c>
    </row>
    <row r="1408" spans="1:21" hidden="1" x14ac:dyDescent="0.25">
      <c r="A1408">
        <v>1407</v>
      </c>
      <c r="B1408">
        <f>IF(COUNTIF(C$2:C1407,C1408)&gt;0,B1407,B1407+1)</f>
        <v>443</v>
      </c>
      <c r="C1408" t="str">
        <f>Table1[[#This Row],[position]]&amp;IF(Table1[district]="NA","","-"&amp;Table1[district])&amp;IF(Table1[parish]="Multi-Parish Race","","-"&amp;Table1[parish])&amp;" ("&amp;Table1[year]&amp;")"</f>
        <v>Council Member-District 1, Town of Amite City-Tangipahoa (2016)</v>
      </c>
      <c r="D1408" t="s">
        <v>1813</v>
      </c>
      <c r="E1408" t="s">
        <v>1864</v>
      </c>
      <c r="F1408" t="s">
        <v>1866</v>
      </c>
      <c r="G1408">
        <v>2016</v>
      </c>
      <c r="H1408" t="s">
        <v>640</v>
      </c>
      <c r="I1408" t="s">
        <v>23</v>
      </c>
      <c r="J1408">
        <v>101</v>
      </c>
      <c r="K1408">
        <v>4</v>
      </c>
      <c r="L1408">
        <f>COUNTIF(Table1[Race],Table1[Race])</f>
        <v>4</v>
      </c>
      <c r="M1408">
        <v>3</v>
      </c>
      <c r="N1408">
        <v>0</v>
      </c>
      <c r="O1408">
        <v>1</v>
      </c>
      <c r="P1408">
        <v>0</v>
      </c>
      <c r="Q1408" t="s">
        <v>20</v>
      </c>
      <c r="R1408" t="s">
        <v>21</v>
      </c>
      <c r="S1408" t="s">
        <v>1813</v>
      </c>
      <c r="T1408">
        <f>IFERROR(Table1[n_can_adj]/MID(Table1[district],FIND("(",Table1[district])+1,1),Table1[n_can_adj])</f>
        <v>4</v>
      </c>
      <c r="U1408" t="e">
        <f>IF(Table1[level]="Local",VLOOKUP(Table1[parish]&amp;" Parish, Louisiana",[1]parish!$D$2:$E$65,2,FALSE),"")</f>
        <v>#N/A</v>
      </c>
    </row>
    <row r="1409" spans="1:21" hidden="1" x14ac:dyDescent="0.25">
      <c r="A1409">
        <v>1408</v>
      </c>
      <c r="B1409">
        <f>IF(COUNTIF(C$2:C1408,C1409)&gt;0,B1408,B1408+1)</f>
        <v>443</v>
      </c>
      <c r="C1409" t="str">
        <f>Table1[[#This Row],[position]]&amp;IF(Table1[district]="NA","","-"&amp;Table1[district])&amp;IF(Table1[parish]="Multi-Parish Race","","-"&amp;Table1[parish])&amp;" ("&amp;Table1[year]&amp;")"</f>
        <v>Council Member-District 1, Town of Amite City-Tangipahoa (2016)</v>
      </c>
      <c r="D1409" t="s">
        <v>1813</v>
      </c>
      <c r="E1409" t="s">
        <v>1864</v>
      </c>
      <c r="F1409" t="s">
        <v>1867</v>
      </c>
      <c r="G1409">
        <v>2016</v>
      </c>
      <c r="H1409" t="s">
        <v>640</v>
      </c>
      <c r="I1409" t="s">
        <v>30</v>
      </c>
      <c r="J1409">
        <v>36</v>
      </c>
      <c r="K1409">
        <v>4</v>
      </c>
      <c r="L1409">
        <f>COUNTIF(Table1[Race],Table1[Race])</f>
        <v>4</v>
      </c>
      <c r="M1409">
        <v>3</v>
      </c>
      <c r="N1409">
        <v>0</v>
      </c>
      <c r="O1409">
        <v>1</v>
      </c>
      <c r="P1409">
        <v>0</v>
      </c>
      <c r="Q1409" t="s">
        <v>20</v>
      </c>
      <c r="R1409" t="s">
        <v>21</v>
      </c>
      <c r="S1409" t="s">
        <v>1813</v>
      </c>
      <c r="T1409">
        <f>IFERROR(Table1[n_can_adj]/MID(Table1[district],FIND("(",Table1[district])+1,1),Table1[n_can_adj])</f>
        <v>4</v>
      </c>
      <c r="U1409" t="e">
        <f>IF(Table1[level]="Local",VLOOKUP(Table1[parish]&amp;" Parish, Louisiana",[1]parish!$D$2:$E$65,2,FALSE),"")</f>
        <v>#N/A</v>
      </c>
    </row>
    <row r="1410" spans="1:21" hidden="1" x14ac:dyDescent="0.25">
      <c r="A1410">
        <v>1409</v>
      </c>
      <c r="B1410">
        <f>IF(COUNTIF(C$2:C1409,C1410)&gt;0,B1409,B1409+1)</f>
        <v>443</v>
      </c>
      <c r="C1410" t="str">
        <f>Table1[[#This Row],[position]]&amp;IF(Table1[district]="NA","","-"&amp;Table1[district])&amp;IF(Table1[parish]="Multi-Parish Race","","-"&amp;Table1[parish])&amp;" ("&amp;Table1[year]&amp;")"</f>
        <v>Council Member-District 1, Town of Amite City-Tangipahoa (2016)</v>
      </c>
      <c r="D1410" t="s">
        <v>1813</v>
      </c>
      <c r="E1410" t="s">
        <v>1864</v>
      </c>
      <c r="F1410" t="s">
        <v>1868</v>
      </c>
      <c r="G1410">
        <v>2016</v>
      </c>
      <c r="H1410" t="s">
        <v>640</v>
      </c>
      <c r="I1410" t="s">
        <v>23</v>
      </c>
      <c r="J1410">
        <v>74</v>
      </c>
      <c r="K1410">
        <v>4</v>
      </c>
      <c r="L1410">
        <f>COUNTIF(Table1[Race],Table1[Race])</f>
        <v>4</v>
      </c>
      <c r="M1410">
        <v>3</v>
      </c>
      <c r="N1410">
        <v>0</v>
      </c>
      <c r="O1410">
        <v>1</v>
      </c>
      <c r="P1410">
        <v>0</v>
      </c>
      <c r="Q1410" t="s">
        <v>20</v>
      </c>
      <c r="R1410" t="s">
        <v>21</v>
      </c>
      <c r="S1410" t="s">
        <v>1813</v>
      </c>
      <c r="T1410">
        <f>IFERROR(Table1[n_can_adj]/MID(Table1[district],FIND("(",Table1[district])+1,1),Table1[n_can_adj])</f>
        <v>4</v>
      </c>
      <c r="U1410" t="e">
        <f>IF(Table1[level]="Local",VLOOKUP(Table1[parish]&amp;" Parish, Louisiana",[1]parish!$D$2:$E$65,2,FALSE),"")</f>
        <v>#N/A</v>
      </c>
    </row>
    <row r="1411" spans="1:21" hidden="1" x14ac:dyDescent="0.25">
      <c r="A1411">
        <v>1410</v>
      </c>
      <c r="B1411">
        <f>IF(COUNTIF(C$2:C1410,C1411)&gt;0,B1410,B1410+1)</f>
        <v>444</v>
      </c>
      <c r="C1411" t="str">
        <f>Table1[[#This Row],[position]]&amp;IF(Table1[district]="NA","","-"&amp;Table1[district])&amp;IF(Table1[parish]="Multi-Parish Race","","-"&amp;Table1[parish])&amp;" ("&amp;Table1[year]&amp;")"</f>
        <v>Council Member-District 1, Town of Cottonport-Avoyelles (2016)</v>
      </c>
      <c r="D1411" t="s">
        <v>1813</v>
      </c>
      <c r="E1411" t="s">
        <v>1869</v>
      </c>
      <c r="F1411" t="s">
        <v>1870</v>
      </c>
      <c r="G1411">
        <v>2016</v>
      </c>
      <c r="H1411" t="s">
        <v>64</v>
      </c>
      <c r="I1411" t="s">
        <v>23</v>
      </c>
      <c r="J1411">
        <v>56</v>
      </c>
      <c r="K1411">
        <v>2</v>
      </c>
      <c r="L1411">
        <f>COUNTIF(Table1[Race],Table1[Race])</f>
        <v>2</v>
      </c>
      <c r="M1411">
        <v>2</v>
      </c>
      <c r="N1411">
        <v>0</v>
      </c>
      <c r="O1411">
        <v>0</v>
      </c>
      <c r="P1411">
        <v>0</v>
      </c>
      <c r="Q1411" t="s">
        <v>20</v>
      </c>
      <c r="R1411" t="s">
        <v>21</v>
      </c>
      <c r="S1411" t="s">
        <v>1813</v>
      </c>
      <c r="T1411">
        <f>IFERROR(Table1[n_can_adj]/MID(Table1[district],FIND("(",Table1[district])+1,1),Table1[n_can_adj])</f>
        <v>2</v>
      </c>
      <c r="U1411" t="e">
        <f>IF(Table1[level]="Local",VLOOKUP(Table1[parish]&amp;" Parish, Louisiana",[1]parish!$D$2:$E$65,2,FALSE),"")</f>
        <v>#N/A</v>
      </c>
    </row>
    <row r="1412" spans="1:21" hidden="1" x14ac:dyDescent="0.25">
      <c r="A1412">
        <v>1411</v>
      </c>
      <c r="B1412">
        <f>IF(COUNTIF(C$2:C1411,C1412)&gt;0,B1411,B1411+1)</f>
        <v>444</v>
      </c>
      <c r="C1412" t="str">
        <f>Table1[[#This Row],[position]]&amp;IF(Table1[district]="NA","","-"&amp;Table1[district])&amp;IF(Table1[parish]="Multi-Parish Race","","-"&amp;Table1[parish])&amp;" ("&amp;Table1[year]&amp;")"</f>
        <v>Council Member-District 1, Town of Cottonport-Avoyelles (2016)</v>
      </c>
      <c r="D1412" t="s">
        <v>1813</v>
      </c>
      <c r="E1412" t="s">
        <v>1869</v>
      </c>
      <c r="F1412" t="s">
        <v>1871</v>
      </c>
      <c r="G1412">
        <v>2016</v>
      </c>
      <c r="H1412" t="s">
        <v>64</v>
      </c>
      <c r="I1412" t="s">
        <v>23</v>
      </c>
      <c r="J1412">
        <v>178</v>
      </c>
      <c r="K1412">
        <v>2</v>
      </c>
      <c r="L1412">
        <f>COUNTIF(Table1[Race],Table1[Race])</f>
        <v>2</v>
      </c>
      <c r="M1412">
        <v>2</v>
      </c>
      <c r="N1412">
        <v>0</v>
      </c>
      <c r="O1412">
        <v>0</v>
      </c>
      <c r="P1412">
        <v>0</v>
      </c>
      <c r="Q1412" t="s">
        <v>20</v>
      </c>
      <c r="R1412" t="s">
        <v>21</v>
      </c>
      <c r="S1412" t="s">
        <v>1813</v>
      </c>
      <c r="T1412">
        <f>IFERROR(Table1[n_can_adj]/MID(Table1[district],FIND("(",Table1[district])+1,1),Table1[n_can_adj])</f>
        <v>2</v>
      </c>
      <c r="U1412" t="e">
        <f>IF(Table1[level]="Local",VLOOKUP(Table1[parish]&amp;" Parish, Louisiana",[1]parish!$D$2:$E$65,2,FALSE),"")</f>
        <v>#N/A</v>
      </c>
    </row>
    <row r="1413" spans="1:21" hidden="1" x14ac:dyDescent="0.25">
      <c r="A1413">
        <v>1412</v>
      </c>
      <c r="B1413">
        <f>IF(COUNTIF(C$2:C1412,C1413)&gt;0,B1412,B1412+1)</f>
        <v>445</v>
      </c>
      <c r="C1413" t="str">
        <f>Table1[[#This Row],[position]]&amp;IF(Table1[district]="NA","","-"&amp;Table1[district])&amp;IF(Table1[parish]="Multi-Parish Race","","-"&amp;Table1[parish])&amp;" ("&amp;Table1[year]&amp;")"</f>
        <v>Council Member-District 2, City of New Iberia-Iberia (2016)</v>
      </c>
      <c r="D1413" t="s">
        <v>1813</v>
      </c>
      <c r="E1413" t="s">
        <v>1872</v>
      </c>
      <c r="F1413" t="s">
        <v>1873</v>
      </c>
      <c r="G1413">
        <v>2016</v>
      </c>
      <c r="H1413" t="s">
        <v>1300</v>
      </c>
      <c r="I1413" t="s">
        <v>23</v>
      </c>
      <c r="J1413">
        <v>181</v>
      </c>
      <c r="K1413">
        <v>4</v>
      </c>
      <c r="L1413">
        <f>COUNTIF(Table1[Race],Table1[Race])</f>
        <v>4</v>
      </c>
      <c r="M1413">
        <v>2</v>
      </c>
      <c r="N1413">
        <v>0</v>
      </c>
      <c r="O1413">
        <v>1</v>
      </c>
      <c r="P1413">
        <v>1</v>
      </c>
      <c r="Q1413" t="s">
        <v>20</v>
      </c>
      <c r="R1413" t="s">
        <v>21</v>
      </c>
      <c r="S1413" t="s">
        <v>1813</v>
      </c>
      <c r="T1413">
        <f>IFERROR(Table1[n_can_adj]/MID(Table1[district],FIND("(",Table1[district])+1,1),Table1[n_can_adj])</f>
        <v>4</v>
      </c>
      <c r="U1413" t="e">
        <f>IF(Table1[level]="Local",VLOOKUP(Table1[parish]&amp;" Parish, Louisiana",[1]parish!$D$2:$E$65,2,FALSE),"")</f>
        <v>#N/A</v>
      </c>
    </row>
    <row r="1414" spans="1:21" hidden="1" x14ac:dyDescent="0.25">
      <c r="A1414">
        <v>1413</v>
      </c>
      <c r="B1414">
        <f>IF(COUNTIF(C$2:C1413,C1414)&gt;0,B1413,B1413+1)</f>
        <v>445</v>
      </c>
      <c r="C1414" t="str">
        <f>Table1[[#This Row],[position]]&amp;IF(Table1[district]="NA","","-"&amp;Table1[district])&amp;IF(Table1[parish]="Multi-Parish Race","","-"&amp;Table1[parish])&amp;" ("&amp;Table1[year]&amp;")"</f>
        <v>Council Member-District 2, City of New Iberia-Iberia (2016)</v>
      </c>
      <c r="D1414" t="s">
        <v>1813</v>
      </c>
      <c r="E1414" t="s">
        <v>1872</v>
      </c>
      <c r="F1414" t="s">
        <v>1874</v>
      </c>
      <c r="G1414">
        <v>2016</v>
      </c>
      <c r="H1414" t="s">
        <v>1300</v>
      </c>
      <c r="I1414" t="s">
        <v>127</v>
      </c>
      <c r="J1414">
        <v>136</v>
      </c>
      <c r="K1414">
        <v>4</v>
      </c>
      <c r="L1414">
        <f>COUNTIF(Table1[Race],Table1[Race])</f>
        <v>4</v>
      </c>
      <c r="M1414">
        <v>2</v>
      </c>
      <c r="N1414">
        <v>0</v>
      </c>
      <c r="O1414">
        <v>1</v>
      </c>
      <c r="P1414">
        <v>1</v>
      </c>
      <c r="Q1414" t="s">
        <v>20</v>
      </c>
      <c r="R1414" t="s">
        <v>21</v>
      </c>
      <c r="S1414" t="s">
        <v>1813</v>
      </c>
      <c r="T1414">
        <f>IFERROR(Table1[n_can_adj]/MID(Table1[district],FIND("(",Table1[district])+1,1),Table1[n_can_adj])</f>
        <v>4</v>
      </c>
      <c r="U1414" t="e">
        <f>IF(Table1[level]="Local",VLOOKUP(Table1[parish]&amp;" Parish, Louisiana",[1]parish!$D$2:$E$65,2,FALSE),"")</f>
        <v>#N/A</v>
      </c>
    </row>
    <row r="1415" spans="1:21" hidden="1" x14ac:dyDescent="0.25">
      <c r="A1415">
        <v>1414</v>
      </c>
      <c r="B1415">
        <f>IF(COUNTIF(C$2:C1414,C1415)&gt;0,B1414,B1414+1)</f>
        <v>445</v>
      </c>
      <c r="C1415" t="str">
        <f>Table1[[#This Row],[position]]&amp;IF(Table1[district]="NA","","-"&amp;Table1[district])&amp;IF(Table1[parish]="Multi-Parish Race","","-"&amp;Table1[parish])&amp;" ("&amp;Table1[year]&amp;")"</f>
        <v>Council Member-District 2, City of New Iberia-Iberia (2016)</v>
      </c>
      <c r="D1415" t="s">
        <v>1813</v>
      </c>
      <c r="E1415" t="s">
        <v>1872</v>
      </c>
      <c r="F1415" t="s">
        <v>1875</v>
      </c>
      <c r="G1415">
        <v>2016</v>
      </c>
      <c r="H1415" t="s">
        <v>1300</v>
      </c>
      <c r="I1415" t="s">
        <v>30</v>
      </c>
      <c r="J1415">
        <v>138</v>
      </c>
      <c r="K1415">
        <v>4</v>
      </c>
      <c r="L1415">
        <f>COUNTIF(Table1[Race],Table1[Race])</f>
        <v>4</v>
      </c>
      <c r="M1415">
        <v>2</v>
      </c>
      <c r="N1415">
        <v>0</v>
      </c>
      <c r="O1415">
        <v>1</v>
      </c>
      <c r="P1415">
        <v>1</v>
      </c>
      <c r="Q1415" t="s">
        <v>20</v>
      </c>
      <c r="R1415" t="s">
        <v>21</v>
      </c>
      <c r="S1415" t="s">
        <v>1813</v>
      </c>
      <c r="T1415">
        <f>IFERROR(Table1[n_can_adj]/MID(Table1[district],FIND("(",Table1[district])+1,1),Table1[n_can_adj])</f>
        <v>4</v>
      </c>
      <c r="U1415" t="e">
        <f>IF(Table1[level]="Local",VLOOKUP(Table1[parish]&amp;" Parish, Louisiana",[1]parish!$D$2:$E$65,2,FALSE),"")</f>
        <v>#N/A</v>
      </c>
    </row>
    <row r="1416" spans="1:21" hidden="1" x14ac:dyDescent="0.25">
      <c r="A1416">
        <v>1415</v>
      </c>
      <c r="B1416">
        <f>IF(COUNTIF(C$2:C1415,C1416)&gt;0,B1415,B1415+1)</f>
        <v>445</v>
      </c>
      <c r="C1416" t="str">
        <f>Table1[[#This Row],[position]]&amp;IF(Table1[district]="NA","","-"&amp;Table1[district])&amp;IF(Table1[parish]="Multi-Parish Race","","-"&amp;Table1[parish])&amp;" ("&amp;Table1[year]&amp;")"</f>
        <v>Council Member-District 2, City of New Iberia-Iberia (2016)</v>
      </c>
      <c r="D1416" t="s">
        <v>1813</v>
      </c>
      <c r="E1416" t="s">
        <v>1872</v>
      </c>
      <c r="F1416" t="s">
        <v>1876</v>
      </c>
      <c r="G1416">
        <v>2016</v>
      </c>
      <c r="H1416" t="s">
        <v>1300</v>
      </c>
      <c r="I1416" t="s">
        <v>23</v>
      </c>
      <c r="J1416">
        <v>947</v>
      </c>
      <c r="K1416">
        <v>4</v>
      </c>
      <c r="L1416">
        <f>COUNTIF(Table1[Race],Table1[Race])</f>
        <v>4</v>
      </c>
      <c r="M1416">
        <v>2</v>
      </c>
      <c r="N1416">
        <v>0</v>
      </c>
      <c r="O1416">
        <v>1</v>
      </c>
      <c r="P1416">
        <v>1</v>
      </c>
      <c r="Q1416" t="s">
        <v>20</v>
      </c>
      <c r="R1416" t="s">
        <v>21</v>
      </c>
      <c r="S1416" t="s">
        <v>1813</v>
      </c>
      <c r="T1416">
        <f>IFERROR(Table1[n_can_adj]/MID(Table1[district],FIND("(",Table1[district])+1,1),Table1[n_can_adj])</f>
        <v>4</v>
      </c>
      <c r="U1416" t="e">
        <f>IF(Table1[level]="Local",VLOOKUP(Table1[parish]&amp;" Parish, Louisiana",[1]parish!$D$2:$E$65,2,FALSE),"")</f>
        <v>#N/A</v>
      </c>
    </row>
    <row r="1417" spans="1:21" hidden="1" x14ac:dyDescent="0.25">
      <c r="A1417">
        <v>1416</v>
      </c>
      <c r="B1417">
        <f>IF(COUNTIF(C$2:C1416,C1417)&gt;0,B1416,B1416+1)</f>
        <v>446</v>
      </c>
      <c r="C1417" t="str">
        <f>Table1[[#This Row],[position]]&amp;IF(Table1[district]="NA","","-"&amp;Table1[district])&amp;IF(Table1[parish]="Multi-Parish Race","","-"&amp;Table1[parish])&amp;" ("&amp;Table1[year]&amp;")"</f>
        <v>Council Member-District 2, City of Oakdale-Allen (2016)</v>
      </c>
      <c r="D1417" t="s">
        <v>1813</v>
      </c>
      <c r="E1417" t="s">
        <v>1877</v>
      </c>
      <c r="F1417" t="s">
        <v>1878</v>
      </c>
      <c r="G1417">
        <v>2016</v>
      </c>
      <c r="H1417" t="s">
        <v>18</v>
      </c>
      <c r="I1417" t="s">
        <v>23</v>
      </c>
      <c r="J1417">
        <v>311</v>
      </c>
      <c r="K1417">
        <v>2</v>
      </c>
      <c r="L1417">
        <f>COUNTIF(Table1[Race],Table1[Race])</f>
        <v>2</v>
      </c>
      <c r="M1417">
        <v>2</v>
      </c>
      <c r="N1417">
        <v>0</v>
      </c>
      <c r="O1417">
        <v>0</v>
      </c>
      <c r="P1417">
        <v>0</v>
      </c>
      <c r="Q1417" t="s">
        <v>20</v>
      </c>
      <c r="R1417" t="s">
        <v>21</v>
      </c>
      <c r="S1417" t="s">
        <v>1813</v>
      </c>
      <c r="T1417">
        <f>IFERROR(Table1[n_can_adj]/MID(Table1[district],FIND("(",Table1[district])+1,1),Table1[n_can_adj])</f>
        <v>2</v>
      </c>
      <c r="U1417" t="e">
        <f>IF(Table1[level]="Local",VLOOKUP(Table1[parish]&amp;" Parish, Louisiana",[1]parish!$D$2:$E$65,2,FALSE),"")</f>
        <v>#N/A</v>
      </c>
    </row>
    <row r="1418" spans="1:21" hidden="1" x14ac:dyDescent="0.25">
      <c r="A1418">
        <v>1417</v>
      </c>
      <c r="B1418">
        <f>IF(COUNTIF(C$2:C1417,C1418)&gt;0,B1417,B1417+1)</f>
        <v>446</v>
      </c>
      <c r="C1418" t="str">
        <f>Table1[[#This Row],[position]]&amp;IF(Table1[district]="NA","","-"&amp;Table1[district])&amp;IF(Table1[parish]="Multi-Parish Race","","-"&amp;Table1[parish])&amp;" ("&amp;Table1[year]&amp;")"</f>
        <v>Council Member-District 2, City of Oakdale-Allen (2016)</v>
      </c>
      <c r="D1418" t="s">
        <v>1813</v>
      </c>
      <c r="E1418" t="s">
        <v>1877</v>
      </c>
      <c r="F1418" t="s">
        <v>1879</v>
      </c>
      <c r="G1418">
        <v>2016</v>
      </c>
      <c r="H1418" t="s">
        <v>18</v>
      </c>
      <c r="I1418" t="s">
        <v>23</v>
      </c>
      <c r="J1418">
        <v>150</v>
      </c>
      <c r="K1418">
        <v>2</v>
      </c>
      <c r="L1418">
        <f>COUNTIF(Table1[Race],Table1[Race])</f>
        <v>2</v>
      </c>
      <c r="M1418">
        <v>2</v>
      </c>
      <c r="N1418">
        <v>0</v>
      </c>
      <c r="O1418">
        <v>0</v>
      </c>
      <c r="P1418">
        <v>0</v>
      </c>
      <c r="Q1418" t="s">
        <v>20</v>
      </c>
      <c r="R1418" t="s">
        <v>21</v>
      </c>
      <c r="S1418" t="s">
        <v>1813</v>
      </c>
      <c r="T1418">
        <f>IFERROR(Table1[n_can_adj]/MID(Table1[district],FIND("(",Table1[district])+1,1),Table1[n_can_adj])</f>
        <v>2</v>
      </c>
      <c r="U1418" t="e">
        <f>IF(Table1[level]="Local",VLOOKUP(Table1[parish]&amp;" Parish, Louisiana",[1]parish!$D$2:$E$65,2,FALSE),"")</f>
        <v>#N/A</v>
      </c>
    </row>
    <row r="1419" spans="1:21" hidden="1" x14ac:dyDescent="0.25">
      <c r="A1419">
        <v>1418</v>
      </c>
      <c r="B1419">
        <f>IF(COUNTIF(C$2:C1418,C1419)&gt;0,B1418,B1418+1)</f>
        <v>447</v>
      </c>
      <c r="C1419" t="str">
        <f>Table1[[#This Row],[position]]&amp;IF(Table1[district]="NA","","-"&amp;Table1[district])&amp;IF(Table1[parish]="Multi-Parish Race","","-"&amp;Table1[parish])&amp;" ("&amp;Table1[year]&amp;")"</f>
        <v>Council Member-District 2, Town of Amite City-Tangipahoa (2016)</v>
      </c>
      <c r="D1419" t="s">
        <v>1813</v>
      </c>
      <c r="E1419" t="s">
        <v>1880</v>
      </c>
      <c r="F1419" t="s">
        <v>1881</v>
      </c>
      <c r="G1419">
        <v>2016</v>
      </c>
      <c r="H1419" t="s">
        <v>640</v>
      </c>
      <c r="I1419" t="s">
        <v>23</v>
      </c>
      <c r="J1419">
        <v>198</v>
      </c>
      <c r="K1419">
        <v>3</v>
      </c>
      <c r="L1419">
        <f>COUNTIF(Table1[Race],Table1[Race])</f>
        <v>3</v>
      </c>
      <c r="M1419">
        <v>2</v>
      </c>
      <c r="N1419">
        <v>0</v>
      </c>
      <c r="O1419">
        <v>1</v>
      </c>
      <c r="P1419">
        <v>0</v>
      </c>
      <c r="Q1419" t="s">
        <v>20</v>
      </c>
      <c r="R1419" t="s">
        <v>21</v>
      </c>
      <c r="S1419" t="s">
        <v>1813</v>
      </c>
      <c r="T1419">
        <f>IFERROR(Table1[n_can_adj]/MID(Table1[district],FIND("(",Table1[district])+1,1),Table1[n_can_adj])</f>
        <v>3</v>
      </c>
      <c r="U1419" t="e">
        <f>IF(Table1[level]="Local",VLOOKUP(Table1[parish]&amp;" Parish, Louisiana",[1]parish!$D$2:$E$65,2,FALSE),"")</f>
        <v>#N/A</v>
      </c>
    </row>
    <row r="1420" spans="1:21" hidden="1" x14ac:dyDescent="0.25">
      <c r="A1420">
        <v>1419</v>
      </c>
      <c r="B1420">
        <f>IF(COUNTIF(C$2:C1419,C1420)&gt;0,B1419,B1419+1)</f>
        <v>447</v>
      </c>
      <c r="C1420" t="str">
        <f>Table1[[#This Row],[position]]&amp;IF(Table1[district]="NA","","-"&amp;Table1[district])&amp;IF(Table1[parish]="Multi-Parish Race","","-"&amp;Table1[parish])&amp;" ("&amp;Table1[year]&amp;")"</f>
        <v>Council Member-District 2, Town of Amite City-Tangipahoa (2016)</v>
      </c>
      <c r="D1420" t="s">
        <v>1813</v>
      </c>
      <c r="E1420" t="s">
        <v>1880</v>
      </c>
      <c r="F1420" t="s">
        <v>1882</v>
      </c>
      <c r="G1420">
        <v>2016</v>
      </c>
      <c r="H1420" t="s">
        <v>640</v>
      </c>
      <c r="I1420" t="s">
        <v>30</v>
      </c>
      <c r="J1420">
        <v>38</v>
      </c>
      <c r="K1420">
        <v>3</v>
      </c>
      <c r="L1420">
        <f>COUNTIF(Table1[Race],Table1[Race])</f>
        <v>3</v>
      </c>
      <c r="M1420">
        <v>2</v>
      </c>
      <c r="N1420">
        <v>0</v>
      </c>
      <c r="O1420">
        <v>1</v>
      </c>
      <c r="P1420">
        <v>0</v>
      </c>
      <c r="Q1420" t="s">
        <v>20</v>
      </c>
      <c r="R1420" t="s">
        <v>21</v>
      </c>
      <c r="S1420" t="s">
        <v>1813</v>
      </c>
      <c r="T1420">
        <f>IFERROR(Table1[n_can_adj]/MID(Table1[district],FIND("(",Table1[district])+1,1),Table1[n_can_adj])</f>
        <v>3</v>
      </c>
      <c r="U1420" t="e">
        <f>IF(Table1[level]="Local",VLOOKUP(Table1[parish]&amp;" Parish, Louisiana",[1]parish!$D$2:$E$65,2,FALSE),"")</f>
        <v>#N/A</v>
      </c>
    </row>
    <row r="1421" spans="1:21" hidden="1" x14ac:dyDescent="0.25">
      <c r="A1421">
        <v>1420</v>
      </c>
      <c r="B1421">
        <f>IF(COUNTIF(C$2:C1420,C1421)&gt;0,B1420,B1420+1)</f>
        <v>447</v>
      </c>
      <c r="C1421" t="str">
        <f>Table1[[#This Row],[position]]&amp;IF(Table1[district]="NA","","-"&amp;Table1[district])&amp;IF(Table1[parish]="Multi-Parish Race","","-"&amp;Table1[parish])&amp;" ("&amp;Table1[year]&amp;")"</f>
        <v>Council Member-District 2, Town of Amite City-Tangipahoa (2016)</v>
      </c>
      <c r="D1421" t="s">
        <v>1813</v>
      </c>
      <c r="E1421" t="s">
        <v>1880</v>
      </c>
      <c r="F1421" t="s">
        <v>1883</v>
      </c>
      <c r="G1421">
        <v>2016</v>
      </c>
      <c r="H1421" t="s">
        <v>640</v>
      </c>
      <c r="I1421" t="s">
        <v>23</v>
      </c>
      <c r="J1421">
        <v>131</v>
      </c>
      <c r="K1421">
        <v>3</v>
      </c>
      <c r="L1421">
        <f>COUNTIF(Table1[Race],Table1[Race])</f>
        <v>3</v>
      </c>
      <c r="M1421">
        <v>2</v>
      </c>
      <c r="N1421">
        <v>0</v>
      </c>
      <c r="O1421">
        <v>1</v>
      </c>
      <c r="P1421">
        <v>0</v>
      </c>
      <c r="Q1421" t="s">
        <v>20</v>
      </c>
      <c r="R1421" t="s">
        <v>21</v>
      </c>
      <c r="S1421" t="s">
        <v>1813</v>
      </c>
      <c r="T1421">
        <f>IFERROR(Table1[n_can_adj]/MID(Table1[district],FIND("(",Table1[district])+1,1),Table1[n_can_adj])</f>
        <v>3</v>
      </c>
      <c r="U1421" t="e">
        <f>IF(Table1[level]="Local",VLOOKUP(Table1[parish]&amp;" Parish, Louisiana",[1]parish!$D$2:$E$65,2,FALSE),"")</f>
        <v>#N/A</v>
      </c>
    </row>
    <row r="1422" spans="1:21" hidden="1" x14ac:dyDescent="0.25">
      <c r="A1422">
        <v>1421</v>
      </c>
      <c r="B1422">
        <f>IF(COUNTIF(C$2:C1421,C1422)&gt;0,B1421,B1421+1)</f>
        <v>448</v>
      </c>
      <c r="C1422" t="str">
        <f>Table1[[#This Row],[position]]&amp;IF(Table1[district]="NA","","-"&amp;Table1[district])&amp;IF(Table1[parish]="Multi-Parish Race","","-"&amp;Table1[parish])&amp;" ("&amp;Table1[year]&amp;")"</f>
        <v>Council Member-District 2, Town of Haynesville-Claiborne (2014)</v>
      </c>
      <c r="D1422" t="s">
        <v>1813</v>
      </c>
      <c r="E1422" t="s">
        <v>1884</v>
      </c>
      <c r="F1422" t="s">
        <v>1885</v>
      </c>
      <c r="G1422">
        <v>2014</v>
      </c>
      <c r="H1422" t="s">
        <v>1094</v>
      </c>
      <c r="I1422" t="s">
        <v>30</v>
      </c>
      <c r="J1422">
        <v>74</v>
      </c>
      <c r="K1422">
        <v>2</v>
      </c>
      <c r="L1422">
        <f>COUNTIF(Table1[Race],Table1[Race])</f>
        <v>2</v>
      </c>
      <c r="M1422">
        <v>0</v>
      </c>
      <c r="N1422">
        <v>0</v>
      </c>
      <c r="O1422">
        <v>2</v>
      </c>
      <c r="P1422">
        <v>0</v>
      </c>
      <c r="Q1422" t="s">
        <v>20</v>
      </c>
      <c r="R1422" t="s">
        <v>21</v>
      </c>
      <c r="S1422" t="s">
        <v>1813</v>
      </c>
      <c r="T1422">
        <f>IFERROR(Table1[n_can_adj]/MID(Table1[district],FIND("(",Table1[district])+1,1),Table1[n_can_adj])</f>
        <v>2</v>
      </c>
      <c r="U1422" t="e">
        <f>IF(Table1[level]="Local",VLOOKUP(Table1[parish]&amp;" Parish, Louisiana",[1]parish!$D$2:$E$65,2,FALSE),"")</f>
        <v>#N/A</v>
      </c>
    </row>
    <row r="1423" spans="1:21" hidden="1" x14ac:dyDescent="0.25">
      <c r="A1423">
        <v>1422</v>
      </c>
      <c r="B1423">
        <f>IF(COUNTIF(C$2:C1422,C1423)&gt;0,B1422,B1422+1)</f>
        <v>448</v>
      </c>
      <c r="C1423" t="str">
        <f>Table1[[#This Row],[position]]&amp;IF(Table1[district]="NA","","-"&amp;Table1[district])&amp;IF(Table1[parish]="Multi-Parish Race","","-"&amp;Table1[parish])&amp;" ("&amp;Table1[year]&amp;")"</f>
        <v>Council Member-District 2, Town of Haynesville-Claiborne (2014)</v>
      </c>
      <c r="D1423" t="s">
        <v>1813</v>
      </c>
      <c r="E1423" t="s">
        <v>1884</v>
      </c>
      <c r="F1423" t="s">
        <v>1886</v>
      </c>
      <c r="G1423">
        <v>2014</v>
      </c>
      <c r="H1423" t="s">
        <v>1094</v>
      </c>
      <c r="I1423" t="s">
        <v>30</v>
      </c>
      <c r="J1423">
        <v>67</v>
      </c>
      <c r="K1423">
        <v>2</v>
      </c>
      <c r="L1423">
        <f>COUNTIF(Table1[Race],Table1[Race])</f>
        <v>2</v>
      </c>
      <c r="M1423">
        <v>0</v>
      </c>
      <c r="N1423">
        <v>0</v>
      </c>
      <c r="O1423">
        <v>2</v>
      </c>
      <c r="P1423">
        <v>0</v>
      </c>
      <c r="Q1423" t="s">
        <v>20</v>
      </c>
      <c r="R1423" t="s">
        <v>21</v>
      </c>
      <c r="S1423" t="s">
        <v>1813</v>
      </c>
      <c r="T1423">
        <f>IFERROR(Table1[n_can_adj]/MID(Table1[district],FIND("(",Table1[district])+1,1),Table1[n_can_adj])</f>
        <v>2</v>
      </c>
      <c r="U1423" t="e">
        <f>IF(Table1[level]="Local",VLOOKUP(Table1[parish]&amp;" Parish, Louisiana",[1]parish!$D$2:$E$65,2,FALSE),"")</f>
        <v>#N/A</v>
      </c>
    </row>
    <row r="1424" spans="1:21" hidden="1" x14ac:dyDescent="0.25">
      <c r="A1424">
        <v>1423</v>
      </c>
      <c r="B1424">
        <f>IF(COUNTIF(C$2:C1423,C1424)&gt;0,B1423,B1423+1)</f>
        <v>449</v>
      </c>
      <c r="C1424" t="str">
        <f>Table1[[#This Row],[position]]&amp;IF(Table1[district]="NA","","-"&amp;Table1[district])&amp;IF(Table1[parish]="Multi-Parish Race","","-"&amp;Table1[parish])&amp;" ("&amp;Table1[year]&amp;")"</f>
        <v>Council Member-District 2, Town of Kinder-Allen (2014)</v>
      </c>
      <c r="D1424" t="s">
        <v>1813</v>
      </c>
      <c r="E1424" t="s">
        <v>1887</v>
      </c>
      <c r="F1424" t="s">
        <v>1888</v>
      </c>
      <c r="G1424">
        <v>2014</v>
      </c>
      <c r="H1424" t="s">
        <v>18</v>
      </c>
      <c r="I1424" t="s">
        <v>23</v>
      </c>
      <c r="J1424">
        <v>125</v>
      </c>
      <c r="K1424">
        <v>2</v>
      </c>
      <c r="L1424">
        <f>COUNTIF(Table1[Race],Table1[Race])</f>
        <v>2</v>
      </c>
      <c r="M1424">
        <v>1</v>
      </c>
      <c r="N1424">
        <v>1</v>
      </c>
      <c r="O1424">
        <v>0</v>
      </c>
      <c r="P1424">
        <v>0</v>
      </c>
      <c r="Q1424" t="s">
        <v>20</v>
      </c>
      <c r="R1424" t="s">
        <v>21</v>
      </c>
      <c r="S1424" t="s">
        <v>1813</v>
      </c>
      <c r="T1424">
        <f>IFERROR(Table1[n_can_adj]/MID(Table1[district],FIND("(",Table1[district])+1,1),Table1[n_can_adj])</f>
        <v>2</v>
      </c>
      <c r="U1424" t="e">
        <f>IF(Table1[level]="Local",VLOOKUP(Table1[parish]&amp;" Parish, Louisiana",[1]parish!$D$2:$E$65,2,FALSE),"")</f>
        <v>#N/A</v>
      </c>
    </row>
    <row r="1425" spans="1:21" hidden="1" x14ac:dyDescent="0.25">
      <c r="A1425">
        <v>1424</v>
      </c>
      <c r="B1425">
        <f>IF(COUNTIF(C$2:C1424,C1425)&gt;0,B1424,B1424+1)</f>
        <v>449</v>
      </c>
      <c r="C1425" t="str">
        <f>Table1[[#This Row],[position]]&amp;IF(Table1[district]="NA","","-"&amp;Table1[district])&amp;IF(Table1[parish]="Multi-Parish Race","","-"&amp;Table1[parish])&amp;" ("&amp;Table1[year]&amp;")"</f>
        <v>Council Member-District 2, Town of Kinder-Allen (2014)</v>
      </c>
      <c r="D1425" t="s">
        <v>1813</v>
      </c>
      <c r="E1425" t="s">
        <v>1887</v>
      </c>
      <c r="F1425" t="s">
        <v>1889</v>
      </c>
      <c r="G1425">
        <v>2014</v>
      </c>
      <c r="H1425" t="s">
        <v>18</v>
      </c>
      <c r="I1425" t="s">
        <v>19</v>
      </c>
      <c r="J1425">
        <v>76</v>
      </c>
      <c r="K1425">
        <v>2</v>
      </c>
      <c r="L1425">
        <f>COUNTIF(Table1[Race],Table1[Race])</f>
        <v>2</v>
      </c>
      <c r="M1425">
        <v>1</v>
      </c>
      <c r="N1425">
        <v>1</v>
      </c>
      <c r="O1425">
        <v>0</v>
      </c>
      <c r="P1425">
        <v>0</v>
      </c>
      <c r="Q1425" t="s">
        <v>20</v>
      </c>
      <c r="R1425" t="s">
        <v>21</v>
      </c>
      <c r="S1425" t="s">
        <v>1813</v>
      </c>
      <c r="T1425">
        <f>IFERROR(Table1[n_can_adj]/MID(Table1[district],FIND("(",Table1[district])+1,1),Table1[n_can_adj])</f>
        <v>2</v>
      </c>
      <c r="U1425" t="e">
        <f>IF(Table1[level]="Local",VLOOKUP(Table1[parish]&amp;" Parish, Louisiana",[1]parish!$D$2:$E$65,2,FALSE),"")</f>
        <v>#N/A</v>
      </c>
    </row>
    <row r="1426" spans="1:21" hidden="1" x14ac:dyDescent="0.25">
      <c r="A1426">
        <v>1425</v>
      </c>
      <c r="B1426">
        <f>IF(COUNTIF(C$2:C1425,C1426)&gt;0,B1425,B1425+1)</f>
        <v>450</v>
      </c>
      <c r="C1426" t="str">
        <f>Table1[[#This Row],[position]]&amp;IF(Table1[district]="NA","","-"&amp;Table1[district])&amp;IF(Table1[parish]="Multi-Parish Race","","-"&amp;Table1[parish])&amp;" ("&amp;Table1[year]&amp;")"</f>
        <v>Council Member-District 3, City of New Iberia-Iberia (2016)</v>
      </c>
      <c r="D1426" t="s">
        <v>1813</v>
      </c>
      <c r="E1426" t="s">
        <v>1890</v>
      </c>
      <c r="F1426" t="s">
        <v>1891</v>
      </c>
      <c r="G1426">
        <v>2016</v>
      </c>
      <c r="H1426" t="s">
        <v>1300</v>
      </c>
      <c r="I1426" t="s">
        <v>19</v>
      </c>
      <c r="J1426">
        <v>530</v>
      </c>
      <c r="K1426">
        <v>3</v>
      </c>
      <c r="L1426">
        <f>COUNTIF(Table1[Race],Table1[Race])</f>
        <v>3</v>
      </c>
      <c r="M1426">
        <v>1</v>
      </c>
      <c r="N1426">
        <v>1</v>
      </c>
      <c r="O1426">
        <v>1</v>
      </c>
      <c r="P1426">
        <v>0</v>
      </c>
      <c r="Q1426" t="s">
        <v>20</v>
      </c>
      <c r="R1426" t="s">
        <v>21</v>
      </c>
      <c r="S1426" t="s">
        <v>1813</v>
      </c>
      <c r="T1426">
        <f>IFERROR(Table1[n_can_adj]/MID(Table1[district],FIND("(",Table1[district])+1,1),Table1[n_can_adj])</f>
        <v>3</v>
      </c>
      <c r="U1426" t="e">
        <f>IF(Table1[level]="Local",VLOOKUP(Table1[parish]&amp;" Parish, Louisiana",[1]parish!$D$2:$E$65,2,FALSE),"")</f>
        <v>#N/A</v>
      </c>
    </row>
    <row r="1427" spans="1:21" hidden="1" x14ac:dyDescent="0.25">
      <c r="A1427">
        <v>1426</v>
      </c>
      <c r="B1427">
        <f>IF(COUNTIF(C$2:C1426,C1427)&gt;0,B1426,B1426+1)</f>
        <v>450</v>
      </c>
      <c r="C1427" t="str">
        <f>Table1[[#This Row],[position]]&amp;IF(Table1[district]="NA","","-"&amp;Table1[district])&amp;IF(Table1[parish]="Multi-Parish Race","","-"&amp;Table1[parish])&amp;" ("&amp;Table1[year]&amp;")"</f>
        <v>Council Member-District 3, City of New Iberia-Iberia (2016)</v>
      </c>
      <c r="D1427" t="s">
        <v>1813</v>
      </c>
      <c r="E1427" t="s">
        <v>1890</v>
      </c>
      <c r="F1427" t="s">
        <v>1892</v>
      </c>
      <c r="G1427">
        <v>2016</v>
      </c>
      <c r="H1427" t="s">
        <v>1300</v>
      </c>
      <c r="I1427" t="s">
        <v>23</v>
      </c>
      <c r="J1427">
        <v>893</v>
      </c>
      <c r="K1427">
        <v>3</v>
      </c>
      <c r="L1427">
        <f>COUNTIF(Table1[Race],Table1[Race])</f>
        <v>3</v>
      </c>
      <c r="M1427">
        <v>1</v>
      </c>
      <c r="N1427">
        <v>1</v>
      </c>
      <c r="O1427">
        <v>1</v>
      </c>
      <c r="P1427">
        <v>0</v>
      </c>
      <c r="Q1427" t="s">
        <v>20</v>
      </c>
      <c r="R1427" t="s">
        <v>21</v>
      </c>
      <c r="S1427" t="s">
        <v>1813</v>
      </c>
      <c r="T1427">
        <f>IFERROR(Table1[n_can_adj]/MID(Table1[district],FIND("(",Table1[district])+1,1),Table1[n_can_adj])</f>
        <v>3</v>
      </c>
      <c r="U1427" t="e">
        <f>IF(Table1[level]="Local",VLOOKUP(Table1[parish]&amp;" Parish, Louisiana",[1]parish!$D$2:$E$65,2,FALSE),"")</f>
        <v>#N/A</v>
      </c>
    </row>
    <row r="1428" spans="1:21" hidden="1" x14ac:dyDescent="0.25">
      <c r="A1428">
        <v>1427</v>
      </c>
      <c r="B1428">
        <f>IF(COUNTIF(C$2:C1427,C1428)&gt;0,B1427,B1427+1)</f>
        <v>450</v>
      </c>
      <c r="C1428" t="str">
        <f>Table1[[#This Row],[position]]&amp;IF(Table1[district]="NA","","-"&amp;Table1[district])&amp;IF(Table1[parish]="Multi-Parish Race","","-"&amp;Table1[parish])&amp;" ("&amp;Table1[year]&amp;")"</f>
        <v>Council Member-District 3, City of New Iberia-Iberia (2016)</v>
      </c>
      <c r="D1428" t="s">
        <v>1813</v>
      </c>
      <c r="E1428" t="s">
        <v>1890</v>
      </c>
      <c r="F1428" t="s">
        <v>1893</v>
      </c>
      <c r="G1428">
        <v>2016</v>
      </c>
      <c r="H1428" t="s">
        <v>1300</v>
      </c>
      <c r="I1428" t="s">
        <v>30</v>
      </c>
      <c r="J1428">
        <v>156</v>
      </c>
      <c r="K1428">
        <v>3</v>
      </c>
      <c r="L1428">
        <f>COUNTIF(Table1[Race],Table1[Race])</f>
        <v>3</v>
      </c>
      <c r="M1428">
        <v>1</v>
      </c>
      <c r="N1428">
        <v>1</v>
      </c>
      <c r="O1428">
        <v>1</v>
      </c>
      <c r="P1428">
        <v>0</v>
      </c>
      <c r="Q1428" t="s">
        <v>20</v>
      </c>
      <c r="R1428" t="s">
        <v>21</v>
      </c>
      <c r="S1428" t="s">
        <v>1813</v>
      </c>
      <c r="T1428">
        <f>IFERROR(Table1[n_can_adj]/MID(Table1[district],FIND("(",Table1[district])+1,1),Table1[n_can_adj])</f>
        <v>3</v>
      </c>
      <c r="U1428" t="e">
        <f>IF(Table1[level]="Local",VLOOKUP(Table1[parish]&amp;" Parish, Louisiana",[1]parish!$D$2:$E$65,2,FALSE),"")</f>
        <v>#N/A</v>
      </c>
    </row>
    <row r="1429" spans="1:21" hidden="1" x14ac:dyDescent="0.25">
      <c r="A1429">
        <v>1428</v>
      </c>
      <c r="B1429">
        <f>IF(COUNTIF(C$2:C1428,C1429)&gt;0,B1428,B1428+1)</f>
        <v>451</v>
      </c>
      <c r="C1429" t="str">
        <f>Table1[[#This Row],[position]]&amp;IF(Table1[district]="NA","","-"&amp;Table1[district])&amp;IF(Table1[parish]="Multi-Parish Race","","-"&amp;Table1[parish])&amp;" ("&amp;Table1[year]&amp;")"</f>
        <v>Council Member-District 3, City of Scott-Lafayette (2014)</v>
      </c>
      <c r="D1429" t="s">
        <v>1813</v>
      </c>
      <c r="E1429" t="s">
        <v>1894</v>
      </c>
      <c r="F1429" t="s">
        <v>1895</v>
      </c>
      <c r="G1429">
        <v>2014</v>
      </c>
      <c r="H1429" t="s">
        <v>1012</v>
      </c>
      <c r="I1429" t="s">
        <v>19</v>
      </c>
      <c r="J1429">
        <v>529</v>
      </c>
      <c r="K1429">
        <v>3</v>
      </c>
      <c r="L1429">
        <f>COUNTIF(Table1[Race],Table1[Race])</f>
        <v>3</v>
      </c>
      <c r="M1429">
        <v>1</v>
      </c>
      <c r="N1429">
        <v>2</v>
      </c>
      <c r="O1429">
        <v>0</v>
      </c>
      <c r="P1429">
        <v>0</v>
      </c>
      <c r="Q1429" t="s">
        <v>20</v>
      </c>
      <c r="R1429" t="s">
        <v>21</v>
      </c>
      <c r="S1429" t="s">
        <v>1813</v>
      </c>
      <c r="T1429">
        <f>IFERROR(Table1[n_can_adj]/MID(Table1[district],FIND("(",Table1[district])+1,1),Table1[n_can_adj])</f>
        <v>3</v>
      </c>
      <c r="U1429" t="e">
        <f>IF(Table1[level]="Local",VLOOKUP(Table1[parish]&amp;" Parish, Louisiana",[1]parish!$D$2:$E$65,2,FALSE),"")</f>
        <v>#N/A</v>
      </c>
    </row>
    <row r="1430" spans="1:21" hidden="1" x14ac:dyDescent="0.25">
      <c r="A1430">
        <v>1429</v>
      </c>
      <c r="B1430">
        <f>IF(COUNTIF(C$2:C1429,C1430)&gt;0,B1429,B1429+1)</f>
        <v>451</v>
      </c>
      <c r="C1430" t="str">
        <f>Table1[[#This Row],[position]]&amp;IF(Table1[district]="NA","","-"&amp;Table1[district])&amp;IF(Table1[parish]="Multi-Parish Race","","-"&amp;Table1[parish])&amp;" ("&amp;Table1[year]&amp;")"</f>
        <v>Council Member-District 3, City of Scott-Lafayette (2014)</v>
      </c>
      <c r="D1430" t="s">
        <v>1813</v>
      </c>
      <c r="E1430" t="s">
        <v>1894</v>
      </c>
      <c r="F1430" t="s">
        <v>1896</v>
      </c>
      <c r="G1430">
        <v>2014</v>
      </c>
      <c r="H1430" t="s">
        <v>1012</v>
      </c>
      <c r="I1430" t="s">
        <v>23</v>
      </c>
      <c r="J1430">
        <v>126</v>
      </c>
      <c r="K1430">
        <v>3</v>
      </c>
      <c r="L1430">
        <f>COUNTIF(Table1[Race],Table1[Race])</f>
        <v>3</v>
      </c>
      <c r="M1430">
        <v>1</v>
      </c>
      <c r="N1430">
        <v>2</v>
      </c>
      <c r="O1430">
        <v>0</v>
      </c>
      <c r="P1430">
        <v>0</v>
      </c>
      <c r="Q1430" t="s">
        <v>20</v>
      </c>
      <c r="R1430" t="s">
        <v>21</v>
      </c>
      <c r="S1430" t="s">
        <v>1813</v>
      </c>
      <c r="T1430">
        <f>IFERROR(Table1[n_can_adj]/MID(Table1[district],FIND("(",Table1[district])+1,1),Table1[n_can_adj])</f>
        <v>3</v>
      </c>
      <c r="U1430" t="e">
        <f>IF(Table1[level]="Local",VLOOKUP(Table1[parish]&amp;" Parish, Louisiana",[1]parish!$D$2:$E$65,2,FALSE),"")</f>
        <v>#N/A</v>
      </c>
    </row>
    <row r="1431" spans="1:21" hidden="1" x14ac:dyDescent="0.25">
      <c r="A1431">
        <v>1430</v>
      </c>
      <c r="B1431">
        <f>IF(COUNTIF(C$2:C1430,C1431)&gt;0,B1430,B1430+1)</f>
        <v>451</v>
      </c>
      <c r="C1431" t="str">
        <f>Table1[[#This Row],[position]]&amp;IF(Table1[district]="NA","","-"&amp;Table1[district])&amp;IF(Table1[parish]="Multi-Parish Race","","-"&amp;Table1[parish])&amp;" ("&amp;Table1[year]&amp;")"</f>
        <v>Council Member-District 3, City of Scott-Lafayette (2014)</v>
      </c>
      <c r="D1431" t="s">
        <v>1813</v>
      </c>
      <c r="E1431" t="s">
        <v>1894</v>
      </c>
      <c r="F1431" t="s">
        <v>1897</v>
      </c>
      <c r="G1431">
        <v>2014</v>
      </c>
      <c r="H1431" t="s">
        <v>1012</v>
      </c>
      <c r="I1431" t="s">
        <v>19</v>
      </c>
      <c r="J1431">
        <v>312</v>
      </c>
      <c r="K1431">
        <v>3</v>
      </c>
      <c r="L1431">
        <f>COUNTIF(Table1[Race],Table1[Race])</f>
        <v>3</v>
      </c>
      <c r="M1431">
        <v>1</v>
      </c>
      <c r="N1431">
        <v>2</v>
      </c>
      <c r="O1431">
        <v>0</v>
      </c>
      <c r="P1431">
        <v>0</v>
      </c>
      <c r="Q1431" t="s">
        <v>20</v>
      </c>
      <c r="R1431" t="s">
        <v>21</v>
      </c>
      <c r="S1431" t="s">
        <v>1813</v>
      </c>
      <c r="T1431">
        <f>IFERROR(Table1[n_can_adj]/MID(Table1[district],FIND("(",Table1[district])+1,1),Table1[n_can_adj])</f>
        <v>3</v>
      </c>
      <c r="U1431" t="e">
        <f>IF(Table1[level]="Local",VLOOKUP(Table1[parish]&amp;" Parish, Louisiana",[1]parish!$D$2:$E$65,2,FALSE),"")</f>
        <v>#N/A</v>
      </c>
    </row>
    <row r="1432" spans="1:21" hidden="1" x14ac:dyDescent="0.25">
      <c r="A1432">
        <v>1431</v>
      </c>
      <c r="B1432">
        <f>IF(COUNTIF(C$2:C1431,C1432)&gt;0,B1431,B1431+1)</f>
        <v>452</v>
      </c>
      <c r="C1432" t="str">
        <f>Table1[[#This Row],[position]]&amp;IF(Table1[district]="NA","","-"&amp;Table1[district])&amp;IF(Table1[parish]="Multi-Parish Race","","-"&amp;Table1[parish])&amp;" ("&amp;Table1[year]&amp;")"</f>
        <v>Council Member-District 3, Town of Amite City-Tangipahoa (2016)</v>
      </c>
      <c r="D1432" t="s">
        <v>1813</v>
      </c>
      <c r="E1432" t="s">
        <v>1898</v>
      </c>
      <c r="F1432" t="s">
        <v>1899</v>
      </c>
      <c r="G1432">
        <v>2016</v>
      </c>
      <c r="H1432" t="s">
        <v>640</v>
      </c>
      <c r="I1432" t="s">
        <v>23</v>
      </c>
      <c r="J1432">
        <v>260</v>
      </c>
      <c r="K1432">
        <v>2</v>
      </c>
      <c r="L1432">
        <f>COUNTIF(Table1[Race],Table1[Race])</f>
        <v>2</v>
      </c>
      <c r="M1432">
        <v>2</v>
      </c>
      <c r="N1432">
        <v>0</v>
      </c>
      <c r="O1432">
        <v>0</v>
      </c>
      <c r="P1432">
        <v>0</v>
      </c>
      <c r="Q1432" t="s">
        <v>20</v>
      </c>
      <c r="R1432" t="s">
        <v>21</v>
      </c>
      <c r="S1432" t="s">
        <v>1813</v>
      </c>
      <c r="T1432">
        <f>IFERROR(Table1[n_can_adj]/MID(Table1[district],FIND("(",Table1[district])+1,1),Table1[n_can_adj])</f>
        <v>2</v>
      </c>
      <c r="U1432" t="e">
        <f>IF(Table1[level]="Local",VLOOKUP(Table1[parish]&amp;" Parish, Louisiana",[1]parish!$D$2:$E$65,2,FALSE),"")</f>
        <v>#N/A</v>
      </c>
    </row>
    <row r="1433" spans="1:21" hidden="1" x14ac:dyDescent="0.25">
      <c r="A1433">
        <v>1432</v>
      </c>
      <c r="B1433">
        <f>IF(COUNTIF(C$2:C1432,C1433)&gt;0,B1432,B1432+1)</f>
        <v>452</v>
      </c>
      <c r="C1433" t="str">
        <f>Table1[[#This Row],[position]]&amp;IF(Table1[district]="NA","","-"&amp;Table1[district])&amp;IF(Table1[parish]="Multi-Parish Race","","-"&amp;Table1[parish])&amp;" ("&amp;Table1[year]&amp;")"</f>
        <v>Council Member-District 3, Town of Amite City-Tangipahoa (2016)</v>
      </c>
      <c r="D1433" t="s">
        <v>1813</v>
      </c>
      <c r="E1433" t="s">
        <v>1898</v>
      </c>
      <c r="F1433" t="s">
        <v>1900</v>
      </c>
      <c r="G1433">
        <v>2016</v>
      </c>
      <c r="H1433" t="s">
        <v>640</v>
      </c>
      <c r="I1433" t="s">
        <v>23</v>
      </c>
      <c r="J1433">
        <v>164</v>
      </c>
      <c r="K1433">
        <v>2</v>
      </c>
      <c r="L1433">
        <f>COUNTIF(Table1[Race],Table1[Race])</f>
        <v>2</v>
      </c>
      <c r="M1433">
        <v>2</v>
      </c>
      <c r="N1433">
        <v>0</v>
      </c>
      <c r="O1433">
        <v>0</v>
      </c>
      <c r="P1433">
        <v>0</v>
      </c>
      <c r="Q1433" t="s">
        <v>20</v>
      </c>
      <c r="R1433" t="s">
        <v>21</v>
      </c>
      <c r="S1433" t="s">
        <v>1813</v>
      </c>
      <c r="T1433">
        <f>IFERROR(Table1[n_can_adj]/MID(Table1[district],FIND("(",Table1[district])+1,1),Table1[n_can_adj])</f>
        <v>2</v>
      </c>
      <c r="U1433" t="e">
        <f>IF(Table1[level]="Local",VLOOKUP(Table1[parish]&amp;" Parish, Louisiana",[1]parish!$D$2:$E$65,2,FALSE),"")</f>
        <v>#N/A</v>
      </c>
    </row>
    <row r="1434" spans="1:21" hidden="1" x14ac:dyDescent="0.25">
      <c r="A1434">
        <v>1433</v>
      </c>
      <c r="B1434">
        <f>IF(COUNTIF(C$2:C1433,C1434)&gt;0,B1433,B1433+1)</f>
        <v>453</v>
      </c>
      <c r="C1434" t="str">
        <f>Table1[[#This Row],[position]]&amp;IF(Table1[district]="NA","","-"&amp;Table1[district])&amp;IF(Table1[parish]="Multi-Parish Race","","-"&amp;Table1[parish])&amp;" ("&amp;Table1[year]&amp;")"</f>
        <v>Council Member-District 3, Town of Haynesville-Claiborne (2014)</v>
      </c>
      <c r="D1434" t="s">
        <v>1813</v>
      </c>
      <c r="E1434" t="s">
        <v>1901</v>
      </c>
      <c r="F1434" t="s">
        <v>1902</v>
      </c>
      <c r="G1434">
        <v>2014</v>
      </c>
      <c r="H1434" t="s">
        <v>1094</v>
      </c>
      <c r="I1434" t="s">
        <v>30</v>
      </c>
      <c r="J1434">
        <v>49</v>
      </c>
      <c r="K1434">
        <v>2</v>
      </c>
      <c r="L1434">
        <f>COUNTIF(Table1[Race],Table1[Race])</f>
        <v>2</v>
      </c>
      <c r="M1434">
        <v>0</v>
      </c>
      <c r="N1434">
        <v>0</v>
      </c>
      <c r="O1434">
        <v>1</v>
      </c>
      <c r="P1434">
        <v>1</v>
      </c>
      <c r="Q1434" t="s">
        <v>20</v>
      </c>
      <c r="R1434" t="s">
        <v>21</v>
      </c>
      <c r="S1434" t="s">
        <v>1813</v>
      </c>
      <c r="T1434">
        <f>IFERROR(Table1[n_can_adj]/MID(Table1[district],FIND("(",Table1[district])+1,1),Table1[n_can_adj])</f>
        <v>2</v>
      </c>
      <c r="U1434" t="e">
        <f>IF(Table1[level]="Local",VLOOKUP(Table1[parish]&amp;" Parish, Louisiana",[1]parish!$D$2:$E$65,2,FALSE),"")</f>
        <v>#N/A</v>
      </c>
    </row>
    <row r="1435" spans="1:21" hidden="1" x14ac:dyDescent="0.25">
      <c r="A1435">
        <v>1434</v>
      </c>
      <c r="B1435">
        <f>IF(COUNTIF(C$2:C1434,C1435)&gt;0,B1434,B1434+1)</f>
        <v>453</v>
      </c>
      <c r="C1435" t="str">
        <f>Table1[[#This Row],[position]]&amp;IF(Table1[district]="NA","","-"&amp;Table1[district])&amp;IF(Table1[parish]="Multi-Parish Race","","-"&amp;Table1[parish])&amp;" ("&amp;Table1[year]&amp;")"</f>
        <v>Council Member-District 3, Town of Haynesville-Claiborne (2014)</v>
      </c>
      <c r="D1435" t="s">
        <v>1813</v>
      </c>
      <c r="E1435" t="s">
        <v>1901</v>
      </c>
      <c r="F1435" t="s">
        <v>1903</v>
      </c>
      <c r="G1435">
        <v>2014</v>
      </c>
      <c r="H1435" t="s">
        <v>1094</v>
      </c>
      <c r="I1435" t="s">
        <v>127</v>
      </c>
      <c r="J1435">
        <v>70</v>
      </c>
      <c r="K1435">
        <v>2</v>
      </c>
      <c r="L1435">
        <f>COUNTIF(Table1[Race],Table1[Race])</f>
        <v>2</v>
      </c>
      <c r="M1435">
        <v>0</v>
      </c>
      <c r="N1435">
        <v>0</v>
      </c>
      <c r="O1435">
        <v>1</v>
      </c>
      <c r="P1435">
        <v>1</v>
      </c>
      <c r="Q1435" t="s">
        <v>20</v>
      </c>
      <c r="R1435" t="s">
        <v>21</v>
      </c>
      <c r="S1435" t="s">
        <v>1813</v>
      </c>
      <c r="T1435">
        <f>IFERROR(Table1[n_can_adj]/MID(Table1[district],FIND("(",Table1[district])+1,1),Table1[n_can_adj])</f>
        <v>2</v>
      </c>
      <c r="U1435" t="e">
        <f>IF(Table1[level]="Local",VLOOKUP(Table1[parish]&amp;" Parish, Louisiana",[1]parish!$D$2:$E$65,2,FALSE),"")</f>
        <v>#N/A</v>
      </c>
    </row>
    <row r="1436" spans="1:21" hidden="1" x14ac:dyDescent="0.25">
      <c r="A1436">
        <v>1435</v>
      </c>
      <c r="B1436">
        <f>IF(COUNTIF(C$2:C1435,C1436)&gt;0,B1435,B1435+1)</f>
        <v>454</v>
      </c>
      <c r="C1436" t="str">
        <f>Table1[[#This Row],[position]]&amp;IF(Table1[district]="NA","","-"&amp;Table1[district])&amp;IF(Table1[parish]="Multi-Parish Race","","-"&amp;Table1[parish])&amp;" ("&amp;Table1[year]&amp;")"</f>
        <v>Council Member-District 3, Town of Kinder-Allen (2014)</v>
      </c>
      <c r="D1436" t="s">
        <v>1813</v>
      </c>
      <c r="E1436" t="s">
        <v>1904</v>
      </c>
      <c r="F1436" t="s">
        <v>1905</v>
      </c>
      <c r="G1436">
        <v>2014</v>
      </c>
      <c r="H1436" t="s">
        <v>18</v>
      </c>
      <c r="I1436" t="s">
        <v>23</v>
      </c>
      <c r="J1436">
        <v>144</v>
      </c>
      <c r="K1436">
        <v>2</v>
      </c>
      <c r="L1436">
        <f>COUNTIF(Table1[Race],Table1[Race])</f>
        <v>2</v>
      </c>
      <c r="M1436">
        <v>1</v>
      </c>
      <c r="N1436">
        <v>1</v>
      </c>
      <c r="O1436">
        <v>0</v>
      </c>
      <c r="P1436">
        <v>0</v>
      </c>
      <c r="Q1436" t="s">
        <v>20</v>
      </c>
      <c r="R1436" t="s">
        <v>21</v>
      </c>
      <c r="S1436" t="s">
        <v>1813</v>
      </c>
      <c r="T1436">
        <f>IFERROR(Table1[n_can_adj]/MID(Table1[district],FIND("(",Table1[district])+1,1),Table1[n_can_adj])</f>
        <v>2</v>
      </c>
      <c r="U1436" t="e">
        <f>IF(Table1[level]="Local",VLOOKUP(Table1[parish]&amp;" Parish, Louisiana",[1]parish!$D$2:$E$65,2,FALSE),"")</f>
        <v>#N/A</v>
      </c>
    </row>
    <row r="1437" spans="1:21" hidden="1" x14ac:dyDescent="0.25">
      <c r="A1437">
        <v>1436</v>
      </c>
      <c r="B1437">
        <f>IF(COUNTIF(C$2:C1436,C1437)&gt;0,B1436,B1436+1)</f>
        <v>454</v>
      </c>
      <c r="C1437" t="str">
        <f>Table1[[#This Row],[position]]&amp;IF(Table1[district]="NA","","-"&amp;Table1[district])&amp;IF(Table1[parish]="Multi-Parish Race","","-"&amp;Table1[parish])&amp;" ("&amp;Table1[year]&amp;")"</f>
        <v>Council Member-District 3, Town of Kinder-Allen (2014)</v>
      </c>
      <c r="D1437" t="s">
        <v>1813</v>
      </c>
      <c r="E1437" t="s">
        <v>1904</v>
      </c>
      <c r="F1437" t="s">
        <v>1906</v>
      </c>
      <c r="G1437">
        <v>2014</v>
      </c>
      <c r="H1437" t="s">
        <v>18</v>
      </c>
      <c r="I1437" t="s">
        <v>19</v>
      </c>
      <c r="J1437">
        <v>50</v>
      </c>
      <c r="K1437">
        <v>2</v>
      </c>
      <c r="L1437">
        <f>COUNTIF(Table1[Race],Table1[Race])</f>
        <v>2</v>
      </c>
      <c r="M1437">
        <v>1</v>
      </c>
      <c r="N1437">
        <v>1</v>
      </c>
      <c r="O1437">
        <v>0</v>
      </c>
      <c r="P1437">
        <v>0</v>
      </c>
      <c r="Q1437" t="s">
        <v>20</v>
      </c>
      <c r="R1437" t="s">
        <v>21</v>
      </c>
      <c r="S1437" t="s">
        <v>1813</v>
      </c>
      <c r="T1437">
        <f>IFERROR(Table1[n_can_adj]/MID(Table1[district],FIND("(",Table1[district])+1,1),Table1[n_can_adj])</f>
        <v>2</v>
      </c>
      <c r="U1437" t="e">
        <f>IF(Table1[level]="Local",VLOOKUP(Table1[parish]&amp;" Parish, Louisiana",[1]parish!$D$2:$E$65,2,FALSE),"")</f>
        <v>#N/A</v>
      </c>
    </row>
    <row r="1438" spans="1:21" hidden="1" x14ac:dyDescent="0.25">
      <c r="A1438">
        <v>1437</v>
      </c>
      <c r="B1438">
        <f>IF(COUNTIF(C$2:C1437,C1438)&gt;0,B1437,B1437+1)</f>
        <v>455</v>
      </c>
      <c r="C1438" t="str">
        <f>Table1[[#This Row],[position]]&amp;IF(Table1[district]="NA","","-"&amp;Table1[district])&amp;IF(Table1[parish]="Multi-Parish Race","","-"&amp;Table1[parish])&amp;" ("&amp;Table1[year]&amp;")"</f>
        <v>Council Member-District 4, City of New Iberia-Iberia (2016)</v>
      </c>
      <c r="D1438" t="s">
        <v>1813</v>
      </c>
      <c r="E1438" t="s">
        <v>1907</v>
      </c>
      <c r="F1438" t="s">
        <v>1908</v>
      </c>
      <c r="G1438">
        <v>2016</v>
      </c>
      <c r="H1438" t="s">
        <v>1300</v>
      </c>
      <c r="I1438" t="s">
        <v>19</v>
      </c>
      <c r="J1438">
        <v>725</v>
      </c>
      <c r="K1438">
        <v>2</v>
      </c>
      <c r="L1438">
        <f>COUNTIF(Table1[Race],Table1[Race])</f>
        <v>2</v>
      </c>
      <c r="M1438">
        <v>1</v>
      </c>
      <c r="N1438">
        <v>1</v>
      </c>
      <c r="O1438">
        <v>0</v>
      </c>
      <c r="P1438">
        <v>0</v>
      </c>
      <c r="Q1438" t="s">
        <v>20</v>
      </c>
      <c r="R1438" t="s">
        <v>21</v>
      </c>
      <c r="S1438" t="s">
        <v>1813</v>
      </c>
      <c r="T1438">
        <f>IFERROR(Table1[n_can_adj]/MID(Table1[district],FIND("(",Table1[district])+1,1),Table1[n_can_adj])</f>
        <v>2</v>
      </c>
      <c r="U1438" t="e">
        <f>IF(Table1[level]="Local",VLOOKUP(Table1[parish]&amp;" Parish, Louisiana",[1]parish!$D$2:$E$65,2,FALSE),"")</f>
        <v>#N/A</v>
      </c>
    </row>
    <row r="1439" spans="1:21" hidden="1" x14ac:dyDescent="0.25">
      <c r="A1439">
        <v>1438</v>
      </c>
      <c r="B1439">
        <f>IF(COUNTIF(C$2:C1438,C1439)&gt;0,B1438,B1438+1)</f>
        <v>455</v>
      </c>
      <c r="C1439" t="str">
        <f>Table1[[#This Row],[position]]&amp;IF(Table1[district]="NA","","-"&amp;Table1[district])&amp;IF(Table1[parish]="Multi-Parish Race","","-"&amp;Table1[parish])&amp;" ("&amp;Table1[year]&amp;")"</f>
        <v>Council Member-District 4, City of New Iberia-Iberia (2016)</v>
      </c>
      <c r="D1439" t="s">
        <v>1813</v>
      </c>
      <c r="E1439" t="s">
        <v>1907</v>
      </c>
      <c r="F1439" t="s">
        <v>1909</v>
      </c>
      <c r="G1439">
        <v>2016</v>
      </c>
      <c r="H1439" t="s">
        <v>1300</v>
      </c>
      <c r="I1439" t="s">
        <v>23</v>
      </c>
      <c r="J1439">
        <v>812</v>
      </c>
      <c r="K1439">
        <v>2</v>
      </c>
      <c r="L1439">
        <f>COUNTIF(Table1[Race],Table1[Race])</f>
        <v>2</v>
      </c>
      <c r="M1439">
        <v>1</v>
      </c>
      <c r="N1439">
        <v>1</v>
      </c>
      <c r="O1439">
        <v>0</v>
      </c>
      <c r="P1439">
        <v>0</v>
      </c>
      <c r="Q1439" t="s">
        <v>20</v>
      </c>
      <c r="R1439" t="s">
        <v>21</v>
      </c>
      <c r="S1439" t="s">
        <v>1813</v>
      </c>
      <c r="T1439">
        <f>IFERROR(Table1[n_can_adj]/MID(Table1[district],FIND("(",Table1[district])+1,1),Table1[n_can_adj])</f>
        <v>2</v>
      </c>
      <c r="U1439" t="e">
        <f>IF(Table1[level]="Local",VLOOKUP(Table1[parish]&amp;" Parish, Louisiana",[1]parish!$D$2:$E$65,2,FALSE),"")</f>
        <v>#N/A</v>
      </c>
    </row>
    <row r="1440" spans="1:21" hidden="1" x14ac:dyDescent="0.25">
      <c r="A1440">
        <v>1439</v>
      </c>
      <c r="B1440">
        <f>IF(COUNTIF(C$2:C1439,C1440)&gt;0,B1439,B1439+1)</f>
        <v>456</v>
      </c>
      <c r="C1440" t="str">
        <f>Table1[[#This Row],[position]]&amp;IF(Table1[district]="NA","","-"&amp;Table1[district])&amp;IF(Table1[parish]="Multi-Parish Race","","-"&amp;Table1[parish])&amp;" ("&amp;Table1[year]&amp;")"</f>
        <v>Council Member-District 4, Town of Cottonport-Avoyelles (2016)</v>
      </c>
      <c r="D1440" t="s">
        <v>1813</v>
      </c>
      <c r="E1440" t="s">
        <v>1910</v>
      </c>
      <c r="F1440" t="s">
        <v>1911</v>
      </c>
      <c r="G1440">
        <v>2016</v>
      </c>
      <c r="H1440" t="s">
        <v>64</v>
      </c>
      <c r="I1440" t="s">
        <v>23</v>
      </c>
      <c r="J1440">
        <v>68</v>
      </c>
      <c r="K1440">
        <v>2</v>
      </c>
      <c r="L1440">
        <f>COUNTIF(Table1[Race],Table1[Race])</f>
        <v>2</v>
      </c>
      <c r="M1440">
        <v>2</v>
      </c>
      <c r="N1440">
        <v>0</v>
      </c>
      <c r="O1440">
        <v>0</v>
      </c>
      <c r="P1440">
        <v>0</v>
      </c>
      <c r="Q1440" t="s">
        <v>20</v>
      </c>
      <c r="R1440" t="s">
        <v>21</v>
      </c>
      <c r="S1440" t="s">
        <v>1813</v>
      </c>
      <c r="T1440">
        <f>IFERROR(Table1[n_can_adj]/MID(Table1[district],FIND("(",Table1[district])+1,1),Table1[n_can_adj])</f>
        <v>2</v>
      </c>
      <c r="U1440" t="e">
        <f>IF(Table1[level]="Local",VLOOKUP(Table1[parish]&amp;" Parish, Louisiana",[1]parish!$D$2:$E$65,2,FALSE),"")</f>
        <v>#N/A</v>
      </c>
    </row>
    <row r="1441" spans="1:21" hidden="1" x14ac:dyDescent="0.25">
      <c r="A1441">
        <v>1440</v>
      </c>
      <c r="B1441">
        <f>IF(COUNTIF(C$2:C1440,C1441)&gt;0,B1440,B1440+1)</f>
        <v>456</v>
      </c>
      <c r="C1441" t="str">
        <f>Table1[[#This Row],[position]]&amp;IF(Table1[district]="NA","","-"&amp;Table1[district])&amp;IF(Table1[parish]="Multi-Parish Race","","-"&amp;Table1[parish])&amp;" ("&amp;Table1[year]&amp;")"</f>
        <v>Council Member-District 4, Town of Cottonport-Avoyelles (2016)</v>
      </c>
      <c r="D1441" t="s">
        <v>1813</v>
      </c>
      <c r="E1441" t="s">
        <v>1910</v>
      </c>
      <c r="F1441" t="s">
        <v>1912</v>
      </c>
      <c r="G1441">
        <v>2016</v>
      </c>
      <c r="H1441" t="s">
        <v>64</v>
      </c>
      <c r="I1441" t="s">
        <v>23</v>
      </c>
      <c r="J1441">
        <v>81</v>
      </c>
      <c r="K1441">
        <v>2</v>
      </c>
      <c r="L1441">
        <f>COUNTIF(Table1[Race],Table1[Race])</f>
        <v>2</v>
      </c>
      <c r="M1441">
        <v>2</v>
      </c>
      <c r="N1441">
        <v>0</v>
      </c>
      <c r="O1441">
        <v>0</v>
      </c>
      <c r="P1441">
        <v>0</v>
      </c>
      <c r="Q1441" t="s">
        <v>20</v>
      </c>
      <c r="R1441" t="s">
        <v>21</v>
      </c>
      <c r="S1441" t="s">
        <v>1813</v>
      </c>
      <c r="T1441">
        <f>IFERROR(Table1[n_can_adj]/MID(Table1[district],FIND("(",Table1[district])+1,1),Table1[n_can_adj])</f>
        <v>2</v>
      </c>
      <c r="U1441" t="e">
        <f>IF(Table1[level]="Local",VLOOKUP(Table1[parish]&amp;" Parish, Louisiana",[1]parish!$D$2:$E$65,2,FALSE),"")</f>
        <v>#N/A</v>
      </c>
    </row>
    <row r="1442" spans="1:21" hidden="1" x14ac:dyDescent="0.25">
      <c r="A1442">
        <v>1441</v>
      </c>
      <c r="B1442">
        <f>IF(COUNTIF(C$2:C1441,C1442)&gt;0,B1441,B1441+1)</f>
        <v>457</v>
      </c>
      <c r="C1442" t="str">
        <f>Table1[[#This Row],[position]]&amp;IF(Table1[district]="NA","","-"&amp;Table1[district])&amp;IF(Table1[parish]="Multi-Parish Race","","-"&amp;Table1[parish])&amp;" ("&amp;Table1[year]&amp;")"</f>
        <v>Council Member-District 5, City of New Iberia-Iberia (2016)</v>
      </c>
      <c r="D1442" t="s">
        <v>1813</v>
      </c>
      <c r="E1442" t="s">
        <v>1913</v>
      </c>
      <c r="F1442" t="s">
        <v>1914</v>
      </c>
      <c r="G1442">
        <v>2016</v>
      </c>
      <c r="H1442" t="s">
        <v>1300</v>
      </c>
      <c r="I1442" t="s">
        <v>23</v>
      </c>
      <c r="J1442">
        <v>800</v>
      </c>
      <c r="K1442">
        <v>2</v>
      </c>
      <c r="L1442">
        <f>COUNTIF(Table1[Race],Table1[Race])</f>
        <v>2</v>
      </c>
      <c r="M1442">
        <v>2</v>
      </c>
      <c r="N1442">
        <v>0</v>
      </c>
      <c r="O1442">
        <v>0</v>
      </c>
      <c r="P1442">
        <v>0</v>
      </c>
      <c r="Q1442" t="s">
        <v>20</v>
      </c>
      <c r="R1442" t="s">
        <v>21</v>
      </c>
      <c r="S1442" t="s">
        <v>1813</v>
      </c>
      <c r="T1442">
        <f>IFERROR(Table1[n_can_adj]/MID(Table1[district],FIND("(",Table1[district])+1,1),Table1[n_can_adj])</f>
        <v>2</v>
      </c>
      <c r="U1442" t="e">
        <f>IF(Table1[level]="Local",VLOOKUP(Table1[parish]&amp;" Parish, Louisiana",[1]parish!$D$2:$E$65,2,FALSE),"")</f>
        <v>#N/A</v>
      </c>
    </row>
    <row r="1443" spans="1:21" hidden="1" x14ac:dyDescent="0.25">
      <c r="A1443">
        <v>1442</v>
      </c>
      <c r="B1443">
        <f>IF(COUNTIF(C$2:C1442,C1443)&gt;0,B1442,B1442+1)</f>
        <v>457</v>
      </c>
      <c r="C1443" t="str">
        <f>Table1[[#This Row],[position]]&amp;IF(Table1[district]="NA","","-"&amp;Table1[district])&amp;IF(Table1[parish]="Multi-Parish Race","","-"&amp;Table1[parish])&amp;" ("&amp;Table1[year]&amp;")"</f>
        <v>Council Member-District 5, City of New Iberia-Iberia (2016)</v>
      </c>
      <c r="D1443" t="s">
        <v>1813</v>
      </c>
      <c r="E1443" t="s">
        <v>1913</v>
      </c>
      <c r="F1443" t="s">
        <v>1915</v>
      </c>
      <c r="G1443">
        <v>2016</v>
      </c>
      <c r="H1443" t="s">
        <v>1300</v>
      </c>
      <c r="I1443" t="s">
        <v>23</v>
      </c>
      <c r="J1443">
        <v>981</v>
      </c>
      <c r="K1443">
        <v>2</v>
      </c>
      <c r="L1443">
        <f>COUNTIF(Table1[Race],Table1[Race])</f>
        <v>2</v>
      </c>
      <c r="M1443">
        <v>2</v>
      </c>
      <c r="N1443">
        <v>0</v>
      </c>
      <c r="O1443">
        <v>0</v>
      </c>
      <c r="P1443">
        <v>0</v>
      </c>
      <c r="Q1443" t="s">
        <v>20</v>
      </c>
      <c r="R1443" t="s">
        <v>21</v>
      </c>
      <c r="S1443" t="s">
        <v>1813</v>
      </c>
      <c r="T1443">
        <f>IFERROR(Table1[n_can_adj]/MID(Table1[district],FIND("(",Table1[district])+1,1),Table1[n_can_adj])</f>
        <v>2</v>
      </c>
      <c r="U1443" t="e">
        <f>IF(Table1[level]="Local",VLOOKUP(Table1[parish]&amp;" Parish, Louisiana",[1]parish!$D$2:$E$65,2,FALSE),"")</f>
        <v>#N/A</v>
      </c>
    </row>
    <row r="1444" spans="1:21" hidden="1" x14ac:dyDescent="0.25">
      <c r="A1444">
        <v>1443</v>
      </c>
      <c r="B1444">
        <f>IF(COUNTIF(C$2:C1443,C1444)&gt;0,B1443,B1443+1)</f>
        <v>458</v>
      </c>
      <c r="C1444" t="str">
        <f>Table1[[#This Row],[position]]&amp;IF(Table1[district]="NA","","-"&amp;Table1[district])&amp;IF(Table1[parish]="Multi-Parish Race","","-"&amp;Table1[parish])&amp;" ("&amp;Table1[year]&amp;")"</f>
        <v>Council Member-District A, Town of Dubach-Lincoln (2014)</v>
      </c>
      <c r="D1444" t="s">
        <v>1813</v>
      </c>
      <c r="E1444" t="s">
        <v>1916</v>
      </c>
      <c r="F1444" t="s">
        <v>1917</v>
      </c>
      <c r="G1444">
        <v>2014</v>
      </c>
      <c r="H1444" t="s">
        <v>332</v>
      </c>
      <c r="I1444" t="s">
        <v>19</v>
      </c>
      <c r="J1444">
        <v>46</v>
      </c>
      <c r="K1444">
        <v>2</v>
      </c>
      <c r="L1444">
        <f>COUNTIF(Table1[Race],Table1[Race])</f>
        <v>2</v>
      </c>
      <c r="M1444">
        <v>1</v>
      </c>
      <c r="N1444">
        <v>1</v>
      </c>
      <c r="O1444">
        <v>0</v>
      </c>
      <c r="P1444">
        <v>0</v>
      </c>
      <c r="Q1444" t="s">
        <v>20</v>
      </c>
      <c r="R1444" t="s">
        <v>21</v>
      </c>
      <c r="S1444" t="s">
        <v>1813</v>
      </c>
      <c r="T1444">
        <f>IFERROR(Table1[n_can_adj]/MID(Table1[district],FIND("(",Table1[district])+1,1),Table1[n_can_adj])</f>
        <v>2</v>
      </c>
      <c r="U1444" t="e">
        <f>IF(Table1[level]="Local",VLOOKUP(Table1[parish]&amp;" Parish, Louisiana",[1]parish!$D$2:$E$65,2,FALSE),"")</f>
        <v>#N/A</v>
      </c>
    </row>
    <row r="1445" spans="1:21" hidden="1" x14ac:dyDescent="0.25">
      <c r="A1445">
        <v>1444</v>
      </c>
      <c r="B1445">
        <f>IF(COUNTIF(C$2:C1444,C1445)&gt;0,B1444,B1444+1)</f>
        <v>458</v>
      </c>
      <c r="C1445" t="str">
        <f>Table1[[#This Row],[position]]&amp;IF(Table1[district]="NA","","-"&amp;Table1[district])&amp;IF(Table1[parish]="Multi-Parish Race","","-"&amp;Table1[parish])&amp;" ("&amp;Table1[year]&amp;")"</f>
        <v>Council Member-District A, Town of Dubach-Lincoln (2014)</v>
      </c>
      <c r="D1445" t="s">
        <v>1813</v>
      </c>
      <c r="E1445" t="s">
        <v>1916</v>
      </c>
      <c r="F1445" t="s">
        <v>1918</v>
      </c>
      <c r="G1445">
        <v>2014</v>
      </c>
      <c r="H1445" t="s">
        <v>332</v>
      </c>
      <c r="I1445" t="s">
        <v>23</v>
      </c>
      <c r="J1445">
        <v>46</v>
      </c>
      <c r="K1445">
        <v>2</v>
      </c>
      <c r="L1445">
        <f>COUNTIF(Table1[Race],Table1[Race])</f>
        <v>2</v>
      </c>
      <c r="M1445">
        <v>1</v>
      </c>
      <c r="N1445">
        <v>1</v>
      </c>
      <c r="O1445">
        <v>0</v>
      </c>
      <c r="P1445">
        <v>0</v>
      </c>
      <c r="Q1445" t="s">
        <v>20</v>
      </c>
      <c r="R1445" t="s">
        <v>21</v>
      </c>
      <c r="S1445" t="s">
        <v>1813</v>
      </c>
      <c r="T1445">
        <f>IFERROR(Table1[n_can_adj]/MID(Table1[district],FIND("(",Table1[district])+1,1),Table1[n_can_adj])</f>
        <v>2</v>
      </c>
      <c r="U1445" t="e">
        <f>IF(Table1[level]="Local",VLOOKUP(Table1[parish]&amp;" Parish, Louisiana",[1]parish!$D$2:$E$65,2,FALSE),"")</f>
        <v>#N/A</v>
      </c>
    </row>
    <row r="1446" spans="1:21" hidden="1" x14ac:dyDescent="0.25">
      <c r="A1446">
        <v>1445</v>
      </c>
      <c r="B1446">
        <f>IF(COUNTIF(C$2:C1445,C1446)&gt;0,B1445,B1445+1)</f>
        <v>459</v>
      </c>
      <c r="C1446" t="str">
        <f>Table1[[#This Row],[position]]&amp;IF(Table1[district]="NA","","-"&amp;Table1[district])&amp;IF(Table1[parish]="Multi-Parish Race","","-"&amp;Table1[parish])&amp;" ("&amp;Table1[year]&amp;")"</f>
        <v>Council Member-District E, Town of Iowa-Calcasieu (2014)</v>
      </c>
      <c r="D1446" t="s">
        <v>1813</v>
      </c>
      <c r="E1446" t="s">
        <v>1919</v>
      </c>
      <c r="F1446" t="s">
        <v>1920</v>
      </c>
      <c r="G1446">
        <v>2014</v>
      </c>
      <c r="H1446" t="s">
        <v>1008</v>
      </c>
      <c r="I1446" t="s">
        <v>23</v>
      </c>
      <c r="J1446">
        <v>507</v>
      </c>
      <c r="K1446">
        <v>2</v>
      </c>
      <c r="L1446">
        <f>COUNTIF(Table1[Race],Table1[Race])</f>
        <v>2</v>
      </c>
      <c r="M1446">
        <v>2</v>
      </c>
      <c r="N1446">
        <v>0</v>
      </c>
      <c r="O1446">
        <v>0</v>
      </c>
      <c r="P1446">
        <v>0</v>
      </c>
      <c r="Q1446" t="s">
        <v>20</v>
      </c>
      <c r="R1446" t="s">
        <v>21</v>
      </c>
      <c r="S1446" t="s">
        <v>1813</v>
      </c>
      <c r="T1446">
        <f>IFERROR(Table1[n_can_adj]/MID(Table1[district],FIND("(",Table1[district])+1,1),Table1[n_can_adj])</f>
        <v>2</v>
      </c>
      <c r="U1446" t="e">
        <f>IF(Table1[level]="Local",VLOOKUP(Table1[parish]&amp;" Parish, Louisiana",[1]parish!$D$2:$E$65,2,FALSE),"")</f>
        <v>#N/A</v>
      </c>
    </row>
    <row r="1447" spans="1:21" hidden="1" x14ac:dyDescent="0.25">
      <c r="A1447">
        <v>1446</v>
      </c>
      <c r="B1447">
        <f>IF(COUNTIF(C$2:C1446,C1447)&gt;0,B1446,B1446+1)</f>
        <v>459</v>
      </c>
      <c r="C1447" t="str">
        <f>Table1[[#This Row],[position]]&amp;IF(Table1[district]="NA","","-"&amp;Table1[district])&amp;IF(Table1[parish]="Multi-Parish Race","","-"&amp;Table1[parish])&amp;" ("&amp;Table1[year]&amp;")"</f>
        <v>Council Member-District E, Town of Iowa-Calcasieu (2014)</v>
      </c>
      <c r="D1447" t="s">
        <v>1813</v>
      </c>
      <c r="E1447" t="s">
        <v>1919</v>
      </c>
      <c r="F1447" t="s">
        <v>1921</v>
      </c>
      <c r="G1447">
        <v>2014</v>
      </c>
      <c r="H1447" t="s">
        <v>1008</v>
      </c>
      <c r="I1447" t="s">
        <v>23</v>
      </c>
      <c r="J1447">
        <v>306</v>
      </c>
      <c r="K1447">
        <v>2</v>
      </c>
      <c r="L1447">
        <f>COUNTIF(Table1[Race],Table1[Race])</f>
        <v>2</v>
      </c>
      <c r="M1447">
        <v>2</v>
      </c>
      <c r="N1447">
        <v>0</v>
      </c>
      <c r="O1447">
        <v>0</v>
      </c>
      <c r="P1447">
        <v>0</v>
      </c>
      <c r="Q1447" t="s">
        <v>20</v>
      </c>
      <c r="R1447" t="s">
        <v>21</v>
      </c>
      <c r="S1447" t="s">
        <v>1813</v>
      </c>
      <c r="T1447">
        <f>IFERROR(Table1[n_can_adj]/MID(Table1[district],FIND("(",Table1[district])+1,1),Table1[n_can_adj])</f>
        <v>2</v>
      </c>
      <c r="U1447" t="e">
        <f>IF(Table1[level]="Local",VLOOKUP(Table1[parish]&amp;" Parish, Louisiana",[1]parish!$D$2:$E$65,2,FALSE),"")</f>
        <v>#N/A</v>
      </c>
    </row>
    <row r="1448" spans="1:21" hidden="1" x14ac:dyDescent="0.25">
      <c r="A1448">
        <v>1447</v>
      </c>
      <c r="B1448">
        <f>IF(COUNTIF(C$2:C1447,C1448)&gt;0,B1447,B1447+1)</f>
        <v>460</v>
      </c>
      <c r="C1448" t="str">
        <f>Table1[[#This Row],[position]]&amp;IF(Table1[district]="NA","","-"&amp;Table1[district])&amp;IF(Table1[parish]="Multi-Parish Race","","-"&amp;Table1[parish])&amp;" ("&amp;Table1[year]&amp;")"</f>
        <v>Council Member-Division A, City of Gonzales-Ascension (2016)</v>
      </c>
      <c r="D1448" t="s">
        <v>1813</v>
      </c>
      <c r="E1448" t="s">
        <v>1922</v>
      </c>
      <c r="F1448" t="s">
        <v>1923</v>
      </c>
      <c r="G1448">
        <v>2016</v>
      </c>
      <c r="H1448" t="s">
        <v>1440</v>
      </c>
      <c r="I1448" t="s">
        <v>23</v>
      </c>
      <c r="J1448">
        <v>1781</v>
      </c>
      <c r="K1448">
        <v>2</v>
      </c>
      <c r="L1448">
        <f>COUNTIF(Table1[Race],Table1[Race])</f>
        <v>2</v>
      </c>
      <c r="M1448">
        <v>2</v>
      </c>
      <c r="N1448">
        <v>0</v>
      </c>
      <c r="O1448">
        <v>0</v>
      </c>
      <c r="P1448">
        <v>0</v>
      </c>
      <c r="Q1448" t="s">
        <v>20</v>
      </c>
      <c r="R1448" t="s">
        <v>21</v>
      </c>
      <c r="S1448" t="s">
        <v>1813</v>
      </c>
      <c r="T1448">
        <f>IFERROR(Table1[n_can_adj]/MID(Table1[district],FIND("(",Table1[district])+1,1),Table1[n_can_adj])</f>
        <v>2</v>
      </c>
      <c r="U1448" t="e">
        <f>IF(Table1[level]="Local",VLOOKUP(Table1[parish]&amp;" Parish, Louisiana",[1]parish!$D$2:$E$65,2,FALSE),"")</f>
        <v>#N/A</v>
      </c>
    </row>
    <row r="1449" spans="1:21" hidden="1" x14ac:dyDescent="0.25">
      <c r="A1449">
        <v>1448</v>
      </c>
      <c r="B1449">
        <f>IF(COUNTIF(C$2:C1448,C1449)&gt;0,B1448,B1448+1)</f>
        <v>460</v>
      </c>
      <c r="C1449" t="str">
        <f>Table1[[#This Row],[position]]&amp;IF(Table1[district]="NA","","-"&amp;Table1[district])&amp;IF(Table1[parish]="Multi-Parish Race","","-"&amp;Table1[parish])&amp;" ("&amp;Table1[year]&amp;")"</f>
        <v>Council Member-Division A, City of Gonzales-Ascension (2016)</v>
      </c>
      <c r="D1449" t="s">
        <v>1813</v>
      </c>
      <c r="E1449" t="s">
        <v>1922</v>
      </c>
      <c r="F1449" t="s">
        <v>1924</v>
      </c>
      <c r="G1449">
        <v>2016</v>
      </c>
      <c r="H1449" t="s">
        <v>1440</v>
      </c>
      <c r="I1449" t="s">
        <v>23</v>
      </c>
      <c r="J1449">
        <v>2259</v>
      </c>
      <c r="K1449">
        <v>2</v>
      </c>
      <c r="L1449">
        <f>COUNTIF(Table1[Race],Table1[Race])</f>
        <v>2</v>
      </c>
      <c r="M1449">
        <v>2</v>
      </c>
      <c r="N1449">
        <v>0</v>
      </c>
      <c r="O1449">
        <v>0</v>
      </c>
      <c r="P1449">
        <v>0</v>
      </c>
      <c r="Q1449" t="s">
        <v>20</v>
      </c>
      <c r="R1449" t="s">
        <v>21</v>
      </c>
      <c r="S1449" t="s">
        <v>1813</v>
      </c>
      <c r="T1449">
        <f>IFERROR(Table1[n_can_adj]/MID(Table1[district],FIND("(",Table1[district])+1,1),Table1[n_can_adj])</f>
        <v>2</v>
      </c>
      <c r="U1449" t="e">
        <f>IF(Table1[level]="Local",VLOOKUP(Table1[parish]&amp;" Parish, Louisiana",[1]parish!$D$2:$E$65,2,FALSE),"")</f>
        <v>#N/A</v>
      </c>
    </row>
    <row r="1450" spans="1:21" hidden="1" x14ac:dyDescent="0.25">
      <c r="A1450">
        <v>1449</v>
      </c>
      <c r="B1450">
        <f>IF(COUNTIF(C$2:C1449,C1450)&gt;0,B1449,B1449+1)</f>
        <v>461</v>
      </c>
      <c r="C1450" t="str">
        <f>Table1[[#This Row],[position]]&amp;IF(Table1[district]="NA","","-"&amp;Table1[district])&amp;IF(Table1[parish]="Multi-Parish Race","","-"&amp;Table1[parish])&amp;" ("&amp;Table1[year]&amp;")"</f>
        <v>Council Member-Division A, City of Westlake-Calcasieu (2014)</v>
      </c>
      <c r="D1450" t="s">
        <v>1813</v>
      </c>
      <c r="E1450" t="s">
        <v>1925</v>
      </c>
      <c r="F1450" t="s">
        <v>1926</v>
      </c>
      <c r="G1450">
        <v>2014</v>
      </c>
      <c r="H1450" t="s">
        <v>1008</v>
      </c>
      <c r="I1450" t="s">
        <v>23</v>
      </c>
      <c r="J1450">
        <v>903</v>
      </c>
      <c r="K1450">
        <v>2</v>
      </c>
      <c r="L1450">
        <f>COUNTIF(Table1[Race],Table1[Race])</f>
        <v>2</v>
      </c>
      <c r="M1450">
        <v>2</v>
      </c>
      <c r="N1450">
        <v>0</v>
      </c>
      <c r="O1450">
        <v>0</v>
      </c>
      <c r="P1450">
        <v>0</v>
      </c>
      <c r="Q1450" t="s">
        <v>20</v>
      </c>
      <c r="R1450" t="s">
        <v>21</v>
      </c>
      <c r="S1450" t="s">
        <v>1813</v>
      </c>
      <c r="T1450">
        <f>IFERROR(Table1[n_can_adj]/MID(Table1[district],FIND("(",Table1[district])+1,1),Table1[n_can_adj])</f>
        <v>2</v>
      </c>
      <c r="U1450" t="e">
        <f>IF(Table1[level]="Local",VLOOKUP(Table1[parish]&amp;" Parish, Louisiana",[1]parish!$D$2:$E$65,2,FALSE),"")</f>
        <v>#N/A</v>
      </c>
    </row>
    <row r="1451" spans="1:21" hidden="1" x14ac:dyDescent="0.25">
      <c r="A1451">
        <v>1450</v>
      </c>
      <c r="B1451">
        <f>IF(COUNTIF(C$2:C1450,C1451)&gt;0,B1450,B1450+1)</f>
        <v>461</v>
      </c>
      <c r="C1451" t="str">
        <f>Table1[[#This Row],[position]]&amp;IF(Table1[district]="NA","","-"&amp;Table1[district])&amp;IF(Table1[parish]="Multi-Parish Race","","-"&amp;Table1[parish])&amp;" ("&amp;Table1[year]&amp;")"</f>
        <v>Council Member-Division A, City of Westlake-Calcasieu (2014)</v>
      </c>
      <c r="D1451" t="s">
        <v>1813</v>
      </c>
      <c r="E1451" t="s">
        <v>1925</v>
      </c>
      <c r="F1451" t="s">
        <v>1927</v>
      </c>
      <c r="G1451">
        <v>2014</v>
      </c>
      <c r="H1451" t="s">
        <v>1008</v>
      </c>
      <c r="I1451" t="s">
        <v>23</v>
      </c>
      <c r="J1451">
        <v>595</v>
      </c>
      <c r="K1451">
        <v>2</v>
      </c>
      <c r="L1451">
        <f>COUNTIF(Table1[Race],Table1[Race])</f>
        <v>2</v>
      </c>
      <c r="M1451">
        <v>2</v>
      </c>
      <c r="N1451">
        <v>0</v>
      </c>
      <c r="O1451">
        <v>0</v>
      </c>
      <c r="P1451">
        <v>0</v>
      </c>
      <c r="Q1451" t="s">
        <v>20</v>
      </c>
      <c r="R1451" t="s">
        <v>21</v>
      </c>
      <c r="S1451" t="s">
        <v>1813</v>
      </c>
      <c r="T1451">
        <f>IFERROR(Table1[n_can_adj]/MID(Table1[district],FIND("(",Table1[district])+1,1),Table1[n_can_adj])</f>
        <v>2</v>
      </c>
      <c r="U1451" t="e">
        <f>IF(Table1[level]="Local",VLOOKUP(Table1[parish]&amp;" Parish, Louisiana",[1]parish!$D$2:$E$65,2,FALSE),"")</f>
        <v>#N/A</v>
      </c>
    </row>
    <row r="1452" spans="1:21" hidden="1" x14ac:dyDescent="0.25">
      <c r="A1452">
        <v>1451</v>
      </c>
      <c r="B1452">
        <f>IF(COUNTIF(C$2:C1451,C1452)&gt;0,B1451,B1451+1)</f>
        <v>462</v>
      </c>
      <c r="C1452" t="str">
        <f>Table1[[#This Row],[position]]&amp;IF(Table1[district]="NA","","-"&amp;Table1[district])&amp;IF(Table1[parish]="Multi-Parish Race","","-"&amp;Table1[parish])&amp;" ("&amp;Table1[year]&amp;")"</f>
        <v>Council Member-Division A, City of Youngsville-Lafayette (2014)</v>
      </c>
      <c r="D1452" t="s">
        <v>1813</v>
      </c>
      <c r="E1452" t="s">
        <v>1928</v>
      </c>
      <c r="F1452" t="s">
        <v>1929</v>
      </c>
      <c r="G1452">
        <v>2014</v>
      </c>
      <c r="H1452" t="s">
        <v>1012</v>
      </c>
      <c r="I1452" t="s">
        <v>19</v>
      </c>
      <c r="J1452">
        <v>1800</v>
      </c>
      <c r="K1452">
        <v>3</v>
      </c>
      <c r="L1452">
        <f>COUNTIF(Table1[Race],Table1[Race])</f>
        <v>3</v>
      </c>
      <c r="M1452">
        <v>0</v>
      </c>
      <c r="N1452">
        <v>2</v>
      </c>
      <c r="O1452">
        <v>0</v>
      </c>
      <c r="P1452">
        <v>1</v>
      </c>
      <c r="Q1452" t="s">
        <v>20</v>
      </c>
      <c r="R1452" t="s">
        <v>21</v>
      </c>
      <c r="S1452" t="s">
        <v>1813</v>
      </c>
      <c r="T1452">
        <f>IFERROR(Table1[n_can_adj]/MID(Table1[district],FIND("(",Table1[district])+1,1),Table1[n_can_adj])</f>
        <v>3</v>
      </c>
      <c r="U1452" t="e">
        <f>IF(Table1[level]="Local",VLOOKUP(Table1[parish]&amp;" Parish, Louisiana",[1]parish!$D$2:$E$65,2,FALSE),"")</f>
        <v>#N/A</v>
      </c>
    </row>
    <row r="1453" spans="1:21" hidden="1" x14ac:dyDescent="0.25">
      <c r="A1453">
        <v>1452</v>
      </c>
      <c r="B1453">
        <f>IF(COUNTIF(C$2:C1452,C1453)&gt;0,B1452,B1452+1)</f>
        <v>462</v>
      </c>
      <c r="C1453" t="str">
        <f>Table1[[#This Row],[position]]&amp;IF(Table1[district]="NA","","-"&amp;Table1[district])&amp;IF(Table1[parish]="Multi-Parish Race","","-"&amp;Table1[parish])&amp;" ("&amp;Table1[year]&amp;")"</f>
        <v>Council Member-Division A, City of Youngsville-Lafayette (2014)</v>
      </c>
      <c r="D1453" t="s">
        <v>1813</v>
      </c>
      <c r="E1453" t="s">
        <v>1928</v>
      </c>
      <c r="F1453" t="s">
        <v>1930</v>
      </c>
      <c r="G1453">
        <v>2014</v>
      </c>
      <c r="H1453" t="s">
        <v>1012</v>
      </c>
      <c r="I1453" t="s">
        <v>19</v>
      </c>
      <c r="J1453">
        <v>1559</v>
      </c>
      <c r="K1453">
        <v>3</v>
      </c>
      <c r="L1453">
        <f>COUNTIF(Table1[Race],Table1[Race])</f>
        <v>3</v>
      </c>
      <c r="M1453">
        <v>0</v>
      </c>
      <c r="N1453">
        <v>2</v>
      </c>
      <c r="O1453">
        <v>0</v>
      </c>
      <c r="P1453">
        <v>1</v>
      </c>
      <c r="Q1453" t="s">
        <v>20</v>
      </c>
      <c r="R1453" t="s">
        <v>21</v>
      </c>
      <c r="S1453" t="s">
        <v>1813</v>
      </c>
      <c r="T1453">
        <f>IFERROR(Table1[n_can_adj]/MID(Table1[district],FIND("(",Table1[district])+1,1),Table1[n_can_adj])</f>
        <v>3</v>
      </c>
      <c r="U1453" t="e">
        <f>IF(Table1[level]="Local",VLOOKUP(Table1[parish]&amp;" Parish, Louisiana",[1]parish!$D$2:$E$65,2,FALSE),"")</f>
        <v>#N/A</v>
      </c>
    </row>
    <row r="1454" spans="1:21" hidden="1" x14ac:dyDescent="0.25">
      <c r="A1454">
        <v>1453</v>
      </c>
      <c r="B1454">
        <f>IF(COUNTIF(C$2:C1453,C1454)&gt;0,B1453,B1453+1)</f>
        <v>462</v>
      </c>
      <c r="C1454" t="str">
        <f>Table1[[#This Row],[position]]&amp;IF(Table1[district]="NA","","-"&amp;Table1[district])&amp;IF(Table1[parish]="Multi-Parish Race","","-"&amp;Table1[parish])&amp;" ("&amp;Table1[year]&amp;")"</f>
        <v>Council Member-Division A, City of Youngsville-Lafayette (2014)</v>
      </c>
      <c r="D1454" t="s">
        <v>1813</v>
      </c>
      <c r="E1454" t="s">
        <v>1928</v>
      </c>
      <c r="F1454" t="s">
        <v>1931</v>
      </c>
      <c r="G1454">
        <v>2014</v>
      </c>
      <c r="H1454" t="s">
        <v>1012</v>
      </c>
      <c r="I1454" t="s">
        <v>127</v>
      </c>
      <c r="J1454">
        <v>196</v>
      </c>
      <c r="K1454">
        <v>3</v>
      </c>
      <c r="L1454">
        <f>COUNTIF(Table1[Race],Table1[Race])</f>
        <v>3</v>
      </c>
      <c r="M1454">
        <v>0</v>
      </c>
      <c r="N1454">
        <v>2</v>
      </c>
      <c r="O1454">
        <v>0</v>
      </c>
      <c r="P1454">
        <v>1</v>
      </c>
      <c r="Q1454" t="s">
        <v>20</v>
      </c>
      <c r="R1454" t="s">
        <v>21</v>
      </c>
      <c r="S1454" t="s">
        <v>1813</v>
      </c>
      <c r="T1454">
        <f>IFERROR(Table1[n_can_adj]/MID(Table1[district],FIND("(",Table1[district])+1,1),Table1[n_can_adj])</f>
        <v>3</v>
      </c>
      <c r="U1454" t="e">
        <f>IF(Table1[level]="Local",VLOOKUP(Table1[parish]&amp;" Parish, Louisiana",[1]parish!$D$2:$E$65,2,FALSE),"")</f>
        <v>#N/A</v>
      </c>
    </row>
    <row r="1455" spans="1:21" hidden="1" x14ac:dyDescent="0.25">
      <c r="A1455">
        <v>1454</v>
      </c>
      <c r="B1455">
        <f>IF(COUNTIF(C$2:C1454,C1455)&gt;0,B1454,B1454+1)</f>
        <v>463</v>
      </c>
      <c r="C1455" t="str">
        <f>Table1[[#This Row],[position]]&amp;IF(Table1[district]="NA","","-"&amp;Table1[district])&amp;IF(Table1[parish]="Multi-Parish Race","","-"&amp;Table1[parish])&amp;" ("&amp;Table1[year]&amp;")"</f>
        <v>Council Member-Division A, Town of Lockport-Lafourche (2016)</v>
      </c>
      <c r="D1455" t="s">
        <v>1813</v>
      </c>
      <c r="E1455" t="s">
        <v>1932</v>
      </c>
      <c r="F1455" t="s">
        <v>1933</v>
      </c>
      <c r="G1455">
        <v>2016</v>
      </c>
      <c r="H1455" t="s">
        <v>940</v>
      </c>
      <c r="I1455" t="s">
        <v>19</v>
      </c>
      <c r="J1455">
        <v>421</v>
      </c>
      <c r="K1455">
        <v>2</v>
      </c>
      <c r="L1455">
        <f>COUNTIF(Table1[Race],Table1[Race])</f>
        <v>2</v>
      </c>
      <c r="M1455">
        <v>0</v>
      </c>
      <c r="N1455">
        <v>2</v>
      </c>
      <c r="O1455">
        <v>0</v>
      </c>
      <c r="P1455">
        <v>0</v>
      </c>
      <c r="Q1455" t="s">
        <v>20</v>
      </c>
      <c r="R1455" t="s">
        <v>21</v>
      </c>
      <c r="S1455" t="s">
        <v>1813</v>
      </c>
      <c r="T1455">
        <f>IFERROR(Table1[n_can_adj]/MID(Table1[district],FIND("(",Table1[district])+1,1),Table1[n_can_adj])</f>
        <v>2</v>
      </c>
      <c r="U1455" t="e">
        <f>IF(Table1[level]="Local",VLOOKUP(Table1[parish]&amp;" Parish, Louisiana",[1]parish!$D$2:$E$65,2,FALSE),"")</f>
        <v>#N/A</v>
      </c>
    </row>
    <row r="1456" spans="1:21" hidden="1" x14ac:dyDescent="0.25">
      <c r="A1456">
        <v>1455</v>
      </c>
      <c r="B1456">
        <f>IF(COUNTIF(C$2:C1455,C1456)&gt;0,B1455,B1455+1)</f>
        <v>463</v>
      </c>
      <c r="C1456" t="str">
        <f>Table1[[#This Row],[position]]&amp;IF(Table1[district]="NA","","-"&amp;Table1[district])&amp;IF(Table1[parish]="Multi-Parish Race","","-"&amp;Table1[parish])&amp;" ("&amp;Table1[year]&amp;")"</f>
        <v>Council Member-Division A, Town of Lockport-Lafourche (2016)</v>
      </c>
      <c r="D1456" t="s">
        <v>1813</v>
      </c>
      <c r="E1456" t="s">
        <v>1932</v>
      </c>
      <c r="F1456" t="s">
        <v>1934</v>
      </c>
      <c r="G1456">
        <v>2016</v>
      </c>
      <c r="H1456" t="s">
        <v>940</v>
      </c>
      <c r="I1456" t="s">
        <v>19</v>
      </c>
      <c r="J1456">
        <v>553</v>
      </c>
      <c r="K1456">
        <v>2</v>
      </c>
      <c r="L1456">
        <f>COUNTIF(Table1[Race],Table1[Race])</f>
        <v>2</v>
      </c>
      <c r="M1456">
        <v>0</v>
      </c>
      <c r="N1456">
        <v>2</v>
      </c>
      <c r="O1456">
        <v>0</v>
      </c>
      <c r="P1456">
        <v>0</v>
      </c>
      <c r="Q1456" t="s">
        <v>20</v>
      </c>
      <c r="R1456" t="s">
        <v>21</v>
      </c>
      <c r="S1456" t="s">
        <v>1813</v>
      </c>
      <c r="T1456">
        <f>IFERROR(Table1[n_can_adj]/MID(Table1[district],FIND("(",Table1[district])+1,1),Table1[n_can_adj])</f>
        <v>2</v>
      </c>
      <c r="U1456" t="e">
        <f>IF(Table1[level]="Local",VLOOKUP(Table1[parish]&amp;" Parish, Louisiana",[1]parish!$D$2:$E$65,2,FALSE),"")</f>
        <v>#N/A</v>
      </c>
    </row>
    <row r="1457" spans="1:21" hidden="1" x14ac:dyDescent="0.25">
      <c r="A1457">
        <v>1456</v>
      </c>
      <c r="B1457">
        <f>IF(COUNTIF(C$2:C1456,C1457)&gt;0,B1456,B1456+1)</f>
        <v>464</v>
      </c>
      <c r="C1457" t="str">
        <f>Table1[[#This Row],[position]]&amp;IF(Table1[district]="NA","","-"&amp;Table1[district])&amp;IF(Table1[parish]="Multi-Parish Race","","-"&amp;Table1[parish])&amp;" ("&amp;Table1[year]&amp;")"</f>
        <v>Council Member-Division B, City of Gonzales-Ascension (2016)</v>
      </c>
      <c r="D1457" t="s">
        <v>1813</v>
      </c>
      <c r="E1457" t="s">
        <v>1935</v>
      </c>
      <c r="F1457" t="s">
        <v>1936</v>
      </c>
      <c r="G1457">
        <v>2016</v>
      </c>
      <c r="H1457" t="s">
        <v>1440</v>
      </c>
      <c r="I1457" t="s">
        <v>23</v>
      </c>
      <c r="J1457">
        <v>2784</v>
      </c>
      <c r="K1457">
        <v>2</v>
      </c>
      <c r="L1457">
        <f>COUNTIF(Table1[Race],Table1[Race])</f>
        <v>2</v>
      </c>
      <c r="M1457">
        <v>2</v>
      </c>
      <c r="N1457">
        <v>0</v>
      </c>
      <c r="O1457">
        <v>0</v>
      </c>
      <c r="P1457">
        <v>0</v>
      </c>
      <c r="Q1457" t="s">
        <v>20</v>
      </c>
      <c r="R1457" t="s">
        <v>21</v>
      </c>
      <c r="S1457" t="s">
        <v>1813</v>
      </c>
      <c r="T1457">
        <f>IFERROR(Table1[n_can_adj]/MID(Table1[district],FIND("(",Table1[district])+1,1),Table1[n_can_adj])</f>
        <v>2</v>
      </c>
      <c r="U1457" t="e">
        <f>IF(Table1[level]="Local",VLOOKUP(Table1[parish]&amp;" Parish, Louisiana",[1]parish!$D$2:$E$65,2,FALSE),"")</f>
        <v>#N/A</v>
      </c>
    </row>
    <row r="1458" spans="1:21" hidden="1" x14ac:dyDescent="0.25">
      <c r="A1458">
        <v>1457</v>
      </c>
      <c r="B1458">
        <f>IF(COUNTIF(C$2:C1457,C1458)&gt;0,B1457,B1457+1)</f>
        <v>464</v>
      </c>
      <c r="C1458" t="str">
        <f>Table1[[#This Row],[position]]&amp;IF(Table1[district]="NA","","-"&amp;Table1[district])&amp;IF(Table1[parish]="Multi-Parish Race","","-"&amp;Table1[parish])&amp;" ("&amp;Table1[year]&amp;")"</f>
        <v>Council Member-Division B, City of Gonzales-Ascension (2016)</v>
      </c>
      <c r="D1458" t="s">
        <v>1813</v>
      </c>
      <c r="E1458" t="s">
        <v>1935</v>
      </c>
      <c r="F1458" t="s">
        <v>1937</v>
      </c>
      <c r="G1458">
        <v>2016</v>
      </c>
      <c r="H1458" t="s">
        <v>1440</v>
      </c>
      <c r="I1458" t="s">
        <v>23</v>
      </c>
      <c r="J1458">
        <v>1273</v>
      </c>
      <c r="K1458">
        <v>2</v>
      </c>
      <c r="L1458">
        <f>COUNTIF(Table1[Race],Table1[Race])</f>
        <v>2</v>
      </c>
      <c r="M1458">
        <v>2</v>
      </c>
      <c r="N1458">
        <v>0</v>
      </c>
      <c r="O1458">
        <v>0</v>
      </c>
      <c r="P1458">
        <v>0</v>
      </c>
      <c r="Q1458" t="s">
        <v>20</v>
      </c>
      <c r="R1458" t="s">
        <v>21</v>
      </c>
      <c r="S1458" t="s">
        <v>1813</v>
      </c>
      <c r="T1458">
        <f>IFERROR(Table1[n_can_adj]/MID(Table1[district],FIND("(",Table1[district])+1,1),Table1[n_can_adj])</f>
        <v>2</v>
      </c>
      <c r="U1458" t="e">
        <f>IF(Table1[level]="Local",VLOOKUP(Table1[parish]&amp;" Parish, Louisiana",[1]parish!$D$2:$E$65,2,FALSE),"")</f>
        <v>#N/A</v>
      </c>
    </row>
    <row r="1459" spans="1:21" hidden="1" x14ac:dyDescent="0.25">
      <c r="A1459">
        <v>1458</v>
      </c>
      <c r="B1459">
        <f>IF(COUNTIF(C$2:C1458,C1459)&gt;0,B1458,B1458+1)</f>
        <v>465</v>
      </c>
      <c r="C1459" t="str">
        <f>Table1[[#This Row],[position]]&amp;IF(Table1[district]="NA","","-"&amp;Table1[district])&amp;IF(Table1[parish]="Multi-Parish Race","","-"&amp;Table1[parish])&amp;" ("&amp;Table1[year]&amp;")"</f>
        <v>Council Member-Division B, City of Westlake-Calcasieu (2014)</v>
      </c>
      <c r="D1459" t="s">
        <v>1813</v>
      </c>
      <c r="E1459" t="s">
        <v>1938</v>
      </c>
      <c r="F1459" t="s">
        <v>1939</v>
      </c>
      <c r="G1459">
        <v>2014</v>
      </c>
      <c r="H1459" t="s">
        <v>1008</v>
      </c>
      <c r="I1459" t="s">
        <v>19</v>
      </c>
      <c r="J1459">
        <v>373</v>
      </c>
      <c r="K1459">
        <v>5</v>
      </c>
      <c r="L1459">
        <f>COUNTIF(Table1[Race],Table1[Race])</f>
        <v>5</v>
      </c>
      <c r="M1459">
        <v>2</v>
      </c>
      <c r="N1459">
        <v>2</v>
      </c>
      <c r="O1459">
        <v>0</v>
      </c>
      <c r="P1459">
        <v>1</v>
      </c>
      <c r="Q1459" t="s">
        <v>20</v>
      </c>
      <c r="R1459" t="s">
        <v>21</v>
      </c>
      <c r="S1459" t="s">
        <v>1813</v>
      </c>
      <c r="T1459">
        <f>IFERROR(Table1[n_can_adj]/MID(Table1[district],FIND("(",Table1[district])+1,1),Table1[n_can_adj])</f>
        <v>5</v>
      </c>
      <c r="U1459" t="e">
        <f>IF(Table1[level]="Local",VLOOKUP(Table1[parish]&amp;" Parish, Louisiana",[1]parish!$D$2:$E$65,2,FALSE),"")</f>
        <v>#N/A</v>
      </c>
    </row>
    <row r="1460" spans="1:21" hidden="1" x14ac:dyDescent="0.25">
      <c r="A1460">
        <v>1459</v>
      </c>
      <c r="B1460">
        <f>IF(COUNTIF(C$2:C1459,C1460)&gt;0,B1459,B1459+1)</f>
        <v>465</v>
      </c>
      <c r="C1460" t="str">
        <f>Table1[[#This Row],[position]]&amp;IF(Table1[district]="NA","","-"&amp;Table1[district])&amp;IF(Table1[parish]="Multi-Parish Race","","-"&amp;Table1[parish])&amp;" ("&amp;Table1[year]&amp;")"</f>
        <v>Council Member-Division B, City of Westlake-Calcasieu (2014)</v>
      </c>
      <c r="D1460" t="s">
        <v>1813</v>
      </c>
      <c r="E1460" t="s">
        <v>1938</v>
      </c>
      <c r="F1460" t="s">
        <v>1940</v>
      </c>
      <c r="G1460">
        <v>2014</v>
      </c>
      <c r="H1460" t="s">
        <v>1008</v>
      </c>
      <c r="I1460" t="s">
        <v>127</v>
      </c>
      <c r="J1460">
        <v>450</v>
      </c>
      <c r="K1460">
        <v>5</v>
      </c>
      <c r="L1460">
        <f>COUNTIF(Table1[Race],Table1[Race])</f>
        <v>5</v>
      </c>
      <c r="M1460">
        <v>2</v>
      </c>
      <c r="N1460">
        <v>2</v>
      </c>
      <c r="O1460">
        <v>0</v>
      </c>
      <c r="P1460">
        <v>1</v>
      </c>
      <c r="Q1460" t="s">
        <v>20</v>
      </c>
      <c r="R1460" t="s">
        <v>21</v>
      </c>
      <c r="S1460" t="s">
        <v>1813</v>
      </c>
      <c r="T1460">
        <f>IFERROR(Table1[n_can_adj]/MID(Table1[district],FIND("(",Table1[district])+1,1),Table1[n_can_adj])</f>
        <v>5</v>
      </c>
      <c r="U1460" t="e">
        <f>IF(Table1[level]="Local",VLOOKUP(Table1[parish]&amp;" Parish, Louisiana",[1]parish!$D$2:$E$65,2,FALSE),"")</f>
        <v>#N/A</v>
      </c>
    </row>
    <row r="1461" spans="1:21" hidden="1" x14ac:dyDescent="0.25">
      <c r="A1461">
        <v>1460</v>
      </c>
      <c r="B1461">
        <f>IF(COUNTIF(C$2:C1460,C1461)&gt;0,B1460,B1460+1)</f>
        <v>465</v>
      </c>
      <c r="C1461" t="str">
        <f>Table1[[#This Row],[position]]&amp;IF(Table1[district]="NA","","-"&amp;Table1[district])&amp;IF(Table1[parish]="Multi-Parish Race","","-"&amp;Table1[parish])&amp;" ("&amp;Table1[year]&amp;")"</f>
        <v>Council Member-Division B, City of Westlake-Calcasieu (2014)</v>
      </c>
      <c r="D1461" t="s">
        <v>1813</v>
      </c>
      <c r="E1461" t="s">
        <v>1938</v>
      </c>
      <c r="F1461" t="s">
        <v>1941</v>
      </c>
      <c r="G1461">
        <v>2014</v>
      </c>
      <c r="H1461" t="s">
        <v>1008</v>
      </c>
      <c r="I1461" t="s">
        <v>19</v>
      </c>
      <c r="J1461">
        <v>245</v>
      </c>
      <c r="K1461">
        <v>5</v>
      </c>
      <c r="L1461">
        <f>COUNTIF(Table1[Race],Table1[Race])</f>
        <v>5</v>
      </c>
      <c r="M1461">
        <v>2</v>
      </c>
      <c r="N1461">
        <v>2</v>
      </c>
      <c r="O1461">
        <v>0</v>
      </c>
      <c r="P1461">
        <v>1</v>
      </c>
      <c r="Q1461" t="s">
        <v>20</v>
      </c>
      <c r="R1461" t="s">
        <v>21</v>
      </c>
      <c r="S1461" t="s">
        <v>1813</v>
      </c>
      <c r="T1461">
        <f>IFERROR(Table1[n_can_adj]/MID(Table1[district],FIND("(",Table1[district])+1,1),Table1[n_can_adj])</f>
        <v>5</v>
      </c>
      <c r="U1461" t="e">
        <f>IF(Table1[level]="Local",VLOOKUP(Table1[parish]&amp;" Parish, Louisiana",[1]parish!$D$2:$E$65,2,FALSE),"")</f>
        <v>#N/A</v>
      </c>
    </row>
    <row r="1462" spans="1:21" hidden="1" x14ac:dyDescent="0.25">
      <c r="A1462">
        <v>1461</v>
      </c>
      <c r="B1462">
        <f>IF(COUNTIF(C$2:C1461,C1462)&gt;0,B1461,B1461+1)</f>
        <v>465</v>
      </c>
      <c r="C1462" t="str">
        <f>Table1[[#This Row],[position]]&amp;IF(Table1[district]="NA","","-"&amp;Table1[district])&amp;IF(Table1[parish]="Multi-Parish Race","","-"&amp;Table1[parish])&amp;" ("&amp;Table1[year]&amp;")"</f>
        <v>Council Member-Division B, City of Westlake-Calcasieu (2014)</v>
      </c>
      <c r="D1462" t="s">
        <v>1813</v>
      </c>
      <c r="E1462" t="s">
        <v>1938</v>
      </c>
      <c r="F1462" t="s">
        <v>1942</v>
      </c>
      <c r="G1462">
        <v>2014</v>
      </c>
      <c r="H1462" t="s">
        <v>1008</v>
      </c>
      <c r="I1462" t="s">
        <v>23</v>
      </c>
      <c r="J1462">
        <v>379</v>
      </c>
      <c r="K1462">
        <v>5</v>
      </c>
      <c r="L1462">
        <f>COUNTIF(Table1[Race],Table1[Race])</f>
        <v>5</v>
      </c>
      <c r="M1462">
        <v>2</v>
      </c>
      <c r="N1462">
        <v>2</v>
      </c>
      <c r="O1462">
        <v>0</v>
      </c>
      <c r="P1462">
        <v>1</v>
      </c>
      <c r="Q1462" t="s">
        <v>20</v>
      </c>
      <c r="R1462" t="s">
        <v>21</v>
      </c>
      <c r="S1462" t="s">
        <v>1813</v>
      </c>
      <c r="T1462">
        <f>IFERROR(Table1[n_can_adj]/MID(Table1[district],FIND("(",Table1[district])+1,1),Table1[n_can_adj])</f>
        <v>5</v>
      </c>
      <c r="U1462" t="e">
        <f>IF(Table1[level]="Local",VLOOKUP(Table1[parish]&amp;" Parish, Louisiana",[1]parish!$D$2:$E$65,2,FALSE),"")</f>
        <v>#N/A</v>
      </c>
    </row>
    <row r="1463" spans="1:21" hidden="1" x14ac:dyDescent="0.25">
      <c r="A1463">
        <v>1462</v>
      </c>
      <c r="B1463">
        <f>IF(COUNTIF(C$2:C1462,C1463)&gt;0,B1462,B1462+1)</f>
        <v>465</v>
      </c>
      <c r="C1463" t="str">
        <f>Table1[[#This Row],[position]]&amp;IF(Table1[district]="NA","","-"&amp;Table1[district])&amp;IF(Table1[parish]="Multi-Parish Race","","-"&amp;Table1[parish])&amp;" ("&amp;Table1[year]&amp;")"</f>
        <v>Council Member-Division B, City of Westlake-Calcasieu (2014)</v>
      </c>
      <c r="D1463" t="s">
        <v>1813</v>
      </c>
      <c r="E1463" t="s">
        <v>1938</v>
      </c>
      <c r="F1463" t="s">
        <v>1943</v>
      </c>
      <c r="G1463">
        <v>2014</v>
      </c>
      <c r="H1463" t="s">
        <v>1008</v>
      </c>
      <c r="I1463" t="s">
        <v>23</v>
      </c>
      <c r="J1463">
        <v>89</v>
      </c>
      <c r="K1463">
        <v>5</v>
      </c>
      <c r="L1463">
        <f>COUNTIF(Table1[Race],Table1[Race])</f>
        <v>5</v>
      </c>
      <c r="M1463">
        <v>2</v>
      </c>
      <c r="N1463">
        <v>2</v>
      </c>
      <c r="O1463">
        <v>0</v>
      </c>
      <c r="P1463">
        <v>1</v>
      </c>
      <c r="Q1463" t="s">
        <v>20</v>
      </c>
      <c r="R1463" t="s">
        <v>21</v>
      </c>
      <c r="S1463" t="s">
        <v>1813</v>
      </c>
      <c r="T1463">
        <f>IFERROR(Table1[n_can_adj]/MID(Table1[district],FIND("(",Table1[district])+1,1),Table1[n_can_adj])</f>
        <v>5</v>
      </c>
      <c r="U1463" t="e">
        <f>IF(Table1[level]="Local",VLOOKUP(Table1[parish]&amp;" Parish, Louisiana",[1]parish!$D$2:$E$65,2,FALSE),"")</f>
        <v>#N/A</v>
      </c>
    </row>
    <row r="1464" spans="1:21" hidden="1" x14ac:dyDescent="0.25">
      <c r="A1464">
        <v>1463</v>
      </c>
      <c r="B1464">
        <f>IF(COUNTIF(C$2:C1463,C1464)&gt;0,B1463,B1463+1)</f>
        <v>466</v>
      </c>
      <c r="C1464" t="str">
        <f>Table1[[#This Row],[position]]&amp;IF(Table1[district]="NA","","-"&amp;Table1[district])&amp;IF(Table1[parish]="Multi-Parish Race","","-"&amp;Table1[parish])&amp;" ("&amp;Table1[year]&amp;")"</f>
        <v>Council Member-Division B, City of Youngsville-Lafayette (2014)</v>
      </c>
      <c r="D1464" t="s">
        <v>1813</v>
      </c>
      <c r="E1464" t="s">
        <v>1944</v>
      </c>
      <c r="F1464" t="s">
        <v>1945</v>
      </c>
      <c r="G1464">
        <v>2014</v>
      </c>
      <c r="H1464" t="s">
        <v>1012</v>
      </c>
      <c r="I1464" t="s">
        <v>127</v>
      </c>
      <c r="J1464">
        <v>165</v>
      </c>
      <c r="K1464">
        <v>4</v>
      </c>
      <c r="L1464">
        <f>COUNTIF(Table1[Race],Table1[Race])</f>
        <v>4</v>
      </c>
      <c r="M1464">
        <v>0</v>
      </c>
      <c r="N1464">
        <v>2</v>
      </c>
      <c r="O1464">
        <v>0</v>
      </c>
      <c r="P1464">
        <v>2</v>
      </c>
      <c r="Q1464" t="s">
        <v>20</v>
      </c>
      <c r="R1464" t="s">
        <v>21</v>
      </c>
      <c r="S1464" t="s">
        <v>1813</v>
      </c>
      <c r="T1464">
        <f>IFERROR(Table1[n_can_adj]/MID(Table1[district],FIND("(",Table1[district])+1,1),Table1[n_can_adj])</f>
        <v>4</v>
      </c>
      <c r="U1464" t="e">
        <f>IF(Table1[level]="Local",VLOOKUP(Table1[parish]&amp;" Parish, Louisiana",[1]parish!$D$2:$E$65,2,FALSE),"")</f>
        <v>#N/A</v>
      </c>
    </row>
    <row r="1465" spans="1:21" hidden="1" x14ac:dyDescent="0.25">
      <c r="A1465">
        <v>1464</v>
      </c>
      <c r="B1465">
        <f>IF(COUNTIF(C$2:C1464,C1465)&gt;0,B1464,B1464+1)</f>
        <v>466</v>
      </c>
      <c r="C1465" t="str">
        <f>Table1[[#This Row],[position]]&amp;IF(Table1[district]="NA","","-"&amp;Table1[district])&amp;IF(Table1[parish]="Multi-Parish Race","","-"&amp;Table1[parish])&amp;" ("&amp;Table1[year]&amp;")"</f>
        <v>Council Member-Division B, City of Youngsville-Lafayette (2014)</v>
      </c>
      <c r="D1465" t="s">
        <v>1813</v>
      </c>
      <c r="E1465" t="s">
        <v>1944</v>
      </c>
      <c r="F1465" t="s">
        <v>1946</v>
      </c>
      <c r="G1465">
        <v>2014</v>
      </c>
      <c r="H1465" t="s">
        <v>1012</v>
      </c>
      <c r="I1465" t="s">
        <v>19</v>
      </c>
      <c r="J1465">
        <v>1317</v>
      </c>
      <c r="K1465">
        <v>4</v>
      </c>
      <c r="L1465">
        <f>COUNTIF(Table1[Race],Table1[Race])</f>
        <v>4</v>
      </c>
      <c r="M1465">
        <v>0</v>
      </c>
      <c r="N1465">
        <v>2</v>
      </c>
      <c r="O1465">
        <v>0</v>
      </c>
      <c r="P1465">
        <v>2</v>
      </c>
      <c r="Q1465" t="s">
        <v>20</v>
      </c>
      <c r="R1465" t="s">
        <v>21</v>
      </c>
      <c r="S1465" t="s">
        <v>1813</v>
      </c>
      <c r="T1465">
        <f>IFERROR(Table1[n_can_adj]/MID(Table1[district],FIND("(",Table1[district])+1,1),Table1[n_can_adj])</f>
        <v>4</v>
      </c>
      <c r="U1465" t="e">
        <f>IF(Table1[level]="Local",VLOOKUP(Table1[parish]&amp;" Parish, Louisiana",[1]parish!$D$2:$E$65,2,FALSE),"")</f>
        <v>#N/A</v>
      </c>
    </row>
    <row r="1466" spans="1:21" hidden="1" x14ac:dyDescent="0.25">
      <c r="A1466">
        <v>1465</v>
      </c>
      <c r="B1466">
        <f>IF(COUNTIF(C$2:C1465,C1466)&gt;0,B1465,B1465+1)</f>
        <v>466</v>
      </c>
      <c r="C1466" t="str">
        <f>Table1[[#This Row],[position]]&amp;IF(Table1[district]="NA","","-"&amp;Table1[district])&amp;IF(Table1[parish]="Multi-Parish Race","","-"&amp;Table1[parish])&amp;" ("&amp;Table1[year]&amp;")"</f>
        <v>Council Member-Division B, City of Youngsville-Lafayette (2014)</v>
      </c>
      <c r="D1466" t="s">
        <v>1813</v>
      </c>
      <c r="E1466" t="s">
        <v>1944</v>
      </c>
      <c r="F1466" t="s">
        <v>1947</v>
      </c>
      <c r="G1466">
        <v>2014</v>
      </c>
      <c r="H1466" t="s">
        <v>1012</v>
      </c>
      <c r="I1466" t="s">
        <v>127</v>
      </c>
      <c r="J1466">
        <v>521</v>
      </c>
      <c r="K1466">
        <v>4</v>
      </c>
      <c r="L1466">
        <f>COUNTIF(Table1[Race],Table1[Race])</f>
        <v>4</v>
      </c>
      <c r="M1466">
        <v>0</v>
      </c>
      <c r="N1466">
        <v>2</v>
      </c>
      <c r="O1466">
        <v>0</v>
      </c>
      <c r="P1466">
        <v>2</v>
      </c>
      <c r="Q1466" t="s">
        <v>20</v>
      </c>
      <c r="R1466" t="s">
        <v>21</v>
      </c>
      <c r="S1466" t="s">
        <v>1813</v>
      </c>
      <c r="T1466">
        <f>IFERROR(Table1[n_can_adj]/MID(Table1[district],FIND("(",Table1[district])+1,1),Table1[n_can_adj])</f>
        <v>4</v>
      </c>
      <c r="U1466" t="e">
        <f>IF(Table1[level]="Local",VLOOKUP(Table1[parish]&amp;" Parish, Louisiana",[1]parish!$D$2:$E$65,2,FALSE),"")</f>
        <v>#N/A</v>
      </c>
    </row>
    <row r="1467" spans="1:21" hidden="1" x14ac:dyDescent="0.25">
      <c r="A1467">
        <v>1466</v>
      </c>
      <c r="B1467">
        <f>IF(COUNTIF(C$2:C1466,C1467)&gt;0,B1466,B1466+1)</f>
        <v>466</v>
      </c>
      <c r="C1467" t="str">
        <f>Table1[[#This Row],[position]]&amp;IF(Table1[district]="NA","","-"&amp;Table1[district])&amp;IF(Table1[parish]="Multi-Parish Race","","-"&amp;Table1[parish])&amp;" ("&amp;Table1[year]&amp;")"</f>
        <v>Council Member-Division B, City of Youngsville-Lafayette (2014)</v>
      </c>
      <c r="D1467" t="s">
        <v>1813</v>
      </c>
      <c r="E1467" t="s">
        <v>1944</v>
      </c>
      <c r="F1467" t="s">
        <v>1948</v>
      </c>
      <c r="G1467">
        <v>2014</v>
      </c>
      <c r="H1467" t="s">
        <v>1012</v>
      </c>
      <c r="I1467" t="s">
        <v>19</v>
      </c>
      <c r="J1467">
        <v>1517</v>
      </c>
      <c r="K1467">
        <v>4</v>
      </c>
      <c r="L1467">
        <f>COUNTIF(Table1[Race],Table1[Race])</f>
        <v>4</v>
      </c>
      <c r="M1467">
        <v>0</v>
      </c>
      <c r="N1467">
        <v>2</v>
      </c>
      <c r="O1467">
        <v>0</v>
      </c>
      <c r="P1467">
        <v>2</v>
      </c>
      <c r="Q1467" t="s">
        <v>20</v>
      </c>
      <c r="R1467" t="s">
        <v>21</v>
      </c>
      <c r="S1467" t="s">
        <v>1813</v>
      </c>
      <c r="T1467">
        <f>IFERROR(Table1[n_can_adj]/MID(Table1[district],FIND("(",Table1[district])+1,1),Table1[n_can_adj])</f>
        <v>4</v>
      </c>
      <c r="U1467" t="e">
        <f>IF(Table1[level]="Local",VLOOKUP(Table1[parish]&amp;" Parish, Louisiana",[1]parish!$D$2:$E$65,2,FALSE),"")</f>
        <v>#N/A</v>
      </c>
    </row>
    <row r="1468" spans="1:21" hidden="1" x14ac:dyDescent="0.25">
      <c r="A1468">
        <v>1467</v>
      </c>
      <c r="B1468">
        <f>IF(COUNTIF(C$2:C1467,C1468)&gt;0,B1467,B1467+1)</f>
        <v>467</v>
      </c>
      <c r="C1468" t="str">
        <f>Table1[[#This Row],[position]]&amp;IF(Table1[district]="NA","","-"&amp;Table1[district])&amp;IF(Table1[parish]="Multi-Parish Race","","-"&amp;Table1[parish])&amp;" ("&amp;Table1[year]&amp;")"</f>
        <v>Council Member-Division C, City of Gonzales-Ascension (2016)</v>
      </c>
      <c r="D1468" t="s">
        <v>1813</v>
      </c>
      <c r="E1468" t="s">
        <v>1949</v>
      </c>
      <c r="F1468" t="s">
        <v>1950</v>
      </c>
      <c r="G1468">
        <v>2016</v>
      </c>
      <c r="H1468" t="s">
        <v>1440</v>
      </c>
      <c r="I1468" t="s">
        <v>23</v>
      </c>
      <c r="J1468">
        <v>2125</v>
      </c>
      <c r="K1468">
        <v>2</v>
      </c>
      <c r="L1468">
        <f>COUNTIF(Table1[Race],Table1[Race])</f>
        <v>2</v>
      </c>
      <c r="M1468">
        <v>2</v>
      </c>
      <c r="N1468">
        <v>0</v>
      </c>
      <c r="O1468">
        <v>0</v>
      </c>
      <c r="P1468">
        <v>0</v>
      </c>
      <c r="Q1468" t="s">
        <v>20</v>
      </c>
      <c r="R1468" t="s">
        <v>21</v>
      </c>
      <c r="S1468" t="s">
        <v>1813</v>
      </c>
      <c r="T1468">
        <f>IFERROR(Table1[n_can_adj]/MID(Table1[district],FIND("(",Table1[district])+1,1),Table1[n_can_adj])</f>
        <v>2</v>
      </c>
      <c r="U1468" t="e">
        <f>IF(Table1[level]="Local",VLOOKUP(Table1[parish]&amp;" Parish, Louisiana",[1]parish!$D$2:$E$65,2,FALSE),"")</f>
        <v>#N/A</v>
      </c>
    </row>
    <row r="1469" spans="1:21" hidden="1" x14ac:dyDescent="0.25">
      <c r="A1469">
        <v>1468</v>
      </c>
      <c r="B1469">
        <f>IF(COUNTIF(C$2:C1468,C1469)&gt;0,B1468,B1468+1)</f>
        <v>467</v>
      </c>
      <c r="C1469" t="str">
        <f>Table1[[#This Row],[position]]&amp;IF(Table1[district]="NA","","-"&amp;Table1[district])&amp;IF(Table1[parish]="Multi-Parish Race","","-"&amp;Table1[parish])&amp;" ("&amp;Table1[year]&amp;")"</f>
        <v>Council Member-Division C, City of Gonzales-Ascension (2016)</v>
      </c>
      <c r="D1469" t="s">
        <v>1813</v>
      </c>
      <c r="E1469" t="s">
        <v>1949</v>
      </c>
      <c r="F1469" t="s">
        <v>1951</v>
      </c>
      <c r="G1469">
        <v>2016</v>
      </c>
      <c r="H1469" t="s">
        <v>1440</v>
      </c>
      <c r="I1469" t="s">
        <v>23</v>
      </c>
      <c r="J1469">
        <v>1893</v>
      </c>
      <c r="K1469">
        <v>2</v>
      </c>
      <c r="L1469">
        <f>COUNTIF(Table1[Race],Table1[Race])</f>
        <v>2</v>
      </c>
      <c r="M1469">
        <v>2</v>
      </c>
      <c r="N1469">
        <v>0</v>
      </c>
      <c r="O1469">
        <v>0</v>
      </c>
      <c r="P1469">
        <v>0</v>
      </c>
      <c r="Q1469" t="s">
        <v>20</v>
      </c>
      <c r="R1469" t="s">
        <v>21</v>
      </c>
      <c r="S1469" t="s">
        <v>1813</v>
      </c>
      <c r="T1469">
        <f>IFERROR(Table1[n_can_adj]/MID(Table1[district],FIND("(",Table1[district])+1,1),Table1[n_can_adj])</f>
        <v>2</v>
      </c>
      <c r="U1469" t="e">
        <f>IF(Table1[level]="Local",VLOOKUP(Table1[parish]&amp;" Parish, Louisiana",[1]parish!$D$2:$E$65,2,FALSE),"")</f>
        <v>#N/A</v>
      </c>
    </row>
    <row r="1470" spans="1:21" hidden="1" x14ac:dyDescent="0.25">
      <c r="A1470">
        <v>1469</v>
      </c>
      <c r="B1470">
        <f>IF(COUNTIF(C$2:C1469,C1470)&gt;0,B1469,B1469+1)</f>
        <v>468</v>
      </c>
      <c r="C1470" t="str">
        <f>Table1[[#This Row],[position]]&amp;IF(Table1[district]="NA","","-"&amp;Table1[district])&amp;IF(Table1[parish]="Multi-Parish Race","","-"&amp;Table1[parish])&amp;" ("&amp;Table1[year]&amp;")"</f>
        <v>Council Member-Division C, City of Westlake-Calcasieu (2014)</v>
      </c>
      <c r="D1470" t="s">
        <v>1813</v>
      </c>
      <c r="E1470" t="s">
        <v>1952</v>
      </c>
      <c r="F1470" t="s">
        <v>1953</v>
      </c>
      <c r="G1470">
        <v>2014</v>
      </c>
      <c r="H1470" t="s">
        <v>1008</v>
      </c>
      <c r="I1470" t="s">
        <v>127</v>
      </c>
      <c r="J1470">
        <v>514</v>
      </c>
      <c r="K1470">
        <v>2</v>
      </c>
      <c r="L1470">
        <f>COUNTIF(Table1[Race],Table1[Race])</f>
        <v>2</v>
      </c>
      <c r="M1470">
        <v>0</v>
      </c>
      <c r="N1470">
        <v>1</v>
      </c>
      <c r="O1470">
        <v>0</v>
      </c>
      <c r="P1470">
        <v>1</v>
      </c>
      <c r="Q1470" t="s">
        <v>20</v>
      </c>
      <c r="R1470" t="s">
        <v>21</v>
      </c>
      <c r="S1470" t="s">
        <v>1813</v>
      </c>
      <c r="T1470">
        <f>IFERROR(Table1[n_can_adj]/MID(Table1[district],FIND("(",Table1[district])+1,1),Table1[n_can_adj])</f>
        <v>2</v>
      </c>
      <c r="U1470" t="e">
        <f>IF(Table1[level]="Local",VLOOKUP(Table1[parish]&amp;" Parish, Louisiana",[1]parish!$D$2:$E$65,2,FALSE),"")</f>
        <v>#N/A</v>
      </c>
    </row>
    <row r="1471" spans="1:21" hidden="1" x14ac:dyDescent="0.25">
      <c r="A1471">
        <v>1470</v>
      </c>
      <c r="B1471">
        <f>IF(COUNTIF(C$2:C1470,C1471)&gt;0,B1470,B1470+1)</f>
        <v>468</v>
      </c>
      <c r="C1471" t="str">
        <f>Table1[[#This Row],[position]]&amp;IF(Table1[district]="NA","","-"&amp;Table1[district])&amp;IF(Table1[parish]="Multi-Parish Race","","-"&amp;Table1[parish])&amp;" ("&amp;Table1[year]&amp;")"</f>
        <v>Council Member-Division C, City of Westlake-Calcasieu (2014)</v>
      </c>
      <c r="D1471" t="s">
        <v>1813</v>
      </c>
      <c r="E1471" t="s">
        <v>1952</v>
      </c>
      <c r="F1471" t="s">
        <v>1954</v>
      </c>
      <c r="G1471">
        <v>2014</v>
      </c>
      <c r="H1471" t="s">
        <v>1008</v>
      </c>
      <c r="I1471" t="s">
        <v>19</v>
      </c>
      <c r="J1471">
        <v>628</v>
      </c>
      <c r="K1471">
        <v>2</v>
      </c>
      <c r="L1471">
        <f>COUNTIF(Table1[Race],Table1[Race])</f>
        <v>2</v>
      </c>
      <c r="M1471">
        <v>0</v>
      </c>
      <c r="N1471">
        <v>1</v>
      </c>
      <c r="O1471">
        <v>0</v>
      </c>
      <c r="P1471">
        <v>1</v>
      </c>
      <c r="Q1471" t="s">
        <v>20</v>
      </c>
      <c r="R1471" t="s">
        <v>21</v>
      </c>
      <c r="S1471" t="s">
        <v>1813</v>
      </c>
      <c r="T1471">
        <f>IFERROR(Table1[n_can_adj]/MID(Table1[district],FIND("(",Table1[district])+1,1),Table1[n_can_adj])</f>
        <v>2</v>
      </c>
      <c r="U1471" t="e">
        <f>IF(Table1[level]="Local",VLOOKUP(Table1[parish]&amp;" Parish, Louisiana",[1]parish!$D$2:$E$65,2,FALSE),"")</f>
        <v>#N/A</v>
      </c>
    </row>
    <row r="1472" spans="1:21" hidden="1" x14ac:dyDescent="0.25">
      <c r="A1472">
        <v>1471</v>
      </c>
      <c r="B1472">
        <f>IF(COUNTIF(C$2:C1471,C1472)&gt;0,B1471,B1471+1)</f>
        <v>469</v>
      </c>
      <c r="C1472" t="str">
        <f>Table1[[#This Row],[position]]&amp;IF(Table1[district]="NA","","-"&amp;Table1[district])&amp;IF(Table1[parish]="Multi-Parish Race","","-"&amp;Table1[parish])&amp;" ("&amp;Table1[year]&amp;")"</f>
        <v>Council Member-Division C, City of Youngsville-Lafayette (2014)</v>
      </c>
      <c r="D1472" t="s">
        <v>1813</v>
      </c>
      <c r="E1472" t="s">
        <v>1955</v>
      </c>
      <c r="F1472" t="s">
        <v>1956</v>
      </c>
      <c r="G1472">
        <v>2014</v>
      </c>
      <c r="H1472" t="s">
        <v>1012</v>
      </c>
      <c r="I1472" t="s">
        <v>19</v>
      </c>
      <c r="J1472">
        <v>2002</v>
      </c>
      <c r="K1472">
        <v>2</v>
      </c>
      <c r="L1472">
        <f>COUNTIF(Table1[Race],Table1[Race])</f>
        <v>2</v>
      </c>
      <c r="M1472">
        <v>0</v>
      </c>
      <c r="N1472">
        <v>2</v>
      </c>
      <c r="O1472">
        <v>0</v>
      </c>
      <c r="P1472">
        <v>0</v>
      </c>
      <c r="Q1472" t="s">
        <v>20</v>
      </c>
      <c r="R1472" t="s">
        <v>21</v>
      </c>
      <c r="S1472" t="s">
        <v>1813</v>
      </c>
      <c r="T1472">
        <f>IFERROR(Table1[n_can_adj]/MID(Table1[district],FIND("(",Table1[district])+1,1),Table1[n_can_adj])</f>
        <v>2</v>
      </c>
      <c r="U1472" t="e">
        <f>IF(Table1[level]="Local",VLOOKUP(Table1[parish]&amp;" Parish, Louisiana",[1]parish!$D$2:$E$65,2,FALSE),"")</f>
        <v>#N/A</v>
      </c>
    </row>
    <row r="1473" spans="1:21" hidden="1" x14ac:dyDescent="0.25">
      <c r="A1473">
        <v>1472</v>
      </c>
      <c r="B1473">
        <f>IF(COUNTIF(C$2:C1472,C1473)&gt;0,B1472,B1472+1)</f>
        <v>469</v>
      </c>
      <c r="C1473" t="str">
        <f>Table1[[#This Row],[position]]&amp;IF(Table1[district]="NA","","-"&amp;Table1[district])&amp;IF(Table1[parish]="Multi-Parish Race","","-"&amp;Table1[parish])&amp;" ("&amp;Table1[year]&amp;")"</f>
        <v>Council Member-Division C, City of Youngsville-Lafayette (2014)</v>
      </c>
      <c r="D1473" t="s">
        <v>1813</v>
      </c>
      <c r="E1473" t="s">
        <v>1955</v>
      </c>
      <c r="F1473" t="s">
        <v>1957</v>
      </c>
      <c r="G1473">
        <v>2014</v>
      </c>
      <c r="H1473" t="s">
        <v>1012</v>
      </c>
      <c r="I1473" t="s">
        <v>19</v>
      </c>
      <c r="J1473">
        <v>1594</v>
      </c>
      <c r="K1473">
        <v>2</v>
      </c>
      <c r="L1473">
        <f>COUNTIF(Table1[Race],Table1[Race])</f>
        <v>2</v>
      </c>
      <c r="M1473">
        <v>0</v>
      </c>
      <c r="N1473">
        <v>2</v>
      </c>
      <c r="O1473">
        <v>0</v>
      </c>
      <c r="P1473">
        <v>0</v>
      </c>
      <c r="Q1473" t="s">
        <v>20</v>
      </c>
      <c r="R1473" t="s">
        <v>21</v>
      </c>
      <c r="S1473" t="s">
        <v>1813</v>
      </c>
      <c r="T1473">
        <f>IFERROR(Table1[n_can_adj]/MID(Table1[district],FIND("(",Table1[district])+1,1),Table1[n_can_adj])</f>
        <v>2</v>
      </c>
      <c r="U1473" t="e">
        <f>IF(Table1[level]="Local",VLOOKUP(Table1[parish]&amp;" Parish, Louisiana",[1]parish!$D$2:$E$65,2,FALSE),"")</f>
        <v>#N/A</v>
      </c>
    </row>
    <row r="1474" spans="1:21" hidden="1" x14ac:dyDescent="0.25">
      <c r="A1474">
        <v>1473</v>
      </c>
      <c r="B1474">
        <f>IF(COUNTIF(C$2:C1473,C1474)&gt;0,B1473,B1473+1)</f>
        <v>470</v>
      </c>
      <c r="C1474" t="str">
        <f>Table1[[#This Row],[position]]&amp;IF(Table1[district]="NA","","-"&amp;Table1[district])&amp;IF(Table1[parish]="Multi-Parish Race","","-"&amp;Table1[parish])&amp;" ("&amp;Table1[year]&amp;")"</f>
        <v>Council Member-Division D, City of Gonzales-Ascension (2016)</v>
      </c>
      <c r="D1474" t="s">
        <v>1813</v>
      </c>
      <c r="E1474" t="s">
        <v>1958</v>
      </c>
      <c r="F1474" t="s">
        <v>1959</v>
      </c>
      <c r="G1474">
        <v>2016</v>
      </c>
      <c r="H1474" t="s">
        <v>1440</v>
      </c>
      <c r="I1474" t="s">
        <v>23</v>
      </c>
      <c r="J1474">
        <v>1563</v>
      </c>
      <c r="K1474">
        <v>3</v>
      </c>
      <c r="L1474">
        <f>COUNTIF(Table1[Race],Table1[Race])</f>
        <v>3</v>
      </c>
      <c r="M1474">
        <v>2</v>
      </c>
      <c r="N1474">
        <v>0</v>
      </c>
      <c r="O1474">
        <v>0</v>
      </c>
      <c r="P1474">
        <v>1</v>
      </c>
      <c r="Q1474" t="s">
        <v>20</v>
      </c>
      <c r="R1474" t="s">
        <v>21</v>
      </c>
      <c r="S1474" t="s">
        <v>1813</v>
      </c>
      <c r="T1474">
        <f>IFERROR(Table1[n_can_adj]/MID(Table1[district],FIND("(",Table1[district])+1,1),Table1[n_can_adj])</f>
        <v>3</v>
      </c>
      <c r="U1474" t="e">
        <f>IF(Table1[level]="Local",VLOOKUP(Table1[parish]&amp;" Parish, Louisiana",[1]parish!$D$2:$E$65,2,FALSE),"")</f>
        <v>#N/A</v>
      </c>
    </row>
    <row r="1475" spans="1:21" hidden="1" x14ac:dyDescent="0.25">
      <c r="A1475">
        <v>1474</v>
      </c>
      <c r="B1475">
        <f>IF(COUNTIF(C$2:C1474,C1475)&gt;0,B1474,B1474+1)</f>
        <v>470</v>
      </c>
      <c r="C1475" t="str">
        <f>Table1[[#This Row],[position]]&amp;IF(Table1[district]="NA","","-"&amp;Table1[district])&amp;IF(Table1[parish]="Multi-Parish Race","","-"&amp;Table1[parish])&amp;" ("&amp;Table1[year]&amp;")"</f>
        <v>Council Member-Division D, City of Gonzales-Ascension (2016)</v>
      </c>
      <c r="D1475" t="s">
        <v>1813</v>
      </c>
      <c r="E1475" t="s">
        <v>1958</v>
      </c>
      <c r="F1475" t="s">
        <v>1960</v>
      </c>
      <c r="G1475">
        <v>2016</v>
      </c>
      <c r="H1475" t="s">
        <v>1440</v>
      </c>
      <c r="I1475" t="s">
        <v>23</v>
      </c>
      <c r="J1475">
        <v>1815</v>
      </c>
      <c r="K1475">
        <v>3</v>
      </c>
      <c r="L1475">
        <f>COUNTIF(Table1[Race],Table1[Race])</f>
        <v>3</v>
      </c>
      <c r="M1475">
        <v>2</v>
      </c>
      <c r="N1475">
        <v>0</v>
      </c>
      <c r="O1475">
        <v>0</v>
      </c>
      <c r="P1475">
        <v>1</v>
      </c>
      <c r="Q1475" t="s">
        <v>20</v>
      </c>
      <c r="R1475" t="s">
        <v>21</v>
      </c>
      <c r="S1475" t="s">
        <v>1813</v>
      </c>
      <c r="T1475">
        <f>IFERROR(Table1[n_can_adj]/MID(Table1[district],FIND("(",Table1[district])+1,1),Table1[n_can_adj])</f>
        <v>3</v>
      </c>
      <c r="U1475" t="e">
        <f>IF(Table1[level]="Local",VLOOKUP(Table1[parish]&amp;" Parish, Louisiana",[1]parish!$D$2:$E$65,2,FALSE),"")</f>
        <v>#N/A</v>
      </c>
    </row>
    <row r="1476" spans="1:21" hidden="1" x14ac:dyDescent="0.25">
      <c r="A1476">
        <v>1475</v>
      </c>
      <c r="B1476">
        <f>IF(COUNTIF(C$2:C1475,C1476)&gt;0,B1475,B1475+1)</f>
        <v>470</v>
      </c>
      <c r="C1476" t="str">
        <f>Table1[[#This Row],[position]]&amp;IF(Table1[district]="NA","","-"&amp;Table1[district])&amp;IF(Table1[parish]="Multi-Parish Race","","-"&amp;Table1[parish])&amp;" ("&amp;Table1[year]&amp;")"</f>
        <v>Council Member-Division D, City of Gonzales-Ascension (2016)</v>
      </c>
      <c r="D1476" t="s">
        <v>1813</v>
      </c>
      <c r="E1476" t="s">
        <v>1958</v>
      </c>
      <c r="F1476" t="s">
        <v>1961</v>
      </c>
      <c r="G1476">
        <v>2016</v>
      </c>
      <c r="H1476" t="s">
        <v>1440</v>
      </c>
      <c r="I1476" t="s">
        <v>127</v>
      </c>
      <c r="J1476">
        <v>768</v>
      </c>
      <c r="K1476">
        <v>3</v>
      </c>
      <c r="L1476">
        <f>COUNTIF(Table1[Race],Table1[Race])</f>
        <v>3</v>
      </c>
      <c r="M1476">
        <v>2</v>
      </c>
      <c r="N1476">
        <v>0</v>
      </c>
      <c r="O1476">
        <v>0</v>
      </c>
      <c r="P1476">
        <v>1</v>
      </c>
      <c r="Q1476" t="s">
        <v>20</v>
      </c>
      <c r="R1476" t="s">
        <v>21</v>
      </c>
      <c r="S1476" t="s">
        <v>1813</v>
      </c>
      <c r="T1476">
        <f>IFERROR(Table1[n_can_adj]/MID(Table1[district],FIND("(",Table1[district])+1,1),Table1[n_can_adj])</f>
        <v>3</v>
      </c>
      <c r="U1476" t="e">
        <f>IF(Table1[level]="Local",VLOOKUP(Table1[parish]&amp;" Parish, Louisiana",[1]parish!$D$2:$E$65,2,FALSE),"")</f>
        <v>#N/A</v>
      </c>
    </row>
    <row r="1477" spans="1:21" hidden="1" x14ac:dyDescent="0.25">
      <c r="A1477">
        <v>1476</v>
      </c>
      <c r="B1477">
        <f>IF(COUNTIF(C$2:C1476,C1477)&gt;0,B1476,B1476+1)</f>
        <v>471</v>
      </c>
      <c r="C1477" t="str">
        <f>Table1[[#This Row],[position]]&amp;IF(Table1[district]="NA","","-"&amp;Table1[district])&amp;IF(Table1[parish]="Multi-Parish Race","","-"&amp;Table1[parish])&amp;" ("&amp;Table1[year]&amp;")"</f>
        <v>Council Member-Division D, City of Westlake-Calcasieu (2014)</v>
      </c>
      <c r="D1477" t="s">
        <v>1813</v>
      </c>
      <c r="E1477" t="s">
        <v>1962</v>
      </c>
      <c r="F1477" t="s">
        <v>1963</v>
      </c>
      <c r="G1477">
        <v>2014</v>
      </c>
      <c r="H1477" t="s">
        <v>1008</v>
      </c>
      <c r="I1477" t="s">
        <v>23</v>
      </c>
      <c r="J1477">
        <v>786</v>
      </c>
      <c r="K1477">
        <v>2</v>
      </c>
      <c r="L1477">
        <f>COUNTIF(Table1[Race],Table1[Race])</f>
        <v>2</v>
      </c>
      <c r="M1477">
        <v>1</v>
      </c>
      <c r="N1477">
        <v>1</v>
      </c>
      <c r="O1477">
        <v>0</v>
      </c>
      <c r="P1477">
        <v>0</v>
      </c>
      <c r="Q1477" t="s">
        <v>20</v>
      </c>
      <c r="R1477" t="s">
        <v>21</v>
      </c>
      <c r="S1477" t="s">
        <v>1813</v>
      </c>
      <c r="T1477">
        <f>IFERROR(Table1[n_can_adj]/MID(Table1[district],FIND("(",Table1[district])+1,1),Table1[n_can_adj])</f>
        <v>2</v>
      </c>
      <c r="U1477" t="e">
        <f>IF(Table1[level]="Local",VLOOKUP(Table1[parish]&amp;" Parish, Louisiana",[1]parish!$D$2:$E$65,2,FALSE),"")</f>
        <v>#N/A</v>
      </c>
    </row>
    <row r="1478" spans="1:21" hidden="1" x14ac:dyDescent="0.25">
      <c r="A1478">
        <v>1477</v>
      </c>
      <c r="B1478">
        <f>IF(COUNTIF(C$2:C1477,C1478)&gt;0,B1477,B1477+1)</f>
        <v>471</v>
      </c>
      <c r="C1478" t="str">
        <f>Table1[[#This Row],[position]]&amp;IF(Table1[district]="NA","","-"&amp;Table1[district])&amp;IF(Table1[parish]="Multi-Parish Race","","-"&amp;Table1[parish])&amp;" ("&amp;Table1[year]&amp;")"</f>
        <v>Council Member-Division D, City of Westlake-Calcasieu (2014)</v>
      </c>
      <c r="D1478" t="s">
        <v>1813</v>
      </c>
      <c r="E1478" t="s">
        <v>1962</v>
      </c>
      <c r="F1478" t="s">
        <v>1964</v>
      </c>
      <c r="G1478">
        <v>2014</v>
      </c>
      <c r="H1478" t="s">
        <v>1008</v>
      </c>
      <c r="I1478" t="s">
        <v>19</v>
      </c>
      <c r="J1478">
        <v>620</v>
      </c>
      <c r="K1478">
        <v>2</v>
      </c>
      <c r="L1478">
        <f>COUNTIF(Table1[Race],Table1[Race])</f>
        <v>2</v>
      </c>
      <c r="M1478">
        <v>1</v>
      </c>
      <c r="N1478">
        <v>1</v>
      </c>
      <c r="O1478">
        <v>0</v>
      </c>
      <c r="P1478">
        <v>0</v>
      </c>
      <c r="Q1478" t="s">
        <v>20</v>
      </c>
      <c r="R1478" t="s">
        <v>21</v>
      </c>
      <c r="S1478" t="s">
        <v>1813</v>
      </c>
      <c r="T1478">
        <f>IFERROR(Table1[n_can_adj]/MID(Table1[district],FIND("(",Table1[district])+1,1),Table1[n_can_adj])</f>
        <v>2</v>
      </c>
      <c r="U1478" t="e">
        <f>IF(Table1[level]="Local",VLOOKUP(Table1[parish]&amp;" Parish, Louisiana",[1]parish!$D$2:$E$65,2,FALSE),"")</f>
        <v>#N/A</v>
      </c>
    </row>
    <row r="1479" spans="1:21" hidden="1" x14ac:dyDescent="0.25">
      <c r="A1479">
        <v>1478</v>
      </c>
      <c r="B1479">
        <f>IF(COUNTIF(C$2:C1478,C1479)&gt;0,B1478,B1478+1)</f>
        <v>472</v>
      </c>
      <c r="C1479" t="str">
        <f>Table1[[#This Row],[position]]&amp;IF(Table1[district]="NA","","-"&amp;Table1[district])&amp;IF(Table1[parish]="Multi-Parish Race","","-"&amp;Table1[parish])&amp;" ("&amp;Table1[year]&amp;")"</f>
        <v>Council Member-Division D, City of Youngsville-Lafayette (2014)</v>
      </c>
      <c r="D1479" t="s">
        <v>1813</v>
      </c>
      <c r="E1479" t="s">
        <v>1965</v>
      </c>
      <c r="F1479" t="s">
        <v>1966</v>
      </c>
      <c r="G1479">
        <v>2014</v>
      </c>
      <c r="H1479" t="s">
        <v>1012</v>
      </c>
      <c r="I1479" t="s">
        <v>19</v>
      </c>
      <c r="J1479">
        <v>1303</v>
      </c>
      <c r="K1479">
        <v>2</v>
      </c>
      <c r="L1479">
        <f>COUNTIF(Table1[Race],Table1[Race])</f>
        <v>2</v>
      </c>
      <c r="M1479">
        <v>0</v>
      </c>
      <c r="N1479">
        <v>2</v>
      </c>
      <c r="O1479">
        <v>0</v>
      </c>
      <c r="P1479">
        <v>0</v>
      </c>
      <c r="Q1479" t="s">
        <v>20</v>
      </c>
      <c r="R1479" t="s">
        <v>21</v>
      </c>
      <c r="S1479" t="s">
        <v>1813</v>
      </c>
      <c r="T1479">
        <f>IFERROR(Table1[n_can_adj]/MID(Table1[district],FIND("(",Table1[district])+1,1),Table1[n_can_adj])</f>
        <v>2</v>
      </c>
      <c r="U1479" t="e">
        <f>IF(Table1[level]="Local",VLOOKUP(Table1[parish]&amp;" Parish, Louisiana",[1]parish!$D$2:$E$65,2,FALSE),"")</f>
        <v>#N/A</v>
      </c>
    </row>
    <row r="1480" spans="1:21" hidden="1" x14ac:dyDescent="0.25">
      <c r="A1480">
        <v>1479</v>
      </c>
      <c r="B1480">
        <f>IF(COUNTIF(C$2:C1479,C1480)&gt;0,B1479,B1479+1)</f>
        <v>472</v>
      </c>
      <c r="C1480" t="str">
        <f>Table1[[#This Row],[position]]&amp;IF(Table1[district]="NA","","-"&amp;Table1[district])&amp;IF(Table1[parish]="Multi-Parish Race","","-"&amp;Table1[parish])&amp;" ("&amp;Table1[year]&amp;")"</f>
        <v>Council Member-Division D, City of Youngsville-Lafayette (2014)</v>
      </c>
      <c r="D1480" t="s">
        <v>1813</v>
      </c>
      <c r="E1480" t="s">
        <v>1965</v>
      </c>
      <c r="F1480" t="s">
        <v>1967</v>
      </c>
      <c r="G1480">
        <v>2014</v>
      </c>
      <c r="H1480" t="s">
        <v>1012</v>
      </c>
      <c r="I1480" t="s">
        <v>19</v>
      </c>
      <c r="J1480">
        <v>2194</v>
      </c>
      <c r="K1480">
        <v>2</v>
      </c>
      <c r="L1480">
        <f>COUNTIF(Table1[Race],Table1[Race])</f>
        <v>2</v>
      </c>
      <c r="M1480">
        <v>0</v>
      </c>
      <c r="N1480">
        <v>2</v>
      </c>
      <c r="O1480">
        <v>0</v>
      </c>
      <c r="P1480">
        <v>0</v>
      </c>
      <c r="Q1480" t="s">
        <v>20</v>
      </c>
      <c r="R1480" t="s">
        <v>21</v>
      </c>
      <c r="S1480" t="s">
        <v>1813</v>
      </c>
      <c r="T1480">
        <f>IFERROR(Table1[n_can_adj]/MID(Table1[district],FIND("(",Table1[district])+1,1),Table1[n_can_adj])</f>
        <v>2</v>
      </c>
      <c r="U1480" t="e">
        <f>IF(Table1[level]="Local",VLOOKUP(Table1[parish]&amp;" Parish, Louisiana",[1]parish!$D$2:$E$65,2,FALSE),"")</f>
        <v>#N/A</v>
      </c>
    </row>
    <row r="1481" spans="1:21" hidden="1" x14ac:dyDescent="0.25">
      <c r="A1481">
        <v>1480</v>
      </c>
      <c r="B1481">
        <f>IF(COUNTIF(C$2:C1480,C1481)&gt;0,B1480,B1480+1)</f>
        <v>473</v>
      </c>
      <c r="C1481" t="str">
        <f>Table1[[#This Row],[position]]&amp;IF(Table1[district]="NA","","-"&amp;Table1[district])&amp;IF(Table1[parish]="Multi-Parish Race","","-"&amp;Table1[parish])&amp;" ("&amp;Table1[year]&amp;")"</f>
        <v>Council Member-Division E, City of Gonzales-Ascension (2016)</v>
      </c>
      <c r="D1481" t="s">
        <v>1813</v>
      </c>
      <c r="E1481" t="s">
        <v>1968</v>
      </c>
      <c r="F1481" t="s">
        <v>1969</v>
      </c>
      <c r="G1481">
        <v>2016</v>
      </c>
      <c r="H1481" t="s">
        <v>1440</v>
      </c>
      <c r="I1481" t="s">
        <v>23</v>
      </c>
      <c r="J1481">
        <v>1587</v>
      </c>
      <c r="K1481">
        <v>2</v>
      </c>
      <c r="L1481">
        <f>COUNTIF(Table1[Race],Table1[Race])</f>
        <v>2</v>
      </c>
      <c r="M1481">
        <v>2</v>
      </c>
      <c r="N1481">
        <v>0</v>
      </c>
      <c r="O1481">
        <v>0</v>
      </c>
      <c r="P1481">
        <v>0</v>
      </c>
      <c r="Q1481" t="s">
        <v>20</v>
      </c>
      <c r="R1481" t="s">
        <v>21</v>
      </c>
      <c r="S1481" t="s">
        <v>1813</v>
      </c>
      <c r="T1481">
        <f>IFERROR(Table1[n_can_adj]/MID(Table1[district],FIND("(",Table1[district])+1,1),Table1[n_can_adj])</f>
        <v>2</v>
      </c>
      <c r="U1481" t="e">
        <f>IF(Table1[level]="Local",VLOOKUP(Table1[parish]&amp;" Parish, Louisiana",[1]parish!$D$2:$E$65,2,FALSE),"")</f>
        <v>#N/A</v>
      </c>
    </row>
    <row r="1482" spans="1:21" hidden="1" x14ac:dyDescent="0.25">
      <c r="A1482">
        <v>1481</v>
      </c>
      <c r="B1482">
        <f>IF(COUNTIF(C$2:C1481,C1482)&gt;0,B1481,B1481+1)</f>
        <v>473</v>
      </c>
      <c r="C1482" t="str">
        <f>Table1[[#This Row],[position]]&amp;IF(Table1[district]="NA","","-"&amp;Table1[district])&amp;IF(Table1[parish]="Multi-Parish Race","","-"&amp;Table1[parish])&amp;" ("&amp;Table1[year]&amp;")"</f>
        <v>Council Member-Division E, City of Gonzales-Ascension (2016)</v>
      </c>
      <c r="D1482" t="s">
        <v>1813</v>
      </c>
      <c r="E1482" t="s">
        <v>1968</v>
      </c>
      <c r="F1482" t="s">
        <v>1970</v>
      </c>
      <c r="G1482">
        <v>2016</v>
      </c>
      <c r="H1482" t="s">
        <v>1440</v>
      </c>
      <c r="I1482" t="s">
        <v>23</v>
      </c>
      <c r="J1482">
        <v>2445</v>
      </c>
      <c r="K1482">
        <v>2</v>
      </c>
      <c r="L1482">
        <f>COUNTIF(Table1[Race],Table1[Race])</f>
        <v>2</v>
      </c>
      <c r="M1482">
        <v>2</v>
      </c>
      <c r="N1482">
        <v>0</v>
      </c>
      <c r="O1482">
        <v>0</v>
      </c>
      <c r="P1482">
        <v>0</v>
      </c>
      <c r="Q1482" t="s">
        <v>20</v>
      </c>
      <c r="R1482" t="s">
        <v>21</v>
      </c>
      <c r="S1482" t="s">
        <v>1813</v>
      </c>
      <c r="T1482">
        <f>IFERROR(Table1[n_can_adj]/MID(Table1[district],FIND("(",Table1[district])+1,1),Table1[n_can_adj])</f>
        <v>2</v>
      </c>
      <c r="U1482" t="e">
        <f>IF(Table1[level]="Local",VLOOKUP(Table1[parish]&amp;" Parish, Louisiana",[1]parish!$D$2:$E$65,2,FALSE),"")</f>
        <v>#N/A</v>
      </c>
    </row>
    <row r="1483" spans="1:21" hidden="1" x14ac:dyDescent="0.25">
      <c r="A1483">
        <v>1482</v>
      </c>
      <c r="B1483">
        <f>IF(COUNTIF(C$2:C1482,C1483)&gt;0,B1482,B1482+1)</f>
        <v>474</v>
      </c>
      <c r="C1483" t="str">
        <f>Table1[[#This Row],[position]]&amp;IF(Table1[district]="NA","","-"&amp;Table1[district])&amp;IF(Table1[parish]="Multi-Parish Race","","-"&amp;Table1[parish])&amp;" ("&amp;Table1[year]&amp;")"</f>
        <v>Council Member-Division E, City of Westlake-Calcasieu (2014)</v>
      </c>
      <c r="D1483" t="s">
        <v>1813</v>
      </c>
      <c r="E1483" t="s">
        <v>1971</v>
      </c>
      <c r="F1483" t="s">
        <v>1972</v>
      </c>
      <c r="G1483">
        <v>2014</v>
      </c>
      <c r="H1483" t="s">
        <v>1008</v>
      </c>
      <c r="I1483" t="s">
        <v>23</v>
      </c>
      <c r="J1483">
        <v>863</v>
      </c>
      <c r="K1483">
        <v>2</v>
      </c>
      <c r="L1483">
        <f>COUNTIF(Table1[Race],Table1[Race])</f>
        <v>2</v>
      </c>
      <c r="M1483">
        <v>2</v>
      </c>
      <c r="N1483">
        <v>0</v>
      </c>
      <c r="O1483">
        <v>0</v>
      </c>
      <c r="P1483">
        <v>0</v>
      </c>
      <c r="Q1483" t="s">
        <v>20</v>
      </c>
      <c r="R1483" t="s">
        <v>21</v>
      </c>
      <c r="S1483" t="s">
        <v>1813</v>
      </c>
      <c r="T1483">
        <f>IFERROR(Table1[n_can_adj]/MID(Table1[district],FIND("(",Table1[district])+1,1),Table1[n_can_adj])</f>
        <v>2</v>
      </c>
      <c r="U1483" t="e">
        <f>IF(Table1[level]="Local",VLOOKUP(Table1[parish]&amp;" Parish, Louisiana",[1]parish!$D$2:$E$65,2,FALSE),"")</f>
        <v>#N/A</v>
      </c>
    </row>
    <row r="1484" spans="1:21" hidden="1" x14ac:dyDescent="0.25">
      <c r="A1484">
        <v>1483</v>
      </c>
      <c r="B1484">
        <f>IF(COUNTIF(C$2:C1483,C1484)&gt;0,B1483,B1483+1)</f>
        <v>474</v>
      </c>
      <c r="C1484" t="str">
        <f>Table1[[#This Row],[position]]&amp;IF(Table1[district]="NA","","-"&amp;Table1[district])&amp;IF(Table1[parish]="Multi-Parish Race","","-"&amp;Table1[parish])&amp;" ("&amp;Table1[year]&amp;")"</f>
        <v>Council Member-Division E, City of Westlake-Calcasieu (2014)</v>
      </c>
      <c r="D1484" t="s">
        <v>1813</v>
      </c>
      <c r="E1484" t="s">
        <v>1971</v>
      </c>
      <c r="F1484" t="s">
        <v>1973</v>
      </c>
      <c r="G1484">
        <v>2014</v>
      </c>
      <c r="H1484" t="s">
        <v>1008</v>
      </c>
      <c r="I1484" t="s">
        <v>23</v>
      </c>
      <c r="J1484">
        <v>532</v>
      </c>
      <c r="K1484">
        <v>2</v>
      </c>
      <c r="L1484">
        <f>COUNTIF(Table1[Race],Table1[Race])</f>
        <v>2</v>
      </c>
      <c r="M1484">
        <v>2</v>
      </c>
      <c r="N1484">
        <v>0</v>
      </c>
      <c r="O1484">
        <v>0</v>
      </c>
      <c r="P1484">
        <v>0</v>
      </c>
      <c r="Q1484" t="s">
        <v>20</v>
      </c>
      <c r="R1484" t="s">
        <v>21</v>
      </c>
      <c r="S1484" t="s">
        <v>1813</v>
      </c>
      <c r="T1484">
        <f>IFERROR(Table1[n_can_adj]/MID(Table1[district],FIND("(",Table1[district])+1,1),Table1[n_can_adj])</f>
        <v>2</v>
      </c>
      <c r="U1484" t="e">
        <f>IF(Table1[level]="Local",VLOOKUP(Table1[parish]&amp;" Parish, Louisiana",[1]parish!$D$2:$E$65,2,FALSE),"")</f>
        <v>#N/A</v>
      </c>
    </row>
    <row r="1485" spans="1:21" hidden="1" x14ac:dyDescent="0.25">
      <c r="A1485">
        <v>1484</v>
      </c>
      <c r="B1485">
        <f>IF(COUNTIF(C$2:C1484,C1485)&gt;0,B1484,B1484+1)</f>
        <v>475</v>
      </c>
      <c r="C1485" t="str">
        <f>Table1[[#This Row],[position]]&amp;IF(Table1[district]="NA","","-"&amp;Table1[district])&amp;IF(Table1[parish]="Multi-Parish Race","","-"&amp;Table1[parish])&amp;" ("&amp;Table1[year]&amp;")"</f>
        <v>Council Member-Division E, City of Youngsville-Lafayette (2014)</v>
      </c>
      <c r="D1485" t="s">
        <v>1813</v>
      </c>
      <c r="E1485" t="s">
        <v>1974</v>
      </c>
      <c r="F1485" t="s">
        <v>1975</v>
      </c>
      <c r="G1485">
        <v>2014</v>
      </c>
      <c r="H1485" t="s">
        <v>1012</v>
      </c>
      <c r="I1485" t="s">
        <v>19</v>
      </c>
      <c r="J1485">
        <v>1710</v>
      </c>
      <c r="K1485">
        <v>2</v>
      </c>
      <c r="L1485">
        <f>COUNTIF(Table1[Race],Table1[Race])</f>
        <v>2</v>
      </c>
      <c r="M1485">
        <v>0</v>
      </c>
      <c r="N1485">
        <v>2</v>
      </c>
      <c r="O1485">
        <v>0</v>
      </c>
      <c r="P1485">
        <v>0</v>
      </c>
      <c r="Q1485" t="s">
        <v>20</v>
      </c>
      <c r="R1485" t="s">
        <v>21</v>
      </c>
      <c r="S1485" t="s">
        <v>1813</v>
      </c>
      <c r="T1485">
        <f>IFERROR(Table1[n_can_adj]/MID(Table1[district],FIND("(",Table1[district])+1,1),Table1[n_can_adj])</f>
        <v>2</v>
      </c>
      <c r="U1485" t="e">
        <f>IF(Table1[level]="Local",VLOOKUP(Table1[parish]&amp;" Parish, Louisiana",[1]parish!$D$2:$E$65,2,FALSE),"")</f>
        <v>#N/A</v>
      </c>
    </row>
    <row r="1486" spans="1:21" hidden="1" x14ac:dyDescent="0.25">
      <c r="A1486">
        <v>1485</v>
      </c>
      <c r="B1486">
        <f>IF(COUNTIF(C$2:C1485,C1486)&gt;0,B1485,B1485+1)</f>
        <v>475</v>
      </c>
      <c r="C1486" t="str">
        <f>Table1[[#This Row],[position]]&amp;IF(Table1[district]="NA","","-"&amp;Table1[district])&amp;IF(Table1[parish]="Multi-Parish Race","","-"&amp;Table1[parish])&amp;" ("&amp;Table1[year]&amp;")"</f>
        <v>Council Member-Division E, City of Youngsville-Lafayette (2014)</v>
      </c>
      <c r="D1486" t="s">
        <v>1813</v>
      </c>
      <c r="E1486" t="s">
        <v>1974</v>
      </c>
      <c r="F1486" t="s">
        <v>1976</v>
      </c>
      <c r="G1486">
        <v>2014</v>
      </c>
      <c r="H1486" t="s">
        <v>1012</v>
      </c>
      <c r="I1486" t="s">
        <v>19</v>
      </c>
      <c r="J1486">
        <v>1857</v>
      </c>
      <c r="K1486">
        <v>2</v>
      </c>
      <c r="L1486">
        <f>COUNTIF(Table1[Race],Table1[Race])</f>
        <v>2</v>
      </c>
      <c r="M1486">
        <v>0</v>
      </c>
      <c r="N1486">
        <v>2</v>
      </c>
      <c r="O1486">
        <v>0</v>
      </c>
      <c r="P1486">
        <v>0</v>
      </c>
      <c r="Q1486" t="s">
        <v>20</v>
      </c>
      <c r="R1486" t="s">
        <v>21</v>
      </c>
      <c r="S1486" t="s">
        <v>1813</v>
      </c>
      <c r="T1486">
        <f>IFERROR(Table1[n_can_adj]/MID(Table1[district],FIND("(",Table1[district])+1,1),Table1[n_can_adj])</f>
        <v>2</v>
      </c>
      <c r="U1486" t="e">
        <f>IF(Table1[level]="Local",VLOOKUP(Table1[parish]&amp;" Parish, Louisiana",[1]parish!$D$2:$E$65,2,FALSE),"")</f>
        <v>#N/A</v>
      </c>
    </row>
    <row r="1487" spans="1:21" hidden="1" x14ac:dyDescent="0.25">
      <c r="A1487">
        <v>1486</v>
      </c>
      <c r="B1487">
        <f>IF(COUNTIF(C$2:C1486,C1487)&gt;0,B1486,B1486+1)</f>
        <v>476</v>
      </c>
      <c r="C1487" t="str">
        <f>Table1[[#This Row],[position]]&amp;IF(Table1[district]="NA","","-"&amp;Table1[district])&amp;IF(Table1[parish]="Multi-Parish Race","","-"&amp;Table1[parish])&amp;" ("&amp;Table1[year]&amp;")"</f>
        <v>Council Member-Division E, Town of Lockport-Lafourche (2016)</v>
      </c>
      <c r="D1487" t="s">
        <v>1813</v>
      </c>
      <c r="E1487" t="s">
        <v>1977</v>
      </c>
      <c r="F1487" t="s">
        <v>1978</v>
      </c>
      <c r="G1487">
        <v>2016</v>
      </c>
      <c r="H1487" t="s">
        <v>940</v>
      </c>
      <c r="I1487" t="s">
        <v>19</v>
      </c>
      <c r="J1487">
        <v>571</v>
      </c>
      <c r="K1487">
        <v>2</v>
      </c>
      <c r="L1487">
        <f>COUNTIF(Table1[Race],Table1[Race])</f>
        <v>2</v>
      </c>
      <c r="M1487">
        <v>1</v>
      </c>
      <c r="N1487">
        <v>1</v>
      </c>
      <c r="O1487">
        <v>0</v>
      </c>
      <c r="P1487">
        <v>0</v>
      </c>
      <c r="Q1487" t="s">
        <v>20</v>
      </c>
      <c r="R1487" t="s">
        <v>21</v>
      </c>
      <c r="S1487" t="s">
        <v>1813</v>
      </c>
      <c r="T1487">
        <f>IFERROR(Table1[n_can_adj]/MID(Table1[district],FIND("(",Table1[district])+1,1),Table1[n_can_adj])</f>
        <v>2</v>
      </c>
      <c r="U1487" t="e">
        <f>IF(Table1[level]="Local",VLOOKUP(Table1[parish]&amp;" Parish, Louisiana",[1]parish!$D$2:$E$65,2,FALSE),"")</f>
        <v>#N/A</v>
      </c>
    </row>
    <row r="1488" spans="1:21" hidden="1" x14ac:dyDescent="0.25">
      <c r="A1488">
        <v>1487</v>
      </c>
      <c r="B1488">
        <f>IF(COUNTIF(C$2:C1487,C1488)&gt;0,B1487,B1487+1)</f>
        <v>476</v>
      </c>
      <c r="C1488" t="str">
        <f>Table1[[#This Row],[position]]&amp;IF(Table1[district]="NA","","-"&amp;Table1[district])&amp;IF(Table1[parish]="Multi-Parish Race","","-"&amp;Table1[parish])&amp;" ("&amp;Table1[year]&amp;")"</f>
        <v>Council Member-Division E, Town of Lockport-Lafourche (2016)</v>
      </c>
      <c r="D1488" t="s">
        <v>1813</v>
      </c>
      <c r="E1488" t="s">
        <v>1977</v>
      </c>
      <c r="F1488" t="s">
        <v>1979</v>
      </c>
      <c r="G1488">
        <v>2016</v>
      </c>
      <c r="H1488" t="s">
        <v>940</v>
      </c>
      <c r="I1488" t="s">
        <v>23</v>
      </c>
      <c r="J1488">
        <v>440</v>
      </c>
      <c r="K1488">
        <v>2</v>
      </c>
      <c r="L1488">
        <f>COUNTIF(Table1[Race],Table1[Race])</f>
        <v>2</v>
      </c>
      <c r="M1488">
        <v>1</v>
      </c>
      <c r="N1488">
        <v>1</v>
      </c>
      <c r="O1488">
        <v>0</v>
      </c>
      <c r="P1488">
        <v>0</v>
      </c>
      <c r="Q1488" t="s">
        <v>20</v>
      </c>
      <c r="R1488" t="s">
        <v>21</v>
      </c>
      <c r="S1488" t="s">
        <v>1813</v>
      </c>
      <c r="T1488">
        <f>IFERROR(Table1[n_can_adj]/MID(Table1[district],FIND("(",Table1[district])+1,1),Table1[n_can_adj])</f>
        <v>2</v>
      </c>
      <c r="U1488" t="e">
        <f>IF(Table1[level]="Local",VLOOKUP(Table1[parish]&amp;" Parish, Louisiana",[1]parish!$D$2:$E$65,2,FALSE),"")</f>
        <v>#N/A</v>
      </c>
    </row>
    <row r="1489" spans="1:21" hidden="1" x14ac:dyDescent="0.25">
      <c r="A1489">
        <v>1488</v>
      </c>
      <c r="B1489">
        <f>IF(COUNTIF(C$2:C1488,C1489)&gt;0,B1488,B1488+1)</f>
        <v>477</v>
      </c>
      <c r="C1489" t="str">
        <f>Table1[[#This Row],[position]]&amp;IF(Table1[district]="NA","","-"&amp;Table1[district])&amp;IF(Table1[parish]="Multi-Parish Race","","-"&amp;Table1[parish])&amp;" ("&amp;Table1[year]&amp;")"</f>
        <v>Council Member-Town of Elton-Jefferson Davis (2016)</v>
      </c>
      <c r="D1489" t="s">
        <v>1813</v>
      </c>
      <c r="E1489" t="s">
        <v>1072</v>
      </c>
      <c r="F1489" t="s">
        <v>1980</v>
      </c>
      <c r="G1489">
        <v>2016</v>
      </c>
      <c r="H1489" t="s">
        <v>695</v>
      </c>
      <c r="I1489" t="s">
        <v>23</v>
      </c>
      <c r="J1489">
        <v>260</v>
      </c>
      <c r="K1489">
        <v>2</v>
      </c>
      <c r="L1489">
        <f>COUNTIF(Table1[Race],Table1[Race])</f>
        <v>2</v>
      </c>
      <c r="M1489">
        <v>2</v>
      </c>
      <c r="N1489">
        <v>0</v>
      </c>
      <c r="O1489">
        <v>0</v>
      </c>
      <c r="P1489">
        <v>0</v>
      </c>
      <c r="Q1489" t="s">
        <v>20</v>
      </c>
      <c r="R1489" t="s">
        <v>21</v>
      </c>
      <c r="S1489" t="s">
        <v>1813</v>
      </c>
      <c r="T1489">
        <f>IFERROR(Table1[n_can_adj]/MID(Table1[district],FIND("(",Table1[district])+1,1),Table1[n_can_adj])</f>
        <v>2</v>
      </c>
      <c r="U1489" t="e">
        <f>IF(Table1[level]="Local",VLOOKUP(Table1[parish]&amp;" Parish, Louisiana",[1]parish!$D$2:$E$65,2,FALSE),"")</f>
        <v>#N/A</v>
      </c>
    </row>
    <row r="1490" spans="1:21" hidden="1" x14ac:dyDescent="0.25">
      <c r="A1490">
        <v>1489</v>
      </c>
      <c r="B1490">
        <f>IF(COUNTIF(C$2:C1489,C1490)&gt;0,B1489,B1489+1)</f>
        <v>477</v>
      </c>
      <c r="C1490" t="str">
        <f>Table1[[#This Row],[position]]&amp;IF(Table1[district]="NA","","-"&amp;Table1[district])&amp;IF(Table1[parish]="Multi-Parish Race","","-"&amp;Table1[parish])&amp;" ("&amp;Table1[year]&amp;")"</f>
        <v>Council Member-Town of Elton-Jefferson Davis (2016)</v>
      </c>
      <c r="D1490" t="s">
        <v>1813</v>
      </c>
      <c r="E1490" t="s">
        <v>1072</v>
      </c>
      <c r="F1490" t="s">
        <v>1981</v>
      </c>
      <c r="G1490">
        <v>2016</v>
      </c>
      <c r="H1490" t="s">
        <v>695</v>
      </c>
      <c r="I1490" t="s">
        <v>23</v>
      </c>
      <c r="J1490">
        <v>242</v>
      </c>
      <c r="K1490">
        <v>2</v>
      </c>
      <c r="L1490">
        <f>COUNTIF(Table1[Race],Table1[Race])</f>
        <v>2</v>
      </c>
      <c r="M1490">
        <v>2</v>
      </c>
      <c r="N1490">
        <v>0</v>
      </c>
      <c r="O1490">
        <v>0</v>
      </c>
      <c r="P1490">
        <v>0</v>
      </c>
      <c r="Q1490" t="s">
        <v>20</v>
      </c>
      <c r="R1490" t="s">
        <v>21</v>
      </c>
      <c r="S1490" t="s">
        <v>1813</v>
      </c>
      <c r="T1490">
        <f>IFERROR(Table1[n_can_adj]/MID(Table1[district],FIND("(",Table1[district])+1,1),Table1[n_can_adj])</f>
        <v>2</v>
      </c>
      <c r="U1490" t="e">
        <f>IF(Table1[level]="Local",VLOOKUP(Table1[parish]&amp;" Parish, Louisiana",[1]parish!$D$2:$E$65,2,FALSE),"")</f>
        <v>#N/A</v>
      </c>
    </row>
    <row r="1491" spans="1:21" hidden="1" x14ac:dyDescent="0.25">
      <c r="A1491">
        <v>1490</v>
      </c>
      <c r="B1491">
        <f>IF(COUNTIF(C$2:C1490,C1491)&gt;0,B1490,B1490+1)</f>
        <v>478</v>
      </c>
      <c r="C1491" t="str">
        <f>Table1[[#This Row],[position]]&amp;IF(Table1[district]="NA","","-"&amp;Table1[district])&amp;IF(Table1[parish]="Multi-Parish Race","","-"&amp;Table1[parish])&amp;" ("&amp;Table1[year]&amp;")"</f>
        <v>Council Member-Town of Lake Arthur-Jefferson Davis (2016)</v>
      </c>
      <c r="D1491" t="s">
        <v>1813</v>
      </c>
      <c r="E1491" t="s">
        <v>1111</v>
      </c>
      <c r="F1491" t="s">
        <v>1982</v>
      </c>
      <c r="G1491">
        <v>2016</v>
      </c>
      <c r="H1491" t="s">
        <v>695</v>
      </c>
      <c r="I1491" t="s">
        <v>23</v>
      </c>
      <c r="J1491">
        <v>457</v>
      </c>
      <c r="K1491">
        <v>3</v>
      </c>
      <c r="L1491">
        <f>COUNTIF(Table1[Race],Table1[Race])</f>
        <v>3</v>
      </c>
      <c r="M1491">
        <v>2</v>
      </c>
      <c r="N1491">
        <v>1</v>
      </c>
      <c r="O1491">
        <v>0</v>
      </c>
      <c r="P1491">
        <v>0</v>
      </c>
      <c r="Q1491" t="s">
        <v>20</v>
      </c>
      <c r="R1491" t="s">
        <v>21</v>
      </c>
      <c r="S1491" t="s">
        <v>1813</v>
      </c>
      <c r="T1491">
        <f>IFERROR(Table1[n_can_adj]/MID(Table1[district],FIND("(",Table1[district])+1,1),Table1[n_can_adj])</f>
        <v>3</v>
      </c>
      <c r="U1491" t="e">
        <f>IF(Table1[level]="Local",VLOOKUP(Table1[parish]&amp;" Parish, Louisiana",[1]parish!$D$2:$E$65,2,FALSE),"")</f>
        <v>#N/A</v>
      </c>
    </row>
    <row r="1492" spans="1:21" hidden="1" x14ac:dyDescent="0.25">
      <c r="A1492">
        <v>1491</v>
      </c>
      <c r="B1492">
        <f>IF(COUNTIF(C$2:C1491,C1492)&gt;0,B1491,B1491+1)</f>
        <v>478</v>
      </c>
      <c r="C1492" t="str">
        <f>Table1[[#This Row],[position]]&amp;IF(Table1[district]="NA","","-"&amp;Table1[district])&amp;IF(Table1[parish]="Multi-Parish Race","","-"&amp;Table1[parish])&amp;" ("&amp;Table1[year]&amp;")"</f>
        <v>Council Member-Town of Lake Arthur-Jefferson Davis (2016)</v>
      </c>
      <c r="D1492" t="s">
        <v>1813</v>
      </c>
      <c r="E1492" t="s">
        <v>1111</v>
      </c>
      <c r="F1492" t="s">
        <v>1983</v>
      </c>
      <c r="G1492">
        <v>2016</v>
      </c>
      <c r="H1492" t="s">
        <v>695</v>
      </c>
      <c r="I1492" t="s">
        <v>23</v>
      </c>
      <c r="J1492">
        <v>169</v>
      </c>
      <c r="K1492">
        <v>3</v>
      </c>
      <c r="L1492">
        <f>COUNTIF(Table1[Race],Table1[Race])</f>
        <v>3</v>
      </c>
      <c r="M1492">
        <v>2</v>
      </c>
      <c r="N1492">
        <v>1</v>
      </c>
      <c r="O1492">
        <v>0</v>
      </c>
      <c r="P1492">
        <v>0</v>
      </c>
      <c r="Q1492" t="s">
        <v>20</v>
      </c>
      <c r="R1492" t="s">
        <v>21</v>
      </c>
      <c r="S1492" t="s">
        <v>1813</v>
      </c>
      <c r="T1492">
        <f>IFERROR(Table1[n_can_adj]/MID(Table1[district],FIND("(",Table1[district])+1,1),Table1[n_can_adj])</f>
        <v>3</v>
      </c>
      <c r="U1492" t="e">
        <f>IF(Table1[level]="Local",VLOOKUP(Table1[parish]&amp;" Parish, Louisiana",[1]parish!$D$2:$E$65,2,FALSE),"")</f>
        <v>#N/A</v>
      </c>
    </row>
    <row r="1493" spans="1:21" hidden="1" x14ac:dyDescent="0.25">
      <c r="A1493">
        <v>1492</v>
      </c>
      <c r="B1493">
        <f>IF(COUNTIF(C$2:C1492,C1493)&gt;0,B1492,B1492+1)</f>
        <v>478</v>
      </c>
      <c r="C1493" t="str">
        <f>Table1[[#This Row],[position]]&amp;IF(Table1[district]="NA","","-"&amp;Table1[district])&amp;IF(Table1[parish]="Multi-Parish Race","","-"&amp;Table1[parish])&amp;" ("&amp;Table1[year]&amp;")"</f>
        <v>Council Member-Town of Lake Arthur-Jefferson Davis (2016)</v>
      </c>
      <c r="D1493" t="s">
        <v>1813</v>
      </c>
      <c r="E1493" t="s">
        <v>1111</v>
      </c>
      <c r="F1493" t="s">
        <v>1984</v>
      </c>
      <c r="G1493">
        <v>2016</v>
      </c>
      <c r="H1493" t="s">
        <v>695</v>
      </c>
      <c r="I1493" t="s">
        <v>19</v>
      </c>
      <c r="J1493">
        <v>411</v>
      </c>
      <c r="K1493">
        <v>3</v>
      </c>
      <c r="L1493">
        <f>COUNTIF(Table1[Race],Table1[Race])</f>
        <v>3</v>
      </c>
      <c r="M1493">
        <v>2</v>
      </c>
      <c r="N1493">
        <v>1</v>
      </c>
      <c r="O1493">
        <v>0</v>
      </c>
      <c r="P1493">
        <v>0</v>
      </c>
      <c r="Q1493" t="s">
        <v>20</v>
      </c>
      <c r="R1493" t="s">
        <v>21</v>
      </c>
      <c r="S1493" t="s">
        <v>1813</v>
      </c>
      <c r="T1493">
        <f>IFERROR(Table1[n_can_adj]/MID(Table1[district],FIND("(",Table1[district])+1,1),Table1[n_can_adj])</f>
        <v>3</v>
      </c>
      <c r="U1493" t="e">
        <f>IF(Table1[level]="Local",VLOOKUP(Table1[parish]&amp;" Parish, Louisiana",[1]parish!$D$2:$E$65,2,FALSE),"")</f>
        <v>#N/A</v>
      </c>
    </row>
    <row r="1494" spans="1:21" hidden="1" x14ac:dyDescent="0.25">
      <c r="A1494">
        <v>1493</v>
      </c>
      <c r="B1494">
        <f>IF(COUNTIF(C$2:C1493,C1494)&gt;0,B1493,B1493+1)</f>
        <v>479</v>
      </c>
      <c r="C1494" t="str">
        <f>Table1[[#This Row],[position]]&amp;IF(Table1[district]="NA","","-"&amp;Table1[district])&amp;IF(Table1[parish]="Multi-Parish Race","","-"&amp;Table1[parish])&amp;" ("&amp;Table1[year]&amp;")"</f>
        <v>Council Member at Large-City of Port Allen-West Baton Rouge (2016)</v>
      </c>
      <c r="D1494" t="s">
        <v>1985</v>
      </c>
      <c r="E1494" t="s">
        <v>979</v>
      </c>
      <c r="F1494" t="s">
        <v>1986</v>
      </c>
      <c r="G1494">
        <v>2016</v>
      </c>
      <c r="H1494" t="s">
        <v>981</v>
      </c>
      <c r="I1494" t="s">
        <v>23</v>
      </c>
      <c r="J1494">
        <v>782</v>
      </c>
      <c r="K1494">
        <v>3</v>
      </c>
      <c r="L1494">
        <f>COUNTIF(Table1[Race],Table1[Race])</f>
        <v>3</v>
      </c>
      <c r="M1494">
        <v>3</v>
      </c>
      <c r="N1494">
        <v>0</v>
      </c>
      <c r="O1494">
        <v>0</v>
      </c>
      <c r="P1494">
        <v>0</v>
      </c>
      <c r="Q1494" t="s">
        <v>20</v>
      </c>
      <c r="R1494" t="s">
        <v>21</v>
      </c>
      <c r="S1494" t="s">
        <v>1813</v>
      </c>
      <c r="T1494">
        <f>IFERROR(Table1[n_can_adj]/MID(Table1[district],FIND("(",Table1[district])+1,1),Table1[n_can_adj])</f>
        <v>3</v>
      </c>
      <c r="U1494" t="e">
        <f>IF(Table1[level]="Local",VLOOKUP(Table1[parish]&amp;" Parish, Louisiana",[1]parish!$D$2:$E$65,2,FALSE),"")</f>
        <v>#N/A</v>
      </c>
    </row>
    <row r="1495" spans="1:21" hidden="1" x14ac:dyDescent="0.25">
      <c r="A1495">
        <v>1494</v>
      </c>
      <c r="B1495">
        <f>IF(COUNTIF(C$2:C1494,C1495)&gt;0,B1494,B1494+1)</f>
        <v>479</v>
      </c>
      <c r="C1495" t="str">
        <f>Table1[[#This Row],[position]]&amp;IF(Table1[district]="NA","","-"&amp;Table1[district])&amp;IF(Table1[parish]="Multi-Parish Race","","-"&amp;Table1[parish])&amp;" ("&amp;Table1[year]&amp;")"</f>
        <v>Council Member at Large-City of Port Allen-West Baton Rouge (2016)</v>
      </c>
      <c r="D1495" t="s">
        <v>1985</v>
      </c>
      <c r="E1495" t="s">
        <v>979</v>
      </c>
      <c r="F1495" t="s">
        <v>1987</v>
      </c>
      <c r="G1495">
        <v>2016</v>
      </c>
      <c r="H1495" t="s">
        <v>981</v>
      </c>
      <c r="I1495" t="s">
        <v>23</v>
      </c>
      <c r="J1495">
        <v>1101</v>
      </c>
      <c r="K1495">
        <v>3</v>
      </c>
      <c r="L1495">
        <f>COUNTIF(Table1[Race],Table1[Race])</f>
        <v>3</v>
      </c>
      <c r="M1495">
        <v>3</v>
      </c>
      <c r="N1495">
        <v>0</v>
      </c>
      <c r="O1495">
        <v>0</v>
      </c>
      <c r="P1495">
        <v>0</v>
      </c>
      <c r="Q1495" t="s">
        <v>20</v>
      </c>
      <c r="R1495" t="s">
        <v>21</v>
      </c>
      <c r="S1495" t="s">
        <v>1813</v>
      </c>
      <c r="T1495">
        <f>IFERROR(Table1[n_can_adj]/MID(Table1[district],FIND("(",Table1[district])+1,1),Table1[n_can_adj])</f>
        <v>3</v>
      </c>
      <c r="U1495" t="e">
        <f>IF(Table1[level]="Local",VLOOKUP(Table1[parish]&amp;" Parish, Louisiana",[1]parish!$D$2:$E$65,2,FALSE),"")</f>
        <v>#N/A</v>
      </c>
    </row>
    <row r="1496" spans="1:21" hidden="1" x14ac:dyDescent="0.25">
      <c r="A1496">
        <v>1495</v>
      </c>
      <c r="B1496">
        <f>IF(COUNTIF(C$2:C1495,C1496)&gt;0,B1495,B1495+1)</f>
        <v>479</v>
      </c>
      <c r="C1496" t="str">
        <f>Table1[[#This Row],[position]]&amp;IF(Table1[district]="NA","","-"&amp;Table1[district])&amp;IF(Table1[parish]="Multi-Parish Race","","-"&amp;Table1[parish])&amp;" ("&amp;Table1[year]&amp;")"</f>
        <v>Council Member at Large-City of Port Allen-West Baton Rouge (2016)</v>
      </c>
      <c r="D1496" t="s">
        <v>1985</v>
      </c>
      <c r="E1496" t="s">
        <v>979</v>
      </c>
      <c r="F1496" t="s">
        <v>1988</v>
      </c>
      <c r="G1496">
        <v>2016</v>
      </c>
      <c r="H1496" t="s">
        <v>981</v>
      </c>
      <c r="I1496" t="s">
        <v>23</v>
      </c>
      <c r="J1496">
        <v>728</v>
      </c>
      <c r="K1496">
        <v>3</v>
      </c>
      <c r="L1496">
        <f>COUNTIF(Table1[Race],Table1[Race])</f>
        <v>3</v>
      </c>
      <c r="M1496">
        <v>3</v>
      </c>
      <c r="N1496">
        <v>0</v>
      </c>
      <c r="O1496">
        <v>0</v>
      </c>
      <c r="P1496">
        <v>0</v>
      </c>
      <c r="Q1496" t="s">
        <v>20</v>
      </c>
      <c r="R1496" t="s">
        <v>21</v>
      </c>
      <c r="S1496" t="s">
        <v>1813</v>
      </c>
      <c r="T1496">
        <f>IFERROR(Table1[n_can_adj]/MID(Table1[district],FIND("(",Table1[district])+1,1),Table1[n_can_adj])</f>
        <v>3</v>
      </c>
      <c r="U1496" t="e">
        <f>IF(Table1[level]="Local",VLOOKUP(Table1[parish]&amp;" Parish, Louisiana",[1]parish!$D$2:$E$65,2,FALSE),"")</f>
        <v>#N/A</v>
      </c>
    </row>
    <row r="1497" spans="1:21" x14ac:dyDescent="0.25">
      <c r="A1497">
        <v>1496</v>
      </c>
      <c r="B1497">
        <f>IF(COUNTIF(C$2:C1496,C1497)&gt;0,B1496,B1496+1)</f>
        <v>480</v>
      </c>
      <c r="C1497" t="str">
        <f>Table1[[#This Row],[position]]&amp;IF(Table1[district]="NA","","-"&amp;Table1[district])&amp;IF(Table1[parish]="Multi-Parish Race","","-"&amp;Table1[parish])&amp;" ("&amp;Table1[year]&amp;")"</f>
        <v>Council Member(s)-City of Denham Springs (5 to be elected)-Livingston (2014)</v>
      </c>
      <c r="D1497" t="s">
        <v>1989</v>
      </c>
      <c r="E1497" t="s">
        <v>1990</v>
      </c>
      <c r="F1497" t="s">
        <v>1991</v>
      </c>
      <c r="G1497">
        <v>2014</v>
      </c>
      <c r="H1497" t="s">
        <v>1002</v>
      </c>
      <c r="I1497" t="s">
        <v>19</v>
      </c>
      <c r="J1497">
        <v>1365</v>
      </c>
      <c r="K1497">
        <v>12</v>
      </c>
      <c r="L1497">
        <f>COUNTIF(Table1[Race],Table1[Race])</f>
        <v>12</v>
      </c>
      <c r="M1497">
        <v>1</v>
      </c>
      <c r="N1497">
        <v>8</v>
      </c>
      <c r="O1497">
        <v>2</v>
      </c>
      <c r="P1497">
        <v>1</v>
      </c>
      <c r="Q1497" t="s">
        <v>20</v>
      </c>
      <c r="R1497" t="s">
        <v>21</v>
      </c>
      <c r="S1497" t="s">
        <v>1813</v>
      </c>
      <c r="T1497">
        <f>IFERROR(Table1[n_can_adj]/MID(Table1[district],FIND("(",Table1[district])+1,1),Table1[n_can_adj])</f>
        <v>2.4</v>
      </c>
      <c r="U1497" t="e">
        <f>IF(Table1[level]="Local",VLOOKUP(Table1[parish]&amp;" Parish, Louisiana",[1]parish!$D$2:$E$65,2,FALSE),"")</f>
        <v>#N/A</v>
      </c>
    </row>
    <row r="1498" spans="1:21" x14ac:dyDescent="0.25">
      <c r="A1498">
        <v>1497</v>
      </c>
      <c r="B1498">
        <f>IF(COUNTIF(C$2:C1497,C1498)&gt;0,B1497,B1497+1)</f>
        <v>480</v>
      </c>
      <c r="C1498" t="str">
        <f>Table1[[#This Row],[position]]&amp;IF(Table1[district]="NA","","-"&amp;Table1[district])&amp;IF(Table1[parish]="Multi-Parish Race","","-"&amp;Table1[parish])&amp;" ("&amp;Table1[year]&amp;")"</f>
        <v>Council Member(s)-City of Denham Springs (5 to be elected)-Livingston (2014)</v>
      </c>
      <c r="D1498" t="s">
        <v>1989</v>
      </c>
      <c r="E1498" t="s">
        <v>1990</v>
      </c>
      <c r="F1498" t="s">
        <v>1992</v>
      </c>
      <c r="G1498">
        <v>2014</v>
      </c>
      <c r="H1498" t="s">
        <v>1002</v>
      </c>
      <c r="I1498" t="s">
        <v>19</v>
      </c>
      <c r="J1498">
        <v>1857</v>
      </c>
      <c r="K1498">
        <v>12</v>
      </c>
      <c r="L1498">
        <f>COUNTIF(Table1[Race],Table1[Race])</f>
        <v>12</v>
      </c>
      <c r="M1498">
        <v>1</v>
      </c>
      <c r="N1498">
        <v>8</v>
      </c>
      <c r="O1498">
        <v>2</v>
      </c>
      <c r="P1498">
        <v>1</v>
      </c>
      <c r="Q1498" t="s">
        <v>20</v>
      </c>
      <c r="R1498" t="s">
        <v>21</v>
      </c>
      <c r="S1498" t="s">
        <v>1813</v>
      </c>
      <c r="T1498">
        <f>IFERROR(Table1[n_can_adj]/MID(Table1[district],FIND("(",Table1[district])+1,1),Table1[n_can_adj])</f>
        <v>2.4</v>
      </c>
      <c r="U1498" t="e">
        <f>IF(Table1[level]="Local",VLOOKUP(Table1[parish]&amp;" Parish, Louisiana",[1]parish!$D$2:$E$65,2,FALSE),"")</f>
        <v>#N/A</v>
      </c>
    </row>
    <row r="1499" spans="1:21" x14ac:dyDescent="0.25">
      <c r="A1499">
        <v>1498</v>
      </c>
      <c r="B1499">
        <f>IF(COUNTIF(C$2:C1498,C1499)&gt;0,B1498,B1498+1)</f>
        <v>480</v>
      </c>
      <c r="C1499" t="str">
        <f>Table1[[#This Row],[position]]&amp;IF(Table1[district]="NA","","-"&amp;Table1[district])&amp;IF(Table1[parish]="Multi-Parish Race","","-"&amp;Table1[parish])&amp;" ("&amp;Table1[year]&amp;")"</f>
        <v>Council Member(s)-City of Denham Springs (5 to be elected)-Livingston (2014)</v>
      </c>
      <c r="D1499" t="s">
        <v>1989</v>
      </c>
      <c r="E1499" t="s">
        <v>1990</v>
      </c>
      <c r="F1499" t="s">
        <v>1993</v>
      </c>
      <c r="G1499">
        <v>2014</v>
      </c>
      <c r="H1499" t="s">
        <v>1002</v>
      </c>
      <c r="I1499" t="s">
        <v>19</v>
      </c>
      <c r="J1499">
        <v>423</v>
      </c>
      <c r="K1499">
        <v>12</v>
      </c>
      <c r="L1499">
        <f>COUNTIF(Table1[Race],Table1[Race])</f>
        <v>12</v>
      </c>
      <c r="M1499">
        <v>1</v>
      </c>
      <c r="N1499">
        <v>8</v>
      </c>
      <c r="O1499">
        <v>2</v>
      </c>
      <c r="P1499">
        <v>1</v>
      </c>
      <c r="Q1499" t="s">
        <v>20</v>
      </c>
      <c r="R1499" t="s">
        <v>21</v>
      </c>
      <c r="S1499" t="s">
        <v>1813</v>
      </c>
      <c r="T1499">
        <f>IFERROR(Table1[n_can_adj]/MID(Table1[district],FIND("(",Table1[district])+1,1),Table1[n_can_adj])</f>
        <v>2.4</v>
      </c>
      <c r="U1499" t="e">
        <f>IF(Table1[level]="Local",VLOOKUP(Table1[parish]&amp;" Parish, Louisiana",[1]parish!$D$2:$E$65,2,FALSE),"")</f>
        <v>#N/A</v>
      </c>
    </row>
    <row r="1500" spans="1:21" x14ac:dyDescent="0.25">
      <c r="A1500">
        <v>1499</v>
      </c>
      <c r="B1500">
        <f>IF(COUNTIF(C$2:C1499,C1500)&gt;0,B1499,B1499+1)</f>
        <v>480</v>
      </c>
      <c r="C1500" t="str">
        <f>Table1[[#This Row],[position]]&amp;IF(Table1[district]="NA","","-"&amp;Table1[district])&amp;IF(Table1[parish]="Multi-Parish Race","","-"&amp;Table1[parish])&amp;" ("&amp;Table1[year]&amp;")"</f>
        <v>Council Member(s)-City of Denham Springs (5 to be elected)-Livingston (2014)</v>
      </c>
      <c r="D1500" t="s">
        <v>1989</v>
      </c>
      <c r="E1500" t="s">
        <v>1990</v>
      </c>
      <c r="F1500" t="s">
        <v>1994</v>
      </c>
      <c r="G1500">
        <v>2014</v>
      </c>
      <c r="H1500" t="s">
        <v>1002</v>
      </c>
      <c r="I1500" t="s">
        <v>19</v>
      </c>
      <c r="J1500">
        <v>994</v>
      </c>
      <c r="K1500">
        <v>12</v>
      </c>
      <c r="L1500">
        <f>COUNTIF(Table1[Race],Table1[Race])</f>
        <v>12</v>
      </c>
      <c r="M1500">
        <v>1</v>
      </c>
      <c r="N1500">
        <v>8</v>
      </c>
      <c r="O1500">
        <v>2</v>
      </c>
      <c r="P1500">
        <v>1</v>
      </c>
      <c r="Q1500" t="s">
        <v>20</v>
      </c>
      <c r="R1500" t="s">
        <v>21</v>
      </c>
      <c r="S1500" t="s">
        <v>1813</v>
      </c>
      <c r="T1500">
        <f>IFERROR(Table1[n_can_adj]/MID(Table1[district],FIND("(",Table1[district])+1,1),Table1[n_can_adj])</f>
        <v>2.4</v>
      </c>
      <c r="U1500" t="e">
        <f>IF(Table1[level]="Local",VLOOKUP(Table1[parish]&amp;" Parish, Louisiana",[1]parish!$D$2:$E$65,2,FALSE),"")</f>
        <v>#N/A</v>
      </c>
    </row>
    <row r="1501" spans="1:21" x14ac:dyDescent="0.25">
      <c r="A1501">
        <v>1500</v>
      </c>
      <c r="B1501">
        <f>IF(COUNTIF(C$2:C1500,C1501)&gt;0,B1500,B1500+1)</f>
        <v>480</v>
      </c>
      <c r="C1501" t="str">
        <f>Table1[[#This Row],[position]]&amp;IF(Table1[district]="NA","","-"&amp;Table1[district])&amp;IF(Table1[parish]="Multi-Parish Race","","-"&amp;Table1[parish])&amp;" ("&amp;Table1[year]&amp;")"</f>
        <v>Council Member(s)-City of Denham Springs (5 to be elected)-Livingston (2014)</v>
      </c>
      <c r="D1501" t="s">
        <v>1989</v>
      </c>
      <c r="E1501" t="s">
        <v>1990</v>
      </c>
      <c r="F1501" t="s">
        <v>1995</v>
      </c>
      <c r="G1501">
        <v>2014</v>
      </c>
      <c r="H1501" t="s">
        <v>1002</v>
      </c>
      <c r="I1501" t="s">
        <v>23</v>
      </c>
      <c r="J1501">
        <v>1037</v>
      </c>
      <c r="K1501">
        <v>12</v>
      </c>
      <c r="L1501">
        <f>COUNTIF(Table1[Race],Table1[Race])</f>
        <v>12</v>
      </c>
      <c r="M1501">
        <v>1</v>
      </c>
      <c r="N1501">
        <v>8</v>
      </c>
      <c r="O1501">
        <v>2</v>
      </c>
      <c r="P1501">
        <v>1</v>
      </c>
      <c r="Q1501" t="s">
        <v>20</v>
      </c>
      <c r="R1501" t="s">
        <v>21</v>
      </c>
      <c r="S1501" t="s">
        <v>1813</v>
      </c>
      <c r="T1501">
        <f>IFERROR(Table1[n_can_adj]/MID(Table1[district],FIND("(",Table1[district])+1,1),Table1[n_can_adj])</f>
        <v>2.4</v>
      </c>
      <c r="U1501" t="e">
        <f>IF(Table1[level]="Local",VLOOKUP(Table1[parish]&amp;" Parish, Louisiana",[1]parish!$D$2:$E$65,2,FALSE),"")</f>
        <v>#N/A</v>
      </c>
    </row>
    <row r="1502" spans="1:21" x14ac:dyDescent="0.25">
      <c r="A1502">
        <v>1501</v>
      </c>
      <c r="B1502">
        <f>IF(COUNTIF(C$2:C1501,C1502)&gt;0,B1501,B1501+1)</f>
        <v>480</v>
      </c>
      <c r="C1502" t="str">
        <f>Table1[[#This Row],[position]]&amp;IF(Table1[district]="NA","","-"&amp;Table1[district])&amp;IF(Table1[parish]="Multi-Parish Race","","-"&amp;Table1[parish])&amp;" ("&amp;Table1[year]&amp;")"</f>
        <v>Council Member(s)-City of Denham Springs (5 to be elected)-Livingston (2014)</v>
      </c>
      <c r="D1502" t="s">
        <v>1989</v>
      </c>
      <c r="E1502" t="s">
        <v>1990</v>
      </c>
      <c r="F1502" t="s">
        <v>1996</v>
      </c>
      <c r="G1502">
        <v>2014</v>
      </c>
      <c r="H1502" t="s">
        <v>1002</v>
      </c>
      <c r="I1502" t="s">
        <v>30</v>
      </c>
      <c r="J1502">
        <v>419</v>
      </c>
      <c r="K1502">
        <v>12</v>
      </c>
      <c r="L1502">
        <f>COUNTIF(Table1[Race],Table1[Race])</f>
        <v>12</v>
      </c>
      <c r="M1502">
        <v>1</v>
      </c>
      <c r="N1502">
        <v>8</v>
      </c>
      <c r="O1502">
        <v>2</v>
      </c>
      <c r="P1502">
        <v>1</v>
      </c>
      <c r="Q1502" t="s">
        <v>20</v>
      </c>
      <c r="R1502" t="s">
        <v>21</v>
      </c>
      <c r="S1502" t="s">
        <v>1813</v>
      </c>
      <c r="T1502">
        <f>IFERROR(Table1[n_can_adj]/MID(Table1[district],FIND("(",Table1[district])+1,1),Table1[n_can_adj])</f>
        <v>2.4</v>
      </c>
      <c r="U1502" t="e">
        <f>IF(Table1[level]="Local",VLOOKUP(Table1[parish]&amp;" Parish, Louisiana",[1]parish!$D$2:$E$65,2,FALSE),"")</f>
        <v>#N/A</v>
      </c>
    </row>
    <row r="1503" spans="1:21" x14ac:dyDescent="0.25">
      <c r="A1503">
        <v>1502</v>
      </c>
      <c r="B1503">
        <f>IF(COUNTIF(C$2:C1502,C1503)&gt;0,B1502,B1502+1)</f>
        <v>480</v>
      </c>
      <c r="C1503" t="str">
        <f>Table1[[#This Row],[position]]&amp;IF(Table1[district]="NA","","-"&amp;Table1[district])&amp;IF(Table1[parish]="Multi-Parish Race","","-"&amp;Table1[parish])&amp;" ("&amp;Table1[year]&amp;")"</f>
        <v>Council Member(s)-City of Denham Springs (5 to be elected)-Livingston (2014)</v>
      </c>
      <c r="D1503" t="s">
        <v>1989</v>
      </c>
      <c r="E1503" t="s">
        <v>1990</v>
      </c>
      <c r="F1503" t="s">
        <v>1997</v>
      </c>
      <c r="G1503">
        <v>2014</v>
      </c>
      <c r="H1503" t="s">
        <v>1002</v>
      </c>
      <c r="I1503" t="s">
        <v>30</v>
      </c>
      <c r="J1503">
        <v>1253</v>
      </c>
      <c r="K1503">
        <v>12</v>
      </c>
      <c r="L1503">
        <f>COUNTIF(Table1[Race],Table1[Race])</f>
        <v>12</v>
      </c>
      <c r="M1503">
        <v>1</v>
      </c>
      <c r="N1503">
        <v>8</v>
      </c>
      <c r="O1503">
        <v>2</v>
      </c>
      <c r="P1503">
        <v>1</v>
      </c>
      <c r="Q1503" t="s">
        <v>20</v>
      </c>
      <c r="R1503" t="s">
        <v>21</v>
      </c>
      <c r="S1503" t="s">
        <v>1813</v>
      </c>
      <c r="T1503">
        <f>IFERROR(Table1[n_can_adj]/MID(Table1[district],FIND("(",Table1[district])+1,1),Table1[n_can_adj])</f>
        <v>2.4</v>
      </c>
      <c r="U1503" t="e">
        <f>IF(Table1[level]="Local",VLOOKUP(Table1[parish]&amp;" Parish, Louisiana",[1]parish!$D$2:$E$65,2,FALSE),"")</f>
        <v>#N/A</v>
      </c>
    </row>
    <row r="1504" spans="1:21" x14ac:dyDescent="0.25">
      <c r="A1504">
        <v>1503</v>
      </c>
      <c r="B1504">
        <f>IF(COUNTIF(C$2:C1503,C1504)&gt;0,B1503,B1503+1)</f>
        <v>480</v>
      </c>
      <c r="C1504" t="str">
        <f>Table1[[#This Row],[position]]&amp;IF(Table1[district]="NA","","-"&amp;Table1[district])&amp;IF(Table1[parish]="Multi-Parish Race","","-"&amp;Table1[parish])&amp;" ("&amp;Table1[year]&amp;")"</f>
        <v>Council Member(s)-City of Denham Springs (5 to be elected)-Livingston (2014)</v>
      </c>
      <c r="D1504" t="s">
        <v>1989</v>
      </c>
      <c r="E1504" t="s">
        <v>1990</v>
      </c>
      <c r="F1504" t="s">
        <v>1998</v>
      </c>
      <c r="G1504">
        <v>2014</v>
      </c>
      <c r="H1504" t="s">
        <v>1002</v>
      </c>
      <c r="I1504" t="s">
        <v>19</v>
      </c>
      <c r="J1504">
        <v>752</v>
      </c>
      <c r="K1504">
        <v>12</v>
      </c>
      <c r="L1504">
        <f>COUNTIF(Table1[Race],Table1[Race])</f>
        <v>12</v>
      </c>
      <c r="M1504">
        <v>1</v>
      </c>
      <c r="N1504">
        <v>8</v>
      </c>
      <c r="O1504">
        <v>2</v>
      </c>
      <c r="P1504">
        <v>1</v>
      </c>
      <c r="Q1504" t="s">
        <v>20</v>
      </c>
      <c r="R1504" t="s">
        <v>21</v>
      </c>
      <c r="S1504" t="s">
        <v>1813</v>
      </c>
      <c r="T1504">
        <f>IFERROR(Table1[n_can_adj]/MID(Table1[district],FIND("(",Table1[district])+1,1),Table1[n_can_adj])</f>
        <v>2.4</v>
      </c>
      <c r="U1504" t="e">
        <f>IF(Table1[level]="Local",VLOOKUP(Table1[parish]&amp;" Parish, Louisiana",[1]parish!$D$2:$E$65,2,FALSE),"")</f>
        <v>#N/A</v>
      </c>
    </row>
    <row r="1505" spans="1:21" x14ac:dyDescent="0.25">
      <c r="A1505">
        <v>1504</v>
      </c>
      <c r="B1505">
        <f>IF(COUNTIF(C$2:C1504,C1505)&gt;0,B1504,B1504+1)</f>
        <v>480</v>
      </c>
      <c r="C1505" t="str">
        <f>Table1[[#This Row],[position]]&amp;IF(Table1[district]="NA","","-"&amp;Table1[district])&amp;IF(Table1[parish]="Multi-Parish Race","","-"&amp;Table1[parish])&amp;" ("&amp;Table1[year]&amp;")"</f>
        <v>Council Member(s)-City of Denham Springs (5 to be elected)-Livingston (2014)</v>
      </c>
      <c r="D1505" t="s">
        <v>1989</v>
      </c>
      <c r="E1505" t="s">
        <v>1990</v>
      </c>
      <c r="F1505" t="s">
        <v>1999</v>
      </c>
      <c r="G1505">
        <v>2014</v>
      </c>
      <c r="H1505" t="s">
        <v>1002</v>
      </c>
      <c r="I1505" t="s">
        <v>19</v>
      </c>
      <c r="J1505">
        <v>1683</v>
      </c>
      <c r="K1505">
        <v>12</v>
      </c>
      <c r="L1505">
        <f>COUNTIF(Table1[Race],Table1[Race])</f>
        <v>12</v>
      </c>
      <c r="M1505">
        <v>1</v>
      </c>
      <c r="N1505">
        <v>8</v>
      </c>
      <c r="O1505">
        <v>2</v>
      </c>
      <c r="P1505">
        <v>1</v>
      </c>
      <c r="Q1505" t="s">
        <v>20</v>
      </c>
      <c r="R1505" t="s">
        <v>21</v>
      </c>
      <c r="S1505" t="s">
        <v>1813</v>
      </c>
      <c r="T1505">
        <f>IFERROR(Table1[n_can_adj]/MID(Table1[district],FIND("(",Table1[district])+1,1),Table1[n_can_adj])</f>
        <v>2.4</v>
      </c>
      <c r="U1505" t="e">
        <f>IF(Table1[level]="Local",VLOOKUP(Table1[parish]&amp;" Parish, Louisiana",[1]parish!$D$2:$E$65,2,FALSE),"")</f>
        <v>#N/A</v>
      </c>
    </row>
    <row r="1506" spans="1:21" x14ac:dyDescent="0.25">
      <c r="A1506">
        <v>1505</v>
      </c>
      <c r="B1506">
        <f>IF(COUNTIF(C$2:C1505,C1506)&gt;0,B1505,B1505+1)</f>
        <v>480</v>
      </c>
      <c r="C1506" t="str">
        <f>Table1[[#This Row],[position]]&amp;IF(Table1[district]="NA","","-"&amp;Table1[district])&amp;IF(Table1[parish]="Multi-Parish Race","","-"&amp;Table1[parish])&amp;" ("&amp;Table1[year]&amp;")"</f>
        <v>Council Member(s)-City of Denham Springs (5 to be elected)-Livingston (2014)</v>
      </c>
      <c r="D1506" t="s">
        <v>1989</v>
      </c>
      <c r="E1506" t="s">
        <v>1990</v>
      </c>
      <c r="F1506" t="s">
        <v>2000</v>
      </c>
      <c r="G1506">
        <v>2014</v>
      </c>
      <c r="H1506" t="s">
        <v>1002</v>
      </c>
      <c r="I1506" t="s">
        <v>127</v>
      </c>
      <c r="J1506">
        <v>1407</v>
      </c>
      <c r="K1506">
        <v>12</v>
      </c>
      <c r="L1506">
        <f>COUNTIF(Table1[Race],Table1[Race])</f>
        <v>12</v>
      </c>
      <c r="M1506">
        <v>1</v>
      </c>
      <c r="N1506">
        <v>8</v>
      </c>
      <c r="O1506">
        <v>2</v>
      </c>
      <c r="P1506">
        <v>1</v>
      </c>
      <c r="Q1506" t="s">
        <v>20</v>
      </c>
      <c r="R1506" t="s">
        <v>21</v>
      </c>
      <c r="S1506" t="s">
        <v>1813</v>
      </c>
      <c r="T1506">
        <f>IFERROR(Table1[n_can_adj]/MID(Table1[district],FIND("(",Table1[district])+1,1),Table1[n_can_adj])</f>
        <v>2.4</v>
      </c>
      <c r="U1506" t="e">
        <f>IF(Table1[level]="Local",VLOOKUP(Table1[parish]&amp;" Parish, Louisiana",[1]parish!$D$2:$E$65,2,FALSE),"")</f>
        <v>#N/A</v>
      </c>
    </row>
    <row r="1507" spans="1:21" x14ac:dyDescent="0.25">
      <c r="A1507">
        <v>1506</v>
      </c>
      <c r="B1507">
        <f>IF(COUNTIF(C$2:C1506,C1507)&gt;0,B1506,B1506+1)</f>
        <v>480</v>
      </c>
      <c r="C1507" t="str">
        <f>Table1[[#This Row],[position]]&amp;IF(Table1[district]="NA","","-"&amp;Table1[district])&amp;IF(Table1[parish]="Multi-Parish Race","","-"&amp;Table1[parish])&amp;" ("&amp;Table1[year]&amp;")"</f>
        <v>Council Member(s)-City of Denham Springs (5 to be elected)-Livingston (2014)</v>
      </c>
      <c r="D1507" t="s">
        <v>1989</v>
      </c>
      <c r="E1507" t="s">
        <v>1990</v>
      </c>
      <c r="F1507" t="s">
        <v>2001</v>
      </c>
      <c r="G1507">
        <v>2014</v>
      </c>
      <c r="H1507" t="s">
        <v>1002</v>
      </c>
      <c r="I1507" t="s">
        <v>19</v>
      </c>
      <c r="J1507">
        <v>1610</v>
      </c>
      <c r="K1507">
        <v>12</v>
      </c>
      <c r="L1507">
        <f>COUNTIF(Table1[Race],Table1[Race])</f>
        <v>12</v>
      </c>
      <c r="M1507">
        <v>1</v>
      </c>
      <c r="N1507">
        <v>8</v>
      </c>
      <c r="O1507">
        <v>2</v>
      </c>
      <c r="P1507">
        <v>1</v>
      </c>
      <c r="Q1507" t="s">
        <v>20</v>
      </c>
      <c r="R1507" t="s">
        <v>21</v>
      </c>
      <c r="S1507" t="s">
        <v>1813</v>
      </c>
      <c r="T1507">
        <f>IFERROR(Table1[n_can_adj]/MID(Table1[district],FIND("(",Table1[district])+1,1),Table1[n_can_adj])</f>
        <v>2.4</v>
      </c>
      <c r="U1507" t="e">
        <f>IF(Table1[level]="Local",VLOOKUP(Table1[parish]&amp;" Parish, Louisiana",[1]parish!$D$2:$E$65,2,FALSE),"")</f>
        <v>#N/A</v>
      </c>
    </row>
    <row r="1508" spans="1:21" x14ac:dyDescent="0.25">
      <c r="A1508">
        <v>1507</v>
      </c>
      <c r="B1508">
        <f>IF(COUNTIF(C$2:C1507,C1508)&gt;0,B1507,B1507+1)</f>
        <v>480</v>
      </c>
      <c r="C1508" t="str">
        <f>Table1[[#This Row],[position]]&amp;IF(Table1[district]="NA","","-"&amp;Table1[district])&amp;IF(Table1[parish]="Multi-Parish Race","","-"&amp;Table1[parish])&amp;" ("&amp;Table1[year]&amp;")"</f>
        <v>Council Member(s)-City of Denham Springs (5 to be elected)-Livingston (2014)</v>
      </c>
      <c r="D1508" t="s">
        <v>1989</v>
      </c>
      <c r="E1508" t="s">
        <v>1990</v>
      </c>
      <c r="F1508" t="s">
        <v>2002</v>
      </c>
      <c r="G1508">
        <v>2014</v>
      </c>
      <c r="H1508" t="s">
        <v>1002</v>
      </c>
      <c r="I1508" t="s">
        <v>19</v>
      </c>
      <c r="J1508">
        <v>1140</v>
      </c>
      <c r="K1508">
        <v>12</v>
      </c>
      <c r="L1508">
        <f>COUNTIF(Table1[Race],Table1[Race])</f>
        <v>12</v>
      </c>
      <c r="M1508">
        <v>1</v>
      </c>
      <c r="N1508">
        <v>8</v>
      </c>
      <c r="O1508">
        <v>2</v>
      </c>
      <c r="P1508">
        <v>1</v>
      </c>
      <c r="Q1508" t="s">
        <v>20</v>
      </c>
      <c r="R1508" t="s">
        <v>21</v>
      </c>
      <c r="S1508" t="s">
        <v>1813</v>
      </c>
      <c r="T1508">
        <f>IFERROR(Table1[n_can_adj]/MID(Table1[district],FIND("(",Table1[district])+1,1),Table1[n_can_adj])</f>
        <v>2.4</v>
      </c>
      <c r="U1508" t="e">
        <f>IF(Table1[level]="Local",VLOOKUP(Table1[parish]&amp;" Parish, Louisiana",[1]parish!$D$2:$E$65,2,FALSE),"")</f>
        <v>#N/A</v>
      </c>
    </row>
    <row r="1509" spans="1:21" x14ac:dyDescent="0.25">
      <c r="A1509">
        <v>1508</v>
      </c>
      <c r="B1509">
        <f>IF(COUNTIF(C$2:C1508,C1509)&gt;0,B1508,B1508+1)</f>
        <v>481</v>
      </c>
      <c r="C1509" t="str">
        <f>Table1[[#This Row],[position]]&amp;IF(Table1[district]="NA","","-"&amp;Table1[district])&amp;IF(Table1[parish]="Multi-Parish Race","","-"&amp;Table1[parish])&amp;" ("&amp;Table1[year]&amp;")"</f>
        <v>Council Member(s)-Town of Jena (5 to be elected)-Lasalle (2014)</v>
      </c>
      <c r="D1509" t="s">
        <v>1989</v>
      </c>
      <c r="E1509" t="s">
        <v>2003</v>
      </c>
      <c r="F1509" t="s">
        <v>2004</v>
      </c>
      <c r="G1509">
        <v>2014</v>
      </c>
      <c r="H1509" t="s">
        <v>680</v>
      </c>
      <c r="I1509" t="s">
        <v>19</v>
      </c>
      <c r="J1509">
        <v>935</v>
      </c>
      <c r="K1509">
        <v>8</v>
      </c>
      <c r="L1509">
        <f>COUNTIF(Table1[Race],Table1[Race])</f>
        <v>8</v>
      </c>
      <c r="M1509">
        <v>2</v>
      </c>
      <c r="N1509">
        <v>6</v>
      </c>
      <c r="O1509">
        <v>0</v>
      </c>
      <c r="P1509">
        <v>0</v>
      </c>
      <c r="Q1509" t="s">
        <v>20</v>
      </c>
      <c r="R1509" t="s">
        <v>21</v>
      </c>
      <c r="S1509" t="s">
        <v>1813</v>
      </c>
      <c r="T1509">
        <f>IFERROR(Table1[n_can_adj]/MID(Table1[district],FIND("(",Table1[district])+1,1),Table1[n_can_adj])</f>
        <v>1.6</v>
      </c>
      <c r="U1509" t="e">
        <f>IF(Table1[level]="Local",VLOOKUP(Table1[parish]&amp;" Parish, Louisiana",[1]parish!$D$2:$E$65,2,FALSE),"")</f>
        <v>#N/A</v>
      </c>
    </row>
    <row r="1510" spans="1:21" x14ac:dyDescent="0.25">
      <c r="A1510">
        <v>1509</v>
      </c>
      <c r="B1510">
        <f>IF(COUNTIF(C$2:C1509,C1510)&gt;0,B1509,B1509+1)</f>
        <v>481</v>
      </c>
      <c r="C1510" t="str">
        <f>Table1[[#This Row],[position]]&amp;IF(Table1[district]="NA","","-"&amp;Table1[district])&amp;IF(Table1[parish]="Multi-Parish Race","","-"&amp;Table1[parish])&amp;" ("&amp;Table1[year]&amp;")"</f>
        <v>Council Member(s)-Town of Jena (5 to be elected)-Lasalle (2014)</v>
      </c>
      <c r="D1510" t="s">
        <v>1989</v>
      </c>
      <c r="E1510" t="s">
        <v>2003</v>
      </c>
      <c r="F1510" t="s">
        <v>2005</v>
      </c>
      <c r="G1510">
        <v>2014</v>
      </c>
      <c r="H1510" t="s">
        <v>680</v>
      </c>
      <c r="I1510" t="s">
        <v>23</v>
      </c>
      <c r="J1510">
        <v>698</v>
      </c>
      <c r="K1510">
        <v>8</v>
      </c>
      <c r="L1510">
        <f>COUNTIF(Table1[Race],Table1[Race])</f>
        <v>8</v>
      </c>
      <c r="M1510">
        <v>2</v>
      </c>
      <c r="N1510">
        <v>6</v>
      </c>
      <c r="O1510">
        <v>0</v>
      </c>
      <c r="P1510">
        <v>0</v>
      </c>
      <c r="Q1510" t="s">
        <v>20</v>
      </c>
      <c r="R1510" t="s">
        <v>21</v>
      </c>
      <c r="S1510" t="s">
        <v>1813</v>
      </c>
      <c r="T1510">
        <f>IFERROR(Table1[n_can_adj]/MID(Table1[district],FIND("(",Table1[district])+1,1),Table1[n_can_adj])</f>
        <v>1.6</v>
      </c>
      <c r="U1510" t="e">
        <f>IF(Table1[level]="Local",VLOOKUP(Table1[parish]&amp;" Parish, Louisiana",[1]parish!$D$2:$E$65,2,FALSE),"")</f>
        <v>#N/A</v>
      </c>
    </row>
    <row r="1511" spans="1:21" x14ac:dyDescent="0.25">
      <c r="A1511">
        <v>1510</v>
      </c>
      <c r="B1511">
        <f>IF(COUNTIF(C$2:C1510,C1511)&gt;0,B1510,B1510+1)</f>
        <v>481</v>
      </c>
      <c r="C1511" t="str">
        <f>Table1[[#This Row],[position]]&amp;IF(Table1[district]="NA","","-"&amp;Table1[district])&amp;IF(Table1[parish]="Multi-Parish Race","","-"&amp;Table1[parish])&amp;" ("&amp;Table1[year]&amp;")"</f>
        <v>Council Member(s)-Town of Jena (5 to be elected)-Lasalle (2014)</v>
      </c>
      <c r="D1511" t="s">
        <v>1989</v>
      </c>
      <c r="E1511" t="s">
        <v>2003</v>
      </c>
      <c r="F1511" t="s">
        <v>2006</v>
      </c>
      <c r="G1511">
        <v>2014</v>
      </c>
      <c r="H1511" t="s">
        <v>680</v>
      </c>
      <c r="I1511" t="s">
        <v>19</v>
      </c>
      <c r="J1511">
        <v>871</v>
      </c>
      <c r="K1511">
        <v>8</v>
      </c>
      <c r="L1511">
        <f>COUNTIF(Table1[Race],Table1[Race])</f>
        <v>8</v>
      </c>
      <c r="M1511">
        <v>2</v>
      </c>
      <c r="N1511">
        <v>6</v>
      </c>
      <c r="O1511">
        <v>0</v>
      </c>
      <c r="P1511">
        <v>0</v>
      </c>
      <c r="Q1511" t="s">
        <v>20</v>
      </c>
      <c r="R1511" t="s">
        <v>21</v>
      </c>
      <c r="S1511" t="s">
        <v>1813</v>
      </c>
      <c r="T1511">
        <f>IFERROR(Table1[n_can_adj]/MID(Table1[district],FIND("(",Table1[district])+1,1),Table1[n_can_adj])</f>
        <v>1.6</v>
      </c>
      <c r="U1511" t="e">
        <f>IF(Table1[level]="Local",VLOOKUP(Table1[parish]&amp;" Parish, Louisiana",[1]parish!$D$2:$E$65,2,FALSE),"")</f>
        <v>#N/A</v>
      </c>
    </row>
    <row r="1512" spans="1:21" x14ac:dyDescent="0.25">
      <c r="A1512">
        <v>1511</v>
      </c>
      <c r="B1512">
        <f>IF(COUNTIF(C$2:C1511,C1512)&gt;0,B1511,B1511+1)</f>
        <v>481</v>
      </c>
      <c r="C1512" t="str">
        <f>Table1[[#This Row],[position]]&amp;IF(Table1[district]="NA","","-"&amp;Table1[district])&amp;IF(Table1[parish]="Multi-Parish Race","","-"&amp;Table1[parish])&amp;" ("&amp;Table1[year]&amp;")"</f>
        <v>Council Member(s)-Town of Jena (5 to be elected)-Lasalle (2014)</v>
      </c>
      <c r="D1512" t="s">
        <v>1989</v>
      </c>
      <c r="E1512" t="s">
        <v>2003</v>
      </c>
      <c r="F1512" t="s">
        <v>2007</v>
      </c>
      <c r="G1512">
        <v>2014</v>
      </c>
      <c r="H1512" t="s">
        <v>680</v>
      </c>
      <c r="I1512" t="s">
        <v>19</v>
      </c>
      <c r="J1512">
        <v>621</v>
      </c>
      <c r="K1512">
        <v>8</v>
      </c>
      <c r="L1512">
        <f>COUNTIF(Table1[Race],Table1[Race])</f>
        <v>8</v>
      </c>
      <c r="M1512">
        <v>2</v>
      </c>
      <c r="N1512">
        <v>6</v>
      </c>
      <c r="O1512">
        <v>0</v>
      </c>
      <c r="P1512">
        <v>0</v>
      </c>
      <c r="Q1512" t="s">
        <v>20</v>
      </c>
      <c r="R1512" t="s">
        <v>21</v>
      </c>
      <c r="S1512" t="s">
        <v>1813</v>
      </c>
      <c r="T1512">
        <f>IFERROR(Table1[n_can_adj]/MID(Table1[district],FIND("(",Table1[district])+1,1),Table1[n_can_adj])</f>
        <v>1.6</v>
      </c>
      <c r="U1512" t="e">
        <f>IF(Table1[level]="Local",VLOOKUP(Table1[parish]&amp;" Parish, Louisiana",[1]parish!$D$2:$E$65,2,FALSE),"")</f>
        <v>#N/A</v>
      </c>
    </row>
    <row r="1513" spans="1:21" x14ac:dyDescent="0.25">
      <c r="A1513">
        <v>1512</v>
      </c>
      <c r="B1513">
        <f>IF(COUNTIF(C$2:C1512,C1513)&gt;0,B1512,B1512+1)</f>
        <v>481</v>
      </c>
      <c r="C1513" t="str">
        <f>Table1[[#This Row],[position]]&amp;IF(Table1[district]="NA","","-"&amp;Table1[district])&amp;IF(Table1[parish]="Multi-Parish Race","","-"&amp;Table1[parish])&amp;" ("&amp;Table1[year]&amp;")"</f>
        <v>Council Member(s)-Town of Jena (5 to be elected)-Lasalle (2014)</v>
      </c>
      <c r="D1513" t="s">
        <v>1989</v>
      </c>
      <c r="E1513" t="s">
        <v>2003</v>
      </c>
      <c r="F1513" t="s">
        <v>2008</v>
      </c>
      <c r="G1513">
        <v>2014</v>
      </c>
      <c r="H1513" t="s">
        <v>680</v>
      </c>
      <c r="I1513" t="s">
        <v>19</v>
      </c>
      <c r="J1513">
        <v>380</v>
      </c>
      <c r="K1513">
        <v>8</v>
      </c>
      <c r="L1513">
        <f>COUNTIF(Table1[Race],Table1[Race])</f>
        <v>8</v>
      </c>
      <c r="M1513">
        <v>2</v>
      </c>
      <c r="N1513">
        <v>6</v>
      </c>
      <c r="O1513">
        <v>0</v>
      </c>
      <c r="P1513">
        <v>0</v>
      </c>
      <c r="Q1513" t="s">
        <v>20</v>
      </c>
      <c r="R1513" t="s">
        <v>21</v>
      </c>
      <c r="S1513" t="s">
        <v>1813</v>
      </c>
      <c r="T1513">
        <f>IFERROR(Table1[n_can_adj]/MID(Table1[district],FIND("(",Table1[district])+1,1),Table1[n_can_adj])</f>
        <v>1.6</v>
      </c>
      <c r="U1513" t="e">
        <f>IF(Table1[level]="Local",VLOOKUP(Table1[parish]&amp;" Parish, Louisiana",[1]parish!$D$2:$E$65,2,FALSE),"")</f>
        <v>#N/A</v>
      </c>
    </row>
    <row r="1514" spans="1:21" x14ac:dyDescent="0.25">
      <c r="A1514">
        <v>1513</v>
      </c>
      <c r="B1514">
        <f>IF(COUNTIF(C$2:C1513,C1514)&gt;0,B1513,B1513+1)</f>
        <v>481</v>
      </c>
      <c r="C1514" t="str">
        <f>Table1[[#This Row],[position]]&amp;IF(Table1[district]="NA","","-"&amp;Table1[district])&amp;IF(Table1[parish]="Multi-Parish Race","","-"&amp;Table1[parish])&amp;" ("&amp;Table1[year]&amp;")"</f>
        <v>Council Member(s)-Town of Jena (5 to be elected)-Lasalle (2014)</v>
      </c>
      <c r="D1514" t="s">
        <v>1989</v>
      </c>
      <c r="E1514" t="s">
        <v>2003</v>
      </c>
      <c r="F1514" t="s">
        <v>2009</v>
      </c>
      <c r="G1514">
        <v>2014</v>
      </c>
      <c r="H1514" t="s">
        <v>680</v>
      </c>
      <c r="I1514" t="s">
        <v>23</v>
      </c>
      <c r="J1514">
        <v>489</v>
      </c>
      <c r="K1514">
        <v>8</v>
      </c>
      <c r="L1514">
        <f>COUNTIF(Table1[Race],Table1[Race])</f>
        <v>8</v>
      </c>
      <c r="M1514">
        <v>2</v>
      </c>
      <c r="N1514">
        <v>6</v>
      </c>
      <c r="O1514">
        <v>0</v>
      </c>
      <c r="P1514">
        <v>0</v>
      </c>
      <c r="Q1514" t="s">
        <v>20</v>
      </c>
      <c r="R1514" t="s">
        <v>21</v>
      </c>
      <c r="S1514" t="s">
        <v>1813</v>
      </c>
      <c r="T1514">
        <f>IFERROR(Table1[n_can_adj]/MID(Table1[district],FIND("(",Table1[district])+1,1),Table1[n_can_adj])</f>
        <v>1.6</v>
      </c>
      <c r="U1514" t="e">
        <f>IF(Table1[level]="Local",VLOOKUP(Table1[parish]&amp;" Parish, Louisiana",[1]parish!$D$2:$E$65,2,FALSE),"")</f>
        <v>#N/A</v>
      </c>
    </row>
    <row r="1515" spans="1:21" x14ac:dyDescent="0.25">
      <c r="A1515">
        <v>1514</v>
      </c>
      <c r="B1515">
        <f>IF(COUNTIF(C$2:C1514,C1515)&gt;0,B1514,B1514+1)</f>
        <v>481</v>
      </c>
      <c r="C1515" t="str">
        <f>Table1[[#This Row],[position]]&amp;IF(Table1[district]="NA","","-"&amp;Table1[district])&amp;IF(Table1[parish]="Multi-Parish Race","","-"&amp;Table1[parish])&amp;" ("&amp;Table1[year]&amp;")"</f>
        <v>Council Member(s)-Town of Jena (5 to be elected)-Lasalle (2014)</v>
      </c>
      <c r="D1515" t="s">
        <v>1989</v>
      </c>
      <c r="E1515" t="s">
        <v>2003</v>
      </c>
      <c r="F1515" t="s">
        <v>2010</v>
      </c>
      <c r="G1515">
        <v>2014</v>
      </c>
      <c r="H1515" t="s">
        <v>680</v>
      </c>
      <c r="I1515" t="s">
        <v>19</v>
      </c>
      <c r="J1515">
        <v>1045</v>
      </c>
      <c r="K1515">
        <v>8</v>
      </c>
      <c r="L1515">
        <f>COUNTIF(Table1[Race],Table1[Race])</f>
        <v>8</v>
      </c>
      <c r="M1515">
        <v>2</v>
      </c>
      <c r="N1515">
        <v>6</v>
      </c>
      <c r="O1515">
        <v>0</v>
      </c>
      <c r="P1515">
        <v>0</v>
      </c>
      <c r="Q1515" t="s">
        <v>20</v>
      </c>
      <c r="R1515" t="s">
        <v>21</v>
      </c>
      <c r="S1515" t="s">
        <v>1813</v>
      </c>
      <c r="T1515">
        <f>IFERROR(Table1[n_can_adj]/MID(Table1[district],FIND("(",Table1[district])+1,1),Table1[n_can_adj])</f>
        <v>1.6</v>
      </c>
      <c r="U1515" t="e">
        <f>IF(Table1[level]="Local",VLOOKUP(Table1[parish]&amp;" Parish, Louisiana",[1]parish!$D$2:$E$65,2,FALSE),"")</f>
        <v>#N/A</v>
      </c>
    </row>
    <row r="1516" spans="1:21" x14ac:dyDescent="0.25">
      <c r="A1516">
        <v>1515</v>
      </c>
      <c r="B1516">
        <f>IF(COUNTIF(C$2:C1515,C1516)&gt;0,B1515,B1515+1)</f>
        <v>481</v>
      </c>
      <c r="C1516" t="str">
        <f>Table1[[#This Row],[position]]&amp;IF(Table1[district]="NA","","-"&amp;Table1[district])&amp;IF(Table1[parish]="Multi-Parish Race","","-"&amp;Table1[parish])&amp;" ("&amp;Table1[year]&amp;")"</f>
        <v>Council Member(s)-Town of Jena (5 to be elected)-Lasalle (2014)</v>
      </c>
      <c r="D1516" t="s">
        <v>1989</v>
      </c>
      <c r="E1516" t="s">
        <v>2003</v>
      </c>
      <c r="F1516" t="s">
        <v>2011</v>
      </c>
      <c r="G1516">
        <v>2014</v>
      </c>
      <c r="H1516" t="s">
        <v>680</v>
      </c>
      <c r="I1516" t="s">
        <v>19</v>
      </c>
      <c r="J1516">
        <v>805</v>
      </c>
      <c r="K1516">
        <v>8</v>
      </c>
      <c r="L1516">
        <f>COUNTIF(Table1[Race],Table1[Race])</f>
        <v>8</v>
      </c>
      <c r="M1516">
        <v>2</v>
      </c>
      <c r="N1516">
        <v>6</v>
      </c>
      <c r="O1516">
        <v>0</v>
      </c>
      <c r="P1516">
        <v>0</v>
      </c>
      <c r="Q1516" t="s">
        <v>20</v>
      </c>
      <c r="R1516" t="s">
        <v>21</v>
      </c>
      <c r="S1516" t="s">
        <v>1813</v>
      </c>
      <c r="T1516">
        <f>IFERROR(Table1[n_can_adj]/MID(Table1[district],FIND("(",Table1[district])+1,1),Table1[n_can_adj])</f>
        <v>1.6</v>
      </c>
      <c r="U1516" t="e">
        <f>IF(Table1[level]="Local",VLOOKUP(Table1[parish]&amp;" Parish, Louisiana",[1]parish!$D$2:$E$65,2,FALSE),"")</f>
        <v>#N/A</v>
      </c>
    </row>
    <row r="1517" spans="1:21" x14ac:dyDescent="0.25">
      <c r="A1517">
        <v>1516</v>
      </c>
      <c r="B1517">
        <f>IF(COUNTIF(C$2:C1516,C1517)&gt;0,B1516,B1516+1)</f>
        <v>482</v>
      </c>
      <c r="C1517" t="str">
        <f>Table1[[#This Row],[position]]&amp;IF(Table1[district]="NA","","-"&amp;Table1[district])&amp;IF(Table1[parish]="Multi-Parish Race","","-"&amp;Table1[parish])&amp;" ("&amp;Table1[year]&amp;")"</f>
        <v>Council Member(s)-Town of Logansport (5 to be elected)-De Soto (2016)</v>
      </c>
      <c r="D1517" t="s">
        <v>1989</v>
      </c>
      <c r="E1517" t="s">
        <v>2012</v>
      </c>
      <c r="F1517" t="s">
        <v>2013</v>
      </c>
      <c r="G1517">
        <v>2016</v>
      </c>
      <c r="H1517" t="s">
        <v>1498</v>
      </c>
      <c r="I1517" t="s">
        <v>127</v>
      </c>
      <c r="J1517">
        <v>45</v>
      </c>
      <c r="K1517">
        <v>12</v>
      </c>
      <c r="L1517">
        <f>COUNTIF(Table1[Race],Table1[Race])</f>
        <v>12</v>
      </c>
      <c r="M1517">
        <v>6</v>
      </c>
      <c r="N1517">
        <v>5</v>
      </c>
      <c r="O1517">
        <v>0</v>
      </c>
      <c r="P1517">
        <v>1</v>
      </c>
      <c r="Q1517" t="s">
        <v>20</v>
      </c>
      <c r="R1517" t="s">
        <v>21</v>
      </c>
      <c r="S1517" t="s">
        <v>1813</v>
      </c>
      <c r="T1517">
        <f>IFERROR(Table1[n_can_adj]/MID(Table1[district],FIND("(",Table1[district])+1,1),Table1[n_can_adj])</f>
        <v>2.4</v>
      </c>
      <c r="U1517" t="e">
        <f>IF(Table1[level]="Local",VLOOKUP(Table1[parish]&amp;" Parish, Louisiana",[1]parish!$D$2:$E$65,2,FALSE),"")</f>
        <v>#N/A</v>
      </c>
    </row>
    <row r="1518" spans="1:21" x14ac:dyDescent="0.25">
      <c r="A1518">
        <v>1517</v>
      </c>
      <c r="B1518">
        <f>IF(COUNTIF(C$2:C1517,C1518)&gt;0,B1517,B1517+1)</f>
        <v>482</v>
      </c>
      <c r="C1518" t="str">
        <f>Table1[[#This Row],[position]]&amp;IF(Table1[district]="NA","","-"&amp;Table1[district])&amp;IF(Table1[parish]="Multi-Parish Race","","-"&amp;Table1[parish])&amp;" ("&amp;Table1[year]&amp;")"</f>
        <v>Council Member(s)-Town of Logansport (5 to be elected)-De Soto (2016)</v>
      </c>
      <c r="D1518" t="s">
        <v>1989</v>
      </c>
      <c r="E1518" t="s">
        <v>2012</v>
      </c>
      <c r="F1518" t="s">
        <v>2014</v>
      </c>
      <c r="G1518">
        <v>2016</v>
      </c>
      <c r="H1518" t="s">
        <v>1498</v>
      </c>
      <c r="I1518" t="s">
        <v>19</v>
      </c>
      <c r="J1518">
        <v>167</v>
      </c>
      <c r="K1518">
        <v>12</v>
      </c>
      <c r="L1518">
        <f>COUNTIF(Table1[Race],Table1[Race])</f>
        <v>12</v>
      </c>
      <c r="M1518">
        <v>6</v>
      </c>
      <c r="N1518">
        <v>5</v>
      </c>
      <c r="O1518">
        <v>0</v>
      </c>
      <c r="P1518">
        <v>1</v>
      </c>
      <c r="Q1518" t="s">
        <v>20</v>
      </c>
      <c r="R1518" t="s">
        <v>21</v>
      </c>
      <c r="S1518" t="s">
        <v>1813</v>
      </c>
      <c r="T1518">
        <f>IFERROR(Table1[n_can_adj]/MID(Table1[district],FIND("(",Table1[district])+1,1),Table1[n_can_adj])</f>
        <v>2.4</v>
      </c>
      <c r="U1518" t="e">
        <f>IF(Table1[level]="Local",VLOOKUP(Table1[parish]&amp;" Parish, Louisiana",[1]parish!$D$2:$E$65,2,FALSE),"")</f>
        <v>#N/A</v>
      </c>
    </row>
    <row r="1519" spans="1:21" x14ac:dyDescent="0.25">
      <c r="A1519">
        <v>1518</v>
      </c>
      <c r="B1519">
        <f>IF(COUNTIF(C$2:C1518,C1519)&gt;0,B1518,B1518+1)</f>
        <v>482</v>
      </c>
      <c r="C1519" t="str">
        <f>Table1[[#This Row],[position]]&amp;IF(Table1[district]="NA","","-"&amp;Table1[district])&amp;IF(Table1[parish]="Multi-Parish Race","","-"&amp;Table1[parish])&amp;" ("&amp;Table1[year]&amp;")"</f>
        <v>Council Member(s)-Town of Logansport (5 to be elected)-De Soto (2016)</v>
      </c>
      <c r="D1519" t="s">
        <v>1989</v>
      </c>
      <c r="E1519" t="s">
        <v>2012</v>
      </c>
      <c r="F1519" t="s">
        <v>2015</v>
      </c>
      <c r="G1519">
        <v>2016</v>
      </c>
      <c r="H1519" t="s">
        <v>1498</v>
      </c>
      <c r="I1519" t="s">
        <v>23</v>
      </c>
      <c r="J1519">
        <v>202</v>
      </c>
      <c r="K1519">
        <v>12</v>
      </c>
      <c r="L1519">
        <f>COUNTIF(Table1[Race],Table1[Race])</f>
        <v>12</v>
      </c>
      <c r="M1519">
        <v>6</v>
      </c>
      <c r="N1519">
        <v>5</v>
      </c>
      <c r="O1519">
        <v>0</v>
      </c>
      <c r="P1519">
        <v>1</v>
      </c>
      <c r="Q1519" t="s">
        <v>20</v>
      </c>
      <c r="R1519" t="s">
        <v>21</v>
      </c>
      <c r="S1519" t="s">
        <v>1813</v>
      </c>
      <c r="T1519">
        <f>IFERROR(Table1[n_can_adj]/MID(Table1[district],FIND("(",Table1[district])+1,1),Table1[n_can_adj])</f>
        <v>2.4</v>
      </c>
      <c r="U1519" t="e">
        <f>IF(Table1[level]="Local",VLOOKUP(Table1[parish]&amp;" Parish, Louisiana",[1]parish!$D$2:$E$65,2,FALSE),"")</f>
        <v>#N/A</v>
      </c>
    </row>
    <row r="1520" spans="1:21" x14ac:dyDescent="0.25">
      <c r="A1520">
        <v>1519</v>
      </c>
      <c r="B1520">
        <f>IF(COUNTIF(C$2:C1519,C1520)&gt;0,B1519,B1519+1)</f>
        <v>482</v>
      </c>
      <c r="C1520" t="str">
        <f>Table1[[#This Row],[position]]&amp;IF(Table1[district]="NA","","-"&amp;Table1[district])&amp;IF(Table1[parish]="Multi-Parish Race","","-"&amp;Table1[parish])&amp;" ("&amp;Table1[year]&amp;")"</f>
        <v>Council Member(s)-Town of Logansport (5 to be elected)-De Soto (2016)</v>
      </c>
      <c r="D1520" t="s">
        <v>1989</v>
      </c>
      <c r="E1520" t="s">
        <v>2012</v>
      </c>
      <c r="F1520" t="s">
        <v>2016</v>
      </c>
      <c r="G1520">
        <v>2016</v>
      </c>
      <c r="H1520" t="s">
        <v>1498</v>
      </c>
      <c r="I1520" t="s">
        <v>23</v>
      </c>
      <c r="J1520">
        <v>249</v>
      </c>
      <c r="K1520">
        <v>12</v>
      </c>
      <c r="L1520">
        <f>COUNTIF(Table1[Race],Table1[Race])</f>
        <v>12</v>
      </c>
      <c r="M1520">
        <v>6</v>
      </c>
      <c r="N1520">
        <v>5</v>
      </c>
      <c r="O1520">
        <v>0</v>
      </c>
      <c r="P1520">
        <v>1</v>
      </c>
      <c r="Q1520" t="s">
        <v>20</v>
      </c>
      <c r="R1520" t="s">
        <v>21</v>
      </c>
      <c r="S1520" t="s">
        <v>1813</v>
      </c>
      <c r="T1520">
        <f>IFERROR(Table1[n_can_adj]/MID(Table1[district],FIND("(",Table1[district])+1,1),Table1[n_can_adj])</f>
        <v>2.4</v>
      </c>
      <c r="U1520" t="e">
        <f>IF(Table1[level]="Local",VLOOKUP(Table1[parish]&amp;" Parish, Louisiana",[1]parish!$D$2:$E$65,2,FALSE),"")</f>
        <v>#N/A</v>
      </c>
    </row>
    <row r="1521" spans="1:21" x14ac:dyDescent="0.25">
      <c r="A1521">
        <v>1520</v>
      </c>
      <c r="B1521">
        <f>IF(COUNTIF(C$2:C1520,C1521)&gt;0,B1520,B1520+1)</f>
        <v>482</v>
      </c>
      <c r="C1521" t="str">
        <f>Table1[[#This Row],[position]]&amp;IF(Table1[district]="NA","","-"&amp;Table1[district])&amp;IF(Table1[parish]="Multi-Parish Race","","-"&amp;Table1[parish])&amp;" ("&amp;Table1[year]&amp;")"</f>
        <v>Council Member(s)-Town of Logansport (5 to be elected)-De Soto (2016)</v>
      </c>
      <c r="D1521" t="s">
        <v>1989</v>
      </c>
      <c r="E1521" t="s">
        <v>2012</v>
      </c>
      <c r="F1521" t="s">
        <v>2017</v>
      </c>
      <c r="G1521">
        <v>2016</v>
      </c>
      <c r="H1521" t="s">
        <v>1498</v>
      </c>
      <c r="I1521" t="s">
        <v>23</v>
      </c>
      <c r="J1521">
        <v>217</v>
      </c>
      <c r="K1521">
        <v>12</v>
      </c>
      <c r="L1521">
        <f>COUNTIF(Table1[Race],Table1[Race])</f>
        <v>12</v>
      </c>
      <c r="M1521">
        <v>6</v>
      </c>
      <c r="N1521">
        <v>5</v>
      </c>
      <c r="O1521">
        <v>0</v>
      </c>
      <c r="P1521">
        <v>1</v>
      </c>
      <c r="Q1521" t="s">
        <v>20</v>
      </c>
      <c r="R1521" t="s">
        <v>21</v>
      </c>
      <c r="S1521" t="s">
        <v>1813</v>
      </c>
      <c r="T1521">
        <f>IFERROR(Table1[n_can_adj]/MID(Table1[district],FIND("(",Table1[district])+1,1),Table1[n_can_adj])</f>
        <v>2.4</v>
      </c>
      <c r="U1521" t="e">
        <f>IF(Table1[level]="Local",VLOOKUP(Table1[parish]&amp;" Parish, Louisiana",[1]parish!$D$2:$E$65,2,FALSE),"")</f>
        <v>#N/A</v>
      </c>
    </row>
    <row r="1522" spans="1:21" x14ac:dyDescent="0.25">
      <c r="A1522">
        <v>1521</v>
      </c>
      <c r="B1522">
        <f>IF(COUNTIF(C$2:C1521,C1522)&gt;0,B1521,B1521+1)</f>
        <v>482</v>
      </c>
      <c r="C1522" t="str">
        <f>Table1[[#This Row],[position]]&amp;IF(Table1[district]="NA","","-"&amp;Table1[district])&amp;IF(Table1[parish]="Multi-Parish Race","","-"&amp;Table1[parish])&amp;" ("&amp;Table1[year]&amp;")"</f>
        <v>Council Member(s)-Town of Logansport (5 to be elected)-De Soto (2016)</v>
      </c>
      <c r="D1522" t="s">
        <v>1989</v>
      </c>
      <c r="E1522" t="s">
        <v>2012</v>
      </c>
      <c r="F1522" t="s">
        <v>2018</v>
      </c>
      <c r="G1522">
        <v>2016</v>
      </c>
      <c r="H1522" t="s">
        <v>1498</v>
      </c>
      <c r="I1522" t="s">
        <v>19</v>
      </c>
      <c r="J1522">
        <v>167</v>
      </c>
      <c r="K1522">
        <v>12</v>
      </c>
      <c r="L1522">
        <f>COUNTIF(Table1[Race],Table1[Race])</f>
        <v>12</v>
      </c>
      <c r="M1522">
        <v>6</v>
      </c>
      <c r="N1522">
        <v>5</v>
      </c>
      <c r="O1522">
        <v>0</v>
      </c>
      <c r="P1522">
        <v>1</v>
      </c>
      <c r="Q1522" t="s">
        <v>20</v>
      </c>
      <c r="R1522" t="s">
        <v>21</v>
      </c>
      <c r="S1522" t="s">
        <v>1813</v>
      </c>
      <c r="T1522">
        <f>IFERROR(Table1[n_can_adj]/MID(Table1[district],FIND("(",Table1[district])+1,1),Table1[n_can_adj])</f>
        <v>2.4</v>
      </c>
      <c r="U1522" t="e">
        <f>IF(Table1[level]="Local",VLOOKUP(Table1[parish]&amp;" Parish, Louisiana",[1]parish!$D$2:$E$65,2,FALSE),"")</f>
        <v>#N/A</v>
      </c>
    </row>
    <row r="1523" spans="1:21" x14ac:dyDescent="0.25">
      <c r="A1523">
        <v>1522</v>
      </c>
      <c r="B1523">
        <f>IF(COUNTIF(C$2:C1522,C1523)&gt;0,B1522,B1522+1)</f>
        <v>482</v>
      </c>
      <c r="C1523" t="str">
        <f>Table1[[#This Row],[position]]&amp;IF(Table1[district]="NA","","-"&amp;Table1[district])&amp;IF(Table1[parish]="Multi-Parish Race","","-"&amp;Table1[parish])&amp;" ("&amp;Table1[year]&amp;")"</f>
        <v>Council Member(s)-Town of Logansport (5 to be elected)-De Soto (2016)</v>
      </c>
      <c r="D1523" t="s">
        <v>1989</v>
      </c>
      <c r="E1523" t="s">
        <v>2012</v>
      </c>
      <c r="F1523" t="s">
        <v>2019</v>
      </c>
      <c r="G1523">
        <v>2016</v>
      </c>
      <c r="H1523" t="s">
        <v>1498</v>
      </c>
      <c r="I1523" t="s">
        <v>19</v>
      </c>
      <c r="J1523">
        <v>80</v>
      </c>
      <c r="K1523">
        <v>12</v>
      </c>
      <c r="L1523">
        <f>COUNTIF(Table1[Race],Table1[Race])</f>
        <v>12</v>
      </c>
      <c r="M1523">
        <v>6</v>
      </c>
      <c r="N1523">
        <v>5</v>
      </c>
      <c r="O1523">
        <v>0</v>
      </c>
      <c r="P1523">
        <v>1</v>
      </c>
      <c r="Q1523" t="s">
        <v>20</v>
      </c>
      <c r="R1523" t="s">
        <v>21</v>
      </c>
      <c r="S1523" t="s">
        <v>1813</v>
      </c>
      <c r="T1523">
        <f>IFERROR(Table1[n_can_adj]/MID(Table1[district],FIND("(",Table1[district])+1,1),Table1[n_can_adj])</f>
        <v>2.4</v>
      </c>
      <c r="U1523" t="e">
        <f>IF(Table1[level]="Local",VLOOKUP(Table1[parish]&amp;" Parish, Louisiana",[1]parish!$D$2:$E$65,2,FALSE),"")</f>
        <v>#N/A</v>
      </c>
    </row>
    <row r="1524" spans="1:21" x14ac:dyDescent="0.25">
      <c r="A1524">
        <v>1523</v>
      </c>
      <c r="B1524">
        <f>IF(COUNTIF(C$2:C1523,C1524)&gt;0,B1523,B1523+1)</f>
        <v>482</v>
      </c>
      <c r="C1524" t="str">
        <f>Table1[[#This Row],[position]]&amp;IF(Table1[district]="NA","","-"&amp;Table1[district])&amp;IF(Table1[parish]="Multi-Parish Race","","-"&amp;Table1[parish])&amp;" ("&amp;Table1[year]&amp;")"</f>
        <v>Council Member(s)-Town of Logansport (5 to be elected)-De Soto (2016)</v>
      </c>
      <c r="D1524" t="s">
        <v>1989</v>
      </c>
      <c r="E1524" t="s">
        <v>2012</v>
      </c>
      <c r="F1524" t="s">
        <v>2020</v>
      </c>
      <c r="G1524">
        <v>2016</v>
      </c>
      <c r="H1524" t="s">
        <v>1498</v>
      </c>
      <c r="I1524" t="s">
        <v>19</v>
      </c>
      <c r="J1524">
        <v>199</v>
      </c>
      <c r="K1524">
        <v>12</v>
      </c>
      <c r="L1524">
        <f>COUNTIF(Table1[Race],Table1[Race])</f>
        <v>12</v>
      </c>
      <c r="M1524">
        <v>6</v>
      </c>
      <c r="N1524">
        <v>5</v>
      </c>
      <c r="O1524">
        <v>0</v>
      </c>
      <c r="P1524">
        <v>1</v>
      </c>
      <c r="Q1524" t="s">
        <v>20</v>
      </c>
      <c r="R1524" t="s">
        <v>21</v>
      </c>
      <c r="S1524" t="s">
        <v>1813</v>
      </c>
      <c r="T1524">
        <f>IFERROR(Table1[n_can_adj]/MID(Table1[district],FIND("(",Table1[district])+1,1),Table1[n_can_adj])</f>
        <v>2.4</v>
      </c>
      <c r="U1524" t="e">
        <f>IF(Table1[level]="Local",VLOOKUP(Table1[parish]&amp;" Parish, Louisiana",[1]parish!$D$2:$E$65,2,FALSE),"")</f>
        <v>#N/A</v>
      </c>
    </row>
    <row r="1525" spans="1:21" x14ac:dyDescent="0.25">
      <c r="A1525">
        <v>1524</v>
      </c>
      <c r="B1525">
        <f>IF(COUNTIF(C$2:C1524,C1525)&gt;0,B1524,B1524+1)</f>
        <v>482</v>
      </c>
      <c r="C1525" t="str">
        <f>Table1[[#This Row],[position]]&amp;IF(Table1[district]="NA","","-"&amp;Table1[district])&amp;IF(Table1[parish]="Multi-Parish Race","","-"&amp;Table1[parish])&amp;" ("&amp;Table1[year]&amp;")"</f>
        <v>Council Member(s)-Town of Logansport (5 to be elected)-De Soto (2016)</v>
      </c>
      <c r="D1525" t="s">
        <v>1989</v>
      </c>
      <c r="E1525" t="s">
        <v>2012</v>
      </c>
      <c r="F1525" t="s">
        <v>2021</v>
      </c>
      <c r="G1525">
        <v>2016</v>
      </c>
      <c r="H1525" t="s">
        <v>1498</v>
      </c>
      <c r="I1525" t="s">
        <v>23</v>
      </c>
      <c r="J1525">
        <v>310</v>
      </c>
      <c r="K1525">
        <v>12</v>
      </c>
      <c r="L1525">
        <f>COUNTIF(Table1[Race],Table1[Race])</f>
        <v>12</v>
      </c>
      <c r="M1525">
        <v>6</v>
      </c>
      <c r="N1525">
        <v>5</v>
      </c>
      <c r="O1525">
        <v>0</v>
      </c>
      <c r="P1525">
        <v>1</v>
      </c>
      <c r="Q1525" t="s">
        <v>20</v>
      </c>
      <c r="R1525" t="s">
        <v>21</v>
      </c>
      <c r="S1525" t="s">
        <v>1813</v>
      </c>
      <c r="T1525">
        <f>IFERROR(Table1[n_can_adj]/MID(Table1[district],FIND("(",Table1[district])+1,1),Table1[n_can_adj])</f>
        <v>2.4</v>
      </c>
      <c r="U1525" t="e">
        <f>IF(Table1[level]="Local",VLOOKUP(Table1[parish]&amp;" Parish, Louisiana",[1]parish!$D$2:$E$65,2,FALSE),"")</f>
        <v>#N/A</v>
      </c>
    </row>
    <row r="1526" spans="1:21" x14ac:dyDescent="0.25">
      <c r="A1526">
        <v>1525</v>
      </c>
      <c r="B1526">
        <f>IF(COUNTIF(C$2:C1525,C1526)&gt;0,B1525,B1525+1)</f>
        <v>482</v>
      </c>
      <c r="C1526" t="str">
        <f>Table1[[#This Row],[position]]&amp;IF(Table1[district]="NA","","-"&amp;Table1[district])&amp;IF(Table1[parish]="Multi-Parish Race","","-"&amp;Table1[parish])&amp;" ("&amp;Table1[year]&amp;")"</f>
        <v>Council Member(s)-Town of Logansport (5 to be elected)-De Soto (2016)</v>
      </c>
      <c r="D1526" t="s">
        <v>1989</v>
      </c>
      <c r="E1526" t="s">
        <v>2012</v>
      </c>
      <c r="F1526" t="s">
        <v>2022</v>
      </c>
      <c r="G1526">
        <v>2016</v>
      </c>
      <c r="H1526" t="s">
        <v>1498</v>
      </c>
      <c r="I1526" t="s">
        <v>23</v>
      </c>
      <c r="J1526">
        <v>280</v>
      </c>
      <c r="K1526">
        <v>12</v>
      </c>
      <c r="L1526">
        <f>COUNTIF(Table1[Race],Table1[Race])</f>
        <v>12</v>
      </c>
      <c r="M1526">
        <v>6</v>
      </c>
      <c r="N1526">
        <v>5</v>
      </c>
      <c r="O1526">
        <v>0</v>
      </c>
      <c r="P1526">
        <v>1</v>
      </c>
      <c r="Q1526" t="s">
        <v>20</v>
      </c>
      <c r="R1526" t="s">
        <v>21</v>
      </c>
      <c r="S1526" t="s">
        <v>1813</v>
      </c>
      <c r="T1526">
        <f>IFERROR(Table1[n_can_adj]/MID(Table1[district],FIND("(",Table1[district])+1,1),Table1[n_can_adj])</f>
        <v>2.4</v>
      </c>
      <c r="U1526" t="e">
        <f>IF(Table1[level]="Local",VLOOKUP(Table1[parish]&amp;" Parish, Louisiana",[1]parish!$D$2:$E$65,2,FALSE),"")</f>
        <v>#N/A</v>
      </c>
    </row>
    <row r="1527" spans="1:21" x14ac:dyDescent="0.25">
      <c r="A1527">
        <v>1526</v>
      </c>
      <c r="B1527">
        <f>IF(COUNTIF(C$2:C1526,C1527)&gt;0,B1526,B1526+1)</f>
        <v>482</v>
      </c>
      <c r="C1527" t="str">
        <f>Table1[[#This Row],[position]]&amp;IF(Table1[district]="NA","","-"&amp;Table1[district])&amp;IF(Table1[parish]="Multi-Parish Race","","-"&amp;Table1[parish])&amp;" ("&amp;Table1[year]&amp;")"</f>
        <v>Council Member(s)-Town of Logansport (5 to be elected)-De Soto (2016)</v>
      </c>
      <c r="D1527" t="s">
        <v>1989</v>
      </c>
      <c r="E1527" t="s">
        <v>2012</v>
      </c>
      <c r="F1527" t="s">
        <v>2023</v>
      </c>
      <c r="G1527">
        <v>2016</v>
      </c>
      <c r="H1527" t="s">
        <v>1498</v>
      </c>
      <c r="I1527" t="s">
        <v>19</v>
      </c>
      <c r="J1527">
        <v>294</v>
      </c>
      <c r="K1527">
        <v>12</v>
      </c>
      <c r="L1527">
        <f>COUNTIF(Table1[Race],Table1[Race])</f>
        <v>12</v>
      </c>
      <c r="M1527">
        <v>6</v>
      </c>
      <c r="N1527">
        <v>5</v>
      </c>
      <c r="O1527">
        <v>0</v>
      </c>
      <c r="P1527">
        <v>1</v>
      </c>
      <c r="Q1527" t="s">
        <v>20</v>
      </c>
      <c r="R1527" t="s">
        <v>21</v>
      </c>
      <c r="S1527" t="s">
        <v>1813</v>
      </c>
      <c r="T1527">
        <f>IFERROR(Table1[n_can_adj]/MID(Table1[district],FIND("(",Table1[district])+1,1),Table1[n_can_adj])</f>
        <v>2.4</v>
      </c>
      <c r="U1527" t="e">
        <f>IF(Table1[level]="Local",VLOOKUP(Table1[parish]&amp;" Parish, Louisiana",[1]parish!$D$2:$E$65,2,FALSE),"")</f>
        <v>#N/A</v>
      </c>
    </row>
    <row r="1528" spans="1:21" x14ac:dyDescent="0.25">
      <c r="A1528">
        <v>1527</v>
      </c>
      <c r="B1528">
        <f>IF(COUNTIF(C$2:C1527,C1528)&gt;0,B1527,B1527+1)</f>
        <v>482</v>
      </c>
      <c r="C1528" t="str">
        <f>Table1[[#This Row],[position]]&amp;IF(Table1[district]="NA","","-"&amp;Table1[district])&amp;IF(Table1[parish]="Multi-Parish Race","","-"&amp;Table1[parish])&amp;" ("&amp;Table1[year]&amp;")"</f>
        <v>Council Member(s)-Town of Logansport (5 to be elected)-De Soto (2016)</v>
      </c>
      <c r="D1528" t="s">
        <v>1989</v>
      </c>
      <c r="E1528" t="s">
        <v>2012</v>
      </c>
      <c r="F1528" t="s">
        <v>2024</v>
      </c>
      <c r="G1528">
        <v>2016</v>
      </c>
      <c r="H1528" t="s">
        <v>1498</v>
      </c>
      <c r="I1528" t="s">
        <v>23</v>
      </c>
      <c r="J1528">
        <v>230</v>
      </c>
      <c r="K1528">
        <v>12</v>
      </c>
      <c r="L1528">
        <f>COUNTIF(Table1[Race],Table1[Race])</f>
        <v>12</v>
      </c>
      <c r="M1528">
        <v>6</v>
      </c>
      <c r="N1528">
        <v>5</v>
      </c>
      <c r="O1528">
        <v>0</v>
      </c>
      <c r="P1528">
        <v>1</v>
      </c>
      <c r="Q1528" t="s">
        <v>20</v>
      </c>
      <c r="R1528" t="s">
        <v>21</v>
      </c>
      <c r="S1528" t="s">
        <v>1813</v>
      </c>
      <c r="T1528">
        <f>IFERROR(Table1[n_can_adj]/MID(Table1[district],FIND("(",Table1[district])+1,1),Table1[n_can_adj])</f>
        <v>2.4</v>
      </c>
      <c r="U1528" t="e">
        <f>IF(Table1[level]="Local",VLOOKUP(Table1[parish]&amp;" Parish, Louisiana",[1]parish!$D$2:$E$65,2,FALSE),"")</f>
        <v>#N/A</v>
      </c>
    </row>
    <row r="1529" spans="1:21" x14ac:dyDescent="0.25">
      <c r="A1529">
        <v>1528</v>
      </c>
      <c r="B1529">
        <f>IF(COUNTIF(C$2:C1528,C1529)&gt;0,B1528,B1528+1)</f>
        <v>483</v>
      </c>
      <c r="C1529" t="str">
        <f>Table1[[#This Row],[position]]&amp;IF(Table1[district]="NA","","-"&amp;Table1[district])&amp;IF(Table1[parish]="Multi-Parish Race","","-"&amp;Table1[parish])&amp;" ("&amp;Table1[year]&amp;")"</f>
        <v>Council Member(s) at Large-Town of Krotz Springs (5 to be elected)-St. Landry (2014)</v>
      </c>
      <c r="D1529" t="s">
        <v>2025</v>
      </c>
      <c r="E1529" t="s">
        <v>2026</v>
      </c>
      <c r="F1529" t="s">
        <v>2027</v>
      </c>
      <c r="G1529">
        <v>2014</v>
      </c>
      <c r="H1529" t="s">
        <v>83</v>
      </c>
      <c r="I1529" t="s">
        <v>23</v>
      </c>
      <c r="J1529">
        <v>413</v>
      </c>
      <c r="K1529">
        <v>7</v>
      </c>
      <c r="L1529">
        <f>COUNTIF(Table1[Race],Table1[Race])</f>
        <v>7</v>
      </c>
      <c r="M1529">
        <v>6</v>
      </c>
      <c r="N1529">
        <v>0</v>
      </c>
      <c r="O1529">
        <v>1</v>
      </c>
      <c r="P1529">
        <v>0</v>
      </c>
      <c r="Q1529" t="s">
        <v>20</v>
      </c>
      <c r="R1529" t="s">
        <v>21</v>
      </c>
      <c r="S1529" t="s">
        <v>1813</v>
      </c>
      <c r="T1529">
        <f>IFERROR(Table1[n_can_adj]/MID(Table1[district],FIND("(",Table1[district])+1,1),Table1[n_can_adj])</f>
        <v>1.4</v>
      </c>
      <c r="U1529" t="e">
        <f>IF(Table1[level]="Local",VLOOKUP(Table1[parish]&amp;" Parish, Louisiana",[1]parish!$D$2:$E$65,2,FALSE),"")</f>
        <v>#N/A</v>
      </c>
    </row>
    <row r="1530" spans="1:21" x14ac:dyDescent="0.25">
      <c r="A1530">
        <v>1529</v>
      </c>
      <c r="B1530">
        <f>IF(COUNTIF(C$2:C1529,C1530)&gt;0,B1529,B1529+1)</f>
        <v>483</v>
      </c>
      <c r="C1530" t="str">
        <f>Table1[[#This Row],[position]]&amp;IF(Table1[district]="NA","","-"&amp;Table1[district])&amp;IF(Table1[parish]="Multi-Parish Race","","-"&amp;Table1[parish])&amp;" ("&amp;Table1[year]&amp;")"</f>
        <v>Council Member(s) at Large-Town of Krotz Springs (5 to be elected)-St. Landry (2014)</v>
      </c>
      <c r="D1530" t="s">
        <v>2025</v>
      </c>
      <c r="E1530" t="s">
        <v>2026</v>
      </c>
      <c r="F1530" t="s">
        <v>2028</v>
      </c>
      <c r="G1530">
        <v>2014</v>
      </c>
      <c r="H1530" t="s">
        <v>83</v>
      </c>
      <c r="I1530" t="s">
        <v>23</v>
      </c>
      <c r="J1530">
        <v>364</v>
      </c>
      <c r="K1530">
        <v>7</v>
      </c>
      <c r="L1530">
        <f>COUNTIF(Table1[Race],Table1[Race])</f>
        <v>7</v>
      </c>
      <c r="M1530">
        <v>6</v>
      </c>
      <c r="N1530">
        <v>0</v>
      </c>
      <c r="O1530">
        <v>1</v>
      </c>
      <c r="P1530">
        <v>0</v>
      </c>
      <c r="Q1530" t="s">
        <v>20</v>
      </c>
      <c r="R1530" t="s">
        <v>21</v>
      </c>
      <c r="S1530" t="s">
        <v>1813</v>
      </c>
      <c r="T1530">
        <f>IFERROR(Table1[n_can_adj]/MID(Table1[district],FIND("(",Table1[district])+1,1),Table1[n_can_adj])</f>
        <v>1.4</v>
      </c>
      <c r="U1530" t="e">
        <f>IF(Table1[level]="Local",VLOOKUP(Table1[parish]&amp;" Parish, Louisiana",[1]parish!$D$2:$E$65,2,FALSE),"")</f>
        <v>#N/A</v>
      </c>
    </row>
    <row r="1531" spans="1:21" x14ac:dyDescent="0.25">
      <c r="A1531">
        <v>1530</v>
      </c>
      <c r="B1531">
        <f>IF(COUNTIF(C$2:C1530,C1531)&gt;0,B1530,B1530+1)</f>
        <v>483</v>
      </c>
      <c r="C1531" t="str">
        <f>Table1[[#This Row],[position]]&amp;IF(Table1[district]="NA","","-"&amp;Table1[district])&amp;IF(Table1[parish]="Multi-Parish Race","","-"&amp;Table1[parish])&amp;" ("&amp;Table1[year]&amp;")"</f>
        <v>Council Member(s) at Large-Town of Krotz Springs (5 to be elected)-St. Landry (2014)</v>
      </c>
      <c r="D1531" t="s">
        <v>2025</v>
      </c>
      <c r="E1531" t="s">
        <v>2026</v>
      </c>
      <c r="F1531" t="s">
        <v>2029</v>
      </c>
      <c r="G1531">
        <v>2014</v>
      </c>
      <c r="H1531" t="s">
        <v>83</v>
      </c>
      <c r="I1531" t="s">
        <v>23</v>
      </c>
      <c r="J1531">
        <v>293</v>
      </c>
      <c r="K1531">
        <v>7</v>
      </c>
      <c r="L1531">
        <f>COUNTIF(Table1[Race],Table1[Race])</f>
        <v>7</v>
      </c>
      <c r="M1531">
        <v>6</v>
      </c>
      <c r="N1531">
        <v>0</v>
      </c>
      <c r="O1531">
        <v>1</v>
      </c>
      <c r="P1531">
        <v>0</v>
      </c>
      <c r="Q1531" t="s">
        <v>20</v>
      </c>
      <c r="R1531" t="s">
        <v>21</v>
      </c>
      <c r="S1531" t="s">
        <v>1813</v>
      </c>
      <c r="T1531">
        <f>IFERROR(Table1[n_can_adj]/MID(Table1[district],FIND("(",Table1[district])+1,1),Table1[n_can_adj])</f>
        <v>1.4</v>
      </c>
      <c r="U1531" t="e">
        <f>IF(Table1[level]="Local",VLOOKUP(Table1[parish]&amp;" Parish, Louisiana",[1]parish!$D$2:$E$65,2,FALSE),"")</f>
        <v>#N/A</v>
      </c>
    </row>
    <row r="1532" spans="1:21" x14ac:dyDescent="0.25">
      <c r="A1532">
        <v>1531</v>
      </c>
      <c r="B1532">
        <f>IF(COUNTIF(C$2:C1531,C1532)&gt;0,B1531,B1531+1)</f>
        <v>483</v>
      </c>
      <c r="C1532" t="str">
        <f>Table1[[#This Row],[position]]&amp;IF(Table1[district]="NA","","-"&amp;Table1[district])&amp;IF(Table1[parish]="Multi-Parish Race","","-"&amp;Table1[parish])&amp;" ("&amp;Table1[year]&amp;")"</f>
        <v>Council Member(s) at Large-Town of Krotz Springs (5 to be elected)-St. Landry (2014)</v>
      </c>
      <c r="D1532" t="s">
        <v>2025</v>
      </c>
      <c r="E1532" t="s">
        <v>2026</v>
      </c>
      <c r="F1532" t="s">
        <v>2030</v>
      </c>
      <c r="G1532">
        <v>2014</v>
      </c>
      <c r="H1532" t="s">
        <v>83</v>
      </c>
      <c r="I1532" t="s">
        <v>30</v>
      </c>
      <c r="J1532">
        <v>383</v>
      </c>
      <c r="K1532">
        <v>7</v>
      </c>
      <c r="L1532">
        <f>COUNTIF(Table1[Race],Table1[Race])</f>
        <v>7</v>
      </c>
      <c r="M1532">
        <v>6</v>
      </c>
      <c r="N1532">
        <v>0</v>
      </c>
      <c r="O1532">
        <v>1</v>
      </c>
      <c r="P1532">
        <v>0</v>
      </c>
      <c r="Q1532" t="s">
        <v>20</v>
      </c>
      <c r="R1532" t="s">
        <v>21</v>
      </c>
      <c r="S1532" t="s">
        <v>1813</v>
      </c>
      <c r="T1532">
        <f>IFERROR(Table1[n_can_adj]/MID(Table1[district],FIND("(",Table1[district])+1,1),Table1[n_can_adj])</f>
        <v>1.4</v>
      </c>
      <c r="U1532" t="e">
        <f>IF(Table1[level]="Local",VLOOKUP(Table1[parish]&amp;" Parish, Louisiana",[1]parish!$D$2:$E$65,2,FALSE),"")</f>
        <v>#N/A</v>
      </c>
    </row>
    <row r="1533" spans="1:21" x14ac:dyDescent="0.25">
      <c r="A1533">
        <v>1532</v>
      </c>
      <c r="B1533">
        <f>IF(COUNTIF(C$2:C1532,C1533)&gt;0,B1532,B1532+1)</f>
        <v>483</v>
      </c>
      <c r="C1533" t="str">
        <f>Table1[[#This Row],[position]]&amp;IF(Table1[district]="NA","","-"&amp;Table1[district])&amp;IF(Table1[parish]="Multi-Parish Race","","-"&amp;Table1[parish])&amp;" ("&amp;Table1[year]&amp;")"</f>
        <v>Council Member(s) at Large-Town of Krotz Springs (5 to be elected)-St. Landry (2014)</v>
      </c>
      <c r="D1533" t="s">
        <v>2025</v>
      </c>
      <c r="E1533" t="s">
        <v>2026</v>
      </c>
      <c r="F1533" t="s">
        <v>2031</v>
      </c>
      <c r="G1533">
        <v>2014</v>
      </c>
      <c r="H1533" t="s">
        <v>83</v>
      </c>
      <c r="I1533" t="s">
        <v>23</v>
      </c>
      <c r="J1533">
        <v>547</v>
      </c>
      <c r="K1533">
        <v>7</v>
      </c>
      <c r="L1533">
        <f>COUNTIF(Table1[Race],Table1[Race])</f>
        <v>7</v>
      </c>
      <c r="M1533">
        <v>6</v>
      </c>
      <c r="N1533">
        <v>0</v>
      </c>
      <c r="O1533">
        <v>1</v>
      </c>
      <c r="P1533">
        <v>0</v>
      </c>
      <c r="Q1533" t="s">
        <v>20</v>
      </c>
      <c r="R1533" t="s">
        <v>21</v>
      </c>
      <c r="S1533" t="s">
        <v>1813</v>
      </c>
      <c r="T1533">
        <f>IFERROR(Table1[n_can_adj]/MID(Table1[district],FIND("(",Table1[district])+1,1),Table1[n_can_adj])</f>
        <v>1.4</v>
      </c>
      <c r="U1533" t="e">
        <f>IF(Table1[level]="Local",VLOOKUP(Table1[parish]&amp;" Parish, Louisiana",[1]parish!$D$2:$E$65,2,FALSE),"")</f>
        <v>#N/A</v>
      </c>
    </row>
    <row r="1534" spans="1:21" x14ac:dyDescent="0.25">
      <c r="A1534">
        <v>1533</v>
      </c>
      <c r="B1534">
        <f>IF(COUNTIF(C$2:C1533,C1534)&gt;0,B1533,B1533+1)</f>
        <v>483</v>
      </c>
      <c r="C1534" t="str">
        <f>Table1[[#This Row],[position]]&amp;IF(Table1[district]="NA","","-"&amp;Table1[district])&amp;IF(Table1[parish]="Multi-Parish Race","","-"&amp;Table1[parish])&amp;" ("&amp;Table1[year]&amp;")"</f>
        <v>Council Member(s) at Large-Town of Krotz Springs (5 to be elected)-St. Landry (2014)</v>
      </c>
      <c r="D1534" t="s">
        <v>2025</v>
      </c>
      <c r="E1534" t="s">
        <v>2026</v>
      </c>
      <c r="F1534" t="s">
        <v>2032</v>
      </c>
      <c r="G1534">
        <v>2014</v>
      </c>
      <c r="H1534" t="s">
        <v>83</v>
      </c>
      <c r="I1534" t="s">
        <v>23</v>
      </c>
      <c r="J1534">
        <v>449</v>
      </c>
      <c r="K1534">
        <v>7</v>
      </c>
      <c r="L1534">
        <f>COUNTIF(Table1[Race],Table1[Race])</f>
        <v>7</v>
      </c>
      <c r="M1534">
        <v>6</v>
      </c>
      <c r="N1534">
        <v>0</v>
      </c>
      <c r="O1534">
        <v>1</v>
      </c>
      <c r="P1534">
        <v>0</v>
      </c>
      <c r="Q1534" t="s">
        <v>20</v>
      </c>
      <c r="R1534" t="s">
        <v>21</v>
      </c>
      <c r="S1534" t="s">
        <v>1813</v>
      </c>
      <c r="T1534">
        <f>IFERROR(Table1[n_can_adj]/MID(Table1[district],FIND("(",Table1[district])+1,1),Table1[n_can_adj])</f>
        <v>1.4</v>
      </c>
      <c r="U1534" t="e">
        <f>IF(Table1[level]="Local",VLOOKUP(Table1[parish]&amp;" Parish, Louisiana",[1]parish!$D$2:$E$65,2,FALSE),"")</f>
        <v>#N/A</v>
      </c>
    </row>
    <row r="1535" spans="1:21" x14ac:dyDescent="0.25">
      <c r="A1535">
        <v>1534</v>
      </c>
      <c r="B1535">
        <f>IF(COUNTIF(C$2:C1534,C1535)&gt;0,B1534,B1534+1)</f>
        <v>483</v>
      </c>
      <c r="C1535" t="str">
        <f>Table1[[#This Row],[position]]&amp;IF(Table1[district]="NA","","-"&amp;Table1[district])&amp;IF(Table1[parish]="Multi-Parish Race","","-"&amp;Table1[parish])&amp;" ("&amp;Table1[year]&amp;")"</f>
        <v>Council Member(s) at Large-Town of Krotz Springs (5 to be elected)-St. Landry (2014)</v>
      </c>
      <c r="D1535" t="s">
        <v>2025</v>
      </c>
      <c r="E1535" t="s">
        <v>2026</v>
      </c>
      <c r="F1535" t="s">
        <v>2033</v>
      </c>
      <c r="G1535">
        <v>2014</v>
      </c>
      <c r="H1535" t="s">
        <v>83</v>
      </c>
      <c r="I1535" t="s">
        <v>23</v>
      </c>
      <c r="J1535">
        <v>348</v>
      </c>
      <c r="K1535">
        <v>7</v>
      </c>
      <c r="L1535">
        <f>COUNTIF(Table1[Race],Table1[Race])</f>
        <v>7</v>
      </c>
      <c r="M1535">
        <v>6</v>
      </c>
      <c r="N1535">
        <v>0</v>
      </c>
      <c r="O1535">
        <v>1</v>
      </c>
      <c r="P1535">
        <v>0</v>
      </c>
      <c r="Q1535" t="s">
        <v>20</v>
      </c>
      <c r="R1535" t="s">
        <v>21</v>
      </c>
      <c r="S1535" t="s">
        <v>1813</v>
      </c>
      <c r="T1535">
        <f>IFERROR(Table1[n_can_adj]/MID(Table1[district],FIND("(",Table1[district])+1,1),Table1[n_can_adj])</f>
        <v>1.4</v>
      </c>
      <c r="U1535" t="e">
        <f>IF(Table1[level]="Local",VLOOKUP(Table1[parish]&amp;" Parish, Louisiana",[1]parish!$D$2:$E$65,2,FALSE),"")</f>
        <v>#N/A</v>
      </c>
    </row>
    <row r="1536" spans="1:21" x14ac:dyDescent="0.25">
      <c r="A1536">
        <v>1535</v>
      </c>
      <c r="B1536">
        <f>IF(COUNTIF(C$2:C1535,C1536)&gt;0,B1535,B1535+1)</f>
        <v>484</v>
      </c>
      <c r="C1536" t="str">
        <f>Table1[[#This Row],[position]]&amp;IF(Table1[district]="NA","","-"&amp;Table1[district])&amp;IF(Table1[parish]="Multi-Parish Race","","-"&amp;Table1[parish])&amp;" ("&amp;Table1[year]&amp;")"</f>
        <v>Council Members-City of Grambling (5 to be elected)-Lincoln (2014)</v>
      </c>
      <c r="D1536" t="s">
        <v>2034</v>
      </c>
      <c r="E1536" t="s">
        <v>2035</v>
      </c>
      <c r="F1536" t="s">
        <v>2036</v>
      </c>
      <c r="G1536">
        <v>2014</v>
      </c>
      <c r="H1536" t="s">
        <v>332</v>
      </c>
      <c r="I1536" t="s">
        <v>23</v>
      </c>
      <c r="J1536">
        <v>522</v>
      </c>
      <c r="K1536">
        <v>8</v>
      </c>
      <c r="L1536">
        <f>COUNTIF(Table1[Race],Table1[Race])</f>
        <v>8</v>
      </c>
      <c r="M1536">
        <v>7</v>
      </c>
      <c r="N1536">
        <v>0</v>
      </c>
      <c r="O1536">
        <v>0</v>
      </c>
      <c r="P1536">
        <v>1</v>
      </c>
      <c r="Q1536" t="s">
        <v>20</v>
      </c>
      <c r="R1536" t="s">
        <v>21</v>
      </c>
      <c r="S1536" t="s">
        <v>1813</v>
      </c>
      <c r="T1536">
        <f>IFERROR(Table1[n_can_adj]/MID(Table1[district],FIND("(",Table1[district])+1,1),Table1[n_can_adj])</f>
        <v>1.6</v>
      </c>
      <c r="U1536" t="e">
        <f>IF(Table1[level]="Local",VLOOKUP(Table1[parish]&amp;" Parish, Louisiana",[1]parish!$D$2:$E$65,2,FALSE),"")</f>
        <v>#N/A</v>
      </c>
    </row>
    <row r="1537" spans="1:21" x14ac:dyDescent="0.25">
      <c r="A1537">
        <v>1536</v>
      </c>
      <c r="B1537">
        <f>IF(COUNTIF(C$2:C1536,C1537)&gt;0,B1536,B1536+1)</f>
        <v>484</v>
      </c>
      <c r="C1537" t="str">
        <f>Table1[[#This Row],[position]]&amp;IF(Table1[district]="NA","","-"&amp;Table1[district])&amp;IF(Table1[parish]="Multi-Parish Race","","-"&amp;Table1[parish])&amp;" ("&amp;Table1[year]&amp;")"</f>
        <v>Council Members-City of Grambling (5 to be elected)-Lincoln (2014)</v>
      </c>
      <c r="D1537" t="s">
        <v>2034</v>
      </c>
      <c r="E1537" t="s">
        <v>2035</v>
      </c>
      <c r="F1537" t="s">
        <v>2037</v>
      </c>
      <c r="G1537">
        <v>2014</v>
      </c>
      <c r="H1537" t="s">
        <v>332</v>
      </c>
      <c r="I1537" t="s">
        <v>23</v>
      </c>
      <c r="J1537">
        <v>524</v>
      </c>
      <c r="K1537">
        <v>8</v>
      </c>
      <c r="L1537">
        <f>COUNTIF(Table1[Race],Table1[Race])</f>
        <v>8</v>
      </c>
      <c r="M1537">
        <v>7</v>
      </c>
      <c r="N1537">
        <v>0</v>
      </c>
      <c r="O1537">
        <v>0</v>
      </c>
      <c r="P1537">
        <v>1</v>
      </c>
      <c r="Q1537" t="s">
        <v>20</v>
      </c>
      <c r="R1537" t="s">
        <v>21</v>
      </c>
      <c r="S1537" t="s">
        <v>1813</v>
      </c>
      <c r="T1537">
        <f>IFERROR(Table1[n_can_adj]/MID(Table1[district],FIND("(",Table1[district])+1,1),Table1[n_can_adj])</f>
        <v>1.6</v>
      </c>
      <c r="U1537" t="e">
        <f>IF(Table1[level]="Local",VLOOKUP(Table1[parish]&amp;" Parish, Louisiana",[1]parish!$D$2:$E$65,2,FALSE),"")</f>
        <v>#N/A</v>
      </c>
    </row>
    <row r="1538" spans="1:21" x14ac:dyDescent="0.25">
      <c r="A1538">
        <v>1537</v>
      </c>
      <c r="B1538">
        <f>IF(COUNTIF(C$2:C1537,C1538)&gt;0,B1537,B1537+1)</f>
        <v>484</v>
      </c>
      <c r="C1538" t="str">
        <f>Table1[[#This Row],[position]]&amp;IF(Table1[district]="NA","","-"&amp;Table1[district])&amp;IF(Table1[parish]="Multi-Parish Race","","-"&amp;Table1[parish])&amp;" ("&amp;Table1[year]&amp;")"</f>
        <v>Council Members-City of Grambling (5 to be elected)-Lincoln (2014)</v>
      </c>
      <c r="D1538" t="s">
        <v>2034</v>
      </c>
      <c r="E1538" t="s">
        <v>2035</v>
      </c>
      <c r="F1538" t="s">
        <v>2038</v>
      </c>
      <c r="G1538">
        <v>2014</v>
      </c>
      <c r="H1538" t="s">
        <v>332</v>
      </c>
      <c r="I1538" t="s">
        <v>23</v>
      </c>
      <c r="J1538">
        <v>374</v>
      </c>
      <c r="K1538">
        <v>8</v>
      </c>
      <c r="L1538">
        <f>COUNTIF(Table1[Race],Table1[Race])</f>
        <v>8</v>
      </c>
      <c r="M1538">
        <v>7</v>
      </c>
      <c r="N1538">
        <v>0</v>
      </c>
      <c r="O1538">
        <v>0</v>
      </c>
      <c r="P1538">
        <v>1</v>
      </c>
      <c r="Q1538" t="s">
        <v>20</v>
      </c>
      <c r="R1538" t="s">
        <v>21</v>
      </c>
      <c r="S1538" t="s">
        <v>1813</v>
      </c>
      <c r="T1538">
        <f>IFERROR(Table1[n_can_adj]/MID(Table1[district],FIND("(",Table1[district])+1,1),Table1[n_can_adj])</f>
        <v>1.6</v>
      </c>
      <c r="U1538" t="e">
        <f>IF(Table1[level]="Local",VLOOKUP(Table1[parish]&amp;" Parish, Louisiana",[1]parish!$D$2:$E$65,2,FALSE),"")</f>
        <v>#N/A</v>
      </c>
    </row>
    <row r="1539" spans="1:21" x14ac:dyDescent="0.25">
      <c r="A1539">
        <v>1538</v>
      </c>
      <c r="B1539">
        <f>IF(COUNTIF(C$2:C1538,C1539)&gt;0,B1538,B1538+1)</f>
        <v>484</v>
      </c>
      <c r="C1539" t="str">
        <f>Table1[[#This Row],[position]]&amp;IF(Table1[district]="NA","","-"&amp;Table1[district])&amp;IF(Table1[parish]="Multi-Parish Race","","-"&amp;Table1[parish])&amp;" ("&amp;Table1[year]&amp;")"</f>
        <v>Council Members-City of Grambling (5 to be elected)-Lincoln (2014)</v>
      </c>
      <c r="D1539" t="s">
        <v>2034</v>
      </c>
      <c r="E1539" t="s">
        <v>2035</v>
      </c>
      <c r="F1539" t="s">
        <v>2039</v>
      </c>
      <c r="G1539">
        <v>2014</v>
      </c>
      <c r="H1539" t="s">
        <v>332</v>
      </c>
      <c r="I1539" t="s">
        <v>23</v>
      </c>
      <c r="J1539">
        <v>575</v>
      </c>
      <c r="K1539">
        <v>8</v>
      </c>
      <c r="L1539">
        <f>COUNTIF(Table1[Race],Table1[Race])</f>
        <v>8</v>
      </c>
      <c r="M1539">
        <v>7</v>
      </c>
      <c r="N1539">
        <v>0</v>
      </c>
      <c r="O1539">
        <v>0</v>
      </c>
      <c r="P1539">
        <v>1</v>
      </c>
      <c r="Q1539" t="s">
        <v>20</v>
      </c>
      <c r="R1539" t="s">
        <v>21</v>
      </c>
      <c r="S1539" t="s">
        <v>1813</v>
      </c>
      <c r="T1539">
        <f>IFERROR(Table1[n_can_adj]/MID(Table1[district],FIND("(",Table1[district])+1,1),Table1[n_can_adj])</f>
        <v>1.6</v>
      </c>
      <c r="U1539" t="e">
        <f>IF(Table1[level]="Local",VLOOKUP(Table1[parish]&amp;" Parish, Louisiana",[1]parish!$D$2:$E$65,2,FALSE),"")</f>
        <v>#N/A</v>
      </c>
    </row>
    <row r="1540" spans="1:21" x14ac:dyDescent="0.25">
      <c r="A1540">
        <v>1539</v>
      </c>
      <c r="B1540">
        <f>IF(COUNTIF(C$2:C1539,C1540)&gt;0,B1539,B1539+1)</f>
        <v>484</v>
      </c>
      <c r="C1540" t="str">
        <f>Table1[[#This Row],[position]]&amp;IF(Table1[district]="NA","","-"&amp;Table1[district])&amp;IF(Table1[parish]="Multi-Parish Race","","-"&amp;Table1[parish])&amp;" ("&amp;Table1[year]&amp;")"</f>
        <v>Council Members-City of Grambling (5 to be elected)-Lincoln (2014)</v>
      </c>
      <c r="D1540" t="s">
        <v>2034</v>
      </c>
      <c r="E1540" t="s">
        <v>2035</v>
      </c>
      <c r="F1540" t="s">
        <v>2040</v>
      </c>
      <c r="G1540">
        <v>2014</v>
      </c>
      <c r="H1540" t="s">
        <v>332</v>
      </c>
      <c r="I1540" t="s">
        <v>23</v>
      </c>
      <c r="J1540">
        <v>522</v>
      </c>
      <c r="K1540">
        <v>8</v>
      </c>
      <c r="L1540">
        <f>COUNTIF(Table1[Race],Table1[Race])</f>
        <v>8</v>
      </c>
      <c r="M1540">
        <v>7</v>
      </c>
      <c r="N1540">
        <v>0</v>
      </c>
      <c r="O1540">
        <v>0</v>
      </c>
      <c r="P1540">
        <v>1</v>
      </c>
      <c r="Q1540" t="s">
        <v>20</v>
      </c>
      <c r="R1540" t="s">
        <v>21</v>
      </c>
      <c r="S1540" t="s">
        <v>1813</v>
      </c>
      <c r="T1540">
        <f>IFERROR(Table1[n_can_adj]/MID(Table1[district],FIND("(",Table1[district])+1,1),Table1[n_can_adj])</f>
        <v>1.6</v>
      </c>
      <c r="U1540" t="e">
        <f>IF(Table1[level]="Local",VLOOKUP(Table1[parish]&amp;" Parish, Louisiana",[1]parish!$D$2:$E$65,2,FALSE),"")</f>
        <v>#N/A</v>
      </c>
    </row>
    <row r="1541" spans="1:21" x14ac:dyDescent="0.25">
      <c r="A1541">
        <v>1540</v>
      </c>
      <c r="B1541">
        <f>IF(COUNTIF(C$2:C1540,C1541)&gt;0,B1540,B1540+1)</f>
        <v>484</v>
      </c>
      <c r="C1541" t="str">
        <f>Table1[[#This Row],[position]]&amp;IF(Table1[district]="NA","","-"&amp;Table1[district])&amp;IF(Table1[parish]="Multi-Parish Race","","-"&amp;Table1[parish])&amp;" ("&amp;Table1[year]&amp;")"</f>
        <v>Council Members-City of Grambling (5 to be elected)-Lincoln (2014)</v>
      </c>
      <c r="D1541" t="s">
        <v>2034</v>
      </c>
      <c r="E1541" t="s">
        <v>2035</v>
      </c>
      <c r="F1541" t="s">
        <v>2041</v>
      </c>
      <c r="G1541">
        <v>2014</v>
      </c>
      <c r="H1541" t="s">
        <v>332</v>
      </c>
      <c r="I1541" t="s">
        <v>23</v>
      </c>
      <c r="J1541">
        <v>612</v>
      </c>
      <c r="K1541">
        <v>8</v>
      </c>
      <c r="L1541">
        <f>COUNTIF(Table1[Race],Table1[Race])</f>
        <v>8</v>
      </c>
      <c r="M1541">
        <v>7</v>
      </c>
      <c r="N1541">
        <v>0</v>
      </c>
      <c r="O1541">
        <v>0</v>
      </c>
      <c r="P1541">
        <v>1</v>
      </c>
      <c r="Q1541" t="s">
        <v>20</v>
      </c>
      <c r="R1541" t="s">
        <v>21</v>
      </c>
      <c r="S1541" t="s">
        <v>1813</v>
      </c>
      <c r="T1541">
        <f>IFERROR(Table1[n_can_adj]/MID(Table1[district],FIND("(",Table1[district])+1,1),Table1[n_can_adj])</f>
        <v>1.6</v>
      </c>
      <c r="U1541" t="e">
        <f>IF(Table1[level]="Local",VLOOKUP(Table1[parish]&amp;" Parish, Louisiana",[1]parish!$D$2:$E$65,2,FALSE),"")</f>
        <v>#N/A</v>
      </c>
    </row>
    <row r="1542" spans="1:21" x14ac:dyDescent="0.25">
      <c r="A1542">
        <v>1541</v>
      </c>
      <c r="B1542">
        <f>IF(COUNTIF(C$2:C1541,C1542)&gt;0,B1541,B1541+1)</f>
        <v>484</v>
      </c>
      <c r="C1542" t="str">
        <f>Table1[[#This Row],[position]]&amp;IF(Table1[district]="NA","","-"&amp;Table1[district])&amp;IF(Table1[parish]="Multi-Parish Race","","-"&amp;Table1[parish])&amp;" ("&amp;Table1[year]&amp;")"</f>
        <v>Council Members-City of Grambling (5 to be elected)-Lincoln (2014)</v>
      </c>
      <c r="D1542" t="s">
        <v>2034</v>
      </c>
      <c r="E1542" t="s">
        <v>2035</v>
      </c>
      <c r="F1542" t="s">
        <v>2042</v>
      </c>
      <c r="G1542">
        <v>2014</v>
      </c>
      <c r="H1542" t="s">
        <v>332</v>
      </c>
      <c r="I1542" t="s">
        <v>127</v>
      </c>
      <c r="J1542">
        <v>304</v>
      </c>
      <c r="K1542">
        <v>8</v>
      </c>
      <c r="L1542">
        <f>COUNTIF(Table1[Race],Table1[Race])</f>
        <v>8</v>
      </c>
      <c r="M1542">
        <v>7</v>
      </c>
      <c r="N1542">
        <v>0</v>
      </c>
      <c r="O1542">
        <v>0</v>
      </c>
      <c r="P1542">
        <v>1</v>
      </c>
      <c r="Q1542" t="s">
        <v>20</v>
      </c>
      <c r="R1542" t="s">
        <v>21</v>
      </c>
      <c r="S1542" t="s">
        <v>1813</v>
      </c>
      <c r="T1542">
        <f>IFERROR(Table1[n_can_adj]/MID(Table1[district],FIND("(",Table1[district])+1,1),Table1[n_can_adj])</f>
        <v>1.6</v>
      </c>
      <c r="U1542" t="e">
        <f>IF(Table1[level]="Local",VLOOKUP(Table1[parish]&amp;" Parish, Louisiana",[1]parish!$D$2:$E$65,2,FALSE),"")</f>
        <v>#N/A</v>
      </c>
    </row>
    <row r="1543" spans="1:21" x14ac:dyDescent="0.25">
      <c r="A1543">
        <v>1542</v>
      </c>
      <c r="B1543">
        <f>IF(COUNTIF(C$2:C1542,C1543)&gt;0,B1542,B1542+1)</f>
        <v>484</v>
      </c>
      <c r="C1543" t="str">
        <f>Table1[[#This Row],[position]]&amp;IF(Table1[district]="NA","","-"&amp;Table1[district])&amp;IF(Table1[parish]="Multi-Parish Race","","-"&amp;Table1[parish])&amp;" ("&amp;Table1[year]&amp;")"</f>
        <v>Council Members-City of Grambling (5 to be elected)-Lincoln (2014)</v>
      </c>
      <c r="D1543" t="s">
        <v>2034</v>
      </c>
      <c r="E1543" t="s">
        <v>2035</v>
      </c>
      <c r="F1543" t="s">
        <v>2043</v>
      </c>
      <c r="G1543">
        <v>2014</v>
      </c>
      <c r="H1543" t="s">
        <v>332</v>
      </c>
      <c r="I1543" t="s">
        <v>23</v>
      </c>
      <c r="J1543">
        <v>594</v>
      </c>
      <c r="K1543">
        <v>8</v>
      </c>
      <c r="L1543">
        <f>COUNTIF(Table1[Race],Table1[Race])</f>
        <v>8</v>
      </c>
      <c r="M1543">
        <v>7</v>
      </c>
      <c r="N1543">
        <v>0</v>
      </c>
      <c r="O1543">
        <v>0</v>
      </c>
      <c r="P1543">
        <v>1</v>
      </c>
      <c r="Q1543" t="s">
        <v>20</v>
      </c>
      <c r="R1543" t="s">
        <v>21</v>
      </c>
      <c r="S1543" t="s">
        <v>1813</v>
      </c>
      <c r="T1543">
        <f>IFERROR(Table1[n_can_adj]/MID(Table1[district],FIND("(",Table1[district])+1,1),Table1[n_can_adj])</f>
        <v>1.6</v>
      </c>
      <c r="U1543" t="e">
        <f>IF(Table1[level]="Local",VLOOKUP(Table1[parish]&amp;" Parish, Louisiana",[1]parish!$D$2:$E$65,2,FALSE),"")</f>
        <v>#N/A</v>
      </c>
    </row>
    <row r="1544" spans="1:21" x14ac:dyDescent="0.25">
      <c r="A1544">
        <v>1543</v>
      </c>
      <c r="B1544">
        <f>IF(COUNTIF(C$2:C1543,C1544)&gt;0,B1543,B1543+1)</f>
        <v>485</v>
      </c>
      <c r="C1544" t="str">
        <f>Table1[[#This Row],[position]]&amp;IF(Table1[district]="NA","","-"&amp;Table1[district])&amp;IF(Table1[parish]="Multi-Parish Race","","-"&amp;Table1[parish])&amp;" ("&amp;Table1[year]&amp;")"</f>
        <v>Council Members-City of Patterson (5 to be elected)-St. Mary (2014)</v>
      </c>
      <c r="D1544" t="s">
        <v>2034</v>
      </c>
      <c r="E1544" t="s">
        <v>2044</v>
      </c>
      <c r="F1544" t="s">
        <v>2045</v>
      </c>
      <c r="G1544">
        <v>2014</v>
      </c>
      <c r="H1544" t="s">
        <v>422</v>
      </c>
      <c r="I1544" t="s">
        <v>23</v>
      </c>
      <c r="J1544">
        <v>1338</v>
      </c>
      <c r="K1544">
        <v>7</v>
      </c>
      <c r="L1544">
        <f>COUNTIF(Table1[Race],Table1[Race])</f>
        <v>7</v>
      </c>
      <c r="M1544">
        <v>5</v>
      </c>
      <c r="N1544">
        <v>2</v>
      </c>
      <c r="O1544">
        <v>0</v>
      </c>
      <c r="P1544">
        <v>0</v>
      </c>
      <c r="Q1544" t="s">
        <v>20</v>
      </c>
      <c r="R1544" t="s">
        <v>21</v>
      </c>
      <c r="S1544" t="s">
        <v>1813</v>
      </c>
      <c r="T1544">
        <f>IFERROR(Table1[n_can_adj]/MID(Table1[district],FIND("(",Table1[district])+1,1),Table1[n_can_adj])</f>
        <v>1.4</v>
      </c>
      <c r="U1544" t="e">
        <f>IF(Table1[level]="Local",VLOOKUP(Table1[parish]&amp;" Parish, Louisiana",[1]parish!$D$2:$E$65,2,FALSE),"")</f>
        <v>#N/A</v>
      </c>
    </row>
    <row r="1545" spans="1:21" x14ac:dyDescent="0.25">
      <c r="A1545">
        <v>1544</v>
      </c>
      <c r="B1545">
        <f>IF(COUNTIF(C$2:C1544,C1545)&gt;0,B1544,B1544+1)</f>
        <v>485</v>
      </c>
      <c r="C1545" t="str">
        <f>Table1[[#This Row],[position]]&amp;IF(Table1[district]="NA","","-"&amp;Table1[district])&amp;IF(Table1[parish]="Multi-Parish Race","","-"&amp;Table1[parish])&amp;" ("&amp;Table1[year]&amp;")"</f>
        <v>Council Members-City of Patterson (5 to be elected)-St. Mary (2014)</v>
      </c>
      <c r="D1545" t="s">
        <v>2034</v>
      </c>
      <c r="E1545" t="s">
        <v>2044</v>
      </c>
      <c r="F1545" t="s">
        <v>2046</v>
      </c>
      <c r="G1545">
        <v>2014</v>
      </c>
      <c r="H1545" t="s">
        <v>422</v>
      </c>
      <c r="I1545" t="s">
        <v>23</v>
      </c>
      <c r="J1545">
        <v>1167</v>
      </c>
      <c r="K1545">
        <v>7</v>
      </c>
      <c r="L1545">
        <f>COUNTIF(Table1[Race],Table1[Race])</f>
        <v>7</v>
      </c>
      <c r="M1545">
        <v>5</v>
      </c>
      <c r="N1545">
        <v>2</v>
      </c>
      <c r="O1545">
        <v>0</v>
      </c>
      <c r="P1545">
        <v>0</v>
      </c>
      <c r="Q1545" t="s">
        <v>20</v>
      </c>
      <c r="R1545" t="s">
        <v>21</v>
      </c>
      <c r="S1545" t="s">
        <v>1813</v>
      </c>
      <c r="T1545">
        <f>IFERROR(Table1[n_can_adj]/MID(Table1[district],FIND("(",Table1[district])+1,1),Table1[n_can_adj])</f>
        <v>1.4</v>
      </c>
      <c r="U1545" t="e">
        <f>IF(Table1[level]="Local",VLOOKUP(Table1[parish]&amp;" Parish, Louisiana",[1]parish!$D$2:$E$65,2,FALSE),"")</f>
        <v>#N/A</v>
      </c>
    </row>
    <row r="1546" spans="1:21" x14ac:dyDescent="0.25">
      <c r="A1546">
        <v>1545</v>
      </c>
      <c r="B1546">
        <f>IF(COUNTIF(C$2:C1545,C1546)&gt;0,B1545,B1545+1)</f>
        <v>485</v>
      </c>
      <c r="C1546" t="str">
        <f>Table1[[#This Row],[position]]&amp;IF(Table1[district]="NA","","-"&amp;Table1[district])&amp;IF(Table1[parish]="Multi-Parish Race","","-"&amp;Table1[parish])&amp;" ("&amp;Table1[year]&amp;")"</f>
        <v>Council Members-City of Patterson (5 to be elected)-St. Mary (2014)</v>
      </c>
      <c r="D1546" t="s">
        <v>2034</v>
      </c>
      <c r="E1546" t="s">
        <v>2044</v>
      </c>
      <c r="F1546" t="s">
        <v>2047</v>
      </c>
      <c r="G1546">
        <v>2014</v>
      </c>
      <c r="H1546" t="s">
        <v>422</v>
      </c>
      <c r="I1546" t="s">
        <v>23</v>
      </c>
      <c r="J1546">
        <v>1155</v>
      </c>
      <c r="K1546">
        <v>7</v>
      </c>
      <c r="L1546">
        <f>COUNTIF(Table1[Race],Table1[Race])</f>
        <v>7</v>
      </c>
      <c r="M1546">
        <v>5</v>
      </c>
      <c r="N1546">
        <v>2</v>
      </c>
      <c r="O1546">
        <v>0</v>
      </c>
      <c r="P1546">
        <v>0</v>
      </c>
      <c r="Q1546" t="s">
        <v>20</v>
      </c>
      <c r="R1546" t="s">
        <v>21</v>
      </c>
      <c r="S1546" t="s">
        <v>1813</v>
      </c>
      <c r="T1546">
        <f>IFERROR(Table1[n_can_adj]/MID(Table1[district],FIND("(",Table1[district])+1,1),Table1[n_can_adj])</f>
        <v>1.4</v>
      </c>
      <c r="U1546" t="e">
        <f>IF(Table1[level]="Local",VLOOKUP(Table1[parish]&amp;" Parish, Louisiana",[1]parish!$D$2:$E$65,2,FALSE),"")</f>
        <v>#N/A</v>
      </c>
    </row>
    <row r="1547" spans="1:21" x14ac:dyDescent="0.25">
      <c r="A1547">
        <v>1546</v>
      </c>
      <c r="B1547">
        <f>IF(COUNTIF(C$2:C1546,C1547)&gt;0,B1546,B1546+1)</f>
        <v>485</v>
      </c>
      <c r="C1547" t="str">
        <f>Table1[[#This Row],[position]]&amp;IF(Table1[district]="NA","","-"&amp;Table1[district])&amp;IF(Table1[parish]="Multi-Parish Race","","-"&amp;Table1[parish])&amp;" ("&amp;Table1[year]&amp;")"</f>
        <v>Council Members-City of Patterson (5 to be elected)-St. Mary (2014)</v>
      </c>
      <c r="D1547" t="s">
        <v>2034</v>
      </c>
      <c r="E1547" t="s">
        <v>2044</v>
      </c>
      <c r="F1547" t="s">
        <v>2048</v>
      </c>
      <c r="G1547">
        <v>2014</v>
      </c>
      <c r="H1547" t="s">
        <v>422</v>
      </c>
      <c r="I1547" t="s">
        <v>23</v>
      </c>
      <c r="J1547">
        <v>1086</v>
      </c>
      <c r="K1547">
        <v>7</v>
      </c>
      <c r="L1547">
        <f>COUNTIF(Table1[Race],Table1[Race])</f>
        <v>7</v>
      </c>
      <c r="M1547">
        <v>5</v>
      </c>
      <c r="N1547">
        <v>2</v>
      </c>
      <c r="O1547">
        <v>0</v>
      </c>
      <c r="P1547">
        <v>0</v>
      </c>
      <c r="Q1547" t="s">
        <v>20</v>
      </c>
      <c r="R1547" t="s">
        <v>21</v>
      </c>
      <c r="S1547" t="s">
        <v>1813</v>
      </c>
      <c r="T1547">
        <f>IFERROR(Table1[n_can_adj]/MID(Table1[district],FIND("(",Table1[district])+1,1),Table1[n_can_adj])</f>
        <v>1.4</v>
      </c>
      <c r="U1547" t="e">
        <f>IF(Table1[level]="Local",VLOOKUP(Table1[parish]&amp;" Parish, Louisiana",[1]parish!$D$2:$E$65,2,FALSE),"")</f>
        <v>#N/A</v>
      </c>
    </row>
    <row r="1548" spans="1:21" x14ac:dyDescent="0.25">
      <c r="A1548">
        <v>1547</v>
      </c>
      <c r="B1548">
        <f>IF(COUNTIF(C$2:C1547,C1548)&gt;0,B1547,B1547+1)</f>
        <v>485</v>
      </c>
      <c r="C1548" t="str">
        <f>Table1[[#This Row],[position]]&amp;IF(Table1[district]="NA","","-"&amp;Table1[district])&amp;IF(Table1[parish]="Multi-Parish Race","","-"&amp;Table1[parish])&amp;" ("&amp;Table1[year]&amp;")"</f>
        <v>Council Members-City of Patterson (5 to be elected)-St. Mary (2014)</v>
      </c>
      <c r="D1548" t="s">
        <v>2034</v>
      </c>
      <c r="E1548" t="s">
        <v>2044</v>
      </c>
      <c r="F1548" t="s">
        <v>2049</v>
      </c>
      <c r="G1548">
        <v>2014</v>
      </c>
      <c r="H1548" t="s">
        <v>422</v>
      </c>
      <c r="I1548" t="s">
        <v>19</v>
      </c>
      <c r="J1548">
        <v>939</v>
      </c>
      <c r="K1548">
        <v>7</v>
      </c>
      <c r="L1548">
        <f>COUNTIF(Table1[Race],Table1[Race])</f>
        <v>7</v>
      </c>
      <c r="M1548">
        <v>5</v>
      </c>
      <c r="N1548">
        <v>2</v>
      </c>
      <c r="O1548">
        <v>0</v>
      </c>
      <c r="P1548">
        <v>0</v>
      </c>
      <c r="Q1548" t="s">
        <v>20</v>
      </c>
      <c r="R1548" t="s">
        <v>21</v>
      </c>
      <c r="S1548" t="s">
        <v>1813</v>
      </c>
      <c r="T1548">
        <f>IFERROR(Table1[n_can_adj]/MID(Table1[district],FIND("(",Table1[district])+1,1),Table1[n_can_adj])</f>
        <v>1.4</v>
      </c>
      <c r="U1548" t="e">
        <f>IF(Table1[level]="Local",VLOOKUP(Table1[parish]&amp;" Parish, Louisiana",[1]parish!$D$2:$E$65,2,FALSE),"")</f>
        <v>#N/A</v>
      </c>
    </row>
    <row r="1549" spans="1:21" x14ac:dyDescent="0.25">
      <c r="A1549">
        <v>1548</v>
      </c>
      <c r="B1549">
        <f>IF(COUNTIF(C$2:C1548,C1549)&gt;0,B1548,B1548+1)</f>
        <v>485</v>
      </c>
      <c r="C1549" t="str">
        <f>Table1[[#This Row],[position]]&amp;IF(Table1[district]="NA","","-"&amp;Table1[district])&amp;IF(Table1[parish]="Multi-Parish Race","","-"&amp;Table1[parish])&amp;" ("&amp;Table1[year]&amp;")"</f>
        <v>Council Members-City of Patterson (5 to be elected)-St. Mary (2014)</v>
      </c>
      <c r="D1549" t="s">
        <v>2034</v>
      </c>
      <c r="E1549" t="s">
        <v>2044</v>
      </c>
      <c r="F1549" t="s">
        <v>2050</v>
      </c>
      <c r="G1549">
        <v>2014</v>
      </c>
      <c r="H1549" t="s">
        <v>422</v>
      </c>
      <c r="I1549" t="s">
        <v>23</v>
      </c>
      <c r="J1549">
        <v>1138</v>
      </c>
      <c r="K1549">
        <v>7</v>
      </c>
      <c r="L1549">
        <f>COUNTIF(Table1[Race],Table1[Race])</f>
        <v>7</v>
      </c>
      <c r="M1549">
        <v>5</v>
      </c>
      <c r="N1549">
        <v>2</v>
      </c>
      <c r="O1549">
        <v>0</v>
      </c>
      <c r="P1549">
        <v>0</v>
      </c>
      <c r="Q1549" t="s">
        <v>20</v>
      </c>
      <c r="R1549" t="s">
        <v>21</v>
      </c>
      <c r="S1549" t="s">
        <v>1813</v>
      </c>
      <c r="T1549">
        <f>IFERROR(Table1[n_can_adj]/MID(Table1[district],FIND("(",Table1[district])+1,1),Table1[n_can_adj])</f>
        <v>1.4</v>
      </c>
      <c r="U1549" t="e">
        <f>IF(Table1[level]="Local",VLOOKUP(Table1[parish]&amp;" Parish, Louisiana",[1]parish!$D$2:$E$65,2,FALSE),"")</f>
        <v>#N/A</v>
      </c>
    </row>
    <row r="1550" spans="1:21" x14ac:dyDescent="0.25">
      <c r="A1550">
        <v>1549</v>
      </c>
      <c r="B1550">
        <f>IF(COUNTIF(C$2:C1549,C1550)&gt;0,B1549,B1549+1)</f>
        <v>485</v>
      </c>
      <c r="C1550" t="str">
        <f>Table1[[#This Row],[position]]&amp;IF(Table1[district]="NA","","-"&amp;Table1[district])&amp;IF(Table1[parish]="Multi-Parish Race","","-"&amp;Table1[parish])&amp;" ("&amp;Table1[year]&amp;")"</f>
        <v>Council Members-City of Patterson (5 to be elected)-St. Mary (2014)</v>
      </c>
      <c r="D1550" t="s">
        <v>2034</v>
      </c>
      <c r="E1550" t="s">
        <v>2044</v>
      </c>
      <c r="F1550" t="s">
        <v>2051</v>
      </c>
      <c r="G1550">
        <v>2014</v>
      </c>
      <c r="H1550" t="s">
        <v>422</v>
      </c>
      <c r="I1550" t="s">
        <v>19</v>
      </c>
      <c r="J1550">
        <v>932</v>
      </c>
      <c r="K1550">
        <v>7</v>
      </c>
      <c r="L1550">
        <f>COUNTIF(Table1[Race],Table1[Race])</f>
        <v>7</v>
      </c>
      <c r="M1550">
        <v>5</v>
      </c>
      <c r="N1550">
        <v>2</v>
      </c>
      <c r="O1550">
        <v>0</v>
      </c>
      <c r="P1550">
        <v>0</v>
      </c>
      <c r="Q1550" t="s">
        <v>20</v>
      </c>
      <c r="R1550" t="s">
        <v>21</v>
      </c>
      <c r="S1550" t="s">
        <v>1813</v>
      </c>
      <c r="T1550">
        <f>IFERROR(Table1[n_can_adj]/MID(Table1[district],FIND("(",Table1[district])+1,1),Table1[n_can_adj])</f>
        <v>1.4</v>
      </c>
      <c r="U1550" t="e">
        <f>IF(Table1[level]="Local",VLOOKUP(Table1[parish]&amp;" Parish, Louisiana",[1]parish!$D$2:$E$65,2,FALSE),"")</f>
        <v>#N/A</v>
      </c>
    </row>
    <row r="1551" spans="1:21" x14ac:dyDescent="0.25">
      <c r="A1551">
        <v>1550</v>
      </c>
      <c r="B1551">
        <f>IF(COUNTIF(C$2:C1550,C1551)&gt;0,B1550,B1550+1)</f>
        <v>486</v>
      </c>
      <c r="C1551" t="str">
        <f>Table1[[#This Row],[position]]&amp;IF(Table1[district]="NA","","-"&amp;Table1[district])&amp;IF(Table1[parish]="Multi-Parish Race","","-"&amp;Table1[parish])&amp;" ("&amp;Table1[year]&amp;")"</f>
        <v>Council Members-District 1, City of New Roads (2 to be elected)-Pointe Coupee (2014)</v>
      </c>
      <c r="D1551" t="s">
        <v>2034</v>
      </c>
      <c r="E1551" t="s">
        <v>2052</v>
      </c>
      <c r="F1551" t="s">
        <v>2053</v>
      </c>
      <c r="G1551">
        <v>2014</v>
      </c>
      <c r="H1551" t="s">
        <v>1494</v>
      </c>
      <c r="I1551" t="s">
        <v>23</v>
      </c>
      <c r="J1551">
        <v>826</v>
      </c>
      <c r="K1551">
        <v>3</v>
      </c>
      <c r="L1551">
        <f>COUNTIF(Table1[Race],Table1[Race])</f>
        <v>3</v>
      </c>
      <c r="M1551">
        <v>3</v>
      </c>
      <c r="N1551">
        <v>0</v>
      </c>
      <c r="O1551">
        <v>0</v>
      </c>
      <c r="P1551">
        <v>0</v>
      </c>
      <c r="Q1551" t="s">
        <v>20</v>
      </c>
      <c r="R1551" t="s">
        <v>21</v>
      </c>
      <c r="S1551" t="s">
        <v>1813</v>
      </c>
      <c r="T1551">
        <f>IFERROR(Table1[n_can_adj]/MID(Table1[district],FIND("(",Table1[district])+1,1),Table1[n_can_adj])</f>
        <v>1.5</v>
      </c>
      <c r="U1551" t="e">
        <f>IF(Table1[level]="Local",VLOOKUP(Table1[parish]&amp;" Parish, Louisiana",[1]parish!$D$2:$E$65,2,FALSE),"")</f>
        <v>#N/A</v>
      </c>
    </row>
    <row r="1552" spans="1:21" x14ac:dyDescent="0.25">
      <c r="A1552">
        <v>1551</v>
      </c>
      <c r="B1552">
        <f>IF(COUNTIF(C$2:C1551,C1552)&gt;0,B1551,B1551+1)</f>
        <v>486</v>
      </c>
      <c r="C1552" t="str">
        <f>Table1[[#This Row],[position]]&amp;IF(Table1[district]="NA","","-"&amp;Table1[district])&amp;IF(Table1[parish]="Multi-Parish Race","","-"&amp;Table1[parish])&amp;" ("&amp;Table1[year]&amp;")"</f>
        <v>Council Members-District 1, City of New Roads (2 to be elected)-Pointe Coupee (2014)</v>
      </c>
      <c r="D1552" t="s">
        <v>2034</v>
      </c>
      <c r="E1552" t="s">
        <v>2052</v>
      </c>
      <c r="F1552" t="s">
        <v>2054</v>
      </c>
      <c r="G1552">
        <v>2014</v>
      </c>
      <c r="H1552" t="s">
        <v>1494</v>
      </c>
      <c r="I1552" t="s">
        <v>23</v>
      </c>
      <c r="J1552">
        <v>680</v>
      </c>
      <c r="K1552">
        <v>3</v>
      </c>
      <c r="L1552">
        <f>COUNTIF(Table1[Race],Table1[Race])</f>
        <v>3</v>
      </c>
      <c r="M1552">
        <v>3</v>
      </c>
      <c r="N1552">
        <v>0</v>
      </c>
      <c r="O1552">
        <v>0</v>
      </c>
      <c r="P1552">
        <v>0</v>
      </c>
      <c r="Q1552" t="s">
        <v>20</v>
      </c>
      <c r="R1552" t="s">
        <v>21</v>
      </c>
      <c r="S1552" t="s">
        <v>1813</v>
      </c>
      <c r="T1552">
        <f>IFERROR(Table1[n_can_adj]/MID(Table1[district],FIND("(",Table1[district])+1,1),Table1[n_can_adj])</f>
        <v>1.5</v>
      </c>
      <c r="U1552" t="e">
        <f>IF(Table1[level]="Local",VLOOKUP(Table1[parish]&amp;" Parish, Louisiana",[1]parish!$D$2:$E$65,2,FALSE),"")</f>
        <v>#N/A</v>
      </c>
    </row>
    <row r="1553" spans="1:21" x14ac:dyDescent="0.25">
      <c r="A1553">
        <v>1552</v>
      </c>
      <c r="B1553">
        <f>IF(COUNTIF(C$2:C1552,C1553)&gt;0,B1552,B1552+1)</f>
        <v>486</v>
      </c>
      <c r="C1553" t="str">
        <f>Table1[[#This Row],[position]]&amp;IF(Table1[district]="NA","","-"&amp;Table1[district])&amp;IF(Table1[parish]="Multi-Parish Race","","-"&amp;Table1[parish])&amp;" ("&amp;Table1[year]&amp;")"</f>
        <v>Council Members-District 1, City of New Roads (2 to be elected)-Pointe Coupee (2014)</v>
      </c>
      <c r="D1553" t="s">
        <v>2034</v>
      </c>
      <c r="E1553" t="s">
        <v>2052</v>
      </c>
      <c r="F1553" t="s">
        <v>2055</v>
      </c>
      <c r="G1553">
        <v>2014</v>
      </c>
      <c r="H1553" t="s">
        <v>1494</v>
      </c>
      <c r="I1553" t="s">
        <v>23</v>
      </c>
      <c r="J1553">
        <v>735</v>
      </c>
      <c r="K1553">
        <v>3</v>
      </c>
      <c r="L1553">
        <f>COUNTIF(Table1[Race],Table1[Race])</f>
        <v>3</v>
      </c>
      <c r="M1553">
        <v>3</v>
      </c>
      <c r="N1553">
        <v>0</v>
      </c>
      <c r="O1553">
        <v>0</v>
      </c>
      <c r="P1553">
        <v>0</v>
      </c>
      <c r="Q1553" t="s">
        <v>20</v>
      </c>
      <c r="R1553" t="s">
        <v>21</v>
      </c>
      <c r="S1553" t="s">
        <v>1813</v>
      </c>
      <c r="T1553">
        <f>IFERROR(Table1[n_can_adj]/MID(Table1[district],FIND("(",Table1[district])+1,1),Table1[n_can_adj])</f>
        <v>1.5</v>
      </c>
      <c r="U1553" t="e">
        <f>IF(Table1[level]="Local",VLOOKUP(Table1[parish]&amp;" Parish, Louisiana",[1]parish!$D$2:$E$65,2,FALSE),"")</f>
        <v>#N/A</v>
      </c>
    </row>
    <row r="1554" spans="1:21" x14ac:dyDescent="0.25">
      <c r="A1554">
        <v>1553</v>
      </c>
      <c r="B1554">
        <f>IF(COUNTIF(C$2:C1553,C1554)&gt;0,B1553,B1553+1)</f>
        <v>487</v>
      </c>
      <c r="C1554" t="str">
        <f>Table1[[#This Row],[position]]&amp;IF(Table1[district]="NA","","-"&amp;Table1[district])&amp;IF(Table1[parish]="Multi-Parish Race","","-"&amp;Table1[parish])&amp;" ("&amp;Table1[year]&amp;")"</f>
        <v>Council Members-Town of Addis (5 to be elected)-West Baton Rouge (2016)</v>
      </c>
      <c r="D1554" t="s">
        <v>2034</v>
      </c>
      <c r="E1554" t="s">
        <v>2056</v>
      </c>
      <c r="F1554" t="s">
        <v>2057</v>
      </c>
      <c r="G1554">
        <v>2016</v>
      </c>
      <c r="H1554" t="s">
        <v>981</v>
      </c>
      <c r="I1554" t="s">
        <v>23</v>
      </c>
      <c r="J1554">
        <v>1368</v>
      </c>
      <c r="K1554">
        <v>7</v>
      </c>
      <c r="L1554">
        <f>COUNTIF(Table1[Race],Table1[Race])</f>
        <v>7</v>
      </c>
      <c r="M1554">
        <v>4</v>
      </c>
      <c r="N1554">
        <v>3</v>
      </c>
      <c r="O1554">
        <v>0</v>
      </c>
      <c r="P1554">
        <v>0</v>
      </c>
      <c r="Q1554" t="s">
        <v>20</v>
      </c>
      <c r="R1554" t="s">
        <v>21</v>
      </c>
      <c r="S1554" t="s">
        <v>1813</v>
      </c>
      <c r="T1554">
        <f>IFERROR(Table1[n_can_adj]/MID(Table1[district],FIND("(",Table1[district])+1,1),Table1[n_can_adj])</f>
        <v>1.4</v>
      </c>
      <c r="U1554" t="e">
        <f>IF(Table1[level]="Local",VLOOKUP(Table1[parish]&amp;" Parish, Louisiana",[1]parish!$D$2:$E$65,2,FALSE),"")</f>
        <v>#N/A</v>
      </c>
    </row>
    <row r="1555" spans="1:21" x14ac:dyDescent="0.25">
      <c r="A1555">
        <v>1554</v>
      </c>
      <c r="B1555">
        <f>IF(COUNTIF(C$2:C1554,C1555)&gt;0,B1554,B1554+1)</f>
        <v>487</v>
      </c>
      <c r="C1555" t="str">
        <f>Table1[[#This Row],[position]]&amp;IF(Table1[district]="NA","","-"&amp;Table1[district])&amp;IF(Table1[parish]="Multi-Parish Race","","-"&amp;Table1[parish])&amp;" ("&amp;Table1[year]&amp;")"</f>
        <v>Council Members-Town of Addis (5 to be elected)-West Baton Rouge (2016)</v>
      </c>
      <c r="D1555" t="s">
        <v>2034</v>
      </c>
      <c r="E1555" t="s">
        <v>2056</v>
      </c>
      <c r="F1555" t="s">
        <v>2058</v>
      </c>
      <c r="G1555">
        <v>2016</v>
      </c>
      <c r="H1555" t="s">
        <v>981</v>
      </c>
      <c r="I1555" t="s">
        <v>23</v>
      </c>
      <c r="J1555">
        <v>837</v>
      </c>
      <c r="K1555">
        <v>7</v>
      </c>
      <c r="L1555">
        <f>COUNTIF(Table1[Race],Table1[Race])</f>
        <v>7</v>
      </c>
      <c r="M1555">
        <v>4</v>
      </c>
      <c r="N1555">
        <v>3</v>
      </c>
      <c r="O1555">
        <v>0</v>
      </c>
      <c r="P1555">
        <v>0</v>
      </c>
      <c r="Q1555" t="s">
        <v>20</v>
      </c>
      <c r="R1555" t="s">
        <v>21</v>
      </c>
      <c r="S1555" t="s">
        <v>1813</v>
      </c>
      <c r="T1555">
        <f>IFERROR(Table1[n_can_adj]/MID(Table1[district],FIND("(",Table1[district])+1,1),Table1[n_can_adj])</f>
        <v>1.4</v>
      </c>
      <c r="U1555" t="e">
        <f>IF(Table1[level]="Local",VLOOKUP(Table1[parish]&amp;" Parish, Louisiana",[1]parish!$D$2:$E$65,2,FALSE),"")</f>
        <v>#N/A</v>
      </c>
    </row>
    <row r="1556" spans="1:21" x14ac:dyDescent="0.25">
      <c r="A1556">
        <v>1555</v>
      </c>
      <c r="B1556">
        <f>IF(COUNTIF(C$2:C1555,C1556)&gt;0,B1555,B1555+1)</f>
        <v>487</v>
      </c>
      <c r="C1556" t="str">
        <f>Table1[[#This Row],[position]]&amp;IF(Table1[district]="NA","","-"&amp;Table1[district])&amp;IF(Table1[parish]="Multi-Parish Race","","-"&amp;Table1[parish])&amp;" ("&amp;Table1[year]&amp;")"</f>
        <v>Council Members-Town of Addis (5 to be elected)-West Baton Rouge (2016)</v>
      </c>
      <c r="D1556" t="s">
        <v>2034</v>
      </c>
      <c r="E1556" t="s">
        <v>2056</v>
      </c>
      <c r="F1556" t="s">
        <v>2059</v>
      </c>
      <c r="G1556">
        <v>2016</v>
      </c>
      <c r="H1556" t="s">
        <v>981</v>
      </c>
      <c r="I1556" t="s">
        <v>19</v>
      </c>
      <c r="J1556">
        <v>954</v>
      </c>
      <c r="K1556">
        <v>7</v>
      </c>
      <c r="L1556">
        <f>COUNTIF(Table1[Race],Table1[Race])</f>
        <v>7</v>
      </c>
      <c r="M1556">
        <v>4</v>
      </c>
      <c r="N1556">
        <v>3</v>
      </c>
      <c r="O1556">
        <v>0</v>
      </c>
      <c r="P1556">
        <v>0</v>
      </c>
      <c r="Q1556" t="s">
        <v>20</v>
      </c>
      <c r="R1556" t="s">
        <v>21</v>
      </c>
      <c r="S1556" t="s">
        <v>1813</v>
      </c>
      <c r="T1556">
        <f>IFERROR(Table1[n_can_adj]/MID(Table1[district],FIND("(",Table1[district])+1,1),Table1[n_can_adj])</f>
        <v>1.4</v>
      </c>
      <c r="U1556" t="e">
        <f>IF(Table1[level]="Local",VLOOKUP(Table1[parish]&amp;" Parish, Louisiana",[1]parish!$D$2:$E$65,2,FALSE),"")</f>
        <v>#N/A</v>
      </c>
    </row>
    <row r="1557" spans="1:21" x14ac:dyDescent="0.25">
      <c r="A1557">
        <v>1556</v>
      </c>
      <c r="B1557">
        <f>IF(COUNTIF(C$2:C1556,C1557)&gt;0,B1556,B1556+1)</f>
        <v>487</v>
      </c>
      <c r="C1557" t="str">
        <f>Table1[[#This Row],[position]]&amp;IF(Table1[district]="NA","","-"&amp;Table1[district])&amp;IF(Table1[parish]="Multi-Parish Race","","-"&amp;Table1[parish])&amp;" ("&amp;Table1[year]&amp;")"</f>
        <v>Council Members-Town of Addis (5 to be elected)-West Baton Rouge (2016)</v>
      </c>
      <c r="D1557" t="s">
        <v>2034</v>
      </c>
      <c r="E1557" t="s">
        <v>2056</v>
      </c>
      <c r="F1557" t="s">
        <v>2060</v>
      </c>
      <c r="G1557">
        <v>2016</v>
      </c>
      <c r="H1557" t="s">
        <v>981</v>
      </c>
      <c r="I1557" t="s">
        <v>19</v>
      </c>
      <c r="J1557">
        <v>1224</v>
      </c>
      <c r="K1557">
        <v>7</v>
      </c>
      <c r="L1557">
        <f>COUNTIF(Table1[Race],Table1[Race])</f>
        <v>7</v>
      </c>
      <c r="M1557">
        <v>4</v>
      </c>
      <c r="N1557">
        <v>3</v>
      </c>
      <c r="O1557">
        <v>0</v>
      </c>
      <c r="P1557">
        <v>0</v>
      </c>
      <c r="Q1557" t="s">
        <v>20</v>
      </c>
      <c r="R1557" t="s">
        <v>21</v>
      </c>
      <c r="S1557" t="s">
        <v>1813</v>
      </c>
      <c r="T1557">
        <f>IFERROR(Table1[n_can_adj]/MID(Table1[district],FIND("(",Table1[district])+1,1),Table1[n_can_adj])</f>
        <v>1.4</v>
      </c>
      <c r="U1557" t="e">
        <f>IF(Table1[level]="Local",VLOOKUP(Table1[parish]&amp;" Parish, Louisiana",[1]parish!$D$2:$E$65,2,FALSE),"")</f>
        <v>#N/A</v>
      </c>
    </row>
    <row r="1558" spans="1:21" x14ac:dyDescent="0.25">
      <c r="A1558">
        <v>1557</v>
      </c>
      <c r="B1558">
        <f>IF(COUNTIF(C$2:C1557,C1558)&gt;0,B1557,B1557+1)</f>
        <v>487</v>
      </c>
      <c r="C1558" t="str">
        <f>Table1[[#This Row],[position]]&amp;IF(Table1[district]="NA","","-"&amp;Table1[district])&amp;IF(Table1[parish]="Multi-Parish Race","","-"&amp;Table1[parish])&amp;" ("&amp;Table1[year]&amp;")"</f>
        <v>Council Members-Town of Addis (5 to be elected)-West Baton Rouge (2016)</v>
      </c>
      <c r="D1558" t="s">
        <v>2034</v>
      </c>
      <c r="E1558" t="s">
        <v>2056</v>
      </c>
      <c r="F1558" t="s">
        <v>2061</v>
      </c>
      <c r="G1558">
        <v>2016</v>
      </c>
      <c r="H1558" t="s">
        <v>981</v>
      </c>
      <c r="I1558" t="s">
        <v>23</v>
      </c>
      <c r="J1558">
        <v>1348</v>
      </c>
      <c r="K1558">
        <v>7</v>
      </c>
      <c r="L1558">
        <f>COUNTIF(Table1[Race],Table1[Race])</f>
        <v>7</v>
      </c>
      <c r="M1558">
        <v>4</v>
      </c>
      <c r="N1558">
        <v>3</v>
      </c>
      <c r="O1558">
        <v>0</v>
      </c>
      <c r="P1558">
        <v>0</v>
      </c>
      <c r="Q1558" t="s">
        <v>20</v>
      </c>
      <c r="R1558" t="s">
        <v>21</v>
      </c>
      <c r="S1558" t="s">
        <v>1813</v>
      </c>
      <c r="T1558">
        <f>IFERROR(Table1[n_can_adj]/MID(Table1[district],FIND("(",Table1[district])+1,1),Table1[n_can_adj])</f>
        <v>1.4</v>
      </c>
      <c r="U1558" t="e">
        <f>IF(Table1[level]="Local",VLOOKUP(Table1[parish]&amp;" Parish, Louisiana",[1]parish!$D$2:$E$65,2,FALSE),"")</f>
        <v>#N/A</v>
      </c>
    </row>
    <row r="1559" spans="1:21" x14ac:dyDescent="0.25">
      <c r="A1559">
        <v>1558</v>
      </c>
      <c r="B1559">
        <f>IF(COUNTIF(C$2:C1558,C1559)&gt;0,B1558,B1558+1)</f>
        <v>487</v>
      </c>
      <c r="C1559" t="str">
        <f>Table1[[#This Row],[position]]&amp;IF(Table1[district]="NA","","-"&amp;Table1[district])&amp;IF(Table1[parish]="Multi-Parish Race","","-"&amp;Table1[parish])&amp;" ("&amp;Table1[year]&amp;")"</f>
        <v>Council Members-Town of Addis (5 to be elected)-West Baton Rouge (2016)</v>
      </c>
      <c r="D1559" t="s">
        <v>2034</v>
      </c>
      <c r="E1559" t="s">
        <v>2056</v>
      </c>
      <c r="F1559" t="s">
        <v>2062</v>
      </c>
      <c r="G1559">
        <v>2016</v>
      </c>
      <c r="H1559" t="s">
        <v>981</v>
      </c>
      <c r="I1559" t="s">
        <v>19</v>
      </c>
      <c r="J1559">
        <v>1217</v>
      </c>
      <c r="K1559">
        <v>7</v>
      </c>
      <c r="L1559">
        <f>COUNTIF(Table1[Race],Table1[Race])</f>
        <v>7</v>
      </c>
      <c r="M1559">
        <v>4</v>
      </c>
      <c r="N1559">
        <v>3</v>
      </c>
      <c r="O1559">
        <v>0</v>
      </c>
      <c r="P1559">
        <v>0</v>
      </c>
      <c r="Q1559" t="s">
        <v>20</v>
      </c>
      <c r="R1559" t="s">
        <v>21</v>
      </c>
      <c r="S1559" t="s">
        <v>1813</v>
      </c>
      <c r="T1559">
        <f>IFERROR(Table1[n_can_adj]/MID(Table1[district],FIND("(",Table1[district])+1,1),Table1[n_can_adj])</f>
        <v>1.4</v>
      </c>
      <c r="U1559" t="e">
        <f>IF(Table1[level]="Local",VLOOKUP(Table1[parish]&amp;" Parish, Louisiana",[1]parish!$D$2:$E$65,2,FALSE),"")</f>
        <v>#N/A</v>
      </c>
    </row>
    <row r="1560" spans="1:21" x14ac:dyDescent="0.25">
      <c r="A1560">
        <v>1559</v>
      </c>
      <c r="B1560">
        <f>IF(COUNTIF(C$2:C1559,C1560)&gt;0,B1559,B1559+1)</f>
        <v>487</v>
      </c>
      <c r="C1560" t="str">
        <f>Table1[[#This Row],[position]]&amp;IF(Table1[district]="NA","","-"&amp;Table1[district])&amp;IF(Table1[parish]="Multi-Parish Race","","-"&amp;Table1[parish])&amp;" ("&amp;Table1[year]&amp;")"</f>
        <v>Council Members-Town of Addis (5 to be elected)-West Baton Rouge (2016)</v>
      </c>
      <c r="D1560" t="s">
        <v>2034</v>
      </c>
      <c r="E1560" t="s">
        <v>2056</v>
      </c>
      <c r="F1560" t="s">
        <v>2063</v>
      </c>
      <c r="G1560">
        <v>2016</v>
      </c>
      <c r="H1560" t="s">
        <v>981</v>
      </c>
      <c r="I1560" t="s">
        <v>23</v>
      </c>
      <c r="J1560">
        <v>1262</v>
      </c>
      <c r="K1560">
        <v>7</v>
      </c>
      <c r="L1560">
        <f>COUNTIF(Table1[Race],Table1[Race])</f>
        <v>7</v>
      </c>
      <c r="M1560">
        <v>4</v>
      </c>
      <c r="N1560">
        <v>3</v>
      </c>
      <c r="O1560">
        <v>0</v>
      </c>
      <c r="P1560">
        <v>0</v>
      </c>
      <c r="Q1560" t="s">
        <v>20</v>
      </c>
      <c r="R1560" t="s">
        <v>21</v>
      </c>
      <c r="S1560" t="s">
        <v>1813</v>
      </c>
      <c r="T1560">
        <f>IFERROR(Table1[n_can_adj]/MID(Table1[district],FIND("(",Table1[district])+1,1),Table1[n_can_adj])</f>
        <v>1.4</v>
      </c>
      <c r="U1560" t="e">
        <f>IF(Table1[level]="Local",VLOOKUP(Table1[parish]&amp;" Parish, Louisiana",[1]parish!$D$2:$E$65,2,FALSE),"")</f>
        <v>#N/A</v>
      </c>
    </row>
    <row r="1561" spans="1:21" x14ac:dyDescent="0.25">
      <c r="A1561">
        <v>1560</v>
      </c>
      <c r="B1561">
        <f>IF(COUNTIF(C$2:C1560,C1561)&gt;0,B1560,B1560+1)</f>
        <v>488</v>
      </c>
      <c r="C1561" t="str">
        <f>Table1[[#This Row],[position]]&amp;IF(Table1[district]="NA","","-"&amp;Table1[district])&amp;IF(Table1[parish]="Multi-Parish Race","","-"&amp;Table1[parish])&amp;" ("&amp;Table1[year]&amp;")"</f>
        <v>Council Members-Town of Brusly (5 to be elected)-West Baton Rouge (2016)</v>
      </c>
      <c r="D1561" t="s">
        <v>2034</v>
      </c>
      <c r="E1561" t="s">
        <v>2064</v>
      </c>
      <c r="F1561" t="s">
        <v>2065</v>
      </c>
      <c r="G1561">
        <v>2016</v>
      </c>
      <c r="H1561" t="s">
        <v>981</v>
      </c>
      <c r="I1561" t="s">
        <v>30</v>
      </c>
      <c r="J1561">
        <v>758</v>
      </c>
      <c r="K1561">
        <v>7</v>
      </c>
      <c r="L1561">
        <f>COUNTIF(Table1[Race],Table1[Race])</f>
        <v>7</v>
      </c>
      <c r="M1561">
        <v>2</v>
      </c>
      <c r="N1561">
        <v>1</v>
      </c>
      <c r="O1561">
        <v>4</v>
      </c>
      <c r="P1561">
        <v>0</v>
      </c>
      <c r="Q1561" t="s">
        <v>20</v>
      </c>
      <c r="R1561" t="s">
        <v>21</v>
      </c>
      <c r="S1561" t="s">
        <v>1813</v>
      </c>
      <c r="T1561">
        <f>IFERROR(Table1[n_can_adj]/MID(Table1[district],FIND("(",Table1[district])+1,1),Table1[n_can_adj])</f>
        <v>1.4</v>
      </c>
      <c r="U1561" t="e">
        <f>IF(Table1[level]="Local",VLOOKUP(Table1[parish]&amp;" Parish, Louisiana",[1]parish!$D$2:$E$65,2,FALSE),"")</f>
        <v>#N/A</v>
      </c>
    </row>
    <row r="1562" spans="1:21" x14ac:dyDescent="0.25">
      <c r="A1562">
        <v>1561</v>
      </c>
      <c r="B1562">
        <f>IF(COUNTIF(C$2:C1561,C1562)&gt;0,B1561,B1561+1)</f>
        <v>488</v>
      </c>
      <c r="C1562" t="str">
        <f>Table1[[#This Row],[position]]&amp;IF(Table1[district]="NA","","-"&amp;Table1[district])&amp;IF(Table1[parish]="Multi-Parish Race","","-"&amp;Table1[parish])&amp;" ("&amp;Table1[year]&amp;")"</f>
        <v>Council Members-Town of Brusly (5 to be elected)-West Baton Rouge (2016)</v>
      </c>
      <c r="D1562" t="s">
        <v>2034</v>
      </c>
      <c r="E1562" t="s">
        <v>2064</v>
      </c>
      <c r="F1562" t="s">
        <v>2066</v>
      </c>
      <c r="G1562">
        <v>2016</v>
      </c>
      <c r="H1562" t="s">
        <v>981</v>
      </c>
      <c r="I1562" t="s">
        <v>19</v>
      </c>
      <c r="J1562">
        <v>930</v>
      </c>
      <c r="K1562">
        <v>7</v>
      </c>
      <c r="L1562">
        <f>COUNTIF(Table1[Race],Table1[Race])</f>
        <v>7</v>
      </c>
      <c r="M1562">
        <v>2</v>
      </c>
      <c r="N1562">
        <v>1</v>
      </c>
      <c r="O1562">
        <v>4</v>
      </c>
      <c r="P1562">
        <v>0</v>
      </c>
      <c r="Q1562" t="s">
        <v>20</v>
      </c>
      <c r="R1562" t="s">
        <v>21</v>
      </c>
      <c r="S1562" t="s">
        <v>1813</v>
      </c>
      <c r="T1562">
        <f>IFERROR(Table1[n_can_adj]/MID(Table1[district],FIND("(",Table1[district])+1,1),Table1[n_can_adj])</f>
        <v>1.4</v>
      </c>
      <c r="U1562" t="e">
        <f>IF(Table1[level]="Local",VLOOKUP(Table1[parish]&amp;" Parish, Louisiana",[1]parish!$D$2:$E$65,2,FALSE),"")</f>
        <v>#N/A</v>
      </c>
    </row>
    <row r="1563" spans="1:21" x14ac:dyDescent="0.25">
      <c r="A1563">
        <v>1562</v>
      </c>
      <c r="B1563">
        <f>IF(COUNTIF(C$2:C1562,C1563)&gt;0,B1562,B1562+1)</f>
        <v>488</v>
      </c>
      <c r="C1563" t="str">
        <f>Table1[[#This Row],[position]]&amp;IF(Table1[district]="NA","","-"&amp;Table1[district])&amp;IF(Table1[parish]="Multi-Parish Race","","-"&amp;Table1[parish])&amp;" ("&amp;Table1[year]&amp;")"</f>
        <v>Council Members-Town of Brusly (5 to be elected)-West Baton Rouge (2016)</v>
      </c>
      <c r="D1563" t="s">
        <v>2034</v>
      </c>
      <c r="E1563" t="s">
        <v>2064</v>
      </c>
      <c r="F1563" t="s">
        <v>2067</v>
      </c>
      <c r="G1563">
        <v>2016</v>
      </c>
      <c r="H1563" t="s">
        <v>981</v>
      </c>
      <c r="I1563" t="s">
        <v>30</v>
      </c>
      <c r="J1563">
        <v>788</v>
      </c>
      <c r="K1563">
        <v>7</v>
      </c>
      <c r="L1563">
        <f>COUNTIF(Table1[Race],Table1[Race])</f>
        <v>7</v>
      </c>
      <c r="M1563">
        <v>2</v>
      </c>
      <c r="N1563">
        <v>1</v>
      </c>
      <c r="O1563">
        <v>4</v>
      </c>
      <c r="P1563">
        <v>0</v>
      </c>
      <c r="Q1563" t="s">
        <v>20</v>
      </c>
      <c r="R1563" t="s">
        <v>21</v>
      </c>
      <c r="S1563" t="s">
        <v>1813</v>
      </c>
      <c r="T1563">
        <f>IFERROR(Table1[n_can_adj]/MID(Table1[district],FIND("(",Table1[district])+1,1),Table1[n_can_adj])</f>
        <v>1.4</v>
      </c>
      <c r="U1563" t="e">
        <f>IF(Table1[level]="Local",VLOOKUP(Table1[parish]&amp;" Parish, Louisiana",[1]parish!$D$2:$E$65,2,FALSE),"")</f>
        <v>#N/A</v>
      </c>
    </row>
    <row r="1564" spans="1:21" x14ac:dyDescent="0.25">
      <c r="A1564">
        <v>1563</v>
      </c>
      <c r="B1564">
        <f>IF(COUNTIF(C$2:C1563,C1564)&gt;0,B1563,B1563+1)</f>
        <v>488</v>
      </c>
      <c r="C1564" t="str">
        <f>Table1[[#This Row],[position]]&amp;IF(Table1[district]="NA","","-"&amp;Table1[district])&amp;IF(Table1[parish]="Multi-Parish Race","","-"&amp;Table1[parish])&amp;" ("&amp;Table1[year]&amp;")"</f>
        <v>Council Members-Town of Brusly (5 to be elected)-West Baton Rouge (2016)</v>
      </c>
      <c r="D1564" t="s">
        <v>2034</v>
      </c>
      <c r="E1564" t="s">
        <v>2064</v>
      </c>
      <c r="F1564" t="s">
        <v>2068</v>
      </c>
      <c r="G1564">
        <v>2016</v>
      </c>
      <c r="H1564" t="s">
        <v>981</v>
      </c>
      <c r="I1564" t="s">
        <v>30</v>
      </c>
      <c r="J1564">
        <v>903</v>
      </c>
      <c r="K1564">
        <v>7</v>
      </c>
      <c r="L1564">
        <f>COUNTIF(Table1[Race],Table1[Race])</f>
        <v>7</v>
      </c>
      <c r="M1564">
        <v>2</v>
      </c>
      <c r="N1564">
        <v>1</v>
      </c>
      <c r="O1564">
        <v>4</v>
      </c>
      <c r="P1564">
        <v>0</v>
      </c>
      <c r="Q1564" t="s">
        <v>20</v>
      </c>
      <c r="R1564" t="s">
        <v>21</v>
      </c>
      <c r="S1564" t="s">
        <v>1813</v>
      </c>
      <c r="T1564">
        <f>IFERROR(Table1[n_can_adj]/MID(Table1[district],FIND("(",Table1[district])+1,1),Table1[n_can_adj])</f>
        <v>1.4</v>
      </c>
      <c r="U1564" t="e">
        <f>IF(Table1[level]="Local",VLOOKUP(Table1[parish]&amp;" Parish, Louisiana",[1]parish!$D$2:$E$65,2,FALSE),"")</f>
        <v>#N/A</v>
      </c>
    </row>
    <row r="1565" spans="1:21" x14ac:dyDescent="0.25">
      <c r="A1565">
        <v>1564</v>
      </c>
      <c r="B1565">
        <f>IF(COUNTIF(C$2:C1564,C1565)&gt;0,B1564,B1564+1)</f>
        <v>488</v>
      </c>
      <c r="C1565" t="str">
        <f>Table1[[#This Row],[position]]&amp;IF(Table1[district]="NA","","-"&amp;Table1[district])&amp;IF(Table1[parish]="Multi-Parish Race","","-"&amp;Table1[parish])&amp;" ("&amp;Table1[year]&amp;")"</f>
        <v>Council Members-Town of Brusly (5 to be elected)-West Baton Rouge (2016)</v>
      </c>
      <c r="D1565" t="s">
        <v>2034</v>
      </c>
      <c r="E1565" t="s">
        <v>2064</v>
      </c>
      <c r="F1565" t="s">
        <v>2069</v>
      </c>
      <c r="G1565">
        <v>2016</v>
      </c>
      <c r="H1565" t="s">
        <v>981</v>
      </c>
      <c r="I1565" t="s">
        <v>30</v>
      </c>
      <c r="J1565">
        <v>739</v>
      </c>
      <c r="K1565">
        <v>7</v>
      </c>
      <c r="L1565">
        <f>COUNTIF(Table1[Race],Table1[Race])</f>
        <v>7</v>
      </c>
      <c r="M1565">
        <v>2</v>
      </c>
      <c r="N1565">
        <v>1</v>
      </c>
      <c r="O1565">
        <v>4</v>
      </c>
      <c r="P1565">
        <v>0</v>
      </c>
      <c r="Q1565" t="s">
        <v>20</v>
      </c>
      <c r="R1565" t="s">
        <v>21</v>
      </c>
      <c r="S1565" t="s">
        <v>1813</v>
      </c>
      <c r="T1565">
        <f>IFERROR(Table1[n_can_adj]/MID(Table1[district],FIND("(",Table1[district])+1,1),Table1[n_can_adj])</f>
        <v>1.4</v>
      </c>
      <c r="U1565" t="e">
        <f>IF(Table1[level]="Local",VLOOKUP(Table1[parish]&amp;" Parish, Louisiana",[1]parish!$D$2:$E$65,2,FALSE),"")</f>
        <v>#N/A</v>
      </c>
    </row>
    <row r="1566" spans="1:21" x14ac:dyDescent="0.25">
      <c r="A1566">
        <v>1565</v>
      </c>
      <c r="B1566">
        <f>IF(COUNTIF(C$2:C1565,C1566)&gt;0,B1565,B1565+1)</f>
        <v>488</v>
      </c>
      <c r="C1566" t="str">
        <f>Table1[[#This Row],[position]]&amp;IF(Table1[district]="NA","","-"&amp;Table1[district])&amp;IF(Table1[parish]="Multi-Parish Race","","-"&amp;Table1[parish])&amp;" ("&amp;Table1[year]&amp;")"</f>
        <v>Council Members-Town of Brusly (5 to be elected)-West Baton Rouge (2016)</v>
      </c>
      <c r="D1566" t="s">
        <v>2034</v>
      </c>
      <c r="E1566" t="s">
        <v>2064</v>
      </c>
      <c r="F1566" t="s">
        <v>2070</v>
      </c>
      <c r="G1566">
        <v>2016</v>
      </c>
      <c r="H1566" t="s">
        <v>981</v>
      </c>
      <c r="I1566" t="s">
        <v>23</v>
      </c>
      <c r="J1566">
        <v>577</v>
      </c>
      <c r="K1566">
        <v>7</v>
      </c>
      <c r="L1566">
        <f>COUNTIF(Table1[Race],Table1[Race])</f>
        <v>7</v>
      </c>
      <c r="M1566">
        <v>2</v>
      </c>
      <c r="N1566">
        <v>1</v>
      </c>
      <c r="O1566">
        <v>4</v>
      </c>
      <c r="P1566">
        <v>0</v>
      </c>
      <c r="Q1566" t="s">
        <v>20</v>
      </c>
      <c r="R1566" t="s">
        <v>21</v>
      </c>
      <c r="S1566" t="s">
        <v>1813</v>
      </c>
      <c r="T1566">
        <f>IFERROR(Table1[n_can_adj]/MID(Table1[district],FIND("(",Table1[district])+1,1),Table1[n_can_adj])</f>
        <v>1.4</v>
      </c>
      <c r="U1566" t="e">
        <f>IF(Table1[level]="Local",VLOOKUP(Table1[parish]&amp;" Parish, Louisiana",[1]parish!$D$2:$E$65,2,FALSE),"")</f>
        <v>#N/A</v>
      </c>
    </row>
    <row r="1567" spans="1:21" x14ac:dyDescent="0.25">
      <c r="A1567">
        <v>1566</v>
      </c>
      <c r="B1567">
        <f>IF(COUNTIF(C$2:C1566,C1567)&gt;0,B1566,B1566+1)</f>
        <v>488</v>
      </c>
      <c r="C1567" t="str">
        <f>Table1[[#This Row],[position]]&amp;IF(Table1[district]="NA","","-"&amp;Table1[district])&amp;IF(Table1[parish]="Multi-Parish Race","","-"&amp;Table1[parish])&amp;" ("&amp;Table1[year]&amp;")"</f>
        <v>Council Members-Town of Brusly (5 to be elected)-West Baton Rouge (2016)</v>
      </c>
      <c r="D1567" t="s">
        <v>2034</v>
      </c>
      <c r="E1567" t="s">
        <v>2064</v>
      </c>
      <c r="F1567" t="s">
        <v>2071</v>
      </c>
      <c r="G1567">
        <v>2016</v>
      </c>
      <c r="H1567" t="s">
        <v>981</v>
      </c>
      <c r="I1567" t="s">
        <v>23</v>
      </c>
      <c r="J1567">
        <v>786</v>
      </c>
      <c r="K1567">
        <v>7</v>
      </c>
      <c r="L1567">
        <f>COUNTIF(Table1[Race],Table1[Race])</f>
        <v>7</v>
      </c>
      <c r="M1567">
        <v>2</v>
      </c>
      <c r="N1567">
        <v>1</v>
      </c>
      <c r="O1567">
        <v>4</v>
      </c>
      <c r="P1567">
        <v>0</v>
      </c>
      <c r="Q1567" t="s">
        <v>20</v>
      </c>
      <c r="R1567" t="s">
        <v>21</v>
      </c>
      <c r="S1567" t="s">
        <v>1813</v>
      </c>
      <c r="T1567">
        <f>IFERROR(Table1[n_can_adj]/MID(Table1[district],FIND("(",Table1[district])+1,1),Table1[n_can_adj])</f>
        <v>1.4</v>
      </c>
      <c r="U1567" t="e">
        <f>IF(Table1[level]="Local",VLOOKUP(Table1[parish]&amp;" Parish, Louisiana",[1]parish!$D$2:$E$65,2,FALSE),"")</f>
        <v>#N/A</v>
      </c>
    </row>
    <row r="1568" spans="1:21" x14ac:dyDescent="0.25">
      <c r="A1568">
        <v>1567</v>
      </c>
      <c r="B1568">
        <f>IF(COUNTIF(C$2:C1567,C1568)&gt;0,B1567,B1567+1)</f>
        <v>489</v>
      </c>
      <c r="C1568" t="str">
        <f>Table1[[#This Row],[position]]&amp;IF(Table1[district]="NA","","-"&amp;Table1[district])&amp;IF(Table1[parish]="Multi-Parish Race","","-"&amp;Table1[parish])&amp;" ("&amp;Table1[year]&amp;")"</f>
        <v>Council Members-Town of Elton (5 to be elected)-Jefferson Davis (2014)</v>
      </c>
      <c r="D1568" t="s">
        <v>2034</v>
      </c>
      <c r="E1568" t="s">
        <v>2072</v>
      </c>
      <c r="F1568" t="s">
        <v>2073</v>
      </c>
      <c r="G1568">
        <v>2014</v>
      </c>
      <c r="H1568" t="s">
        <v>695</v>
      </c>
      <c r="I1568" t="s">
        <v>30</v>
      </c>
      <c r="J1568">
        <v>294</v>
      </c>
      <c r="K1568">
        <v>9</v>
      </c>
      <c r="L1568">
        <f>COUNTIF(Table1[Race],Table1[Race])</f>
        <v>9</v>
      </c>
      <c r="M1568">
        <v>4</v>
      </c>
      <c r="N1568">
        <v>1</v>
      </c>
      <c r="O1568">
        <v>3</v>
      </c>
      <c r="P1568">
        <v>1</v>
      </c>
      <c r="Q1568" t="s">
        <v>20</v>
      </c>
      <c r="R1568" t="s">
        <v>21</v>
      </c>
      <c r="S1568" t="s">
        <v>1813</v>
      </c>
      <c r="T1568">
        <f>IFERROR(Table1[n_can_adj]/MID(Table1[district],FIND("(",Table1[district])+1,1),Table1[n_can_adj])</f>
        <v>1.8</v>
      </c>
      <c r="U1568" t="e">
        <f>IF(Table1[level]="Local",VLOOKUP(Table1[parish]&amp;" Parish, Louisiana",[1]parish!$D$2:$E$65,2,FALSE),"")</f>
        <v>#N/A</v>
      </c>
    </row>
    <row r="1569" spans="1:21" x14ac:dyDescent="0.25">
      <c r="A1569">
        <v>1568</v>
      </c>
      <c r="B1569">
        <f>IF(COUNTIF(C$2:C1568,C1569)&gt;0,B1568,B1568+1)</f>
        <v>489</v>
      </c>
      <c r="C1569" t="str">
        <f>Table1[[#This Row],[position]]&amp;IF(Table1[district]="NA","","-"&amp;Table1[district])&amp;IF(Table1[parish]="Multi-Parish Race","","-"&amp;Table1[parish])&amp;" ("&amp;Table1[year]&amp;")"</f>
        <v>Council Members-Town of Elton (5 to be elected)-Jefferson Davis (2014)</v>
      </c>
      <c r="D1569" t="s">
        <v>2034</v>
      </c>
      <c r="E1569" t="s">
        <v>2072</v>
      </c>
      <c r="F1569" t="s">
        <v>2074</v>
      </c>
      <c r="G1569">
        <v>2014</v>
      </c>
      <c r="H1569" t="s">
        <v>695</v>
      </c>
      <c r="I1569" t="s">
        <v>30</v>
      </c>
      <c r="J1569">
        <v>234</v>
      </c>
      <c r="K1569">
        <v>9</v>
      </c>
      <c r="L1569">
        <f>COUNTIF(Table1[Race],Table1[Race])</f>
        <v>9</v>
      </c>
      <c r="M1569">
        <v>4</v>
      </c>
      <c r="N1569">
        <v>1</v>
      </c>
      <c r="O1569">
        <v>3</v>
      </c>
      <c r="P1569">
        <v>1</v>
      </c>
      <c r="Q1569" t="s">
        <v>20</v>
      </c>
      <c r="R1569" t="s">
        <v>21</v>
      </c>
      <c r="S1569" t="s">
        <v>1813</v>
      </c>
      <c r="T1569">
        <f>IFERROR(Table1[n_can_adj]/MID(Table1[district],FIND("(",Table1[district])+1,1),Table1[n_can_adj])</f>
        <v>1.8</v>
      </c>
      <c r="U1569" t="e">
        <f>IF(Table1[level]="Local",VLOOKUP(Table1[parish]&amp;" Parish, Louisiana",[1]parish!$D$2:$E$65,2,FALSE),"")</f>
        <v>#N/A</v>
      </c>
    </row>
    <row r="1570" spans="1:21" x14ac:dyDescent="0.25">
      <c r="A1570">
        <v>1569</v>
      </c>
      <c r="B1570">
        <f>IF(COUNTIF(C$2:C1569,C1570)&gt;0,B1569,B1569+1)</f>
        <v>489</v>
      </c>
      <c r="C1570" t="str">
        <f>Table1[[#This Row],[position]]&amp;IF(Table1[district]="NA","","-"&amp;Table1[district])&amp;IF(Table1[parish]="Multi-Parish Race","","-"&amp;Table1[parish])&amp;" ("&amp;Table1[year]&amp;")"</f>
        <v>Council Members-Town of Elton (5 to be elected)-Jefferson Davis (2014)</v>
      </c>
      <c r="D1570" t="s">
        <v>2034</v>
      </c>
      <c r="E1570" t="s">
        <v>2072</v>
      </c>
      <c r="F1570" t="s">
        <v>2075</v>
      </c>
      <c r="G1570">
        <v>2014</v>
      </c>
      <c r="H1570" t="s">
        <v>695</v>
      </c>
      <c r="I1570" t="s">
        <v>19</v>
      </c>
      <c r="J1570">
        <v>189</v>
      </c>
      <c r="K1570">
        <v>9</v>
      </c>
      <c r="L1570">
        <f>COUNTIF(Table1[Race],Table1[Race])</f>
        <v>9</v>
      </c>
      <c r="M1570">
        <v>4</v>
      </c>
      <c r="N1570">
        <v>1</v>
      </c>
      <c r="O1570">
        <v>3</v>
      </c>
      <c r="P1570">
        <v>1</v>
      </c>
      <c r="Q1570" t="s">
        <v>20</v>
      </c>
      <c r="R1570" t="s">
        <v>21</v>
      </c>
      <c r="S1570" t="s">
        <v>1813</v>
      </c>
      <c r="T1570">
        <f>IFERROR(Table1[n_can_adj]/MID(Table1[district],FIND("(",Table1[district])+1,1),Table1[n_can_adj])</f>
        <v>1.8</v>
      </c>
      <c r="U1570" t="e">
        <f>IF(Table1[level]="Local",VLOOKUP(Table1[parish]&amp;" Parish, Louisiana",[1]parish!$D$2:$E$65,2,FALSE),"")</f>
        <v>#N/A</v>
      </c>
    </row>
    <row r="1571" spans="1:21" x14ac:dyDescent="0.25">
      <c r="A1571">
        <v>1570</v>
      </c>
      <c r="B1571">
        <f>IF(COUNTIF(C$2:C1570,C1571)&gt;0,B1570,B1570+1)</f>
        <v>489</v>
      </c>
      <c r="C1571" t="str">
        <f>Table1[[#This Row],[position]]&amp;IF(Table1[district]="NA","","-"&amp;Table1[district])&amp;IF(Table1[parish]="Multi-Parish Race","","-"&amp;Table1[parish])&amp;" ("&amp;Table1[year]&amp;")"</f>
        <v>Council Members-Town of Elton (5 to be elected)-Jefferson Davis (2014)</v>
      </c>
      <c r="D1571" t="s">
        <v>2034</v>
      </c>
      <c r="E1571" t="s">
        <v>2072</v>
      </c>
      <c r="F1571" t="s">
        <v>2076</v>
      </c>
      <c r="G1571">
        <v>2014</v>
      </c>
      <c r="H1571" t="s">
        <v>695</v>
      </c>
      <c r="I1571" t="s">
        <v>23</v>
      </c>
      <c r="J1571">
        <v>335</v>
      </c>
      <c r="K1571">
        <v>9</v>
      </c>
      <c r="L1571">
        <f>COUNTIF(Table1[Race],Table1[Race])</f>
        <v>9</v>
      </c>
      <c r="M1571">
        <v>4</v>
      </c>
      <c r="N1571">
        <v>1</v>
      </c>
      <c r="O1571">
        <v>3</v>
      </c>
      <c r="P1571">
        <v>1</v>
      </c>
      <c r="Q1571" t="s">
        <v>20</v>
      </c>
      <c r="R1571" t="s">
        <v>21</v>
      </c>
      <c r="S1571" t="s">
        <v>1813</v>
      </c>
      <c r="T1571">
        <f>IFERROR(Table1[n_can_adj]/MID(Table1[district],FIND("(",Table1[district])+1,1),Table1[n_can_adj])</f>
        <v>1.8</v>
      </c>
      <c r="U1571" t="e">
        <f>IF(Table1[level]="Local",VLOOKUP(Table1[parish]&amp;" Parish, Louisiana",[1]parish!$D$2:$E$65,2,FALSE),"")</f>
        <v>#N/A</v>
      </c>
    </row>
    <row r="1572" spans="1:21" x14ac:dyDescent="0.25">
      <c r="A1572">
        <v>1571</v>
      </c>
      <c r="B1572">
        <f>IF(COUNTIF(C$2:C1571,C1572)&gt;0,B1571,B1571+1)</f>
        <v>489</v>
      </c>
      <c r="C1572" t="str">
        <f>Table1[[#This Row],[position]]&amp;IF(Table1[district]="NA","","-"&amp;Table1[district])&amp;IF(Table1[parish]="Multi-Parish Race","","-"&amp;Table1[parish])&amp;" ("&amp;Table1[year]&amp;")"</f>
        <v>Council Members-Town of Elton (5 to be elected)-Jefferson Davis (2014)</v>
      </c>
      <c r="D1572" t="s">
        <v>2034</v>
      </c>
      <c r="E1572" t="s">
        <v>2072</v>
      </c>
      <c r="F1572" t="s">
        <v>2077</v>
      </c>
      <c r="G1572">
        <v>2014</v>
      </c>
      <c r="H1572" t="s">
        <v>695</v>
      </c>
      <c r="I1572" t="s">
        <v>23</v>
      </c>
      <c r="J1572">
        <v>242</v>
      </c>
      <c r="K1572">
        <v>9</v>
      </c>
      <c r="L1572">
        <f>COUNTIF(Table1[Race],Table1[Race])</f>
        <v>9</v>
      </c>
      <c r="M1572">
        <v>4</v>
      </c>
      <c r="N1572">
        <v>1</v>
      </c>
      <c r="O1572">
        <v>3</v>
      </c>
      <c r="P1572">
        <v>1</v>
      </c>
      <c r="Q1572" t="s">
        <v>20</v>
      </c>
      <c r="R1572" t="s">
        <v>21</v>
      </c>
      <c r="S1572" t="s">
        <v>1813</v>
      </c>
      <c r="T1572">
        <f>IFERROR(Table1[n_can_adj]/MID(Table1[district],FIND("(",Table1[district])+1,1),Table1[n_can_adj])</f>
        <v>1.8</v>
      </c>
      <c r="U1572" t="e">
        <f>IF(Table1[level]="Local",VLOOKUP(Table1[parish]&amp;" Parish, Louisiana",[1]parish!$D$2:$E$65,2,FALSE),"")</f>
        <v>#N/A</v>
      </c>
    </row>
    <row r="1573" spans="1:21" x14ac:dyDescent="0.25">
      <c r="A1573">
        <v>1572</v>
      </c>
      <c r="B1573">
        <f>IF(COUNTIF(C$2:C1572,C1573)&gt;0,B1572,B1572+1)</f>
        <v>489</v>
      </c>
      <c r="C1573" t="str">
        <f>Table1[[#This Row],[position]]&amp;IF(Table1[district]="NA","","-"&amp;Table1[district])&amp;IF(Table1[parish]="Multi-Parish Race","","-"&amp;Table1[parish])&amp;" ("&amp;Table1[year]&amp;")"</f>
        <v>Council Members-Town of Elton (5 to be elected)-Jefferson Davis (2014)</v>
      </c>
      <c r="D1573" t="s">
        <v>2034</v>
      </c>
      <c r="E1573" t="s">
        <v>2072</v>
      </c>
      <c r="F1573" t="s">
        <v>2078</v>
      </c>
      <c r="G1573">
        <v>2014</v>
      </c>
      <c r="H1573" t="s">
        <v>695</v>
      </c>
      <c r="I1573" t="s">
        <v>23</v>
      </c>
      <c r="J1573">
        <v>269</v>
      </c>
      <c r="K1573">
        <v>9</v>
      </c>
      <c r="L1573">
        <f>COUNTIF(Table1[Race],Table1[Race])</f>
        <v>9</v>
      </c>
      <c r="M1573">
        <v>4</v>
      </c>
      <c r="N1573">
        <v>1</v>
      </c>
      <c r="O1573">
        <v>3</v>
      </c>
      <c r="P1573">
        <v>1</v>
      </c>
      <c r="Q1573" t="s">
        <v>20</v>
      </c>
      <c r="R1573" t="s">
        <v>21</v>
      </c>
      <c r="S1573" t="s">
        <v>1813</v>
      </c>
      <c r="T1573">
        <f>IFERROR(Table1[n_can_adj]/MID(Table1[district],FIND("(",Table1[district])+1,1),Table1[n_can_adj])</f>
        <v>1.8</v>
      </c>
      <c r="U1573" t="e">
        <f>IF(Table1[level]="Local",VLOOKUP(Table1[parish]&amp;" Parish, Louisiana",[1]parish!$D$2:$E$65,2,FALSE),"")</f>
        <v>#N/A</v>
      </c>
    </row>
    <row r="1574" spans="1:21" x14ac:dyDescent="0.25">
      <c r="A1574">
        <v>1573</v>
      </c>
      <c r="B1574">
        <f>IF(COUNTIF(C$2:C1573,C1574)&gt;0,B1573,B1573+1)</f>
        <v>489</v>
      </c>
      <c r="C1574" t="str">
        <f>Table1[[#This Row],[position]]&amp;IF(Table1[district]="NA","","-"&amp;Table1[district])&amp;IF(Table1[parish]="Multi-Parish Race","","-"&amp;Table1[parish])&amp;" ("&amp;Table1[year]&amp;")"</f>
        <v>Council Members-Town of Elton (5 to be elected)-Jefferson Davis (2014)</v>
      </c>
      <c r="D1574" t="s">
        <v>2034</v>
      </c>
      <c r="E1574" t="s">
        <v>2072</v>
      </c>
      <c r="F1574" t="s">
        <v>2079</v>
      </c>
      <c r="G1574">
        <v>2014</v>
      </c>
      <c r="H1574" t="s">
        <v>695</v>
      </c>
      <c r="I1574" t="s">
        <v>23</v>
      </c>
      <c r="J1574">
        <v>274</v>
      </c>
      <c r="K1574">
        <v>9</v>
      </c>
      <c r="L1574">
        <f>COUNTIF(Table1[Race],Table1[Race])</f>
        <v>9</v>
      </c>
      <c r="M1574">
        <v>4</v>
      </c>
      <c r="N1574">
        <v>1</v>
      </c>
      <c r="O1574">
        <v>3</v>
      </c>
      <c r="P1574">
        <v>1</v>
      </c>
      <c r="Q1574" t="s">
        <v>20</v>
      </c>
      <c r="R1574" t="s">
        <v>21</v>
      </c>
      <c r="S1574" t="s">
        <v>1813</v>
      </c>
      <c r="T1574">
        <f>IFERROR(Table1[n_can_adj]/MID(Table1[district],FIND("(",Table1[district])+1,1),Table1[n_can_adj])</f>
        <v>1.8</v>
      </c>
      <c r="U1574" t="e">
        <f>IF(Table1[level]="Local",VLOOKUP(Table1[parish]&amp;" Parish, Louisiana",[1]parish!$D$2:$E$65,2,FALSE),"")</f>
        <v>#N/A</v>
      </c>
    </row>
    <row r="1575" spans="1:21" x14ac:dyDescent="0.25">
      <c r="A1575">
        <v>1574</v>
      </c>
      <c r="B1575">
        <f>IF(COUNTIF(C$2:C1574,C1575)&gt;0,B1574,B1574+1)</f>
        <v>489</v>
      </c>
      <c r="C1575" t="str">
        <f>Table1[[#This Row],[position]]&amp;IF(Table1[district]="NA","","-"&amp;Table1[district])&amp;IF(Table1[parish]="Multi-Parish Race","","-"&amp;Table1[parish])&amp;" ("&amp;Table1[year]&amp;")"</f>
        <v>Council Members-Town of Elton (5 to be elected)-Jefferson Davis (2014)</v>
      </c>
      <c r="D1575" t="s">
        <v>2034</v>
      </c>
      <c r="E1575" t="s">
        <v>2072</v>
      </c>
      <c r="F1575" t="s">
        <v>2080</v>
      </c>
      <c r="G1575">
        <v>2014</v>
      </c>
      <c r="H1575" t="s">
        <v>695</v>
      </c>
      <c r="I1575" t="s">
        <v>30</v>
      </c>
      <c r="J1575">
        <v>180</v>
      </c>
      <c r="K1575">
        <v>9</v>
      </c>
      <c r="L1575">
        <f>COUNTIF(Table1[Race],Table1[Race])</f>
        <v>9</v>
      </c>
      <c r="M1575">
        <v>4</v>
      </c>
      <c r="N1575">
        <v>1</v>
      </c>
      <c r="O1575">
        <v>3</v>
      </c>
      <c r="P1575">
        <v>1</v>
      </c>
      <c r="Q1575" t="s">
        <v>20</v>
      </c>
      <c r="R1575" t="s">
        <v>21</v>
      </c>
      <c r="S1575" t="s">
        <v>1813</v>
      </c>
      <c r="T1575">
        <f>IFERROR(Table1[n_can_adj]/MID(Table1[district],FIND("(",Table1[district])+1,1),Table1[n_can_adj])</f>
        <v>1.8</v>
      </c>
      <c r="U1575" t="e">
        <f>IF(Table1[level]="Local",VLOOKUP(Table1[parish]&amp;" Parish, Louisiana",[1]parish!$D$2:$E$65,2,FALSE),"")</f>
        <v>#N/A</v>
      </c>
    </row>
    <row r="1576" spans="1:21" x14ac:dyDescent="0.25">
      <c r="A1576">
        <v>1575</v>
      </c>
      <c r="B1576">
        <f>IF(COUNTIF(C$2:C1575,C1576)&gt;0,B1575,B1575+1)</f>
        <v>489</v>
      </c>
      <c r="C1576" t="str">
        <f>Table1[[#This Row],[position]]&amp;IF(Table1[district]="NA","","-"&amp;Table1[district])&amp;IF(Table1[parish]="Multi-Parish Race","","-"&amp;Table1[parish])&amp;" ("&amp;Table1[year]&amp;")"</f>
        <v>Council Members-Town of Elton (5 to be elected)-Jefferson Davis (2014)</v>
      </c>
      <c r="D1576" t="s">
        <v>2034</v>
      </c>
      <c r="E1576" t="s">
        <v>2072</v>
      </c>
      <c r="F1576" t="s">
        <v>2081</v>
      </c>
      <c r="G1576">
        <v>2014</v>
      </c>
      <c r="H1576" t="s">
        <v>695</v>
      </c>
      <c r="I1576" t="s">
        <v>127</v>
      </c>
      <c r="J1576">
        <v>242</v>
      </c>
      <c r="K1576">
        <v>9</v>
      </c>
      <c r="L1576">
        <f>COUNTIF(Table1[Race],Table1[Race])</f>
        <v>9</v>
      </c>
      <c r="M1576">
        <v>4</v>
      </c>
      <c r="N1576">
        <v>1</v>
      </c>
      <c r="O1576">
        <v>3</v>
      </c>
      <c r="P1576">
        <v>1</v>
      </c>
      <c r="Q1576" t="s">
        <v>20</v>
      </c>
      <c r="R1576" t="s">
        <v>21</v>
      </c>
      <c r="S1576" t="s">
        <v>1813</v>
      </c>
      <c r="T1576">
        <f>IFERROR(Table1[n_can_adj]/MID(Table1[district],FIND("(",Table1[district])+1,1),Table1[n_can_adj])</f>
        <v>1.8</v>
      </c>
      <c r="U1576" t="e">
        <f>IF(Table1[level]="Local",VLOOKUP(Table1[parish]&amp;" Parish, Louisiana",[1]parish!$D$2:$E$65,2,FALSE),"")</f>
        <v>#N/A</v>
      </c>
    </row>
    <row r="1577" spans="1:21" x14ac:dyDescent="0.25">
      <c r="A1577">
        <v>1576</v>
      </c>
      <c r="B1577">
        <f>IF(COUNTIF(C$2:C1576,C1577)&gt;0,B1576,B1576+1)</f>
        <v>490</v>
      </c>
      <c r="C1577" t="str">
        <f>Table1[[#This Row],[position]]&amp;IF(Table1[district]="NA","","-"&amp;Table1[district])&amp;IF(Table1[parish]="Multi-Parish Race","","-"&amp;Table1[parish])&amp;" ("&amp;Table1[year]&amp;")"</f>
        <v>Council Members-Town of Kentwood (5 to be elected)-Tangipahoa (2014)</v>
      </c>
      <c r="D1577" t="s">
        <v>2034</v>
      </c>
      <c r="E1577" t="s">
        <v>2082</v>
      </c>
      <c r="F1577" t="s">
        <v>2083</v>
      </c>
      <c r="G1577">
        <v>2014</v>
      </c>
      <c r="H1577" t="s">
        <v>640</v>
      </c>
      <c r="I1577" t="s">
        <v>30</v>
      </c>
      <c r="J1577">
        <v>420</v>
      </c>
      <c r="K1577">
        <v>10</v>
      </c>
      <c r="L1577">
        <f>COUNTIF(Table1[Race],Table1[Race])</f>
        <v>10</v>
      </c>
      <c r="M1577">
        <v>8</v>
      </c>
      <c r="N1577">
        <v>0</v>
      </c>
      <c r="O1577">
        <v>1</v>
      </c>
      <c r="P1577">
        <v>1</v>
      </c>
      <c r="Q1577" t="s">
        <v>20</v>
      </c>
      <c r="R1577" t="s">
        <v>21</v>
      </c>
      <c r="S1577" t="s">
        <v>1813</v>
      </c>
      <c r="T1577">
        <f>IFERROR(Table1[n_can_adj]/MID(Table1[district],FIND("(",Table1[district])+1,1),Table1[n_can_adj])</f>
        <v>2</v>
      </c>
      <c r="U1577" t="e">
        <f>IF(Table1[level]="Local",VLOOKUP(Table1[parish]&amp;" Parish, Louisiana",[1]parish!$D$2:$E$65,2,FALSE),"")</f>
        <v>#N/A</v>
      </c>
    </row>
    <row r="1578" spans="1:21" x14ac:dyDescent="0.25">
      <c r="A1578">
        <v>1577</v>
      </c>
      <c r="B1578">
        <f>IF(COUNTIF(C$2:C1577,C1578)&gt;0,B1577,B1577+1)</f>
        <v>490</v>
      </c>
      <c r="C1578" t="str">
        <f>Table1[[#This Row],[position]]&amp;IF(Table1[district]="NA","","-"&amp;Table1[district])&amp;IF(Table1[parish]="Multi-Parish Race","","-"&amp;Table1[parish])&amp;" ("&amp;Table1[year]&amp;")"</f>
        <v>Council Members-Town of Kentwood (5 to be elected)-Tangipahoa (2014)</v>
      </c>
      <c r="D1578" t="s">
        <v>2034</v>
      </c>
      <c r="E1578" t="s">
        <v>2082</v>
      </c>
      <c r="F1578" t="s">
        <v>2084</v>
      </c>
      <c r="G1578">
        <v>2014</v>
      </c>
      <c r="H1578" t="s">
        <v>640</v>
      </c>
      <c r="I1578" t="s">
        <v>23</v>
      </c>
      <c r="J1578">
        <v>294</v>
      </c>
      <c r="K1578">
        <v>10</v>
      </c>
      <c r="L1578">
        <f>COUNTIF(Table1[Race],Table1[Race])</f>
        <v>10</v>
      </c>
      <c r="M1578">
        <v>8</v>
      </c>
      <c r="N1578">
        <v>0</v>
      </c>
      <c r="O1578">
        <v>1</v>
      </c>
      <c r="P1578">
        <v>1</v>
      </c>
      <c r="Q1578" t="s">
        <v>20</v>
      </c>
      <c r="R1578" t="s">
        <v>21</v>
      </c>
      <c r="S1578" t="s">
        <v>1813</v>
      </c>
      <c r="T1578">
        <f>IFERROR(Table1[n_can_adj]/MID(Table1[district],FIND("(",Table1[district])+1,1),Table1[n_can_adj])</f>
        <v>2</v>
      </c>
      <c r="U1578" t="e">
        <f>IF(Table1[level]="Local",VLOOKUP(Table1[parish]&amp;" Parish, Louisiana",[1]parish!$D$2:$E$65,2,FALSE),"")</f>
        <v>#N/A</v>
      </c>
    </row>
    <row r="1579" spans="1:21" x14ac:dyDescent="0.25">
      <c r="A1579">
        <v>1578</v>
      </c>
      <c r="B1579">
        <f>IF(COUNTIF(C$2:C1578,C1579)&gt;0,B1578,B1578+1)</f>
        <v>490</v>
      </c>
      <c r="C1579" t="str">
        <f>Table1[[#This Row],[position]]&amp;IF(Table1[district]="NA","","-"&amp;Table1[district])&amp;IF(Table1[parish]="Multi-Parish Race","","-"&amp;Table1[parish])&amp;" ("&amp;Table1[year]&amp;")"</f>
        <v>Council Members-Town of Kentwood (5 to be elected)-Tangipahoa (2014)</v>
      </c>
      <c r="D1579" t="s">
        <v>2034</v>
      </c>
      <c r="E1579" t="s">
        <v>2082</v>
      </c>
      <c r="F1579" t="s">
        <v>2085</v>
      </c>
      <c r="G1579">
        <v>2014</v>
      </c>
      <c r="H1579" t="s">
        <v>640</v>
      </c>
      <c r="I1579" t="s">
        <v>23</v>
      </c>
      <c r="J1579">
        <v>258</v>
      </c>
      <c r="K1579">
        <v>10</v>
      </c>
      <c r="L1579">
        <f>COUNTIF(Table1[Race],Table1[Race])</f>
        <v>10</v>
      </c>
      <c r="M1579">
        <v>8</v>
      </c>
      <c r="N1579">
        <v>0</v>
      </c>
      <c r="O1579">
        <v>1</v>
      </c>
      <c r="P1579">
        <v>1</v>
      </c>
      <c r="Q1579" t="s">
        <v>20</v>
      </c>
      <c r="R1579" t="s">
        <v>21</v>
      </c>
      <c r="S1579" t="s">
        <v>1813</v>
      </c>
      <c r="T1579">
        <f>IFERROR(Table1[n_can_adj]/MID(Table1[district],FIND("(",Table1[district])+1,1),Table1[n_can_adj])</f>
        <v>2</v>
      </c>
      <c r="U1579" t="e">
        <f>IF(Table1[level]="Local",VLOOKUP(Table1[parish]&amp;" Parish, Louisiana",[1]parish!$D$2:$E$65,2,FALSE),"")</f>
        <v>#N/A</v>
      </c>
    </row>
    <row r="1580" spans="1:21" x14ac:dyDescent="0.25">
      <c r="A1580">
        <v>1579</v>
      </c>
      <c r="B1580">
        <f>IF(COUNTIF(C$2:C1579,C1580)&gt;0,B1579,B1579+1)</f>
        <v>490</v>
      </c>
      <c r="C1580" t="str">
        <f>Table1[[#This Row],[position]]&amp;IF(Table1[district]="NA","","-"&amp;Table1[district])&amp;IF(Table1[parish]="Multi-Parish Race","","-"&amp;Table1[parish])&amp;" ("&amp;Table1[year]&amp;")"</f>
        <v>Council Members-Town of Kentwood (5 to be elected)-Tangipahoa (2014)</v>
      </c>
      <c r="D1580" t="s">
        <v>2034</v>
      </c>
      <c r="E1580" t="s">
        <v>2082</v>
      </c>
      <c r="F1580" t="s">
        <v>2086</v>
      </c>
      <c r="G1580">
        <v>2014</v>
      </c>
      <c r="H1580" t="s">
        <v>640</v>
      </c>
      <c r="I1580" t="s">
        <v>23</v>
      </c>
      <c r="J1580">
        <v>429</v>
      </c>
      <c r="K1580">
        <v>10</v>
      </c>
      <c r="L1580">
        <f>COUNTIF(Table1[Race],Table1[Race])</f>
        <v>10</v>
      </c>
      <c r="M1580">
        <v>8</v>
      </c>
      <c r="N1580">
        <v>0</v>
      </c>
      <c r="O1580">
        <v>1</v>
      </c>
      <c r="P1580">
        <v>1</v>
      </c>
      <c r="Q1580" t="s">
        <v>20</v>
      </c>
      <c r="R1580" t="s">
        <v>21</v>
      </c>
      <c r="S1580" t="s">
        <v>1813</v>
      </c>
      <c r="T1580">
        <f>IFERROR(Table1[n_can_adj]/MID(Table1[district],FIND("(",Table1[district])+1,1),Table1[n_can_adj])</f>
        <v>2</v>
      </c>
      <c r="U1580" t="e">
        <f>IF(Table1[level]="Local",VLOOKUP(Table1[parish]&amp;" Parish, Louisiana",[1]parish!$D$2:$E$65,2,FALSE),"")</f>
        <v>#N/A</v>
      </c>
    </row>
    <row r="1581" spans="1:21" x14ac:dyDescent="0.25">
      <c r="A1581">
        <v>1580</v>
      </c>
      <c r="B1581">
        <f>IF(COUNTIF(C$2:C1580,C1581)&gt;0,B1580,B1580+1)</f>
        <v>490</v>
      </c>
      <c r="C1581" t="str">
        <f>Table1[[#This Row],[position]]&amp;IF(Table1[district]="NA","","-"&amp;Table1[district])&amp;IF(Table1[parish]="Multi-Parish Race","","-"&amp;Table1[parish])&amp;" ("&amp;Table1[year]&amp;")"</f>
        <v>Council Members-Town of Kentwood (5 to be elected)-Tangipahoa (2014)</v>
      </c>
      <c r="D1581" t="s">
        <v>2034</v>
      </c>
      <c r="E1581" t="s">
        <v>2082</v>
      </c>
      <c r="F1581" t="s">
        <v>2087</v>
      </c>
      <c r="G1581">
        <v>2014</v>
      </c>
      <c r="H1581" t="s">
        <v>640</v>
      </c>
      <c r="I1581" t="s">
        <v>23</v>
      </c>
      <c r="J1581">
        <v>555</v>
      </c>
      <c r="K1581">
        <v>10</v>
      </c>
      <c r="L1581">
        <f>COUNTIF(Table1[Race],Table1[Race])</f>
        <v>10</v>
      </c>
      <c r="M1581">
        <v>8</v>
      </c>
      <c r="N1581">
        <v>0</v>
      </c>
      <c r="O1581">
        <v>1</v>
      </c>
      <c r="P1581">
        <v>1</v>
      </c>
      <c r="Q1581" t="s">
        <v>20</v>
      </c>
      <c r="R1581" t="s">
        <v>21</v>
      </c>
      <c r="S1581" t="s">
        <v>1813</v>
      </c>
      <c r="T1581">
        <f>IFERROR(Table1[n_can_adj]/MID(Table1[district],FIND("(",Table1[district])+1,1),Table1[n_can_adj])</f>
        <v>2</v>
      </c>
      <c r="U1581" t="e">
        <f>IF(Table1[level]="Local",VLOOKUP(Table1[parish]&amp;" Parish, Louisiana",[1]parish!$D$2:$E$65,2,FALSE),"")</f>
        <v>#N/A</v>
      </c>
    </row>
    <row r="1582" spans="1:21" x14ac:dyDescent="0.25">
      <c r="A1582">
        <v>1581</v>
      </c>
      <c r="B1582">
        <f>IF(COUNTIF(C$2:C1581,C1582)&gt;0,B1581,B1581+1)</f>
        <v>490</v>
      </c>
      <c r="C1582" t="str">
        <f>Table1[[#This Row],[position]]&amp;IF(Table1[district]="NA","","-"&amp;Table1[district])&amp;IF(Table1[parish]="Multi-Parish Race","","-"&amp;Table1[parish])&amp;" ("&amp;Table1[year]&amp;")"</f>
        <v>Council Members-Town of Kentwood (5 to be elected)-Tangipahoa (2014)</v>
      </c>
      <c r="D1582" t="s">
        <v>2034</v>
      </c>
      <c r="E1582" t="s">
        <v>2082</v>
      </c>
      <c r="F1582" t="s">
        <v>2088</v>
      </c>
      <c r="G1582">
        <v>2014</v>
      </c>
      <c r="H1582" t="s">
        <v>640</v>
      </c>
      <c r="I1582" t="s">
        <v>23</v>
      </c>
      <c r="J1582">
        <v>432</v>
      </c>
      <c r="K1582">
        <v>10</v>
      </c>
      <c r="L1582">
        <f>COUNTIF(Table1[Race],Table1[Race])</f>
        <v>10</v>
      </c>
      <c r="M1582">
        <v>8</v>
      </c>
      <c r="N1582">
        <v>0</v>
      </c>
      <c r="O1582">
        <v>1</v>
      </c>
      <c r="P1582">
        <v>1</v>
      </c>
      <c r="Q1582" t="s">
        <v>20</v>
      </c>
      <c r="R1582" t="s">
        <v>21</v>
      </c>
      <c r="S1582" t="s">
        <v>1813</v>
      </c>
      <c r="T1582">
        <f>IFERROR(Table1[n_can_adj]/MID(Table1[district],FIND("(",Table1[district])+1,1),Table1[n_can_adj])</f>
        <v>2</v>
      </c>
      <c r="U1582" t="e">
        <f>IF(Table1[level]="Local",VLOOKUP(Table1[parish]&amp;" Parish, Louisiana",[1]parish!$D$2:$E$65,2,FALSE),"")</f>
        <v>#N/A</v>
      </c>
    </row>
    <row r="1583" spans="1:21" x14ac:dyDescent="0.25">
      <c r="A1583">
        <v>1582</v>
      </c>
      <c r="B1583">
        <f>IF(COUNTIF(C$2:C1582,C1583)&gt;0,B1582,B1582+1)</f>
        <v>490</v>
      </c>
      <c r="C1583" t="str">
        <f>Table1[[#This Row],[position]]&amp;IF(Table1[district]="NA","","-"&amp;Table1[district])&amp;IF(Table1[parish]="Multi-Parish Race","","-"&amp;Table1[parish])&amp;" ("&amp;Table1[year]&amp;")"</f>
        <v>Council Members-Town of Kentwood (5 to be elected)-Tangipahoa (2014)</v>
      </c>
      <c r="D1583" t="s">
        <v>2034</v>
      </c>
      <c r="E1583" t="s">
        <v>2082</v>
      </c>
      <c r="F1583" t="s">
        <v>2089</v>
      </c>
      <c r="G1583">
        <v>2014</v>
      </c>
      <c r="H1583" t="s">
        <v>640</v>
      </c>
      <c r="I1583" t="s">
        <v>23</v>
      </c>
      <c r="J1583">
        <v>330</v>
      </c>
      <c r="K1583">
        <v>10</v>
      </c>
      <c r="L1583">
        <f>COUNTIF(Table1[Race],Table1[Race])</f>
        <v>10</v>
      </c>
      <c r="M1583">
        <v>8</v>
      </c>
      <c r="N1583">
        <v>0</v>
      </c>
      <c r="O1583">
        <v>1</v>
      </c>
      <c r="P1583">
        <v>1</v>
      </c>
      <c r="Q1583" t="s">
        <v>20</v>
      </c>
      <c r="R1583" t="s">
        <v>21</v>
      </c>
      <c r="S1583" t="s">
        <v>1813</v>
      </c>
      <c r="T1583">
        <f>IFERROR(Table1[n_can_adj]/MID(Table1[district],FIND("(",Table1[district])+1,1),Table1[n_can_adj])</f>
        <v>2</v>
      </c>
      <c r="U1583" t="e">
        <f>IF(Table1[level]="Local",VLOOKUP(Table1[parish]&amp;" Parish, Louisiana",[1]parish!$D$2:$E$65,2,FALSE),"")</f>
        <v>#N/A</v>
      </c>
    </row>
    <row r="1584" spans="1:21" x14ac:dyDescent="0.25">
      <c r="A1584">
        <v>1583</v>
      </c>
      <c r="B1584">
        <f>IF(COUNTIF(C$2:C1583,C1584)&gt;0,B1583,B1583+1)</f>
        <v>490</v>
      </c>
      <c r="C1584" t="str">
        <f>Table1[[#This Row],[position]]&amp;IF(Table1[district]="NA","","-"&amp;Table1[district])&amp;IF(Table1[parish]="Multi-Parish Race","","-"&amp;Table1[parish])&amp;" ("&amp;Table1[year]&amp;")"</f>
        <v>Council Members-Town of Kentwood (5 to be elected)-Tangipahoa (2014)</v>
      </c>
      <c r="D1584" t="s">
        <v>2034</v>
      </c>
      <c r="E1584" t="s">
        <v>2082</v>
      </c>
      <c r="F1584" t="s">
        <v>2090</v>
      </c>
      <c r="G1584">
        <v>2014</v>
      </c>
      <c r="H1584" t="s">
        <v>640</v>
      </c>
      <c r="I1584" t="s">
        <v>23</v>
      </c>
      <c r="J1584">
        <v>450</v>
      </c>
      <c r="K1584">
        <v>10</v>
      </c>
      <c r="L1584">
        <f>COUNTIF(Table1[Race],Table1[Race])</f>
        <v>10</v>
      </c>
      <c r="M1584">
        <v>8</v>
      </c>
      <c r="N1584">
        <v>0</v>
      </c>
      <c r="O1584">
        <v>1</v>
      </c>
      <c r="P1584">
        <v>1</v>
      </c>
      <c r="Q1584" t="s">
        <v>20</v>
      </c>
      <c r="R1584" t="s">
        <v>21</v>
      </c>
      <c r="S1584" t="s">
        <v>1813</v>
      </c>
      <c r="T1584">
        <f>IFERROR(Table1[n_can_adj]/MID(Table1[district],FIND("(",Table1[district])+1,1),Table1[n_can_adj])</f>
        <v>2</v>
      </c>
      <c r="U1584" t="e">
        <f>IF(Table1[level]="Local",VLOOKUP(Table1[parish]&amp;" Parish, Louisiana",[1]parish!$D$2:$E$65,2,FALSE),"")</f>
        <v>#N/A</v>
      </c>
    </row>
    <row r="1585" spans="1:21" x14ac:dyDescent="0.25">
      <c r="A1585">
        <v>1584</v>
      </c>
      <c r="B1585">
        <f>IF(COUNTIF(C$2:C1584,C1585)&gt;0,B1584,B1584+1)</f>
        <v>490</v>
      </c>
      <c r="C1585" t="str">
        <f>Table1[[#This Row],[position]]&amp;IF(Table1[district]="NA","","-"&amp;Table1[district])&amp;IF(Table1[parish]="Multi-Parish Race","","-"&amp;Table1[parish])&amp;" ("&amp;Table1[year]&amp;")"</f>
        <v>Council Members-Town of Kentwood (5 to be elected)-Tangipahoa (2014)</v>
      </c>
      <c r="D1585" t="s">
        <v>2034</v>
      </c>
      <c r="E1585" t="s">
        <v>2082</v>
      </c>
      <c r="F1585" t="s">
        <v>2091</v>
      </c>
      <c r="G1585">
        <v>2014</v>
      </c>
      <c r="H1585" t="s">
        <v>640</v>
      </c>
      <c r="I1585" t="s">
        <v>127</v>
      </c>
      <c r="J1585">
        <v>407</v>
      </c>
      <c r="K1585">
        <v>10</v>
      </c>
      <c r="L1585">
        <f>COUNTIF(Table1[Race],Table1[Race])</f>
        <v>10</v>
      </c>
      <c r="M1585">
        <v>8</v>
      </c>
      <c r="N1585">
        <v>0</v>
      </c>
      <c r="O1585">
        <v>1</v>
      </c>
      <c r="P1585">
        <v>1</v>
      </c>
      <c r="Q1585" t="s">
        <v>20</v>
      </c>
      <c r="R1585" t="s">
        <v>21</v>
      </c>
      <c r="S1585" t="s">
        <v>1813</v>
      </c>
      <c r="T1585">
        <f>IFERROR(Table1[n_can_adj]/MID(Table1[district],FIND("(",Table1[district])+1,1),Table1[n_can_adj])</f>
        <v>2</v>
      </c>
      <c r="U1585" t="e">
        <f>IF(Table1[level]="Local",VLOOKUP(Table1[parish]&amp;" Parish, Louisiana",[1]parish!$D$2:$E$65,2,FALSE),"")</f>
        <v>#N/A</v>
      </c>
    </row>
    <row r="1586" spans="1:21" x14ac:dyDescent="0.25">
      <c r="A1586">
        <v>1585</v>
      </c>
      <c r="B1586">
        <f>IF(COUNTIF(C$2:C1585,C1586)&gt;0,B1585,B1585+1)</f>
        <v>490</v>
      </c>
      <c r="C1586" t="str">
        <f>Table1[[#This Row],[position]]&amp;IF(Table1[district]="NA","","-"&amp;Table1[district])&amp;IF(Table1[parish]="Multi-Parish Race","","-"&amp;Table1[parish])&amp;" ("&amp;Table1[year]&amp;")"</f>
        <v>Council Members-Town of Kentwood (5 to be elected)-Tangipahoa (2014)</v>
      </c>
      <c r="D1586" t="s">
        <v>2034</v>
      </c>
      <c r="E1586" t="s">
        <v>2082</v>
      </c>
      <c r="F1586" t="s">
        <v>2092</v>
      </c>
      <c r="G1586">
        <v>2014</v>
      </c>
      <c r="H1586" t="s">
        <v>640</v>
      </c>
      <c r="I1586" t="s">
        <v>23</v>
      </c>
      <c r="J1586">
        <v>461</v>
      </c>
      <c r="K1586">
        <v>10</v>
      </c>
      <c r="L1586">
        <f>COUNTIF(Table1[Race],Table1[Race])</f>
        <v>10</v>
      </c>
      <c r="M1586">
        <v>8</v>
      </c>
      <c r="N1586">
        <v>0</v>
      </c>
      <c r="O1586">
        <v>1</v>
      </c>
      <c r="P1586">
        <v>1</v>
      </c>
      <c r="Q1586" t="s">
        <v>20</v>
      </c>
      <c r="R1586" t="s">
        <v>21</v>
      </c>
      <c r="S1586" t="s">
        <v>1813</v>
      </c>
      <c r="T1586">
        <f>IFERROR(Table1[n_can_adj]/MID(Table1[district],FIND("(",Table1[district])+1,1),Table1[n_can_adj])</f>
        <v>2</v>
      </c>
      <c r="U1586" t="e">
        <f>IF(Table1[level]="Local",VLOOKUP(Table1[parish]&amp;" Parish, Louisiana",[1]parish!$D$2:$E$65,2,FALSE),"")</f>
        <v>#N/A</v>
      </c>
    </row>
    <row r="1587" spans="1:21" x14ac:dyDescent="0.25">
      <c r="A1587">
        <v>1586</v>
      </c>
      <c r="B1587">
        <f>IF(COUNTIF(C$2:C1586,C1587)&gt;0,B1586,B1586+1)</f>
        <v>491</v>
      </c>
      <c r="C1587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87" t="s">
        <v>2034</v>
      </c>
      <c r="E1587" t="s">
        <v>2093</v>
      </c>
      <c r="F1587" t="s">
        <v>2094</v>
      </c>
      <c r="G1587">
        <v>2014</v>
      </c>
      <c r="H1587" t="s">
        <v>695</v>
      </c>
      <c r="I1587" t="s">
        <v>23</v>
      </c>
      <c r="J1587">
        <v>326</v>
      </c>
      <c r="K1587">
        <v>15</v>
      </c>
      <c r="L1587">
        <f>COUNTIF(Table1[Race],Table1[Race])</f>
        <v>15</v>
      </c>
      <c r="M1587">
        <v>9</v>
      </c>
      <c r="N1587">
        <v>4</v>
      </c>
      <c r="O1587">
        <v>1</v>
      </c>
      <c r="P1587">
        <v>1</v>
      </c>
      <c r="Q1587" t="s">
        <v>20</v>
      </c>
      <c r="R1587" t="s">
        <v>21</v>
      </c>
      <c r="S1587" t="s">
        <v>1813</v>
      </c>
      <c r="T1587">
        <f>IFERROR(Table1[n_can_adj]/MID(Table1[district],FIND("(",Table1[district])+1,1),Table1[n_can_adj])</f>
        <v>3</v>
      </c>
      <c r="U1587" t="e">
        <f>IF(Table1[level]="Local",VLOOKUP(Table1[parish]&amp;" Parish, Louisiana",[1]parish!$D$2:$E$65,2,FALSE),"")</f>
        <v>#N/A</v>
      </c>
    </row>
    <row r="1588" spans="1:21" x14ac:dyDescent="0.25">
      <c r="A1588">
        <v>1587</v>
      </c>
      <c r="B1588">
        <f>IF(COUNTIF(C$2:C1587,C1588)&gt;0,B1587,B1587+1)</f>
        <v>491</v>
      </c>
      <c r="C1588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88" t="s">
        <v>2034</v>
      </c>
      <c r="E1588" t="s">
        <v>2093</v>
      </c>
      <c r="F1588" t="s">
        <v>1982</v>
      </c>
      <c r="G1588">
        <v>2014</v>
      </c>
      <c r="H1588" t="s">
        <v>695</v>
      </c>
      <c r="I1588" t="s">
        <v>23</v>
      </c>
      <c r="J1588">
        <v>277</v>
      </c>
      <c r="K1588">
        <v>15</v>
      </c>
      <c r="L1588">
        <f>COUNTIF(Table1[Race],Table1[Race])</f>
        <v>15</v>
      </c>
      <c r="M1588">
        <v>9</v>
      </c>
      <c r="N1588">
        <v>4</v>
      </c>
      <c r="O1588">
        <v>1</v>
      </c>
      <c r="P1588">
        <v>1</v>
      </c>
      <c r="Q1588" t="s">
        <v>20</v>
      </c>
      <c r="R1588" t="s">
        <v>21</v>
      </c>
      <c r="S1588" t="s">
        <v>1813</v>
      </c>
      <c r="T1588">
        <f>IFERROR(Table1[n_can_adj]/MID(Table1[district],FIND("(",Table1[district])+1,1),Table1[n_can_adj])</f>
        <v>3</v>
      </c>
      <c r="U1588" t="e">
        <f>IF(Table1[level]="Local",VLOOKUP(Table1[parish]&amp;" Parish, Louisiana",[1]parish!$D$2:$E$65,2,FALSE),"")</f>
        <v>#N/A</v>
      </c>
    </row>
    <row r="1589" spans="1:21" x14ac:dyDescent="0.25">
      <c r="A1589">
        <v>1588</v>
      </c>
      <c r="B1589">
        <f>IF(COUNTIF(C$2:C1588,C1589)&gt;0,B1588,B1588+1)</f>
        <v>491</v>
      </c>
      <c r="C1589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89" t="s">
        <v>2034</v>
      </c>
      <c r="E1589" t="s">
        <v>2093</v>
      </c>
      <c r="F1589" t="s">
        <v>2095</v>
      </c>
      <c r="G1589">
        <v>2014</v>
      </c>
      <c r="H1589" t="s">
        <v>695</v>
      </c>
      <c r="I1589" t="s">
        <v>23</v>
      </c>
      <c r="J1589">
        <v>338</v>
      </c>
      <c r="K1589">
        <v>15</v>
      </c>
      <c r="L1589">
        <f>COUNTIF(Table1[Race],Table1[Race])</f>
        <v>15</v>
      </c>
      <c r="M1589">
        <v>9</v>
      </c>
      <c r="N1589">
        <v>4</v>
      </c>
      <c r="O1589">
        <v>1</v>
      </c>
      <c r="P1589">
        <v>1</v>
      </c>
      <c r="Q1589" t="s">
        <v>20</v>
      </c>
      <c r="R1589" t="s">
        <v>21</v>
      </c>
      <c r="S1589" t="s">
        <v>1813</v>
      </c>
      <c r="T1589">
        <f>IFERROR(Table1[n_can_adj]/MID(Table1[district],FIND("(",Table1[district])+1,1),Table1[n_can_adj])</f>
        <v>3</v>
      </c>
      <c r="U1589" t="e">
        <f>IF(Table1[level]="Local",VLOOKUP(Table1[parish]&amp;" Parish, Louisiana",[1]parish!$D$2:$E$65,2,FALSE),"")</f>
        <v>#N/A</v>
      </c>
    </row>
    <row r="1590" spans="1:21" x14ac:dyDescent="0.25">
      <c r="A1590">
        <v>1589</v>
      </c>
      <c r="B1590">
        <f>IF(COUNTIF(C$2:C1589,C1590)&gt;0,B1589,B1589+1)</f>
        <v>491</v>
      </c>
      <c r="C1590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90" t="s">
        <v>2034</v>
      </c>
      <c r="E1590" t="s">
        <v>2093</v>
      </c>
      <c r="F1590" t="s">
        <v>2096</v>
      </c>
      <c r="G1590">
        <v>2014</v>
      </c>
      <c r="H1590" t="s">
        <v>695</v>
      </c>
      <c r="I1590" t="s">
        <v>19</v>
      </c>
      <c r="J1590">
        <v>227</v>
      </c>
      <c r="K1590">
        <v>15</v>
      </c>
      <c r="L1590">
        <f>COUNTIF(Table1[Race],Table1[Race])</f>
        <v>15</v>
      </c>
      <c r="M1590">
        <v>9</v>
      </c>
      <c r="N1590">
        <v>4</v>
      </c>
      <c r="O1590">
        <v>1</v>
      </c>
      <c r="P1590">
        <v>1</v>
      </c>
      <c r="Q1590" t="s">
        <v>20</v>
      </c>
      <c r="R1590" t="s">
        <v>21</v>
      </c>
      <c r="S1590" t="s">
        <v>1813</v>
      </c>
      <c r="T1590">
        <f>IFERROR(Table1[n_can_adj]/MID(Table1[district],FIND("(",Table1[district])+1,1),Table1[n_can_adj])</f>
        <v>3</v>
      </c>
      <c r="U1590" t="e">
        <f>IF(Table1[level]="Local",VLOOKUP(Table1[parish]&amp;" Parish, Louisiana",[1]parish!$D$2:$E$65,2,FALSE),"")</f>
        <v>#N/A</v>
      </c>
    </row>
    <row r="1591" spans="1:21" x14ac:dyDescent="0.25">
      <c r="A1591">
        <v>1590</v>
      </c>
      <c r="B1591">
        <f>IF(COUNTIF(C$2:C1590,C1591)&gt;0,B1590,B1590+1)</f>
        <v>491</v>
      </c>
      <c r="C1591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91" t="s">
        <v>2034</v>
      </c>
      <c r="E1591" t="s">
        <v>2093</v>
      </c>
      <c r="F1591" t="s">
        <v>2097</v>
      </c>
      <c r="G1591">
        <v>2014</v>
      </c>
      <c r="H1591" t="s">
        <v>695</v>
      </c>
      <c r="I1591" t="s">
        <v>19</v>
      </c>
      <c r="J1591">
        <v>270</v>
      </c>
      <c r="K1591">
        <v>15</v>
      </c>
      <c r="L1591">
        <f>COUNTIF(Table1[Race],Table1[Race])</f>
        <v>15</v>
      </c>
      <c r="M1591">
        <v>9</v>
      </c>
      <c r="N1591">
        <v>4</v>
      </c>
      <c r="O1591">
        <v>1</v>
      </c>
      <c r="P1591">
        <v>1</v>
      </c>
      <c r="Q1591" t="s">
        <v>20</v>
      </c>
      <c r="R1591" t="s">
        <v>21</v>
      </c>
      <c r="S1591" t="s">
        <v>1813</v>
      </c>
      <c r="T1591">
        <f>IFERROR(Table1[n_can_adj]/MID(Table1[district],FIND("(",Table1[district])+1,1),Table1[n_can_adj])</f>
        <v>3</v>
      </c>
      <c r="U1591" t="e">
        <f>IF(Table1[level]="Local",VLOOKUP(Table1[parish]&amp;" Parish, Louisiana",[1]parish!$D$2:$E$65,2,FALSE),"")</f>
        <v>#N/A</v>
      </c>
    </row>
    <row r="1592" spans="1:21" x14ac:dyDescent="0.25">
      <c r="A1592">
        <v>1591</v>
      </c>
      <c r="B1592">
        <f>IF(COUNTIF(C$2:C1591,C1592)&gt;0,B1591,B1591+1)</f>
        <v>491</v>
      </c>
      <c r="C1592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92" t="s">
        <v>2034</v>
      </c>
      <c r="E1592" t="s">
        <v>2093</v>
      </c>
      <c r="F1592" t="s">
        <v>2098</v>
      </c>
      <c r="G1592">
        <v>2014</v>
      </c>
      <c r="H1592" t="s">
        <v>695</v>
      </c>
      <c r="I1592" t="s">
        <v>23</v>
      </c>
      <c r="J1592">
        <v>397</v>
      </c>
      <c r="K1592">
        <v>15</v>
      </c>
      <c r="L1592">
        <f>COUNTIF(Table1[Race],Table1[Race])</f>
        <v>15</v>
      </c>
      <c r="M1592">
        <v>9</v>
      </c>
      <c r="N1592">
        <v>4</v>
      </c>
      <c r="O1592">
        <v>1</v>
      </c>
      <c r="P1592">
        <v>1</v>
      </c>
      <c r="Q1592" t="s">
        <v>20</v>
      </c>
      <c r="R1592" t="s">
        <v>21</v>
      </c>
      <c r="S1592" t="s">
        <v>1813</v>
      </c>
      <c r="T1592">
        <f>IFERROR(Table1[n_can_adj]/MID(Table1[district],FIND("(",Table1[district])+1,1),Table1[n_can_adj])</f>
        <v>3</v>
      </c>
      <c r="U1592" t="e">
        <f>IF(Table1[level]="Local",VLOOKUP(Table1[parish]&amp;" Parish, Louisiana",[1]parish!$D$2:$E$65,2,FALSE),"")</f>
        <v>#N/A</v>
      </c>
    </row>
    <row r="1593" spans="1:21" x14ac:dyDescent="0.25">
      <c r="A1593">
        <v>1592</v>
      </c>
      <c r="B1593">
        <f>IF(COUNTIF(C$2:C1592,C1593)&gt;0,B1592,B1592+1)</f>
        <v>491</v>
      </c>
      <c r="C1593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93" t="s">
        <v>2034</v>
      </c>
      <c r="E1593" t="s">
        <v>2093</v>
      </c>
      <c r="F1593" t="s">
        <v>2099</v>
      </c>
      <c r="G1593">
        <v>2014</v>
      </c>
      <c r="H1593" t="s">
        <v>695</v>
      </c>
      <c r="I1593" t="s">
        <v>23</v>
      </c>
      <c r="J1593">
        <v>273</v>
      </c>
      <c r="K1593">
        <v>15</v>
      </c>
      <c r="L1593">
        <f>COUNTIF(Table1[Race],Table1[Race])</f>
        <v>15</v>
      </c>
      <c r="M1593">
        <v>9</v>
      </c>
      <c r="N1593">
        <v>4</v>
      </c>
      <c r="O1593">
        <v>1</v>
      </c>
      <c r="P1593">
        <v>1</v>
      </c>
      <c r="Q1593" t="s">
        <v>20</v>
      </c>
      <c r="R1593" t="s">
        <v>21</v>
      </c>
      <c r="S1593" t="s">
        <v>1813</v>
      </c>
      <c r="T1593">
        <f>IFERROR(Table1[n_can_adj]/MID(Table1[district],FIND("(",Table1[district])+1,1),Table1[n_can_adj])</f>
        <v>3</v>
      </c>
      <c r="U1593" t="e">
        <f>IF(Table1[level]="Local",VLOOKUP(Table1[parish]&amp;" Parish, Louisiana",[1]parish!$D$2:$E$65,2,FALSE),"")</f>
        <v>#N/A</v>
      </c>
    </row>
    <row r="1594" spans="1:21" x14ac:dyDescent="0.25">
      <c r="A1594">
        <v>1593</v>
      </c>
      <c r="B1594">
        <f>IF(COUNTIF(C$2:C1593,C1594)&gt;0,B1593,B1593+1)</f>
        <v>491</v>
      </c>
      <c r="C1594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94" t="s">
        <v>2034</v>
      </c>
      <c r="E1594" t="s">
        <v>2093</v>
      </c>
      <c r="F1594" t="s">
        <v>2100</v>
      </c>
      <c r="G1594">
        <v>2014</v>
      </c>
      <c r="H1594" t="s">
        <v>695</v>
      </c>
      <c r="I1594" t="s">
        <v>23</v>
      </c>
      <c r="J1594">
        <v>393</v>
      </c>
      <c r="K1594">
        <v>15</v>
      </c>
      <c r="L1594">
        <f>COUNTIF(Table1[Race],Table1[Race])</f>
        <v>15</v>
      </c>
      <c r="M1594">
        <v>9</v>
      </c>
      <c r="N1594">
        <v>4</v>
      </c>
      <c r="O1594">
        <v>1</v>
      </c>
      <c r="P1594">
        <v>1</v>
      </c>
      <c r="Q1594" t="s">
        <v>20</v>
      </c>
      <c r="R1594" t="s">
        <v>21</v>
      </c>
      <c r="S1594" t="s">
        <v>1813</v>
      </c>
      <c r="T1594">
        <f>IFERROR(Table1[n_can_adj]/MID(Table1[district],FIND("(",Table1[district])+1,1),Table1[n_can_adj])</f>
        <v>3</v>
      </c>
      <c r="U1594" t="e">
        <f>IF(Table1[level]="Local",VLOOKUP(Table1[parish]&amp;" Parish, Louisiana",[1]parish!$D$2:$E$65,2,FALSE),"")</f>
        <v>#N/A</v>
      </c>
    </row>
    <row r="1595" spans="1:21" x14ac:dyDescent="0.25">
      <c r="A1595">
        <v>1594</v>
      </c>
      <c r="B1595">
        <f>IF(COUNTIF(C$2:C1594,C1595)&gt;0,B1594,B1594+1)</f>
        <v>491</v>
      </c>
      <c r="C1595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95" t="s">
        <v>2034</v>
      </c>
      <c r="E1595" t="s">
        <v>2093</v>
      </c>
      <c r="F1595" t="s">
        <v>2101</v>
      </c>
      <c r="G1595">
        <v>2014</v>
      </c>
      <c r="H1595" t="s">
        <v>695</v>
      </c>
      <c r="I1595" t="s">
        <v>19</v>
      </c>
      <c r="J1595">
        <v>180</v>
      </c>
      <c r="K1595">
        <v>15</v>
      </c>
      <c r="L1595">
        <f>COUNTIF(Table1[Race],Table1[Race])</f>
        <v>15</v>
      </c>
      <c r="M1595">
        <v>9</v>
      </c>
      <c r="N1595">
        <v>4</v>
      </c>
      <c r="O1595">
        <v>1</v>
      </c>
      <c r="P1595">
        <v>1</v>
      </c>
      <c r="Q1595" t="s">
        <v>20</v>
      </c>
      <c r="R1595" t="s">
        <v>21</v>
      </c>
      <c r="S1595" t="s">
        <v>1813</v>
      </c>
      <c r="T1595">
        <f>IFERROR(Table1[n_can_adj]/MID(Table1[district],FIND("(",Table1[district])+1,1),Table1[n_can_adj])</f>
        <v>3</v>
      </c>
      <c r="U1595" t="e">
        <f>IF(Table1[level]="Local",VLOOKUP(Table1[parish]&amp;" Parish, Louisiana",[1]parish!$D$2:$E$65,2,FALSE),"")</f>
        <v>#N/A</v>
      </c>
    </row>
    <row r="1596" spans="1:21" x14ac:dyDescent="0.25">
      <c r="A1596">
        <v>1595</v>
      </c>
      <c r="B1596">
        <f>IF(COUNTIF(C$2:C1595,C1596)&gt;0,B1595,B1595+1)</f>
        <v>491</v>
      </c>
      <c r="C1596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96" t="s">
        <v>2034</v>
      </c>
      <c r="E1596" t="s">
        <v>2093</v>
      </c>
      <c r="F1596" t="s">
        <v>2102</v>
      </c>
      <c r="G1596">
        <v>2014</v>
      </c>
      <c r="H1596" t="s">
        <v>695</v>
      </c>
      <c r="I1596" t="s">
        <v>23</v>
      </c>
      <c r="J1596">
        <v>184</v>
      </c>
      <c r="K1596">
        <v>15</v>
      </c>
      <c r="L1596">
        <f>COUNTIF(Table1[Race],Table1[Race])</f>
        <v>15</v>
      </c>
      <c r="M1596">
        <v>9</v>
      </c>
      <c r="N1596">
        <v>4</v>
      </c>
      <c r="O1596">
        <v>1</v>
      </c>
      <c r="P1596">
        <v>1</v>
      </c>
      <c r="Q1596" t="s">
        <v>20</v>
      </c>
      <c r="R1596" t="s">
        <v>21</v>
      </c>
      <c r="S1596" t="s">
        <v>1813</v>
      </c>
      <c r="T1596">
        <f>IFERROR(Table1[n_can_adj]/MID(Table1[district],FIND("(",Table1[district])+1,1),Table1[n_can_adj])</f>
        <v>3</v>
      </c>
      <c r="U1596" t="e">
        <f>IF(Table1[level]="Local",VLOOKUP(Table1[parish]&amp;" Parish, Louisiana",[1]parish!$D$2:$E$65,2,FALSE),"")</f>
        <v>#N/A</v>
      </c>
    </row>
    <row r="1597" spans="1:21" x14ac:dyDescent="0.25">
      <c r="A1597">
        <v>1596</v>
      </c>
      <c r="B1597">
        <f>IF(COUNTIF(C$2:C1596,C1597)&gt;0,B1596,B1596+1)</f>
        <v>491</v>
      </c>
      <c r="C1597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97" t="s">
        <v>2034</v>
      </c>
      <c r="E1597" t="s">
        <v>2093</v>
      </c>
      <c r="F1597" t="s">
        <v>2103</v>
      </c>
      <c r="G1597">
        <v>2014</v>
      </c>
      <c r="H1597" t="s">
        <v>695</v>
      </c>
      <c r="I1597" t="s">
        <v>30</v>
      </c>
      <c r="J1597">
        <v>498</v>
      </c>
      <c r="K1597">
        <v>15</v>
      </c>
      <c r="L1597">
        <f>COUNTIF(Table1[Race],Table1[Race])</f>
        <v>15</v>
      </c>
      <c r="M1597">
        <v>9</v>
      </c>
      <c r="N1597">
        <v>4</v>
      </c>
      <c r="O1597">
        <v>1</v>
      </c>
      <c r="P1597">
        <v>1</v>
      </c>
      <c r="Q1597" t="s">
        <v>20</v>
      </c>
      <c r="R1597" t="s">
        <v>21</v>
      </c>
      <c r="S1597" t="s">
        <v>1813</v>
      </c>
      <c r="T1597">
        <f>IFERROR(Table1[n_can_adj]/MID(Table1[district],FIND("(",Table1[district])+1,1),Table1[n_can_adj])</f>
        <v>3</v>
      </c>
      <c r="U1597" t="e">
        <f>IF(Table1[level]="Local",VLOOKUP(Table1[parish]&amp;" Parish, Louisiana",[1]parish!$D$2:$E$65,2,FALSE),"")</f>
        <v>#N/A</v>
      </c>
    </row>
    <row r="1598" spans="1:21" x14ac:dyDescent="0.25">
      <c r="A1598">
        <v>1597</v>
      </c>
      <c r="B1598">
        <f>IF(COUNTIF(C$2:C1597,C1598)&gt;0,B1597,B1597+1)</f>
        <v>491</v>
      </c>
      <c r="C1598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98" t="s">
        <v>2034</v>
      </c>
      <c r="E1598" t="s">
        <v>2093</v>
      </c>
      <c r="F1598" t="s">
        <v>2104</v>
      </c>
      <c r="G1598">
        <v>2014</v>
      </c>
      <c r="H1598" t="s">
        <v>695</v>
      </c>
      <c r="I1598" t="s">
        <v>23</v>
      </c>
      <c r="J1598">
        <v>379</v>
      </c>
      <c r="K1598">
        <v>15</v>
      </c>
      <c r="L1598">
        <f>COUNTIF(Table1[Race],Table1[Race])</f>
        <v>15</v>
      </c>
      <c r="M1598">
        <v>9</v>
      </c>
      <c r="N1598">
        <v>4</v>
      </c>
      <c r="O1598">
        <v>1</v>
      </c>
      <c r="P1598">
        <v>1</v>
      </c>
      <c r="Q1598" t="s">
        <v>20</v>
      </c>
      <c r="R1598" t="s">
        <v>21</v>
      </c>
      <c r="S1598" t="s">
        <v>1813</v>
      </c>
      <c r="T1598">
        <f>IFERROR(Table1[n_can_adj]/MID(Table1[district],FIND("(",Table1[district])+1,1),Table1[n_can_adj])</f>
        <v>3</v>
      </c>
      <c r="U1598" t="e">
        <f>IF(Table1[level]="Local",VLOOKUP(Table1[parish]&amp;" Parish, Louisiana",[1]parish!$D$2:$E$65,2,FALSE),"")</f>
        <v>#N/A</v>
      </c>
    </row>
    <row r="1599" spans="1:21" x14ac:dyDescent="0.25">
      <c r="A1599">
        <v>1598</v>
      </c>
      <c r="B1599">
        <f>IF(COUNTIF(C$2:C1598,C1599)&gt;0,B1598,B1598+1)</f>
        <v>491</v>
      </c>
      <c r="C1599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99" t="s">
        <v>2034</v>
      </c>
      <c r="E1599" t="s">
        <v>2093</v>
      </c>
      <c r="F1599" t="s">
        <v>2105</v>
      </c>
      <c r="G1599">
        <v>2014</v>
      </c>
      <c r="H1599" t="s">
        <v>695</v>
      </c>
      <c r="I1599" t="s">
        <v>23</v>
      </c>
      <c r="J1599">
        <v>253</v>
      </c>
      <c r="K1599">
        <v>15</v>
      </c>
      <c r="L1599">
        <f>COUNTIF(Table1[Race],Table1[Race])</f>
        <v>15</v>
      </c>
      <c r="M1599">
        <v>9</v>
      </c>
      <c r="N1599">
        <v>4</v>
      </c>
      <c r="O1599">
        <v>1</v>
      </c>
      <c r="P1599">
        <v>1</v>
      </c>
      <c r="Q1599" t="s">
        <v>20</v>
      </c>
      <c r="R1599" t="s">
        <v>21</v>
      </c>
      <c r="S1599" t="s">
        <v>1813</v>
      </c>
      <c r="T1599">
        <f>IFERROR(Table1[n_can_adj]/MID(Table1[district],FIND("(",Table1[district])+1,1),Table1[n_can_adj])</f>
        <v>3</v>
      </c>
      <c r="U1599" t="e">
        <f>IF(Table1[level]="Local",VLOOKUP(Table1[parish]&amp;" Parish, Louisiana",[1]parish!$D$2:$E$65,2,FALSE),"")</f>
        <v>#N/A</v>
      </c>
    </row>
    <row r="1600" spans="1:21" x14ac:dyDescent="0.25">
      <c r="A1600">
        <v>1599</v>
      </c>
      <c r="B1600">
        <f>IF(COUNTIF(C$2:C1599,C1600)&gt;0,B1599,B1599+1)</f>
        <v>491</v>
      </c>
      <c r="C1600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600" t="s">
        <v>2034</v>
      </c>
      <c r="E1600" t="s">
        <v>2093</v>
      </c>
      <c r="F1600" t="s">
        <v>2106</v>
      </c>
      <c r="G1600">
        <v>2014</v>
      </c>
      <c r="H1600" t="s">
        <v>695</v>
      </c>
      <c r="I1600" t="s">
        <v>19</v>
      </c>
      <c r="J1600">
        <v>395</v>
      </c>
      <c r="K1600">
        <v>15</v>
      </c>
      <c r="L1600">
        <f>COUNTIF(Table1[Race],Table1[Race])</f>
        <v>15</v>
      </c>
      <c r="M1600">
        <v>9</v>
      </c>
      <c r="N1600">
        <v>4</v>
      </c>
      <c r="O1600">
        <v>1</v>
      </c>
      <c r="P1600">
        <v>1</v>
      </c>
      <c r="Q1600" t="s">
        <v>20</v>
      </c>
      <c r="R1600" t="s">
        <v>21</v>
      </c>
      <c r="S1600" t="s">
        <v>1813</v>
      </c>
      <c r="T1600">
        <f>IFERROR(Table1[n_can_adj]/MID(Table1[district],FIND("(",Table1[district])+1,1),Table1[n_can_adj])</f>
        <v>3</v>
      </c>
      <c r="U1600" t="e">
        <f>IF(Table1[level]="Local",VLOOKUP(Table1[parish]&amp;" Parish, Louisiana",[1]parish!$D$2:$E$65,2,FALSE),"")</f>
        <v>#N/A</v>
      </c>
    </row>
    <row r="1601" spans="1:21" x14ac:dyDescent="0.25">
      <c r="A1601">
        <v>1600</v>
      </c>
      <c r="B1601">
        <f>IF(COUNTIF(C$2:C1600,C1601)&gt;0,B1600,B1600+1)</f>
        <v>491</v>
      </c>
      <c r="C1601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601" t="s">
        <v>2034</v>
      </c>
      <c r="E1601" t="s">
        <v>2093</v>
      </c>
      <c r="F1601" t="s">
        <v>2107</v>
      </c>
      <c r="G1601">
        <v>2014</v>
      </c>
      <c r="H1601" t="s">
        <v>695</v>
      </c>
      <c r="I1601" t="s">
        <v>127</v>
      </c>
      <c r="J1601">
        <v>343</v>
      </c>
      <c r="K1601">
        <v>15</v>
      </c>
      <c r="L1601">
        <f>COUNTIF(Table1[Race],Table1[Race])</f>
        <v>15</v>
      </c>
      <c r="M1601">
        <v>9</v>
      </c>
      <c r="N1601">
        <v>4</v>
      </c>
      <c r="O1601">
        <v>1</v>
      </c>
      <c r="P1601">
        <v>1</v>
      </c>
      <c r="Q1601" t="s">
        <v>20</v>
      </c>
      <c r="R1601" t="s">
        <v>21</v>
      </c>
      <c r="S1601" t="s">
        <v>1813</v>
      </c>
      <c r="T1601">
        <f>IFERROR(Table1[n_can_adj]/MID(Table1[district],FIND("(",Table1[district])+1,1),Table1[n_can_adj])</f>
        <v>3</v>
      </c>
      <c r="U1601" t="e">
        <f>IF(Table1[level]="Local",VLOOKUP(Table1[parish]&amp;" Parish, Louisiana",[1]parish!$D$2:$E$65,2,FALSE),"")</f>
        <v>#N/A</v>
      </c>
    </row>
    <row r="1602" spans="1:21" x14ac:dyDescent="0.25">
      <c r="A1602">
        <v>1601</v>
      </c>
      <c r="B1602">
        <f>IF(COUNTIF(C$2:C1601,C1602)&gt;0,B1601,B1601+1)</f>
        <v>492</v>
      </c>
      <c r="C1602" t="str">
        <f>Table1[[#This Row],[position]]&amp;IF(Table1[district]="NA","","-"&amp;Table1[district])&amp;IF(Table1[parish]="Multi-Parish Race","","-"&amp;Table1[parish])&amp;" ("&amp;Table1[year]&amp;")"</f>
        <v>Council Members-Town of Leonville (5 to be elected)-St. Landry (2014)</v>
      </c>
      <c r="D1602" t="s">
        <v>2034</v>
      </c>
      <c r="E1602" t="s">
        <v>2108</v>
      </c>
      <c r="F1602" t="s">
        <v>2109</v>
      </c>
      <c r="G1602">
        <v>2014</v>
      </c>
      <c r="H1602" t="s">
        <v>83</v>
      </c>
      <c r="I1602" t="s">
        <v>23</v>
      </c>
      <c r="J1602">
        <v>403</v>
      </c>
      <c r="K1602">
        <v>6</v>
      </c>
      <c r="L1602">
        <f>COUNTIF(Table1[Race],Table1[Race])</f>
        <v>6</v>
      </c>
      <c r="M1602">
        <v>2</v>
      </c>
      <c r="N1602">
        <v>2</v>
      </c>
      <c r="O1602">
        <v>2</v>
      </c>
      <c r="P1602">
        <v>0</v>
      </c>
      <c r="Q1602" t="s">
        <v>20</v>
      </c>
      <c r="R1602" t="s">
        <v>21</v>
      </c>
      <c r="S1602" t="s">
        <v>1813</v>
      </c>
      <c r="T1602">
        <f>IFERROR(Table1[n_can_adj]/MID(Table1[district],FIND("(",Table1[district])+1,1),Table1[n_can_adj])</f>
        <v>1.2</v>
      </c>
      <c r="U1602" t="e">
        <f>IF(Table1[level]="Local",VLOOKUP(Table1[parish]&amp;" Parish, Louisiana",[1]parish!$D$2:$E$65,2,FALSE),"")</f>
        <v>#N/A</v>
      </c>
    </row>
    <row r="1603" spans="1:21" x14ac:dyDescent="0.25">
      <c r="A1603">
        <v>1602</v>
      </c>
      <c r="B1603">
        <f>IF(COUNTIF(C$2:C1602,C1603)&gt;0,B1602,B1602+1)</f>
        <v>492</v>
      </c>
      <c r="C1603" t="str">
        <f>Table1[[#This Row],[position]]&amp;IF(Table1[district]="NA","","-"&amp;Table1[district])&amp;IF(Table1[parish]="Multi-Parish Race","","-"&amp;Table1[parish])&amp;" ("&amp;Table1[year]&amp;")"</f>
        <v>Council Members-Town of Leonville (5 to be elected)-St. Landry (2014)</v>
      </c>
      <c r="D1603" t="s">
        <v>2034</v>
      </c>
      <c r="E1603" t="s">
        <v>2108</v>
      </c>
      <c r="F1603" t="s">
        <v>2110</v>
      </c>
      <c r="G1603">
        <v>2014</v>
      </c>
      <c r="H1603" t="s">
        <v>83</v>
      </c>
      <c r="I1603" t="s">
        <v>30</v>
      </c>
      <c r="J1603">
        <v>399</v>
      </c>
      <c r="K1603">
        <v>6</v>
      </c>
      <c r="L1603">
        <f>COUNTIF(Table1[Race],Table1[Race])</f>
        <v>6</v>
      </c>
      <c r="M1603">
        <v>2</v>
      </c>
      <c r="N1603">
        <v>2</v>
      </c>
      <c r="O1603">
        <v>2</v>
      </c>
      <c r="P1603">
        <v>0</v>
      </c>
      <c r="Q1603" t="s">
        <v>20</v>
      </c>
      <c r="R1603" t="s">
        <v>21</v>
      </c>
      <c r="S1603" t="s">
        <v>1813</v>
      </c>
      <c r="T1603">
        <f>IFERROR(Table1[n_can_adj]/MID(Table1[district],FIND("(",Table1[district])+1,1),Table1[n_can_adj])</f>
        <v>1.2</v>
      </c>
      <c r="U1603" t="e">
        <f>IF(Table1[level]="Local",VLOOKUP(Table1[parish]&amp;" Parish, Louisiana",[1]parish!$D$2:$E$65,2,FALSE),"")</f>
        <v>#N/A</v>
      </c>
    </row>
    <row r="1604" spans="1:21" x14ac:dyDescent="0.25">
      <c r="A1604">
        <v>1603</v>
      </c>
      <c r="B1604">
        <f>IF(COUNTIF(C$2:C1603,C1604)&gt;0,B1603,B1603+1)</f>
        <v>492</v>
      </c>
      <c r="C1604" t="str">
        <f>Table1[[#This Row],[position]]&amp;IF(Table1[district]="NA","","-"&amp;Table1[district])&amp;IF(Table1[parish]="Multi-Parish Race","","-"&amp;Table1[parish])&amp;" ("&amp;Table1[year]&amp;")"</f>
        <v>Council Members-Town of Leonville (5 to be elected)-St. Landry (2014)</v>
      </c>
      <c r="D1604" t="s">
        <v>2034</v>
      </c>
      <c r="E1604" t="s">
        <v>2108</v>
      </c>
      <c r="F1604" t="s">
        <v>2111</v>
      </c>
      <c r="G1604">
        <v>2014</v>
      </c>
      <c r="H1604" t="s">
        <v>83</v>
      </c>
      <c r="I1604" t="s">
        <v>23</v>
      </c>
      <c r="J1604">
        <v>429</v>
      </c>
      <c r="K1604">
        <v>6</v>
      </c>
      <c r="L1604">
        <f>COUNTIF(Table1[Race],Table1[Race])</f>
        <v>6</v>
      </c>
      <c r="M1604">
        <v>2</v>
      </c>
      <c r="N1604">
        <v>2</v>
      </c>
      <c r="O1604">
        <v>2</v>
      </c>
      <c r="P1604">
        <v>0</v>
      </c>
      <c r="Q1604" t="s">
        <v>20</v>
      </c>
      <c r="R1604" t="s">
        <v>21</v>
      </c>
      <c r="S1604" t="s">
        <v>1813</v>
      </c>
      <c r="T1604">
        <f>IFERROR(Table1[n_can_adj]/MID(Table1[district],FIND("(",Table1[district])+1,1),Table1[n_can_adj])</f>
        <v>1.2</v>
      </c>
      <c r="U1604" t="e">
        <f>IF(Table1[level]="Local",VLOOKUP(Table1[parish]&amp;" Parish, Louisiana",[1]parish!$D$2:$E$65,2,FALSE),"")</f>
        <v>#N/A</v>
      </c>
    </row>
    <row r="1605" spans="1:21" x14ac:dyDescent="0.25">
      <c r="A1605">
        <v>1604</v>
      </c>
      <c r="B1605">
        <f>IF(COUNTIF(C$2:C1604,C1605)&gt;0,B1604,B1604+1)</f>
        <v>492</v>
      </c>
      <c r="C1605" t="str">
        <f>Table1[[#This Row],[position]]&amp;IF(Table1[district]="NA","","-"&amp;Table1[district])&amp;IF(Table1[parish]="Multi-Parish Race","","-"&amp;Table1[parish])&amp;" ("&amp;Table1[year]&amp;")"</f>
        <v>Council Members-Town of Leonville (5 to be elected)-St. Landry (2014)</v>
      </c>
      <c r="D1605" t="s">
        <v>2034</v>
      </c>
      <c r="E1605" t="s">
        <v>2108</v>
      </c>
      <c r="F1605" t="s">
        <v>2112</v>
      </c>
      <c r="G1605">
        <v>2014</v>
      </c>
      <c r="H1605" t="s">
        <v>83</v>
      </c>
      <c r="I1605" t="s">
        <v>19</v>
      </c>
      <c r="J1605">
        <v>379</v>
      </c>
      <c r="K1605">
        <v>6</v>
      </c>
      <c r="L1605">
        <f>COUNTIF(Table1[Race],Table1[Race])</f>
        <v>6</v>
      </c>
      <c r="M1605">
        <v>2</v>
      </c>
      <c r="N1605">
        <v>2</v>
      </c>
      <c r="O1605">
        <v>2</v>
      </c>
      <c r="P1605">
        <v>0</v>
      </c>
      <c r="Q1605" t="s">
        <v>20</v>
      </c>
      <c r="R1605" t="s">
        <v>21</v>
      </c>
      <c r="S1605" t="s">
        <v>1813</v>
      </c>
      <c r="T1605">
        <f>IFERROR(Table1[n_can_adj]/MID(Table1[district],FIND("(",Table1[district])+1,1),Table1[n_can_adj])</f>
        <v>1.2</v>
      </c>
      <c r="U1605" t="e">
        <f>IF(Table1[level]="Local",VLOOKUP(Table1[parish]&amp;" Parish, Louisiana",[1]parish!$D$2:$E$65,2,FALSE),"")</f>
        <v>#N/A</v>
      </c>
    </row>
    <row r="1606" spans="1:21" x14ac:dyDescent="0.25">
      <c r="A1606">
        <v>1605</v>
      </c>
      <c r="B1606">
        <f>IF(COUNTIF(C$2:C1605,C1606)&gt;0,B1605,B1605+1)</f>
        <v>492</v>
      </c>
      <c r="C1606" t="str">
        <f>Table1[[#This Row],[position]]&amp;IF(Table1[district]="NA","","-"&amp;Table1[district])&amp;IF(Table1[parish]="Multi-Parish Race","","-"&amp;Table1[parish])&amp;" ("&amp;Table1[year]&amp;")"</f>
        <v>Council Members-Town of Leonville (5 to be elected)-St. Landry (2014)</v>
      </c>
      <c r="D1606" t="s">
        <v>2034</v>
      </c>
      <c r="E1606" t="s">
        <v>2108</v>
      </c>
      <c r="F1606" t="s">
        <v>2113</v>
      </c>
      <c r="G1606">
        <v>2014</v>
      </c>
      <c r="H1606" t="s">
        <v>83</v>
      </c>
      <c r="I1606" t="s">
        <v>30</v>
      </c>
      <c r="J1606">
        <v>323</v>
      </c>
      <c r="K1606">
        <v>6</v>
      </c>
      <c r="L1606">
        <f>COUNTIF(Table1[Race],Table1[Race])</f>
        <v>6</v>
      </c>
      <c r="M1606">
        <v>2</v>
      </c>
      <c r="N1606">
        <v>2</v>
      </c>
      <c r="O1606">
        <v>2</v>
      </c>
      <c r="P1606">
        <v>0</v>
      </c>
      <c r="Q1606" t="s">
        <v>20</v>
      </c>
      <c r="R1606" t="s">
        <v>21</v>
      </c>
      <c r="S1606" t="s">
        <v>1813</v>
      </c>
      <c r="T1606">
        <f>IFERROR(Table1[n_can_adj]/MID(Table1[district],FIND("(",Table1[district])+1,1),Table1[n_can_adj])</f>
        <v>1.2</v>
      </c>
      <c r="U1606" t="e">
        <f>IF(Table1[level]="Local",VLOOKUP(Table1[parish]&amp;" Parish, Louisiana",[1]parish!$D$2:$E$65,2,FALSE),"")</f>
        <v>#N/A</v>
      </c>
    </row>
    <row r="1607" spans="1:21" x14ac:dyDescent="0.25">
      <c r="A1607">
        <v>1606</v>
      </c>
      <c r="B1607">
        <f>IF(COUNTIF(C$2:C1606,C1607)&gt;0,B1606,B1606+1)</f>
        <v>492</v>
      </c>
      <c r="C1607" t="str">
        <f>Table1[[#This Row],[position]]&amp;IF(Table1[district]="NA","","-"&amp;Table1[district])&amp;IF(Table1[parish]="Multi-Parish Race","","-"&amp;Table1[parish])&amp;" ("&amp;Table1[year]&amp;")"</f>
        <v>Council Members-Town of Leonville (5 to be elected)-St. Landry (2014)</v>
      </c>
      <c r="D1607" t="s">
        <v>2034</v>
      </c>
      <c r="E1607" t="s">
        <v>2108</v>
      </c>
      <c r="F1607" t="s">
        <v>2114</v>
      </c>
      <c r="G1607">
        <v>2014</v>
      </c>
      <c r="H1607" t="s">
        <v>83</v>
      </c>
      <c r="I1607" t="s">
        <v>19</v>
      </c>
      <c r="J1607">
        <v>389</v>
      </c>
      <c r="K1607">
        <v>6</v>
      </c>
      <c r="L1607">
        <f>COUNTIF(Table1[Race],Table1[Race])</f>
        <v>6</v>
      </c>
      <c r="M1607">
        <v>2</v>
      </c>
      <c r="N1607">
        <v>2</v>
      </c>
      <c r="O1607">
        <v>2</v>
      </c>
      <c r="P1607">
        <v>0</v>
      </c>
      <c r="Q1607" t="s">
        <v>20</v>
      </c>
      <c r="R1607" t="s">
        <v>21</v>
      </c>
      <c r="S1607" t="s">
        <v>1813</v>
      </c>
      <c r="T1607">
        <f>IFERROR(Table1[n_can_adj]/MID(Table1[district],FIND("(",Table1[district])+1,1),Table1[n_can_adj])</f>
        <v>1.2</v>
      </c>
      <c r="U1607" t="e">
        <f>IF(Table1[level]="Local",VLOOKUP(Table1[parish]&amp;" Parish, Louisiana",[1]parish!$D$2:$E$65,2,FALSE),"")</f>
        <v>#N/A</v>
      </c>
    </row>
    <row r="1608" spans="1:21" x14ac:dyDescent="0.25">
      <c r="A1608">
        <v>1607</v>
      </c>
      <c r="B1608">
        <f>IF(COUNTIF(C$2:C1607,C1608)&gt;0,B1607,B1607+1)</f>
        <v>493</v>
      </c>
      <c r="C1608" t="str">
        <f>Table1[[#This Row],[position]]&amp;IF(Table1[district]="NA","","-"&amp;Table1[district])&amp;IF(Table1[parish]="Multi-Parish Race","","-"&amp;Table1[parish])&amp;" ("&amp;Table1[year]&amp;")"</f>
        <v>Council Members-Town of Melville (5 to be elected)-St. Landry (2014)</v>
      </c>
      <c r="D1608" t="s">
        <v>2034</v>
      </c>
      <c r="E1608" t="s">
        <v>2115</v>
      </c>
      <c r="F1608" t="s">
        <v>2116</v>
      </c>
      <c r="G1608">
        <v>2014</v>
      </c>
      <c r="H1608" t="s">
        <v>83</v>
      </c>
      <c r="I1608" t="s">
        <v>23</v>
      </c>
      <c r="J1608">
        <v>167</v>
      </c>
      <c r="K1608">
        <v>10</v>
      </c>
      <c r="L1608">
        <f>COUNTIF(Table1[Race],Table1[Race])</f>
        <v>10</v>
      </c>
      <c r="M1608">
        <v>9</v>
      </c>
      <c r="N1608">
        <v>0</v>
      </c>
      <c r="O1608">
        <v>1</v>
      </c>
      <c r="P1608">
        <v>0</v>
      </c>
      <c r="Q1608" t="s">
        <v>20</v>
      </c>
      <c r="R1608" t="s">
        <v>21</v>
      </c>
      <c r="S1608" t="s">
        <v>1813</v>
      </c>
      <c r="T1608">
        <f>IFERROR(Table1[n_can_adj]/MID(Table1[district],FIND("(",Table1[district])+1,1),Table1[n_can_adj])</f>
        <v>2</v>
      </c>
      <c r="U1608" t="e">
        <f>IF(Table1[level]="Local",VLOOKUP(Table1[parish]&amp;" Parish, Louisiana",[1]parish!$D$2:$E$65,2,FALSE),"")</f>
        <v>#N/A</v>
      </c>
    </row>
    <row r="1609" spans="1:21" x14ac:dyDescent="0.25">
      <c r="A1609">
        <v>1608</v>
      </c>
      <c r="B1609">
        <f>IF(COUNTIF(C$2:C1608,C1609)&gt;0,B1608,B1608+1)</f>
        <v>493</v>
      </c>
      <c r="C1609" t="str">
        <f>Table1[[#This Row],[position]]&amp;IF(Table1[district]="NA","","-"&amp;Table1[district])&amp;IF(Table1[parish]="Multi-Parish Race","","-"&amp;Table1[parish])&amp;" ("&amp;Table1[year]&amp;")"</f>
        <v>Council Members-Town of Melville (5 to be elected)-St. Landry (2014)</v>
      </c>
      <c r="D1609" t="s">
        <v>2034</v>
      </c>
      <c r="E1609" t="s">
        <v>2115</v>
      </c>
      <c r="F1609" t="s">
        <v>2117</v>
      </c>
      <c r="G1609">
        <v>2014</v>
      </c>
      <c r="H1609" t="s">
        <v>83</v>
      </c>
      <c r="I1609" t="s">
        <v>23</v>
      </c>
      <c r="J1609">
        <v>306</v>
      </c>
      <c r="K1609">
        <v>10</v>
      </c>
      <c r="L1609">
        <f>COUNTIF(Table1[Race],Table1[Race])</f>
        <v>10</v>
      </c>
      <c r="M1609">
        <v>9</v>
      </c>
      <c r="N1609">
        <v>0</v>
      </c>
      <c r="O1609">
        <v>1</v>
      </c>
      <c r="P1609">
        <v>0</v>
      </c>
      <c r="Q1609" t="s">
        <v>20</v>
      </c>
      <c r="R1609" t="s">
        <v>21</v>
      </c>
      <c r="S1609" t="s">
        <v>1813</v>
      </c>
      <c r="T1609">
        <f>IFERROR(Table1[n_can_adj]/MID(Table1[district],FIND("(",Table1[district])+1,1),Table1[n_can_adj])</f>
        <v>2</v>
      </c>
      <c r="U1609" t="e">
        <f>IF(Table1[level]="Local",VLOOKUP(Table1[parish]&amp;" Parish, Louisiana",[1]parish!$D$2:$E$65,2,FALSE),"")</f>
        <v>#N/A</v>
      </c>
    </row>
    <row r="1610" spans="1:21" x14ac:dyDescent="0.25">
      <c r="A1610">
        <v>1609</v>
      </c>
      <c r="B1610">
        <f>IF(COUNTIF(C$2:C1609,C1610)&gt;0,B1609,B1609+1)</f>
        <v>493</v>
      </c>
      <c r="C1610" t="str">
        <f>Table1[[#This Row],[position]]&amp;IF(Table1[district]="NA","","-"&amp;Table1[district])&amp;IF(Table1[parish]="Multi-Parish Race","","-"&amp;Table1[parish])&amp;" ("&amp;Table1[year]&amp;")"</f>
        <v>Council Members-Town of Melville (5 to be elected)-St. Landry (2014)</v>
      </c>
      <c r="D1610" t="s">
        <v>2034</v>
      </c>
      <c r="E1610" t="s">
        <v>2115</v>
      </c>
      <c r="F1610" t="s">
        <v>2118</v>
      </c>
      <c r="G1610">
        <v>2014</v>
      </c>
      <c r="H1610" t="s">
        <v>83</v>
      </c>
      <c r="I1610" t="s">
        <v>23</v>
      </c>
      <c r="J1610">
        <v>179</v>
      </c>
      <c r="K1610">
        <v>10</v>
      </c>
      <c r="L1610">
        <f>COUNTIF(Table1[Race],Table1[Race])</f>
        <v>10</v>
      </c>
      <c r="M1610">
        <v>9</v>
      </c>
      <c r="N1610">
        <v>0</v>
      </c>
      <c r="O1610">
        <v>1</v>
      </c>
      <c r="P1610">
        <v>0</v>
      </c>
      <c r="Q1610" t="s">
        <v>20</v>
      </c>
      <c r="R1610" t="s">
        <v>21</v>
      </c>
      <c r="S1610" t="s">
        <v>1813</v>
      </c>
      <c r="T1610">
        <f>IFERROR(Table1[n_can_adj]/MID(Table1[district],FIND("(",Table1[district])+1,1),Table1[n_can_adj])</f>
        <v>2</v>
      </c>
      <c r="U1610" t="e">
        <f>IF(Table1[level]="Local",VLOOKUP(Table1[parish]&amp;" Parish, Louisiana",[1]parish!$D$2:$E$65,2,FALSE),"")</f>
        <v>#N/A</v>
      </c>
    </row>
    <row r="1611" spans="1:21" x14ac:dyDescent="0.25">
      <c r="A1611">
        <v>1610</v>
      </c>
      <c r="B1611">
        <f>IF(COUNTIF(C$2:C1610,C1611)&gt;0,B1610,B1610+1)</f>
        <v>493</v>
      </c>
      <c r="C1611" t="str">
        <f>Table1[[#This Row],[position]]&amp;IF(Table1[district]="NA","","-"&amp;Table1[district])&amp;IF(Table1[parish]="Multi-Parish Race","","-"&amp;Table1[parish])&amp;" ("&amp;Table1[year]&amp;")"</f>
        <v>Council Members-Town of Melville (5 to be elected)-St. Landry (2014)</v>
      </c>
      <c r="D1611" t="s">
        <v>2034</v>
      </c>
      <c r="E1611" t="s">
        <v>2115</v>
      </c>
      <c r="F1611" t="s">
        <v>2119</v>
      </c>
      <c r="G1611">
        <v>2014</v>
      </c>
      <c r="H1611" t="s">
        <v>83</v>
      </c>
      <c r="I1611" t="s">
        <v>23</v>
      </c>
      <c r="J1611">
        <v>258</v>
      </c>
      <c r="K1611">
        <v>10</v>
      </c>
      <c r="L1611">
        <f>COUNTIF(Table1[Race],Table1[Race])</f>
        <v>10</v>
      </c>
      <c r="M1611">
        <v>9</v>
      </c>
      <c r="N1611">
        <v>0</v>
      </c>
      <c r="O1611">
        <v>1</v>
      </c>
      <c r="P1611">
        <v>0</v>
      </c>
      <c r="Q1611" t="s">
        <v>20</v>
      </c>
      <c r="R1611" t="s">
        <v>21</v>
      </c>
      <c r="S1611" t="s">
        <v>1813</v>
      </c>
      <c r="T1611">
        <f>IFERROR(Table1[n_can_adj]/MID(Table1[district],FIND("(",Table1[district])+1,1),Table1[n_can_adj])</f>
        <v>2</v>
      </c>
      <c r="U1611" t="e">
        <f>IF(Table1[level]="Local",VLOOKUP(Table1[parish]&amp;" Parish, Louisiana",[1]parish!$D$2:$E$65,2,FALSE),"")</f>
        <v>#N/A</v>
      </c>
    </row>
    <row r="1612" spans="1:21" x14ac:dyDescent="0.25">
      <c r="A1612">
        <v>1611</v>
      </c>
      <c r="B1612">
        <f>IF(COUNTIF(C$2:C1611,C1612)&gt;0,B1611,B1611+1)</f>
        <v>493</v>
      </c>
      <c r="C1612" t="str">
        <f>Table1[[#This Row],[position]]&amp;IF(Table1[district]="NA","","-"&amp;Table1[district])&amp;IF(Table1[parish]="Multi-Parish Race","","-"&amp;Table1[parish])&amp;" ("&amp;Table1[year]&amp;")"</f>
        <v>Council Members-Town of Melville (5 to be elected)-St. Landry (2014)</v>
      </c>
      <c r="D1612" t="s">
        <v>2034</v>
      </c>
      <c r="E1612" t="s">
        <v>2115</v>
      </c>
      <c r="F1612" t="s">
        <v>2120</v>
      </c>
      <c r="G1612">
        <v>2014</v>
      </c>
      <c r="H1612" t="s">
        <v>83</v>
      </c>
      <c r="I1612" t="s">
        <v>23</v>
      </c>
      <c r="J1612">
        <v>187</v>
      </c>
      <c r="K1612">
        <v>10</v>
      </c>
      <c r="L1612">
        <f>COUNTIF(Table1[Race],Table1[Race])</f>
        <v>10</v>
      </c>
      <c r="M1612">
        <v>9</v>
      </c>
      <c r="N1612">
        <v>0</v>
      </c>
      <c r="O1612">
        <v>1</v>
      </c>
      <c r="P1612">
        <v>0</v>
      </c>
      <c r="Q1612" t="s">
        <v>20</v>
      </c>
      <c r="R1612" t="s">
        <v>21</v>
      </c>
      <c r="S1612" t="s">
        <v>1813</v>
      </c>
      <c r="T1612">
        <f>IFERROR(Table1[n_can_adj]/MID(Table1[district],FIND("(",Table1[district])+1,1),Table1[n_can_adj])</f>
        <v>2</v>
      </c>
      <c r="U1612" t="e">
        <f>IF(Table1[level]="Local",VLOOKUP(Table1[parish]&amp;" Parish, Louisiana",[1]parish!$D$2:$E$65,2,FALSE),"")</f>
        <v>#N/A</v>
      </c>
    </row>
    <row r="1613" spans="1:21" x14ac:dyDescent="0.25">
      <c r="A1613">
        <v>1612</v>
      </c>
      <c r="B1613">
        <f>IF(COUNTIF(C$2:C1612,C1613)&gt;0,B1612,B1612+1)</f>
        <v>493</v>
      </c>
      <c r="C1613" t="str">
        <f>Table1[[#This Row],[position]]&amp;IF(Table1[district]="NA","","-"&amp;Table1[district])&amp;IF(Table1[parish]="Multi-Parish Race","","-"&amp;Table1[parish])&amp;" ("&amp;Table1[year]&amp;")"</f>
        <v>Council Members-Town of Melville (5 to be elected)-St. Landry (2014)</v>
      </c>
      <c r="D1613" t="s">
        <v>2034</v>
      </c>
      <c r="E1613" t="s">
        <v>2115</v>
      </c>
      <c r="F1613" t="s">
        <v>2121</v>
      </c>
      <c r="G1613">
        <v>2014</v>
      </c>
      <c r="H1613" t="s">
        <v>83</v>
      </c>
      <c r="I1613" t="s">
        <v>23</v>
      </c>
      <c r="J1613">
        <v>236</v>
      </c>
      <c r="K1613">
        <v>10</v>
      </c>
      <c r="L1613">
        <f>COUNTIF(Table1[Race],Table1[Race])</f>
        <v>10</v>
      </c>
      <c r="M1613">
        <v>9</v>
      </c>
      <c r="N1613">
        <v>0</v>
      </c>
      <c r="O1613">
        <v>1</v>
      </c>
      <c r="P1613">
        <v>0</v>
      </c>
      <c r="Q1613" t="s">
        <v>20</v>
      </c>
      <c r="R1613" t="s">
        <v>21</v>
      </c>
      <c r="S1613" t="s">
        <v>1813</v>
      </c>
      <c r="T1613">
        <f>IFERROR(Table1[n_can_adj]/MID(Table1[district],FIND("(",Table1[district])+1,1),Table1[n_can_adj])</f>
        <v>2</v>
      </c>
      <c r="U1613" t="e">
        <f>IF(Table1[level]="Local",VLOOKUP(Table1[parish]&amp;" Parish, Louisiana",[1]parish!$D$2:$E$65,2,FALSE),"")</f>
        <v>#N/A</v>
      </c>
    </row>
    <row r="1614" spans="1:21" x14ac:dyDescent="0.25">
      <c r="A1614">
        <v>1613</v>
      </c>
      <c r="B1614">
        <f>IF(COUNTIF(C$2:C1613,C1614)&gt;0,B1613,B1613+1)</f>
        <v>493</v>
      </c>
      <c r="C1614" t="str">
        <f>Table1[[#This Row],[position]]&amp;IF(Table1[district]="NA","","-"&amp;Table1[district])&amp;IF(Table1[parish]="Multi-Parish Race","","-"&amp;Table1[parish])&amp;" ("&amp;Table1[year]&amp;")"</f>
        <v>Council Members-Town of Melville (5 to be elected)-St. Landry (2014)</v>
      </c>
      <c r="D1614" t="s">
        <v>2034</v>
      </c>
      <c r="E1614" t="s">
        <v>2115</v>
      </c>
      <c r="F1614" t="s">
        <v>2122</v>
      </c>
      <c r="G1614">
        <v>2014</v>
      </c>
      <c r="H1614" t="s">
        <v>83</v>
      </c>
      <c r="I1614" t="s">
        <v>23</v>
      </c>
      <c r="J1614">
        <v>332</v>
      </c>
      <c r="K1614">
        <v>10</v>
      </c>
      <c r="L1614">
        <f>COUNTIF(Table1[Race],Table1[Race])</f>
        <v>10</v>
      </c>
      <c r="M1614">
        <v>9</v>
      </c>
      <c r="N1614">
        <v>0</v>
      </c>
      <c r="O1614">
        <v>1</v>
      </c>
      <c r="P1614">
        <v>0</v>
      </c>
      <c r="Q1614" t="s">
        <v>20</v>
      </c>
      <c r="R1614" t="s">
        <v>21</v>
      </c>
      <c r="S1614" t="s">
        <v>1813</v>
      </c>
      <c r="T1614">
        <f>IFERROR(Table1[n_can_adj]/MID(Table1[district],FIND("(",Table1[district])+1,1),Table1[n_can_adj])</f>
        <v>2</v>
      </c>
      <c r="U1614" t="e">
        <f>IF(Table1[level]="Local",VLOOKUP(Table1[parish]&amp;" Parish, Louisiana",[1]parish!$D$2:$E$65,2,FALSE),"")</f>
        <v>#N/A</v>
      </c>
    </row>
    <row r="1615" spans="1:21" x14ac:dyDescent="0.25">
      <c r="A1615">
        <v>1614</v>
      </c>
      <c r="B1615">
        <f>IF(COUNTIF(C$2:C1614,C1615)&gt;0,B1614,B1614+1)</f>
        <v>493</v>
      </c>
      <c r="C1615" t="str">
        <f>Table1[[#This Row],[position]]&amp;IF(Table1[district]="NA","","-"&amp;Table1[district])&amp;IF(Table1[parish]="Multi-Parish Race","","-"&amp;Table1[parish])&amp;" ("&amp;Table1[year]&amp;")"</f>
        <v>Council Members-Town of Melville (5 to be elected)-St. Landry (2014)</v>
      </c>
      <c r="D1615" t="s">
        <v>2034</v>
      </c>
      <c r="E1615" t="s">
        <v>2115</v>
      </c>
      <c r="F1615" t="s">
        <v>2123</v>
      </c>
      <c r="G1615">
        <v>2014</v>
      </c>
      <c r="H1615" t="s">
        <v>83</v>
      </c>
      <c r="I1615" t="s">
        <v>23</v>
      </c>
      <c r="J1615">
        <v>262</v>
      </c>
      <c r="K1615">
        <v>10</v>
      </c>
      <c r="L1615">
        <f>COUNTIF(Table1[Race],Table1[Race])</f>
        <v>10</v>
      </c>
      <c r="M1615">
        <v>9</v>
      </c>
      <c r="N1615">
        <v>0</v>
      </c>
      <c r="O1615">
        <v>1</v>
      </c>
      <c r="P1615">
        <v>0</v>
      </c>
      <c r="Q1615" t="s">
        <v>20</v>
      </c>
      <c r="R1615" t="s">
        <v>21</v>
      </c>
      <c r="S1615" t="s">
        <v>1813</v>
      </c>
      <c r="T1615">
        <f>IFERROR(Table1[n_can_adj]/MID(Table1[district],FIND("(",Table1[district])+1,1),Table1[n_can_adj])</f>
        <v>2</v>
      </c>
      <c r="U1615" t="e">
        <f>IF(Table1[level]="Local",VLOOKUP(Table1[parish]&amp;" Parish, Louisiana",[1]parish!$D$2:$E$65,2,FALSE),"")</f>
        <v>#N/A</v>
      </c>
    </row>
    <row r="1616" spans="1:21" x14ac:dyDescent="0.25">
      <c r="A1616">
        <v>1615</v>
      </c>
      <c r="B1616">
        <f>IF(COUNTIF(C$2:C1615,C1616)&gt;0,B1615,B1615+1)</f>
        <v>493</v>
      </c>
      <c r="C1616" t="str">
        <f>Table1[[#This Row],[position]]&amp;IF(Table1[district]="NA","","-"&amp;Table1[district])&amp;IF(Table1[parish]="Multi-Parish Race","","-"&amp;Table1[parish])&amp;" ("&amp;Table1[year]&amp;")"</f>
        <v>Council Members-Town of Melville (5 to be elected)-St. Landry (2014)</v>
      </c>
      <c r="D1616" t="s">
        <v>2034</v>
      </c>
      <c r="E1616" t="s">
        <v>2115</v>
      </c>
      <c r="F1616" t="s">
        <v>2124</v>
      </c>
      <c r="G1616">
        <v>2014</v>
      </c>
      <c r="H1616" t="s">
        <v>83</v>
      </c>
      <c r="I1616" t="s">
        <v>30</v>
      </c>
      <c r="J1616">
        <v>160</v>
      </c>
      <c r="K1616">
        <v>10</v>
      </c>
      <c r="L1616">
        <f>COUNTIF(Table1[Race],Table1[Race])</f>
        <v>10</v>
      </c>
      <c r="M1616">
        <v>9</v>
      </c>
      <c r="N1616">
        <v>0</v>
      </c>
      <c r="O1616">
        <v>1</v>
      </c>
      <c r="P1616">
        <v>0</v>
      </c>
      <c r="Q1616" t="s">
        <v>20</v>
      </c>
      <c r="R1616" t="s">
        <v>21</v>
      </c>
      <c r="S1616" t="s">
        <v>1813</v>
      </c>
      <c r="T1616">
        <f>IFERROR(Table1[n_can_adj]/MID(Table1[district],FIND("(",Table1[district])+1,1),Table1[n_can_adj])</f>
        <v>2</v>
      </c>
      <c r="U1616" t="e">
        <f>IF(Table1[level]="Local",VLOOKUP(Table1[parish]&amp;" Parish, Louisiana",[1]parish!$D$2:$E$65,2,FALSE),"")</f>
        <v>#N/A</v>
      </c>
    </row>
    <row r="1617" spans="1:21" x14ac:dyDescent="0.25">
      <c r="A1617">
        <v>1616</v>
      </c>
      <c r="B1617">
        <f>IF(COUNTIF(C$2:C1616,C1617)&gt;0,B1616,B1616+1)</f>
        <v>493</v>
      </c>
      <c r="C1617" t="str">
        <f>Table1[[#This Row],[position]]&amp;IF(Table1[district]="NA","","-"&amp;Table1[district])&amp;IF(Table1[parish]="Multi-Parish Race","","-"&amp;Table1[parish])&amp;" ("&amp;Table1[year]&amp;")"</f>
        <v>Council Members-Town of Melville (5 to be elected)-St. Landry (2014)</v>
      </c>
      <c r="D1617" t="s">
        <v>2034</v>
      </c>
      <c r="E1617" t="s">
        <v>2115</v>
      </c>
      <c r="F1617" t="s">
        <v>2125</v>
      </c>
      <c r="G1617">
        <v>2014</v>
      </c>
      <c r="H1617" t="s">
        <v>83</v>
      </c>
      <c r="I1617" t="s">
        <v>23</v>
      </c>
      <c r="J1617">
        <v>298</v>
      </c>
      <c r="K1617">
        <v>10</v>
      </c>
      <c r="L1617">
        <f>COUNTIF(Table1[Race],Table1[Race])</f>
        <v>10</v>
      </c>
      <c r="M1617">
        <v>9</v>
      </c>
      <c r="N1617">
        <v>0</v>
      </c>
      <c r="O1617">
        <v>1</v>
      </c>
      <c r="P1617">
        <v>0</v>
      </c>
      <c r="Q1617" t="s">
        <v>20</v>
      </c>
      <c r="R1617" t="s">
        <v>21</v>
      </c>
      <c r="S1617" t="s">
        <v>1813</v>
      </c>
      <c r="T1617">
        <f>IFERROR(Table1[n_can_adj]/MID(Table1[district],FIND("(",Table1[district])+1,1),Table1[n_can_adj])</f>
        <v>2</v>
      </c>
      <c r="U1617" t="e">
        <f>IF(Table1[level]="Local",VLOOKUP(Table1[parish]&amp;" Parish, Louisiana",[1]parish!$D$2:$E$65,2,FALSE),"")</f>
        <v>#N/A</v>
      </c>
    </row>
    <row r="1618" spans="1:21" x14ac:dyDescent="0.25">
      <c r="A1618">
        <v>1617</v>
      </c>
      <c r="B1618">
        <f>IF(COUNTIF(C$2:C1617,C1618)&gt;0,B1617,B1617+1)</f>
        <v>494</v>
      </c>
      <c r="C1618" t="str">
        <f>Table1[[#This Row],[position]]&amp;IF(Table1[district]="NA","","-"&amp;Table1[district])&amp;IF(Table1[parish]="Multi-Parish Race","","-"&amp;Table1[parish])&amp;" ("&amp;Table1[year]&amp;")"</f>
        <v>Council Members-Town of Montgomery (5 to be elected)-Grant (2014)</v>
      </c>
      <c r="D1618" t="s">
        <v>2034</v>
      </c>
      <c r="E1618" t="s">
        <v>2126</v>
      </c>
      <c r="F1618" t="s">
        <v>2127</v>
      </c>
      <c r="G1618">
        <v>2014</v>
      </c>
      <c r="H1618" t="s">
        <v>272</v>
      </c>
      <c r="I1618" t="s">
        <v>30</v>
      </c>
      <c r="J1618">
        <v>133</v>
      </c>
      <c r="K1618">
        <v>9</v>
      </c>
      <c r="L1618">
        <f>COUNTIF(Table1[Race],Table1[Race])</f>
        <v>9</v>
      </c>
      <c r="M1618">
        <v>1</v>
      </c>
      <c r="N1618">
        <v>1</v>
      </c>
      <c r="O1618">
        <v>3</v>
      </c>
      <c r="P1618">
        <v>4</v>
      </c>
      <c r="Q1618" t="s">
        <v>20</v>
      </c>
      <c r="R1618" t="s">
        <v>21</v>
      </c>
      <c r="S1618" t="s">
        <v>1813</v>
      </c>
      <c r="T1618">
        <f>IFERROR(Table1[n_can_adj]/MID(Table1[district],FIND("(",Table1[district])+1,1),Table1[n_can_adj])</f>
        <v>1.8</v>
      </c>
      <c r="U1618" t="e">
        <f>IF(Table1[level]="Local",VLOOKUP(Table1[parish]&amp;" Parish, Louisiana",[1]parish!$D$2:$E$65,2,FALSE),"")</f>
        <v>#N/A</v>
      </c>
    </row>
    <row r="1619" spans="1:21" x14ac:dyDescent="0.25">
      <c r="A1619">
        <v>1618</v>
      </c>
      <c r="B1619">
        <f>IF(COUNTIF(C$2:C1618,C1619)&gt;0,B1618,B1618+1)</f>
        <v>494</v>
      </c>
      <c r="C1619" t="str">
        <f>Table1[[#This Row],[position]]&amp;IF(Table1[district]="NA","","-"&amp;Table1[district])&amp;IF(Table1[parish]="Multi-Parish Race","","-"&amp;Table1[parish])&amp;" ("&amp;Table1[year]&amp;")"</f>
        <v>Council Members-Town of Montgomery (5 to be elected)-Grant (2014)</v>
      </c>
      <c r="D1619" t="s">
        <v>2034</v>
      </c>
      <c r="E1619" t="s">
        <v>2126</v>
      </c>
      <c r="F1619" t="s">
        <v>2128</v>
      </c>
      <c r="G1619">
        <v>2014</v>
      </c>
      <c r="H1619" t="s">
        <v>272</v>
      </c>
      <c r="I1619" t="s">
        <v>23</v>
      </c>
      <c r="J1619">
        <v>97</v>
      </c>
      <c r="K1619">
        <v>9</v>
      </c>
      <c r="L1619">
        <f>COUNTIF(Table1[Race],Table1[Race])</f>
        <v>9</v>
      </c>
      <c r="M1619">
        <v>1</v>
      </c>
      <c r="N1619">
        <v>1</v>
      </c>
      <c r="O1619">
        <v>3</v>
      </c>
      <c r="P1619">
        <v>4</v>
      </c>
      <c r="Q1619" t="s">
        <v>20</v>
      </c>
      <c r="R1619" t="s">
        <v>21</v>
      </c>
      <c r="S1619" t="s">
        <v>1813</v>
      </c>
      <c r="T1619">
        <f>IFERROR(Table1[n_can_adj]/MID(Table1[district],FIND("(",Table1[district])+1,1),Table1[n_can_adj])</f>
        <v>1.8</v>
      </c>
      <c r="U1619" t="e">
        <f>IF(Table1[level]="Local",VLOOKUP(Table1[parish]&amp;" Parish, Louisiana",[1]parish!$D$2:$E$65,2,FALSE),"")</f>
        <v>#N/A</v>
      </c>
    </row>
    <row r="1620" spans="1:21" x14ac:dyDescent="0.25">
      <c r="A1620">
        <v>1619</v>
      </c>
      <c r="B1620">
        <f>IF(COUNTIF(C$2:C1619,C1620)&gt;0,B1619,B1619+1)</f>
        <v>494</v>
      </c>
      <c r="C1620" t="str">
        <f>Table1[[#This Row],[position]]&amp;IF(Table1[district]="NA","","-"&amp;Table1[district])&amp;IF(Table1[parish]="Multi-Parish Race","","-"&amp;Table1[parish])&amp;" ("&amp;Table1[year]&amp;")"</f>
        <v>Council Members-Town of Montgomery (5 to be elected)-Grant (2014)</v>
      </c>
      <c r="D1620" t="s">
        <v>2034</v>
      </c>
      <c r="E1620" t="s">
        <v>2126</v>
      </c>
      <c r="F1620" t="s">
        <v>2129</v>
      </c>
      <c r="G1620">
        <v>2014</v>
      </c>
      <c r="H1620" t="s">
        <v>272</v>
      </c>
      <c r="I1620" t="s">
        <v>19</v>
      </c>
      <c r="J1620">
        <v>161</v>
      </c>
      <c r="K1620">
        <v>9</v>
      </c>
      <c r="L1620">
        <f>COUNTIF(Table1[Race],Table1[Race])</f>
        <v>9</v>
      </c>
      <c r="M1620">
        <v>1</v>
      </c>
      <c r="N1620">
        <v>1</v>
      </c>
      <c r="O1620">
        <v>3</v>
      </c>
      <c r="P1620">
        <v>4</v>
      </c>
      <c r="Q1620" t="s">
        <v>20</v>
      </c>
      <c r="R1620" t="s">
        <v>21</v>
      </c>
      <c r="S1620" t="s">
        <v>1813</v>
      </c>
      <c r="T1620">
        <f>IFERROR(Table1[n_can_adj]/MID(Table1[district],FIND("(",Table1[district])+1,1),Table1[n_can_adj])</f>
        <v>1.8</v>
      </c>
      <c r="U1620" t="e">
        <f>IF(Table1[level]="Local",VLOOKUP(Table1[parish]&amp;" Parish, Louisiana",[1]parish!$D$2:$E$65,2,FALSE),"")</f>
        <v>#N/A</v>
      </c>
    </row>
    <row r="1621" spans="1:21" x14ac:dyDescent="0.25">
      <c r="A1621">
        <v>1620</v>
      </c>
      <c r="B1621">
        <f>IF(COUNTIF(C$2:C1620,C1621)&gt;0,B1620,B1620+1)</f>
        <v>494</v>
      </c>
      <c r="C1621" t="str">
        <f>Table1[[#This Row],[position]]&amp;IF(Table1[district]="NA","","-"&amp;Table1[district])&amp;IF(Table1[parish]="Multi-Parish Race","","-"&amp;Table1[parish])&amp;" ("&amp;Table1[year]&amp;")"</f>
        <v>Council Members-Town of Montgomery (5 to be elected)-Grant (2014)</v>
      </c>
      <c r="D1621" t="s">
        <v>2034</v>
      </c>
      <c r="E1621" t="s">
        <v>2126</v>
      </c>
      <c r="F1621" t="s">
        <v>2130</v>
      </c>
      <c r="G1621">
        <v>2014</v>
      </c>
      <c r="H1621" t="s">
        <v>272</v>
      </c>
      <c r="I1621" t="s">
        <v>127</v>
      </c>
      <c r="J1621">
        <v>103</v>
      </c>
      <c r="K1621">
        <v>9</v>
      </c>
      <c r="L1621">
        <f>COUNTIF(Table1[Race],Table1[Race])</f>
        <v>9</v>
      </c>
      <c r="M1621">
        <v>1</v>
      </c>
      <c r="N1621">
        <v>1</v>
      </c>
      <c r="O1621">
        <v>3</v>
      </c>
      <c r="P1621">
        <v>4</v>
      </c>
      <c r="Q1621" t="s">
        <v>20</v>
      </c>
      <c r="R1621" t="s">
        <v>21</v>
      </c>
      <c r="S1621" t="s">
        <v>1813</v>
      </c>
      <c r="T1621">
        <f>IFERROR(Table1[n_can_adj]/MID(Table1[district],FIND("(",Table1[district])+1,1),Table1[n_can_adj])</f>
        <v>1.8</v>
      </c>
      <c r="U1621" t="e">
        <f>IF(Table1[level]="Local",VLOOKUP(Table1[parish]&amp;" Parish, Louisiana",[1]parish!$D$2:$E$65,2,FALSE),"")</f>
        <v>#N/A</v>
      </c>
    </row>
    <row r="1622" spans="1:21" x14ac:dyDescent="0.25">
      <c r="A1622">
        <v>1621</v>
      </c>
      <c r="B1622">
        <f>IF(COUNTIF(C$2:C1621,C1622)&gt;0,B1621,B1621+1)</f>
        <v>494</v>
      </c>
      <c r="C1622" t="str">
        <f>Table1[[#This Row],[position]]&amp;IF(Table1[district]="NA","","-"&amp;Table1[district])&amp;IF(Table1[parish]="Multi-Parish Race","","-"&amp;Table1[parish])&amp;" ("&amp;Table1[year]&amp;")"</f>
        <v>Council Members-Town of Montgomery (5 to be elected)-Grant (2014)</v>
      </c>
      <c r="D1622" t="s">
        <v>2034</v>
      </c>
      <c r="E1622" t="s">
        <v>2126</v>
      </c>
      <c r="F1622" t="s">
        <v>2131</v>
      </c>
      <c r="G1622">
        <v>2014</v>
      </c>
      <c r="H1622" t="s">
        <v>272</v>
      </c>
      <c r="I1622" t="s">
        <v>127</v>
      </c>
      <c r="J1622">
        <v>48</v>
      </c>
      <c r="K1622">
        <v>9</v>
      </c>
      <c r="L1622">
        <f>COUNTIF(Table1[Race],Table1[Race])</f>
        <v>9</v>
      </c>
      <c r="M1622">
        <v>1</v>
      </c>
      <c r="N1622">
        <v>1</v>
      </c>
      <c r="O1622">
        <v>3</v>
      </c>
      <c r="P1622">
        <v>4</v>
      </c>
      <c r="Q1622" t="s">
        <v>20</v>
      </c>
      <c r="R1622" t="s">
        <v>21</v>
      </c>
      <c r="S1622" t="s">
        <v>1813</v>
      </c>
      <c r="T1622">
        <f>IFERROR(Table1[n_can_adj]/MID(Table1[district],FIND("(",Table1[district])+1,1),Table1[n_can_adj])</f>
        <v>1.8</v>
      </c>
      <c r="U1622" t="e">
        <f>IF(Table1[level]="Local",VLOOKUP(Table1[parish]&amp;" Parish, Louisiana",[1]parish!$D$2:$E$65,2,FALSE),"")</f>
        <v>#N/A</v>
      </c>
    </row>
    <row r="1623" spans="1:21" x14ac:dyDescent="0.25">
      <c r="A1623">
        <v>1622</v>
      </c>
      <c r="B1623">
        <f>IF(COUNTIF(C$2:C1622,C1623)&gt;0,B1622,B1622+1)</f>
        <v>494</v>
      </c>
      <c r="C1623" t="str">
        <f>Table1[[#This Row],[position]]&amp;IF(Table1[district]="NA","","-"&amp;Table1[district])&amp;IF(Table1[parish]="Multi-Parish Race","","-"&amp;Table1[parish])&amp;" ("&amp;Table1[year]&amp;")"</f>
        <v>Council Members-Town of Montgomery (5 to be elected)-Grant (2014)</v>
      </c>
      <c r="D1623" t="s">
        <v>2034</v>
      </c>
      <c r="E1623" t="s">
        <v>2126</v>
      </c>
      <c r="F1623" t="s">
        <v>2132</v>
      </c>
      <c r="G1623">
        <v>2014</v>
      </c>
      <c r="H1623" t="s">
        <v>272</v>
      </c>
      <c r="I1623" t="s">
        <v>30</v>
      </c>
      <c r="J1623">
        <v>142</v>
      </c>
      <c r="K1623">
        <v>9</v>
      </c>
      <c r="L1623">
        <f>COUNTIF(Table1[Race],Table1[Race])</f>
        <v>9</v>
      </c>
      <c r="M1623">
        <v>1</v>
      </c>
      <c r="N1623">
        <v>1</v>
      </c>
      <c r="O1623">
        <v>3</v>
      </c>
      <c r="P1623">
        <v>4</v>
      </c>
      <c r="Q1623" t="s">
        <v>20</v>
      </c>
      <c r="R1623" t="s">
        <v>21</v>
      </c>
      <c r="S1623" t="s">
        <v>1813</v>
      </c>
      <c r="T1623">
        <f>IFERROR(Table1[n_can_adj]/MID(Table1[district],FIND("(",Table1[district])+1,1),Table1[n_can_adj])</f>
        <v>1.8</v>
      </c>
      <c r="U1623" t="e">
        <f>IF(Table1[level]="Local",VLOOKUP(Table1[parish]&amp;" Parish, Louisiana",[1]parish!$D$2:$E$65,2,FALSE),"")</f>
        <v>#N/A</v>
      </c>
    </row>
    <row r="1624" spans="1:21" x14ac:dyDescent="0.25">
      <c r="A1624">
        <v>1623</v>
      </c>
      <c r="B1624">
        <f>IF(COUNTIF(C$2:C1623,C1624)&gt;0,B1623,B1623+1)</f>
        <v>494</v>
      </c>
      <c r="C1624" t="str">
        <f>Table1[[#This Row],[position]]&amp;IF(Table1[district]="NA","","-"&amp;Table1[district])&amp;IF(Table1[parish]="Multi-Parish Race","","-"&amp;Table1[parish])&amp;" ("&amp;Table1[year]&amp;")"</f>
        <v>Council Members-Town of Montgomery (5 to be elected)-Grant (2014)</v>
      </c>
      <c r="D1624" t="s">
        <v>2034</v>
      </c>
      <c r="E1624" t="s">
        <v>2126</v>
      </c>
      <c r="F1624" t="s">
        <v>2133</v>
      </c>
      <c r="G1624">
        <v>2014</v>
      </c>
      <c r="H1624" t="s">
        <v>272</v>
      </c>
      <c r="I1624" t="s">
        <v>30</v>
      </c>
      <c r="J1624">
        <v>84</v>
      </c>
      <c r="K1624">
        <v>9</v>
      </c>
      <c r="L1624">
        <f>COUNTIF(Table1[Race],Table1[Race])</f>
        <v>9</v>
      </c>
      <c r="M1624">
        <v>1</v>
      </c>
      <c r="N1624">
        <v>1</v>
      </c>
      <c r="O1624">
        <v>3</v>
      </c>
      <c r="P1624">
        <v>4</v>
      </c>
      <c r="Q1624" t="s">
        <v>20</v>
      </c>
      <c r="R1624" t="s">
        <v>21</v>
      </c>
      <c r="S1624" t="s">
        <v>1813</v>
      </c>
      <c r="T1624">
        <f>IFERROR(Table1[n_can_adj]/MID(Table1[district],FIND("(",Table1[district])+1,1),Table1[n_can_adj])</f>
        <v>1.8</v>
      </c>
      <c r="U1624" t="e">
        <f>IF(Table1[level]="Local",VLOOKUP(Table1[parish]&amp;" Parish, Louisiana",[1]parish!$D$2:$E$65,2,FALSE),"")</f>
        <v>#N/A</v>
      </c>
    </row>
    <row r="1625" spans="1:21" x14ac:dyDescent="0.25">
      <c r="A1625">
        <v>1624</v>
      </c>
      <c r="B1625">
        <f>IF(COUNTIF(C$2:C1624,C1625)&gt;0,B1624,B1624+1)</f>
        <v>494</v>
      </c>
      <c r="C1625" t="str">
        <f>Table1[[#This Row],[position]]&amp;IF(Table1[district]="NA","","-"&amp;Table1[district])&amp;IF(Table1[parish]="Multi-Parish Race","","-"&amp;Table1[parish])&amp;" ("&amp;Table1[year]&amp;")"</f>
        <v>Council Members-Town of Montgomery (5 to be elected)-Grant (2014)</v>
      </c>
      <c r="D1625" t="s">
        <v>2034</v>
      </c>
      <c r="E1625" t="s">
        <v>2126</v>
      </c>
      <c r="F1625" t="s">
        <v>2134</v>
      </c>
      <c r="G1625">
        <v>2014</v>
      </c>
      <c r="H1625" t="s">
        <v>272</v>
      </c>
      <c r="I1625" t="s">
        <v>127</v>
      </c>
      <c r="J1625">
        <v>117</v>
      </c>
      <c r="K1625">
        <v>9</v>
      </c>
      <c r="L1625">
        <f>COUNTIF(Table1[Race],Table1[Race])</f>
        <v>9</v>
      </c>
      <c r="M1625">
        <v>1</v>
      </c>
      <c r="N1625">
        <v>1</v>
      </c>
      <c r="O1625">
        <v>3</v>
      </c>
      <c r="P1625">
        <v>4</v>
      </c>
      <c r="Q1625" t="s">
        <v>20</v>
      </c>
      <c r="R1625" t="s">
        <v>21</v>
      </c>
      <c r="S1625" t="s">
        <v>1813</v>
      </c>
      <c r="T1625">
        <f>IFERROR(Table1[n_can_adj]/MID(Table1[district],FIND("(",Table1[district])+1,1),Table1[n_can_adj])</f>
        <v>1.8</v>
      </c>
      <c r="U1625" t="e">
        <f>IF(Table1[level]="Local",VLOOKUP(Table1[parish]&amp;" Parish, Louisiana",[1]parish!$D$2:$E$65,2,FALSE),"")</f>
        <v>#N/A</v>
      </c>
    </row>
    <row r="1626" spans="1:21" x14ac:dyDescent="0.25">
      <c r="A1626">
        <v>1625</v>
      </c>
      <c r="B1626">
        <f>IF(COUNTIF(C$2:C1625,C1626)&gt;0,B1625,B1625+1)</f>
        <v>494</v>
      </c>
      <c r="C1626" t="str">
        <f>Table1[[#This Row],[position]]&amp;IF(Table1[district]="NA","","-"&amp;Table1[district])&amp;IF(Table1[parish]="Multi-Parish Race","","-"&amp;Table1[parish])&amp;" ("&amp;Table1[year]&amp;")"</f>
        <v>Council Members-Town of Montgomery (5 to be elected)-Grant (2014)</v>
      </c>
      <c r="D1626" t="s">
        <v>2034</v>
      </c>
      <c r="E1626" t="s">
        <v>2126</v>
      </c>
      <c r="F1626" t="s">
        <v>2135</v>
      </c>
      <c r="G1626">
        <v>2014</v>
      </c>
      <c r="H1626" t="s">
        <v>272</v>
      </c>
      <c r="I1626" t="s">
        <v>127</v>
      </c>
      <c r="J1626">
        <v>89</v>
      </c>
      <c r="K1626">
        <v>9</v>
      </c>
      <c r="L1626">
        <f>COUNTIF(Table1[Race],Table1[Race])</f>
        <v>9</v>
      </c>
      <c r="M1626">
        <v>1</v>
      </c>
      <c r="N1626">
        <v>1</v>
      </c>
      <c r="O1626">
        <v>3</v>
      </c>
      <c r="P1626">
        <v>4</v>
      </c>
      <c r="Q1626" t="s">
        <v>20</v>
      </c>
      <c r="R1626" t="s">
        <v>21</v>
      </c>
      <c r="S1626" t="s">
        <v>1813</v>
      </c>
      <c r="T1626">
        <f>IFERROR(Table1[n_can_adj]/MID(Table1[district],FIND("(",Table1[district])+1,1),Table1[n_can_adj])</f>
        <v>1.8</v>
      </c>
      <c r="U1626" t="e">
        <f>IF(Table1[level]="Local",VLOOKUP(Table1[parish]&amp;" Parish, Louisiana",[1]parish!$D$2:$E$65,2,FALSE),"")</f>
        <v>#N/A</v>
      </c>
    </row>
    <row r="1627" spans="1:21" x14ac:dyDescent="0.25">
      <c r="A1627">
        <v>1626</v>
      </c>
      <c r="B1627">
        <f>IF(COUNTIF(C$2:C1626,C1627)&gt;0,B1626,B1626+1)</f>
        <v>495</v>
      </c>
      <c r="C1627" t="str">
        <f>Table1[[#This Row],[position]]&amp;IF(Table1[district]="NA","","-"&amp;Table1[district])&amp;IF(Table1[parish]="Multi-Parish Race","","-"&amp;Table1[parish])&amp;" ("&amp;Table1[year]&amp;")"</f>
        <v>Council Members-Town of Woodworth (5 to be elected)-Rapides (2014)</v>
      </c>
      <c r="D1627" t="s">
        <v>2034</v>
      </c>
      <c r="E1627" t="s">
        <v>2136</v>
      </c>
      <c r="F1627" t="s">
        <v>2137</v>
      </c>
      <c r="G1627">
        <v>2014</v>
      </c>
      <c r="H1627" t="s">
        <v>238</v>
      </c>
      <c r="I1627" t="s">
        <v>23</v>
      </c>
      <c r="J1627">
        <v>276</v>
      </c>
      <c r="K1627">
        <v>8</v>
      </c>
      <c r="L1627">
        <f>COUNTIF(Table1[Race],Table1[Race])</f>
        <v>8</v>
      </c>
      <c r="M1627">
        <v>3</v>
      </c>
      <c r="N1627">
        <v>5</v>
      </c>
      <c r="O1627">
        <v>0</v>
      </c>
      <c r="P1627">
        <v>0</v>
      </c>
      <c r="Q1627" t="s">
        <v>20</v>
      </c>
      <c r="R1627" t="s">
        <v>21</v>
      </c>
      <c r="S1627" t="s">
        <v>1813</v>
      </c>
      <c r="T1627">
        <f>IFERROR(Table1[n_can_adj]/MID(Table1[district],FIND("(",Table1[district])+1,1),Table1[n_can_adj])</f>
        <v>1.6</v>
      </c>
      <c r="U1627" t="e">
        <f>IF(Table1[level]="Local",VLOOKUP(Table1[parish]&amp;" Parish, Louisiana",[1]parish!$D$2:$E$65,2,FALSE),"")</f>
        <v>#N/A</v>
      </c>
    </row>
    <row r="1628" spans="1:21" x14ac:dyDescent="0.25">
      <c r="A1628">
        <v>1627</v>
      </c>
      <c r="B1628">
        <f>IF(COUNTIF(C$2:C1627,C1628)&gt;0,B1627,B1627+1)</f>
        <v>495</v>
      </c>
      <c r="C1628" t="str">
        <f>Table1[[#This Row],[position]]&amp;IF(Table1[district]="NA","","-"&amp;Table1[district])&amp;IF(Table1[parish]="Multi-Parish Race","","-"&amp;Table1[parish])&amp;" ("&amp;Table1[year]&amp;")"</f>
        <v>Council Members-Town of Woodworth (5 to be elected)-Rapides (2014)</v>
      </c>
      <c r="D1628" t="s">
        <v>2034</v>
      </c>
      <c r="E1628" t="s">
        <v>2136</v>
      </c>
      <c r="F1628" t="s">
        <v>2138</v>
      </c>
      <c r="G1628">
        <v>2014</v>
      </c>
      <c r="H1628" t="s">
        <v>238</v>
      </c>
      <c r="I1628" t="s">
        <v>23</v>
      </c>
      <c r="J1628">
        <v>101</v>
      </c>
      <c r="K1628">
        <v>8</v>
      </c>
      <c r="L1628">
        <f>COUNTIF(Table1[Race],Table1[Race])</f>
        <v>8</v>
      </c>
      <c r="M1628">
        <v>3</v>
      </c>
      <c r="N1628">
        <v>5</v>
      </c>
      <c r="O1628">
        <v>0</v>
      </c>
      <c r="P1628">
        <v>0</v>
      </c>
      <c r="Q1628" t="s">
        <v>20</v>
      </c>
      <c r="R1628" t="s">
        <v>21</v>
      </c>
      <c r="S1628" t="s">
        <v>1813</v>
      </c>
      <c r="T1628">
        <f>IFERROR(Table1[n_can_adj]/MID(Table1[district],FIND("(",Table1[district])+1,1),Table1[n_can_adj])</f>
        <v>1.6</v>
      </c>
      <c r="U1628" t="e">
        <f>IF(Table1[level]="Local",VLOOKUP(Table1[parish]&amp;" Parish, Louisiana",[1]parish!$D$2:$E$65,2,FALSE),"")</f>
        <v>#N/A</v>
      </c>
    </row>
    <row r="1629" spans="1:21" x14ac:dyDescent="0.25">
      <c r="A1629">
        <v>1628</v>
      </c>
      <c r="B1629">
        <f>IF(COUNTIF(C$2:C1628,C1629)&gt;0,B1628,B1628+1)</f>
        <v>495</v>
      </c>
      <c r="C1629" t="str">
        <f>Table1[[#This Row],[position]]&amp;IF(Table1[district]="NA","","-"&amp;Table1[district])&amp;IF(Table1[parish]="Multi-Parish Race","","-"&amp;Table1[parish])&amp;" ("&amp;Table1[year]&amp;")"</f>
        <v>Council Members-Town of Woodworth (5 to be elected)-Rapides (2014)</v>
      </c>
      <c r="D1629" t="s">
        <v>2034</v>
      </c>
      <c r="E1629" t="s">
        <v>2136</v>
      </c>
      <c r="F1629" t="s">
        <v>2139</v>
      </c>
      <c r="G1629">
        <v>2014</v>
      </c>
      <c r="H1629" t="s">
        <v>238</v>
      </c>
      <c r="I1629" t="s">
        <v>19</v>
      </c>
      <c r="J1629">
        <v>531</v>
      </c>
      <c r="K1629">
        <v>8</v>
      </c>
      <c r="L1629">
        <f>COUNTIF(Table1[Race],Table1[Race])</f>
        <v>8</v>
      </c>
      <c r="M1629">
        <v>3</v>
      </c>
      <c r="N1629">
        <v>5</v>
      </c>
      <c r="O1629">
        <v>0</v>
      </c>
      <c r="P1629">
        <v>0</v>
      </c>
      <c r="Q1629" t="s">
        <v>20</v>
      </c>
      <c r="R1629" t="s">
        <v>21</v>
      </c>
      <c r="S1629" t="s">
        <v>1813</v>
      </c>
      <c r="T1629">
        <f>IFERROR(Table1[n_can_adj]/MID(Table1[district],FIND("(",Table1[district])+1,1),Table1[n_can_adj])</f>
        <v>1.6</v>
      </c>
      <c r="U1629" t="e">
        <f>IF(Table1[level]="Local",VLOOKUP(Table1[parish]&amp;" Parish, Louisiana",[1]parish!$D$2:$E$65,2,FALSE),"")</f>
        <v>#N/A</v>
      </c>
    </row>
    <row r="1630" spans="1:21" x14ac:dyDescent="0.25">
      <c r="A1630">
        <v>1629</v>
      </c>
      <c r="B1630">
        <f>IF(COUNTIF(C$2:C1629,C1630)&gt;0,B1629,B1629+1)</f>
        <v>495</v>
      </c>
      <c r="C1630" t="str">
        <f>Table1[[#This Row],[position]]&amp;IF(Table1[district]="NA","","-"&amp;Table1[district])&amp;IF(Table1[parish]="Multi-Parish Race","","-"&amp;Table1[parish])&amp;" ("&amp;Table1[year]&amp;")"</f>
        <v>Council Members-Town of Woodworth (5 to be elected)-Rapides (2014)</v>
      </c>
      <c r="D1630" t="s">
        <v>2034</v>
      </c>
      <c r="E1630" t="s">
        <v>2136</v>
      </c>
      <c r="F1630" t="s">
        <v>2140</v>
      </c>
      <c r="G1630">
        <v>2014</v>
      </c>
      <c r="H1630" t="s">
        <v>238</v>
      </c>
      <c r="I1630" t="s">
        <v>19</v>
      </c>
      <c r="J1630">
        <v>484</v>
      </c>
      <c r="K1630">
        <v>8</v>
      </c>
      <c r="L1630">
        <f>COUNTIF(Table1[Race],Table1[Race])</f>
        <v>8</v>
      </c>
      <c r="M1630">
        <v>3</v>
      </c>
      <c r="N1630">
        <v>5</v>
      </c>
      <c r="O1630">
        <v>0</v>
      </c>
      <c r="P1630">
        <v>0</v>
      </c>
      <c r="Q1630" t="s">
        <v>20</v>
      </c>
      <c r="R1630" t="s">
        <v>21</v>
      </c>
      <c r="S1630" t="s">
        <v>1813</v>
      </c>
      <c r="T1630">
        <f>IFERROR(Table1[n_can_adj]/MID(Table1[district],FIND("(",Table1[district])+1,1),Table1[n_can_adj])</f>
        <v>1.6</v>
      </c>
      <c r="U1630" t="e">
        <f>IF(Table1[level]="Local",VLOOKUP(Table1[parish]&amp;" Parish, Louisiana",[1]parish!$D$2:$E$65,2,FALSE),"")</f>
        <v>#N/A</v>
      </c>
    </row>
    <row r="1631" spans="1:21" x14ac:dyDescent="0.25">
      <c r="A1631">
        <v>1630</v>
      </c>
      <c r="B1631">
        <f>IF(COUNTIF(C$2:C1630,C1631)&gt;0,B1630,B1630+1)</f>
        <v>495</v>
      </c>
      <c r="C1631" t="str">
        <f>Table1[[#This Row],[position]]&amp;IF(Table1[district]="NA","","-"&amp;Table1[district])&amp;IF(Table1[parish]="Multi-Parish Race","","-"&amp;Table1[parish])&amp;" ("&amp;Table1[year]&amp;")"</f>
        <v>Council Members-Town of Woodworth (5 to be elected)-Rapides (2014)</v>
      </c>
      <c r="D1631" t="s">
        <v>2034</v>
      </c>
      <c r="E1631" t="s">
        <v>2136</v>
      </c>
      <c r="F1631" t="s">
        <v>2141</v>
      </c>
      <c r="G1631">
        <v>2014</v>
      </c>
      <c r="H1631" t="s">
        <v>238</v>
      </c>
      <c r="I1631" t="s">
        <v>19</v>
      </c>
      <c r="J1631">
        <v>314</v>
      </c>
      <c r="K1631">
        <v>8</v>
      </c>
      <c r="L1631">
        <f>COUNTIF(Table1[Race],Table1[Race])</f>
        <v>8</v>
      </c>
      <c r="M1631">
        <v>3</v>
      </c>
      <c r="N1631">
        <v>5</v>
      </c>
      <c r="O1631">
        <v>0</v>
      </c>
      <c r="P1631">
        <v>0</v>
      </c>
      <c r="Q1631" t="s">
        <v>20</v>
      </c>
      <c r="R1631" t="s">
        <v>21</v>
      </c>
      <c r="S1631" t="s">
        <v>1813</v>
      </c>
      <c r="T1631">
        <f>IFERROR(Table1[n_can_adj]/MID(Table1[district],FIND("(",Table1[district])+1,1),Table1[n_can_adj])</f>
        <v>1.6</v>
      </c>
      <c r="U1631" t="e">
        <f>IF(Table1[level]="Local",VLOOKUP(Table1[parish]&amp;" Parish, Louisiana",[1]parish!$D$2:$E$65,2,FALSE),"")</f>
        <v>#N/A</v>
      </c>
    </row>
    <row r="1632" spans="1:21" x14ac:dyDescent="0.25">
      <c r="A1632">
        <v>1631</v>
      </c>
      <c r="B1632">
        <f>IF(COUNTIF(C$2:C1631,C1632)&gt;0,B1631,B1631+1)</f>
        <v>495</v>
      </c>
      <c r="C1632" t="str">
        <f>Table1[[#This Row],[position]]&amp;IF(Table1[district]="NA","","-"&amp;Table1[district])&amp;IF(Table1[parish]="Multi-Parish Race","","-"&amp;Table1[parish])&amp;" ("&amp;Table1[year]&amp;")"</f>
        <v>Council Members-Town of Woodworth (5 to be elected)-Rapides (2014)</v>
      </c>
      <c r="D1632" t="s">
        <v>2034</v>
      </c>
      <c r="E1632" t="s">
        <v>2136</v>
      </c>
      <c r="F1632" t="s">
        <v>2142</v>
      </c>
      <c r="G1632">
        <v>2014</v>
      </c>
      <c r="H1632" t="s">
        <v>238</v>
      </c>
      <c r="I1632" t="s">
        <v>23</v>
      </c>
      <c r="J1632">
        <v>362</v>
      </c>
      <c r="K1632">
        <v>8</v>
      </c>
      <c r="L1632">
        <f>COUNTIF(Table1[Race],Table1[Race])</f>
        <v>8</v>
      </c>
      <c r="M1632">
        <v>3</v>
      </c>
      <c r="N1632">
        <v>5</v>
      </c>
      <c r="O1632">
        <v>0</v>
      </c>
      <c r="P1632">
        <v>0</v>
      </c>
      <c r="Q1632" t="s">
        <v>20</v>
      </c>
      <c r="R1632" t="s">
        <v>21</v>
      </c>
      <c r="S1632" t="s">
        <v>1813</v>
      </c>
      <c r="T1632">
        <f>IFERROR(Table1[n_can_adj]/MID(Table1[district],FIND("(",Table1[district])+1,1),Table1[n_can_adj])</f>
        <v>1.6</v>
      </c>
      <c r="U1632" t="e">
        <f>IF(Table1[level]="Local",VLOOKUP(Table1[parish]&amp;" Parish, Louisiana",[1]parish!$D$2:$E$65,2,FALSE),"")</f>
        <v>#N/A</v>
      </c>
    </row>
    <row r="1633" spans="1:21" x14ac:dyDescent="0.25">
      <c r="A1633">
        <v>1632</v>
      </c>
      <c r="B1633">
        <f>IF(COUNTIF(C$2:C1632,C1633)&gt;0,B1632,B1632+1)</f>
        <v>495</v>
      </c>
      <c r="C1633" t="str">
        <f>Table1[[#This Row],[position]]&amp;IF(Table1[district]="NA","","-"&amp;Table1[district])&amp;IF(Table1[parish]="Multi-Parish Race","","-"&amp;Table1[parish])&amp;" ("&amp;Table1[year]&amp;")"</f>
        <v>Council Members-Town of Woodworth (5 to be elected)-Rapides (2014)</v>
      </c>
      <c r="D1633" t="s">
        <v>2034</v>
      </c>
      <c r="E1633" t="s">
        <v>2136</v>
      </c>
      <c r="F1633" t="s">
        <v>2143</v>
      </c>
      <c r="G1633">
        <v>2014</v>
      </c>
      <c r="H1633" t="s">
        <v>238</v>
      </c>
      <c r="I1633" t="s">
        <v>19</v>
      </c>
      <c r="J1633">
        <v>494</v>
      </c>
      <c r="K1633">
        <v>8</v>
      </c>
      <c r="L1633">
        <f>COUNTIF(Table1[Race],Table1[Race])</f>
        <v>8</v>
      </c>
      <c r="M1633">
        <v>3</v>
      </c>
      <c r="N1633">
        <v>5</v>
      </c>
      <c r="O1633">
        <v>0</v>
      </c>
      <c r="P1633">
        <v>0</v>
      </c>
      <c r="Q1633" t="s">
        <v>20</v>
      </c>
      <c r="R1633" t="s">
        <v>21</v>
      </c>
      <c r="S1633" t="s">
        <v>1813</v>
      </c>
      <c r="T1633">
        <f>IFERROR(Table1[n_can_adj]/MID(Table1[district],FIND("(",Table1[district])+1,1),Table1[n_can_adj])</f>
        <v>1.6</v>
      </c>
      <c r="U1633" t="e">
        <f>IF(Table1[level]="Local",VLOOKUP(Table1[parish]&amp;" Parish, Louisiana",[1]parish!$D$2:$E$65,2,FALSE),"")</f>
        <v>#N/A</v>
      </c>
    </row>
    <row r="1634" spans="1:21" x14ac:dyDescent="0.25">
      <c r="A1634">
        <v>1633</v>
      </c>
      <c r="B1634">
        <f>IF(COUNTIF(C$2:C1633,C1634)&gt;0,B1633,B1633+1)</f>
        <v>495</v>
      </c>
      <c r="C1634" t="str">
        <f>Table1[[#This Row],[position]]&amp;IF(Table1[district]="NA","","-"&amp;Table1[district])&amp;IF(Table1[parish]="Multi-Parish Race","","-"&amp;Table1[parish])&amp;" ("&amp;Table1[year]&amp;")"</f>
        <v>Council Members-Town of Woodworth (5 to be elected)-Rapides (2014)</v>
      </c>
      <c r="D1634" t="s">
        <v>2034</v>
      </c>
      <c r="E1634" t="s">
        <v>2136</v>
      </c>
      <c r="F1634" t="s">
        <v>2144</v>
      </c>
      <c r="G1634">
        <v>2014</v>
      </c>
      <c r="H1634" t="s">
        <v>238</v>
      </c>
      <c r="I1634" t="s">
        <v>19</v>
      </c>
      <c r="J1634">
        <v>555</v>
      </c>
      <c r="K1634">
        <v>8</v>
      </c>
      <c r="L1634">
        <f>COUNTIF(Table1[Race],Table1[Race])</f>
        <v>8</v>
      </c>
      <c r="M1634">
        <v>3</v>
      </c>
      <c r="N1634">
        <v>5</v>
      </c>
      <c r="O1634">
        <v>0</v>
      </c>
      <c r="P1634">
        <v>0</v>
      </c>
      <c r="Q1634" t="s">
        <v>20</v>
      </c>
      <c r="R1634" t="s">
        <v>21</v>
      </c>
      <c r="S1634" t="s">
        <v>1813</v>
      </c>
      <c r="T1634">
        <f>IFERROR(Table1[n_can_adj]/MID(Table1[district],FIND("(",Table1[district])+1,1),Table1[n_can_adj])</f>
        <v>1.6</v>
      </c>
      <c r="U1634" t="e">
        <f>IF(Table1[level]="Local",VLOOKUP(Table1[parish]&amp;" Parish, Louisiana",[1]parish!$D$2:$E$65,2,FALSE),"")</f>
        <v>#N/A</v>
      </c>
    </row>
    <row r="1635" spans="1:21" x14ac:dyDescent="0.25">
      <c r="A1635">
        <v>1634</v>
      </c>
      <c r="B1635">
        <f>IF(COUNTIF(C$2:C1634,C1635)&gt;0,B1634,B1634+1)</f>
        <v>496</v>
      </c>
      <c r="C1635" t="str">
        <f>Table1[[#This Row],[position]]&amp;IF(Table1[district]="NA","","-"&amp;Table1[district])&amp;IF(Table1[parish]="Multi-Parish Race","","-"&amp;Table1[parish])&amp;" ("&amp;Table1[year]&amp;")"</f>
        <v>Council Members-Village of Anacoco (3 to be elected)-Vernon (2016)</v>
      </c>
      <c r="D1635" t="s">
        <v>2034</v>
      </c>
      <c r="E1635" t="s">
        <v>2145</v>
      </c>
      <c r="F1635" t="s">
        <v>2146</v>
      </c>
      <c r="G1635">
        <v>2016</v>
      </c>
      <c r="H1635" t="s">
        <v>651</v>
      </c>
      <c r="I1635" t="s">
        <v>30</v>
      </c>
      <c r="J1635">
        <v>272</v>
      </c>
      <c r="K1635">
        <v>4</v>
      </c>
      <c r="L1635">
        <f>COUNTIF(Table1[Race],Table1[Race])</f>
        <v>4</v>
      </c>
      <c r="M1635">
        <v>0</v>
      </c>
      <c r="N1635">
        <v>1</v>
      </c>
      <c r="O1635">
        <v>3</v>
      </c>
      <c r="P1635">
        <v>0</v>
      </c>
      <c r="Q1635" t="s">
        <v>20</v>
      </c>
      <c r="R1635" t="s">
        <v>21</v>
      </c>
      <c r="S1635" t="s">
        <v>1813</v>
      </c>
      <c r="T1635">
        <f>IFERROR(Table1[n_can_adj]/MID(Table1[district],FIND("(",Table1[district])+1,1),Table1[n_can_adj])</f>
        <v>1.3333333333333333</v>
      </c>
      <c r="U1635" t="e">
        <f>IF(Table1[level]="Local",VLOOKUP(Table1[parish]&amp;" Parish, Louisiana",[1]parish!$D$2:$E$65,2,FALSE),"")</f>
        <v>#N/A</v>
      </c>
    </row>
    <row r="1636" spans="1:21" x14ac:dyDescent="0.25">
      <c r="A1636">
        <v>1635</v>
      </c>
      <c r="B1636">
        <f>IF(COUNTIF(C$2:C1635,C1636)&gt;0,B1635,B1635+1)</f>
        <v>496</v>
      </c>
      <c r="C1636" t="str">
        <f>Table1[[#This Row],[position]]&amp;IF(Table1[district]="NA","","-"&amp;Table1[district])&amp;IF(Table1[parish]="Multi-Parish Race","","-"&amp;Table1[parish])&amp;" ("&amp;Table1[year]&amp;")"</f>
        <v>Council Members-Village of Anacoco (3 to be elected)-Vernon (2016)</v>
      </c>
      <c r="D1636" t="s">
        <v>2034</v>
      </c>
      <c r="E1636" t="s">
        <v>2145</v>
      </c>
      <c r="F1636" t="s">
        <v>2147</v>
      </c>
      <c r="G1636">
        <v>2016</v>
      </c>
      <c r="H1636" t="s">
        <v>651</v>
      </c>
      <c r="I1636" t="s">
        <v>19</v>
      </c>
      <c r="J1636">
        <v>337</v>
      </c>
      <c r="K1636">
        <v>4</v>
      </c>
      <c r="L1636">
        <f>COUNTIF(Table1[Race],Table1[Race])</f>
        <v>4</v>
      </c>
      <c r="M1636">
        <v>0</v>
      </c>
      <c r="N1636">
        <v>1</v>
      </c>
      <c r="O1636">
        <v>3</v>
      </c>
      <c r="P1636">
        <v>0</v>
      </c>
      <c r="Q1636" t="s">
        <v>20</v>
      </c>
      <c r="R1636" t="s">
        <v>21</v>
      </c>
      <c r="S1636" t="s">
        <v>1813</v>
      </c>
      <c r="T1636">
        <f>IFERROR(Table1[n_can_adj]/MID(Table1[district],FIND("(",Table1[district])+1,1),Table1[n_can_adj])</f>
        <v>1.3333333333333333</v>
      </c>
      <c r="U1636" t="e">
        <f>IF(Table1[level]="Local",VLOOKUP(Table1[parish]&amp;" Parish, Louisiana",[1]parish!$D$2:$E$65,2,FALSE),"")</f>
        <v>#N/A</v>
      </c>
    </row>
    <row r="1637" spans="1:21" x14ac:dyDescent="0.25">
      <c r="A1637">
        <v>1636</v>
      </c>
      <c r="B1637">
        <f>IF(COUNTIF(C$2:C1636,C1637)&gt;0,B1636,B1636+1)</f>
        <v>496</v>
      </c>
      <c r="C1637" t="str">
        <f>Table1[[#This Row],[position]]&amp;IF(Table1[district]="NA","","-"&amp;Table1[district])&amp;IF(Table1[parish]="Multi-Parish Race","","-"&amp;Table1[parish])&amp;" ("&amp;Table1[year]&amp;")"</f>
        <v>Council Members-Village of Anacoco (3 to be elected)-Vernon (2016)</v>
      </c>
      <c r="D1637" t="s">
        <v>2034</v>
      </c>
      <c r="E1637" t="s">
        <v>2145</v>
      </c>
      <c r="F1637" t="s">
        <v>2148</v>
      </c>
      <c r="G1637">
        <v>2016</v>
      </c>
      <c r="H1637" t="s">
        <v>651</v>
      </c>
      <c r="I1637" t="s">
        <v>30</v>
      </c>
      <c r="J1637">
        <v>321</v>
      </c>
      <c r="K1637">
        <v>4</v>
      </c>
      <c r="L1637">
        <f>COUNTIF(Table1[Race],Table1[Race])</f>
        <v>4</v>
      </c>
      <c r="M1637">
        <v>0</v>
      </c>
      <c r="N1637">
        <v>1</v>
      </c>
      <c r="O1637">
        <v>3</v>
      </c>
      <c r="P1637">
        <v>0</v>
      </c>
      <c r="Q1637" t="s">
        <v>20</v>
      </c>
      <c r="R1637" t="s">
        <v>21</v>
      </c>
      <c r="S1637" t="s">
        <v>1813</v>
      </c>
      <c r="T1637">
        <f>IFERROR(Table1[n_can_adj]/MID(Table1[district],FIND("(",Table1[district])+1,1),Table1[n_can_adj])</f>
        <v>1.3333333333333333</v>
      </c>
      <c r="U1637" t="e">
        <f>IF(Table1[level]="Local",VLOOKUP(Table1[parish]&amp;" Parish, Louisiana",[1]parish!$D$2:$E$65,2,FALSE),"")</f>
        <v>#N/A</v>
      </c>
    </row>
    <row r="1638" spans="1:21" x14ac:dyDescent="0.25">
      <c r="A1638">
        <v>1637</v>
      </c>
      <c r="B1638">
        <f>IF(COUNTIF(C$2:C1637,C1638)&gt;0,B1637,B1637+1)</f>
        <v>496</v>
      </c>
      <c r="C1638" t="str">
        <f>Table1[[#This Row],[position]]&amp;IF(Table1[district]="NA","","-"&amp;Table1[district])&amp;IF(Table1[parish]="Multi-Parish Race","","-"&amp;Table1[parish])&amp;" ("&amp;Table1[year]&amp;")"</f>
        <v>Council Members-Village of Anacoco (3 to be elected)-Vernon (2016)</v>
      </c>
      <c r="D1638" t="s">
        <v>2034</v>
      </c>
      <c r="E1638" t="s">
        <v>2145</v>
      </c>
      <c r="F1638" t="s">
        <v>2149</v>
      </c>
      <c r="G1638">
        <v>2016</v>
      </c>
      <c r="H1638" t="s">
        <v>651</v>
      </c>
      <c r="I1638" t="s">
        <v>30</v>
      </c>
      <c r="J1638">
        <v>185</v>
      </c>
      <c r="K1638">
        <v>4</v>
      </c>
      <c r="L1638">
        <f>COUNTIF(Table1[Race],Table1[Race])</f>
        <v>4</v>
      </c>
      <c r="M1638">
        <v>0</v>
      </c>
      <c r="N1638">
        <v>1</v>
      </c>
      <c r="O1638">
        <v>3</v>
      </c>
      <c r="P1638">
        <v>0</v>
      </c>
      <c r="Q1638" t="s">
        <v>20</v>
      </c>
      <c r="R1638" t="s">
        <v>21</v>
      </c>
      <c r="S1638" t="s">
        <v>1813</v>
      </c>
      <c r="T1638">
        <f>IFERROR(Table1[n_can_adj]/MID(Table1[district],FIND("(",Table1[district])+1,1),Table1[n_can_adj])</f>
        <v>1.3333333333333333</v>
      </c>
      <c r="U1638" t="e">
        <f>IF(Table1[level]="Local",VLOOKUP(Table1[parish]&amp;" Parish, Louisiana",[1]parish!$D$2:$E$65,2,FALSE),"")</f>
        <v>#N/A</v>
      </c>
    </row>
    <row r="1639" spans="1:21" x14ac:dyDescent="0.25">
      <c r="A1639">
        <v>1638</v>
      </c>
      <c r="B1639">
        <f>IF(COUNTIF(C$2:C1638,C1639)&gt;0,B1638,B1638+1)</f>
        <v>497</v>
      </c>
      <c r="C1639" t="str">
        <f>Table1[[#This Row],[position]]&amp;IF(Table1[district]="NA","","-"&amp;Table1[district])&amp;IF(Table1[parish]="Multi-Parish Race","","-"&amp;Table1[parish])&amp;" ("&amp;Table1[year]&amp;")"</f>
        <v>Council Members-Village of Tickfaw (3 to be elected)-Tangipahoa (2014)</v>
      </c>
      <c r="D1639" t="s">
        <v>2034</v>
      </c>
      <c r="E1639" t="s">
        <v>2150</v>
      </c>
      <c r="F1639" t="s">
        <v>2151</v>
      </c>
      <c r="G1639">
        <v>2014</v>
      </c>
      <c r="H1639" t="s">
        <v>640</v>
      </c>
      <c r="I1639" t="s">
        <v>127</v>
      </c>
      <c r="J1639">
        <v>52</v>
      </c>
      <c r="K1639">
        <v>7</v>
      </c>
      <c r="L1639">
        <f>COUNTIF(Table1[Race],Table1[Race])</f>
        <v>7</v>
      </c>
      <c r="M1639">
        <v>3</v>
      </c>
      <c r="N1639">
        <v>1</v>
      </c>
      <c r="O1639">
        <v>0</v>
      </c>
      <c r="P1639">
        <v>3</v>
      </c>
      <c r="Q1639" t="s">
        <v>20</v>
      </c>
      <c r="R1639" t="s">
        <v>21</v>
      </c>
      <c r="S1639" t="s">
        <v>1813</v>
      </c>
      <c r="T1639">
        <f>IFERROR(Table1[n_can_adj]/MID(Table1[district],FIND("(",Table1[district])+1,1),Table1[n_can_adj])</f>
        <v>2.3333333333333335</v>
      </c>
      <c r="U1639" t="e">
        <f>IF(Table1[level]="Local",VLOOKUP(Table1[parish]&amp;" Parish, Louisiana",[1]parish!$D$2:$E$65,2,FALSE),"")</f>
        <v>#N/A</v>
      </c>
    </row>
    <row r="1640" spans="1:21" x14ac:dyDescent="0.25">
      <c r="A1640">
        <v>1639</v>
      </c>
      <c r="B1640">
        <f>IF(COUNTIF(C$2:C1639,C1640)&gt;0,B1639,B1639+1)</f>
        <v>497</v>
      </c>
      <c r="C1640" t="str">
        <f>Table1[[#This Row],[position]]&amp;IF(Table1[district]="NA","","-"&amp;Table1[district])&amp;IF(Table1[parish]="Multi-Parish Race","","-"&amp;Table1[parish])&amp;" ("&amp;Table1[year]&amp;")"</f>
        <v>Council Members-Village of Tickfaw (3 to be elected)-Tangipahoa (2014)</v>
      </c>
      <c r="D1640" t="s">
        <v>2034</v>
      </c>
      <c r="E1640" t="s">
        <v>2150</v>
      </c>
      <c r="F1640" t="s">
        <v>2152</v>
      </c>
      <c r="G1640">
        <v>2014</v>
      </c>
      <c r="H1640" t="s">
        <v>640</v>
      </c>
      <c r="I1640" t="s">
        <v>23</v>
      </c>
      <c r="J1640">
        <v>109</v>
      </c>
      <c r="K1640">
        <v>7</v>
      </c>
      <c r="L1640">
        <f>COUNTIF(Table1[Race],Table1[Race])</f>
        <v>7</v>
      </c>
      <c r="M1640">
        <v>3</v>
      </c>
      <c r="N1640">
        <v>1</v>
      </c>
      <c r="O1640">
        <v>0</v>
      </c>
      <c r="P1640">
        <v>3</v>
      </c>
      <c r="Q1640" t="s">
        <v>20</v>
      </c>
      <c r="R1640" t="s">
        <v>21</v>
      </c>
      <c r="S1640" t="s">
        <v>1813</v>
      </c>
      <c r="T1640">
        <f>IFERROR(Table1[n_can_adj]/MID(Table1[district],FIND("(",Table1[district])+1,1),Table1[n_can_adj])</f>
        <v>2.3333333333333335</v>
      </c>
      <c r="U1640" t="e">
        <f>IF(Table1[level]="Local",VLOOKUP(Table1[parish]&amp;" Parish, Louisiana",[1]parish!$D$2:$E$65,2,FALSE),"")</f>
        <v>#N/A</v>
      </c>
    </row>
    <row r="1641" spans="1:21" x14ac:dyDescent="0.25">
      <c r="A1641">
        <v>1640</v>
      </c>
      <c r="B1641">
        <f>IF(COUNTIF(C$2:C1640,C1641)&gt;0,B1640,B1640+1)</f>
        <v>497</v>
      </c>
      <c r="C1641" t="str">
        <f>Table1[[#This Row],[position]]&amp;IF(Table1[district]="NA","","-"&amp;Table1[district])&amp;IF(Table1[parish]="Multi-Parish Race","","-"&amp;Table1[parish])&amp;" ("&amp;Table1[year]&amp;")"</f>
        <v>Council Members-Village of Tickfaw (3 to be elected)-Tangipahoa (2014)</v>
      </c>
      <c r="D1641" t="s">
        <v>2034</v>
      </c>
      <c r="E1641" t="s">
        <v>2150</v>
      </c>
      <c r="F1641" t="s">
        <v>2153</v>
      </c>
      <c r="G1641">
        <v>2014</v>
      </c>
      <c r="H1641" t="s">
        <v>640</v>
      </c>
      <c r="I1641" t="s">
        <v>19</v>
      </c>
      <c r="J1641">
        <v>81</v>
      </c>
      <c r="K1641">
        <v>7</v>
      </c>
      <c r="L1641">
        <f>COUNTIF(Table1[Race],Table1[Race])</f>
        <v>7</v>
      </c>
      <c r="M1641">
        <v>3</v>
      </c>
      <c r="N1641">
        <v>1</v>
      </c>
      <c r="O1641">
        <v>0</v>
      </c>
      <c r="P1641">
        <v>3</v>
      </c>
      <c r="Q1641" t="s">
        <v>20</v>
      </c>
      <c r="R1641" t="s">
        <v>21</v>
      </c>
      <c r="S1641" t="s">
        <v>1813</v>
      </c>
      <c r="T1641">
        <f>IFERROR(Table1[n_can_adj]/MID(Table1[district],FIND("(",Table1[district])+1,1),Table1[n_can_adj])</f>
        <v>2.3333333333333335</v>
      </c>
      <c r="U1641" t="e">
        <f>IF(Table1[level]="Local",VLOOKUP(Table1[parish]&amp;" Parish, Louisiana",[1]parish!$D$2:$E$65,2,FALSE),"")</f>
        <v>#N/A</v>
      </c>
    </row>
    <row r="1642" spans="1:21" x14ac:dyDescent="0.25">
      <c r="A1642">
        <v>1641</v>
      </c>
      <c r="B1642">
        <f>IF(COUNTIF(C$2:C1641,C1642)&gt;0,B1641,B1641+1)</f>
        <v>497</v>
      </c>
      <c r="C1642" t="str">
        <f>Table1[[#This Row],[position]]&amp;IF(Table1[district]="NA","","-"&amp;Table1[district])&amp;IF(Table1[parish]="Multi-Parish Race","","-"&amp;Table1[parish])&amp;" ("&amp;Table1[year]&amp;")"</f>
        <v>Council Members-Village of Tickfaw (3 to be elected)-Tangipahoa (2014)</v>
      </c>
      <c r="D1642" t="s">
        <v>2034</v>
      </c>
      <c r="E1642" t="s">
        <v>2150</v>
      </c>
      <c r="F1642" t="s">
        <v>2154</v>
      </c>
      <c r="G1642">
        <v>2014</v>
      </c>
      <c r="H1642" t="s">
        <v>640</v>
      </c>
      <c r="I1642" t="s">
        <v>127</v>
      </c>
      <c r="J1642">
        <v>122</v>
      </c>
      <c r="K1642">
        <v>7</v>
      </c>
      <c r="L1642">
        <f>COUNTIF(Table1[Race],Table1[Race])</f>
        <v>7</v>
      </c>
      <c r="M1642">
        <v>3</v>
      </c>
      <c r="N1642">
        <v>1</v>
      </c>
      <c r="O1642">
        <v>0</v>
      </c>
      <c r="P1642">
        <v>3</v>
      </c>
      <c r="Q1642" t="s">
        <v>20</v>
      </c>
      <c r="R1642" t="s">
        <v>21</v>
      </c>
      <c r="S1642" t="s">
        <v>1813</v>
      </c>
      <c r="T1642">
        <f>IFERROR(Table1[n_can_adj]/MID(Table1[district],FIND("(",Table1[district])+1,1),Table1[n_can_adj])</f>
        <v>2.3333333333333335</v>
      </c>
      <c r="U1642" t="e">
        <f>IF(Table1[level]="Local",VLOOKUP(Table1[parish]&amp;" Parish, Louisiana",[1]parish!$D$2:$E$65,2,FALSE),"")</f>
        <v>#N/A</v>
      </c>
    </row>
    <row r="1643" spans="1:21" x14ac:dyDescent="0.25">
      <c r="A1643">
        <v>1642</v>
      </c>
      <c r="B1643">
        <f>IF(COUNTIF(C$2:C1642,C1643)&gt;0,B1642,B1642+1)</f>
        <v>497</v>
      </c>
      <c r="C1643" t="str">
        <f>Table1[[#This Row],[position]]&amp;IF(Table1[district]="NA","","-"&amp;Table1[district])&amp;IF(Table1[parish]="Multi-Parish Race","","-"&amp;Table1[parish])&amp;" ("&amp;Table1[year]&amp;")"</f>
        <v>Council Members-Village of Tickfaw (3 to be elected)-Tangipahoa (2014)</v>
      </c>
      <c r="D1643" t="s">
        <v>2034</v>
      </c>
      <c r="E1643" t="s">
        <v>2150</v>
      </c>
      <c r="F1643" t="s">
        <v>2155</v>
      </c>
      <c r="G1643">
        <v>2014</v>
      </c>
      <c r="H1643" t="s">
        <v>640</v>
      </c>
      <c r="I1643" t="s">
        <v>23</v>
      </c>
      <c r="J1643">
        <v>54</v>
      </c>
      <c r="K1643">
        <v>7</v>
      </c>
      <c r="L1643">
        <f>COUNTIF(Table1[Race],Table1[Race])</f>
        <v>7</v>
      </c>
      <c r="M1643">
        <v>3</v>
      </c>
      <c r="N1643">
        <v>1</v>
      </c>
      <c r="O1643">
        <v>0</v>
      </c>
      <c r="P1643">
        <v>3</v>
      </c>
      <c r="Q1643" t="s">
        <v>20</v>
      </c>
      <c r="R1643" t="s">
        <v>21</v>
      </c>
      <c r="S1643" t="s">
        <v>1813</v>
      </c>
      <c r="T1643">
        <f>IFERROR(Table1[n_can_adj]/MID(Table1[district],FIND("(",Table1[district])+1,1),Table1[n_can_adj])</f>
        <v>2.3333333333333335</v>
      </c>
      <c r="U1643" t="e">
        <f>IF(Table1[level]="Local",VLOOKUP(Table1[parish]&amp;" Parish, Louisiana",[1]parish!$D$2:$E$65,2,FALSE),"")</f>
        <v>#N/A</v>
      </c>
    </row>
    <row r="1644" spans="1:21" x14ac:dyDescent="0.25">
      <c r="A1644">
        <v>1643</v>
      </c>
      <c r="B1644">
        <f>IF(COUNTIF(C$2:C1643,C1644)&gt;0,B1643,B1643+1)</f>
        <v>497</v>
      </c>
      <c r="C1644" t="str">
        <f>Table1[[#This Row],[position]]&amp;IF(Table1[district]="NA","","-"&amp;Table1[district])&amp;IF(Table1[parish]="Multi-Parish Race","","-"&amp;Table1[parish])&amp;" ("&amp;Table1[year]&amp;")"</f>
        <v>Council Members-Village of Tickfaw (3 to be elected)-Tangipahoa (2014)</v>
      </c>
      <c r="D1644" t="s">
        <v>2034</v>
      </c>
      <c r="E1644" t="s">
        <v>2150</v>
      </c>
      <c r="F1644" t="s">
        <v>2156</v>
      </c>
      <c r="G1644">
        <v>2014</v>
      </c>
      <c r="H1644" t="s">
        <v>640</v>
      </c>
      <c r="I1644" t="s">
        <v>127</v>
      </c>
      <c r="J1644">
        <v>127</v>
      </c>
      <c r="K1644">
        <v>7</v>
      </c>
      <c r="L1644">
        <f>COUNTIF(Table1[Race],Table1[Race])</f>
        <v>7</v>
      </c>
      <c r="M1644">
        <v>3</v>
      </c>
      <c r="N1644">
        <v>1</v>
      </c>
      <c r="O1644">
        <v>0</v>
      </c>
      <c r="P1644">
        <v>3</v>
      </c>
      <c r="Q1644" t="s">
        <v>20</v>
      </c>
      <c r="R1644" t="s">
        <v>21</v>
      </c>
      <c r="S1644" t="s">
        <v>1813</v>
      </c>
      <c r="T1644">
        <f>IFERROR(Table1[n_can_adj]/MID(Table1[district],FIND("(",Table1[district])+1,1),Table1[n_can_adj])</f>
        <v>2.3333333333333335</v>
      </c>
      <c r="U1644" t="e">
        <f>IF(Table1[level]="Local",VLOOKUP(Table1[parish]&amp;" Parish, Louisiana",[1]parish!$D$2:$E$65,2,FALSE),"")</f>
        <v>#N/A</v>
      </c>
    </row>
    <row r="1645" spans="1:21" x14ac:dyDescent="0.25">
      <c r="A1645">
        <v>1644</v>
      </c>
      <c r="B1645">
        <f>IF(COUNTIF(C$2:C1644,C1645)&gt;0,B1644,B1644+1)</f>
        <v>497</v>
      </c>
      <c r="C1645" t="str">
        <f>Table1[[#This Row],[position]]&amp;IF(Table1[district]="NA","","-"&amp;Table1[district])&amp;IF(Table1[parish]="Multi-Parish Race","","-"&amp;Table1[parish])&amp;" ("&amp;Table1[year]&amp;")"</f>
        <v>Council Members-Village of Tickfaw (3 to be elected)-Tangipahoa (2014)</v>
      </c>
      <c r="D1645" t="s">
        <v>2034</v>
      </c>
      <c r="E1645" t="s">
        <v>2150</v>
      </c>
      <c r="F1645" t="s">
        <v>2157</v>
      </c>
      <c r="G1645">
        <v>2014</v>
      </c>
      <c r="H1645" t="s">
        <v>640</v>
      </c>
      <c r="I1645" t="s">
        <v>23</v>
      </c>
      <c r="J1645">
        <v>77</v>
      </c>
      <c r="K1645">
        <v>7</v>
      </c>
      <c r="L1645">
        <f>COUNTIF(Table1[Race],Table1[Race])</f>
        <v>7</v>
      </c>
      <c r="M1645">
        <v>3</v>
      </c>
      <c r="N1645">
        <v>1</v>
      </c>
      <c r="O1645">
        <v>0</v>
      </c>
      <c r="P1645">
        <v>3</v>
      </c>
      <c r="Q1645" t="s">
        <v>20</v>
      </c>
      <c r="R1645" t="s">
        <v>21</v>
      </c>
      <c r="S1645" t="s">
        <v>1813</v>
      </c>
      <c r="T1645">
        <f>IFERROR(Table1[n_can_adj]/MID(Table1[district],FIND("(",Table1[district])+1,1),Table1[n_can_adj])</f>
        <v>2.3333333333333335</v>
      </c>
      <c r="U1645" t="e">
        <f>IF(Table1[level]="Local",VLOOKUP(Table1[parish]&amp;" Parish, Louisiana",[1]parish!$D$2:$E$65,2,FALSE),"")</f>
        <v>#N/A</v>
      </c>
    </row>
    <row r="1646" spans="1:21" x14ac:dyDescent="0.25">
      <c r="A1646">
        <v>1645</v>
      </c>
      <c r="B1646">
        <f>IF(COUNTIF(C$2:C1645,C1646)&gt;0,B1645,B1645+1)</f>
        <v>498</v>
      </c>
      <c r="C1646" t="str">
        <f>Table1[[#This Row],[position]]&amp;IF(Table1[district]="NA","","-"&amp;Table1[district])&amp;IF(Table1[parish]="Multi-Parish Race","","-"&amp;Table1[parish])&amp;" ("&amp;Table1[year]&amp;")"</f>
        <v>Council Members-Village of Turkey Creek (3 to be elected)-Evangeline (2014)</v>
      </c>
      <c r="D1646" t="s">
        <v>2034</v>
      </c>
      <c r="E1646" t="s">
        <v>2158</v>
      </c>
      <c r="F1646" t="s">
        <v>2159</v>
      </c>
      <c r="G1646">
        <v>2014</v>
      </c>
      <c r="H1646" t="s">
        <v>109</v>
      </c>
      <c r="I1646" t="s">
        <v>23</v>
      </c>
      <c r="J1646">
        <v>126</v>
      </c>
      <c r="K1646">
        <v>4</v>
      </c>
      <c r="L1646">
        <f>COUNTIF(Table1[Race],Table1[Race])</f>
        <v>4</v>
      </c>
      <c r="M1646">
        <v>4</v>
      </c>
      <c r="N1646">
        <v>0</v>
      </c>
      <c r="O1646">
        <v>0</v>
      </c>
      <c r="P1646">
        <v>0</v>
      </c>
      <c r="Q1646" t="s">
        <v>20</v>
      </c>
      <c r="R1646" t="s">
        <v>21</v>
      </c>
      <c r="S1646" t="s">
        <v>1813</v>
      </c>
      <c r="T1646">
        <f>IFERROR(Table1[n_can_adj]/MID(Table1[district],FIND("(",Table1[district])+1,1),Table1[n_can_adj])</f>
        <v>1.3333333333333333</v>
      </c>
      <c r="U1646" t="e">
        <f>IF(Table1[level]="Local",VLOOKUP(Table1[parish]&amp;" Parish, Louisiana",[1]parish!$D$2:$E$65,2,FALSE),"")</f>
        <v>#N/A</v>
      </c>
    </row>
    <row r="1647" spans="1:21" x14ac:dyDescent="0.25">
      <c r="A1647">
        <v>1646</v>
      </c>
      <c r="B1647">
        <f>IF(COUNTIF(C$2:C1646,C1647)&gt;0,B1646,B1646+1)</f>
        <v>498</v>
      </c>
      <c r="C1647" t="str">
        <f>Table1[[#This Row],[position]]&amp;IF(Table1[district]="NA","","-"&amp;Table1[district])&amp;IF(Table1[parish]="Multi-Parish Race","","-"&amp;Table1[parish])&amp;" ("&amp;Table1[year]&amp;")"</f>
        <v>Council Members-Village of Turkey Creek (3 to be elected)-Evangeline (2014)</v>
      </c>
      <c r="D1647" t="s">
        <v>2034</v>
      </c>
      <c r="E1647" t="s">
        <v>2158</v>
      </c>
      <c r="F1647" t="s">
        <v>2160</v>
      </c>
      <c r="G1647">
        <v>2014</v>
      </c>
      <c r="H1647" t="s">
        <v>109</v>
      </c>
      <c r="I1647" t="s">
        <v>23</v>
      </c>
      <c r="J1647">
        <v>160</v>
      </c>
      <c r="K1647">
        <v>4</v>
      </c>
      <c r="L1647">
        <f>COUNTIF(Table1[Race],Table1[Race])</f>
        <v>4</v>
      </c>
      <c r="M1647">
        <v>4</v>
      </c>
      <c r="N1647">
        <v>0</v>
      </c>
      <c r="O1647">
        <v>0</v>
      </c>
      <c r="P1647">
        <v>0</v>
      </c>
      <c r="Q1647" t="s">
        <v>20</v>
      </c>
      <c r="R1647" t="s">
        <v>21</v>
      </c>
      <c r="S1647" t="s">
        <v>1813</v>
      </c>
      <c r="T1647">
        <f>IFERROR(Table1[n_can_adj]/MID(Table1[district],FIND("(",Table1[district])+1,1),Table1[n_can_adj])</f>
        <v>1.3333333333333333</v>
      </c>
      <c r="U1647" t="e">
        <f>IF(Table1[level]="Local",VLOOKUP(Table1[parish]&amp;" Parish, Louisiana",[1]parish!$D$2:$E$65,2,FALSE),"")</f>
        <v>#N/A</v>
      </c>
    </row>
    <row r="1648" spans="1:21" x14ac:dyDescent="0.25">
      <c r="A1648">
        <v>1647</v>
      </c>
      <c r="B1648">
        <f>IF(COUNTIF(C$2:C1647,C1648)&gt;0,B1647,B1647+1)</f>
        <v>498</v>
      </c>
      <c r="C1648" t="str">
        <f>Table1[[#This Row],[position]]&amp;IF(Table1[district]="NA","","-"&amp;Table1[district])&amp;IF(Table1[parish]="Multi-Parish Race","","-"&amp;Table1[parish])&amp;" ("&amp;Table1[year]&amp;")"</f>
        <v>Council Members-Village of Turkey Creek (3 to be elected)-Evangeline (2014)</v>
      </c>
      <c r="D1648" t="s">
        <v>2034</v>
      </c>
      <c r="E1648" t="s">
        <v>2158</v>
      </c>
      <c r="F1648" t="s">
        <v>2161</v>
      </c>
      <c r="G1648">
        <v>2014</v>
      </c>
      <c r="H1648" t="s">
        <v>109</v>
      </c>
      <c r="I1648" t="s">
        <v>23</v>
      </c>
      <c r="J1648">
        <v>106</v>
      </c>
      <c r="K1648">
        <v>4</v>
      </c>
      <c r="L1648">
        <f>COUNTIF(Table1[Race],Table1[Race])</f>
        <v>4</v>
      </c>
      <c r="M1648">
        <v>4</v>
      </c>
      <c r="N1648">
        <v>0</v>
      </c>
      <c r="O1648">
        <v>0</v>
      </c>
      <c r="P1648">
        <v>0</v>
      </c>
      <c r="Q1648" t="s">
        <v>20</v>
      </c>
      <c r="R1648" t="s">
        <v>21</v>
      </c>
      <c r="S1648" t="s">
        <v>1813</v>
      </c>
      <c r="T1648">
        <f>IFERROR(Table1[n_can_adj]/MID(Table1[district],FIND("(",Table1[district])+1,1),Table1[n_can_adj])</f>
        <v>1.3333333333333333</v>
      </c>
      <c r="U1648" t="e">
        <f>IF(Table1[level]="Local",VLOOKUP(Table1[parish]&amp;" Parish, Louisiana",[1]parish!$D$2:$E$65,2,FALSE),"")</f>
        <v>#N/A</v>
      </c>
    </row>
    <row r="1649" spans="1:21" x14ac:dyDescent="0.25">
      <c r="A1649">
        <v>1648</v>
      </c>
      <c r="B1649">
        <f>IF(COUNTIF(C$2:C1648,C1649)&gt;0,B1648,B1648+1)</f>
        <v>498</v>
      </c>
      <c r="C1649" t="str">
        <f>Table1[[#This Row],[position]]&amp;IF(Table1[district]="NA","","-"&amp;Table1[district])&amp;IF(Table1[parish]="Multi-Parish Race","","-"&amp;Table1[parish])&amp;" ("&amp;Table1[year]&amp;")"</f>
        <v>Council Members-Village of Turkey Creek (3 to be elected)-Evangeline (2014)</v>
      </c>
      <c r="D1649" t="s">
        <v>2034</v>
      </c>
      <c r="E1649" t="s">
        <v>2158</v>
      </c>
      <c r="F1649" t="s">
        <v>2162</v>
      </c>
      <c r="G1649">
        <v>2014</v>
      </c>
      <c r="H1649" t="s">
        <v>109</v>
      </c>
      <c r="I1649" t="s">
        <v>23</v>
      </c>
      <c r="J1649">
        <v>164</v>
      </c>
      <c r="K1649">
        <v>4</v>
      </c>
      <c r="L1649">
        <f>COUNTIF(Table1[Race],Table1[Race])</f>
        <v>4</v>
      </c>
      <c r="M1649">
        <v>4</v>
      </c>
      <c r="N1649">
        <v>0</v>
      </c>
      <c r="O1649">
        <v>0</v>
      </c>
      <c r="P1649">
        <v>0</v>
      </c>
      <c r="Q1649" t="s">
        <v>20</v>
      </c>
      <c r="R1649" t="s">
        <v>21</v>
      </c>
      <c r="S1649" t="s">
        <v>1813</v>
      </c>
      <c r="T1649">
        <f>IFERROR(Table1[n_can_adj]/MID(Table1[district],FIND("(",Table1[district])+1,1),Table1[n_can_adj])</f>
        <v>1.3333333333333333</v>
      </c>
      <c r="U1649" t="e">
        <f>IF(Table1[level]="Local",VLOOKUP(Table1[parish]&amp;" Parish, Louisiana",[1]parish!$D$2:$E$65,2,FALSE),"")</f>
        <v>#N/A</v>
      </c>
    </row>
    <row r="1650" spans="1:21" hidden="1" x14ac:dyDescent="0.25">
      <c r="A1650">
        <v>1649</v>
      </c>
      <c r="B1650">
        <f>IF(COUNTIF(C$2:C1649,C1650)&gt;0,B1649,B1649+1)</f>
        <v>499</v>
      </c>
      <c r="C1650" t="str">
        <f>Table1[[#This Row],[position]]&amp;IF(Table1[district]="NA","","-"&amp;Table1[district])&amp;IF(Table1[parish]="Multi-Parish Race","","-"&amp;Table1[parish])&amp;" ("&amp;Table1[year]&amp;")"</f>
        <v>Councilman-District  1, Town of Ringgold-Bienville (2014)</v>
      </c>
      <c r="D1650" t="s">
        <v>2163</v>
      </c>
      <c r="E1650" t="s">
        <v>2164</v>
      </c>
      <c r="F1650" t="s">
        <v>2165</v>
      </c>
      <c r="G1650">
        <v>2014</v>
      </c>
      <c r="H1650" t="s">
        <v>729</v>
      </c>
      <c r="I1650" t="s">
        <v>23</v>
      </c>
      <c r="J1650">
        <v>15</v>
      </c>
      <c r="K1650">
        <v>2</v>
      </c>
      <c r="L1650">
        <f>COUNTIF(Table1[Race],Table1[Race])</f>
        <v>2</v>
      </c>
      <c r="M1650">
        <v>2</v>
      </c>
      <c r="N1650">
        <v>0</v>
      </c>
      <c r="O1650">
        <v>0</v>
      </c>
      <c r="P1650">
        <v>0</v>
      </c>
      <c r="Q1650" t="s">
        <v>20</v>
      </c>
      <c r="R1650" t="s">
        <v>21</v>
      </c>
      <c r="S1650" t="s">
        <v>1813</v>
      </c>
      <c r="T1650">
        <f>IFERROR(Table1[n_can_adj]/MID(Table1[district],FIND("(",Table1[district])+1,1),Table1[n_can_adj])</f>
        <v>2</v>
      </c>
      <c r="U1650" t="e">
        <f>IF(Table1[level]="Local",VLOOKUP(Table1[parish]&amp;" Parish, Louisiana",[1]parish!$D$2:$E$65,2,FALSE),"")</f>
        <v>#N/A</v>
      </c>
    </row>
    <row r="1651" spans="1:21" hidden="1" x14ac:dyDescent="0.25">
      <c r="A1651">
        <v>1650</v>
      </c>
      <c r="B1651">
        <f>IF(COUNTIF(C$2:C1650,C1651)&gt;0,B1650,B1650+1)</f>
        <v>499</v>
      </c>
      <c r="C1651" t="str">
        <f>Table1[[#This Row],[position]]&amp;IF(Table1[district]="NA","","-"&amp;Table1[district])&amp;IF(Table1[parish]="Multi-Parish Race","","-"&amp;Table1[parish])&amp;" ("&amp;Table1[year]&amp;")"</f>
        <v>Councilman-District  1, Town of Ringgold-Bienville (2014)</v>
      </c>
      <c r="D1651" t="s">
        <v>2163</v>
      </c>
      <c r="E1651" t="s">
        <v>2164</v>
      </c>
      <c r="F1651" t="s">
        <v>2166</v>
      </c>
      <c r="G1651">
        <v>2014</v>
      </c>
      <c r="H1651" t="s">
        <v>729</v>
      </c>
      <c r="I1651" t="s">
        <v>23</v>
      </c>
      <c r="J1651">
        <v>85</v>
      </c>
      <c r="K1651">
        <v>2</v>
      </c>
      <c r="L1651">
        <f>COUNTIF(Table1[Race],Table1[Race])</f>
        <v>2</v>
      </c>
      <c r="M1651">
        <v>2</v>
      </c>
      <c r="N1651">
        <v>0</v>
      </c>
      <c r="O1651">
        <v>0</v>
      </c>
      <c r="P1651">
        <v>0</v>
      </c>
      <c r="Q1651" t="s">
        <v>20</v>
      </c>
      <c r="R1651" t="s">
        <v>21</v>
      </c>
      <c r="S1651" t="s">
        <v>1813</v>
      </c>
      <c r="T1651">
        <f>IFERROR(Table1[n_can_adj]/MID(Table1[district],FIND("(",Table1[district])+1,1),Table1[n_can_adj])</f>
        <v>2</v>
      </c>
      <c r="U1651" t="e">
        <f>IF(Table1[level]="Local",VLOOKUP(Table1[parish]&amp;" Parish, Louisiana",[1]parish!$D$2:$E$65,2,FALSE),"")</f>
        <v>#N/A</v>
      </c>
    </row>
    <row r="1652" spans="1:21" hidden="1" x14ac:dyDescent="0.25">
      <c r="A1652">
        <v>1651</v>
      </c>
      <c r="B1652">
        <f>IF(COUNTIF(C$2:C1651,C1652)&gt;0,B1651,B1651+1)</f>
        <v>500</v>
      </c>
      <c r="C1652" t="str">
        <f>Table1[[#This Row],[position]]&amp;IF(Table1[district]="NA","","-"&amp;Table1[district])&amp;IF(Table1[parish]="Multi-Parish Race","","-"&amp;Table1[parish])&amp;" ("&amp;Table1[year]&amp;")"</f>
        <v>Councilman-District  2, City of Morgan City-St. Mary (2016)</v>
      </c>
      <c r="D1652" t="s">
        <v>2163</v>
      </c>
      <c r="E1652" t="s">
        <v>2167</v>
      </c>
      <c r="F1652" t="s">
        <v>2168</v>
      </c>
      <c r="G1652">
        <v>2016</v>
      </c>
      <c r="H1652" t="s">
        <v>422</v>
      </c>
      <c r="I1652" t="s">
        <v>30</v>
      </c>
      <c r="J1652">
        <v>400</v>
      </c>
      <c r="K1652">
        <v>2</v>
      </c>
      <c r="L1652">
        <f>COUNTIF(Table1[Race],Table1[Race])</f>
        <v>2</v>
      </c>
      <c r="M1652">
        <v>0</v>
      </c>
      <c r="N1652">
        <v>1</v>
      </c>
      <c r="O1652">
        <v>1</v>
      </c>
      <c r="P1652">
        <v>0</v>
      </c>
      <c r="Q1652" t="s">
        <v>20</v>
      </c>
      <c r="R1652" t="s">
        <v>21</v>
      </c>
      <c r="S1652" t="s">
        <v>1813</v>
      </c>
      <c r="T1652">
        <f>IFERROR(Table1[n_can_adj]/MID(Table1[district],FIND("(",Table1[district])+1,1),Table1[n_can_adj])</f>
        <v>2</v>
      </c>
      <c r="U1652" t="e">
        <f>IF(Table1[level]="Local",VLOOKUP(Table1[parish]&amp;" Parish, Louisiana",[1]parish!$D$2:$E$65,2,FALSE),"")</f>
        <v>#N/A</v>
      </c>
    </row>
    <row r="1653" spans="1:21" hidden="1" x14ac:dyDescent="0.25">
      <c r="A1653">
        <v>1652</v>
      </c>
      <c r="B1653">
        <f>IF(COUNTIF(C$2:C1652,C1653)&gt;0,B1652,B1652+1)</f>
        <v>500</v>
      </c>
      <c r="C1653" t="str">
        <f>Table1[[#This Row],[position]]&amp;IF(Table1[district]="NA","","-"&amp;Table1[district])&amp;IF(Table1[parish]="Multi-Parish Race","","-"&amp;Table1[parish])&amp;" ("&amp;Table1[year]&amp;")"</f>
        <v>Councilman-District  2, City of Morgan City-St. Mary (2016)</v>
      </c>
      <c r="D1653" t="s">
        <v>2163</v>
      </c>
      <c r="E1653" t="s">
        <v>2167</v>
      </c>
      <c r="F1653" t="s">
        <v>2169</v>
      </c>
      <c r="G1653">
        <v>2016</v>
      </c>
      <c r="H1653" t="s">
        <v>422</v>
      </c>
      <c r="I1653" t="s">
        <v>19</v>
      </c>
      <c r="J1653">
        <v>403</v>
      </c>
      <c r="K1653">
        <v>2</v>
      </c>
      <c r="L1653">
        <f>COUNTIF(Table1[Race],Table1[Race])</f>
        <v>2</v>
      </c>
      <c r="M1653">
        <v>0</v>
      </c>
      <c r="N1653">
        <v>1</v>
      </c>
      <c r="O1653">
        <v>1</v>
      </c>
      <c r="P1653">
        <v>0</v>
      </c>
      <c r="Q1653" t="s">
        <v>20</v>
      </c>
      <c r="R1653" t="s">
        <v>21</v>
      </c>
      <c r="S1653" t="s">
        <v>1813</v>
      </c>
      <c r="T1653">
        <f>IFERROR(Table1[n_can_adj]/MID(Table1[district],FIND("(",Table1[district])+1,1),Table1[n_can_adj])</f>
        <v>2</v>
      </c>
      <c r="U1653" t="e">
        <f>IF(Table1[level]="Local",VLOOKUP(Table1[parish]&amp;" Parish, Louisiana",[1]parish!$D$2:$E$65,2,FALSE),"")</f>
        <v>#N/A</v>
      </c>
    </row>
    <row r="1654" spans="1:21" hidden="1" x14ac:dyDescent="0.25">
      <c r="A1654">
        <v>1653</v>
      </c>
      <c r="B1654">
        <f>IF(COUNTIF(C$2:C1653,C1654)&gt;0,B1653,B1653+1)</f>
        <v>501</v>
      </c>
      <c r="C1654" t="str">
        <f>Table1[[#This Row],[position]]&amp;IF(Table1[district]="NA","","-"&amp;Table1[district])&amp;IF(Table1[parish]="Multi-Parish Race","","-"&amp;Table1[parish])&amp;" ("&amp;Table1[year]&amp;")"</f>
        <v>Councilman-District  2, Town of Ringgold-Bienville (2014)</v>
      </c>
      <c r="D1654" t="s">
        <v>2163</v>
      </c>
      <c r="E1654" t="s">
        <v>2170</v>
      </c>
      <c r="F1654" t="s">
        <v>2171</v>
      </c>
      <c r="G1654">
        <v>2014</v>
      </c>
      <c r="H1654" t="s">
        <v>729</v>
      </c>
      <c r="I1654" t="s">
        <v>23</v>
      </c>
      <c r="J1654">
        <v>49</v>
      </c>
      <c r="K1654">
        <v>2</v>
      </c>
      <c r="L1654">
        <f>COUNTIF(Table1[Race],Table1[Race])</f>
        <v>2</v>
      </c>
      <c r="M1654">
        <v>1</v>
      </c>
      <c r="N1654">
        <v>1</v>
      </c>
      <c r="O1654">
        <v>0</v>
      </c>
      <c r="P1654">
        <v>0</v>
      </c>
      <c r="Q1654" t="s">
        <v>20</v>
      </c>
      <c r="R1654" t="s">
        <v>21</v>
      </c>
      <c r="S1654" t="s">
        <v>1813</v>
      </c>
      <c r="T1654">
        <f>IFERROR(Table1[n_can_adj]/MID(Table1[district],FIND("(",Table1[district])+1,1),Table1[n_can_adj])</f>
        <v>2</v>
      </c>
      <c r="U1654" t="e">
        <f>IF(Table1[level]="Local",VLOOKUP(Table1[parish]&amp;" Parish, Louisiana",[1]parish!$D$2:$E$65,2,FALSE),"")</f>
        <v>#N/A</v>
      </c>
    </row>
    <row r="1655" spans="1:21" hidden="1" x14ac:dyDescent="0.25">
      <c r="A1655">
        <v>1654</v>
      </c>
      <c r="B1655">
        <f>IF(COUNTIF(C$2:C1654,C1655)&gt;0,B1654,B1654+1)</f>
        <v>501</v>
      </c>
      <c r="C1655" t="str">
        <f>Table1[[#This Row],[position]]&amp;IF(Table1[district]="NA","","-"&amp;Table1[district])&amp;IF(Table1[parish]="Multi-Parish Race","","-"&amp;Table1[parish])&amp;" ("&amp;Table1[year]&amp;")"</f>
        <v>Councilman-District  2, Town of Ringgold-Bienville (2014)</v>
      </c>
      <c r="D1655" t="s">
        <v>2163</v>
      </c>
      <c r="E1655" t="s">
        <v>2170</v>
      </c>
      <c r="F1655" t="s">
        <v>2172</v>
      </c>
      <c r="G1655">
        <v>2014</v>
      </c>
      <c r="H1655" t="s">
        <v>729</v>
      </c>
      <c r="I1655" t="s">
        <v>19</v>
      </c>
      <c r="J1655">
        <v>55</v>
      </c>
      <c r="K1655">
        <v>2</v>
      </c>
      <c r="L1655">
        <f>COUNTIF(Table1[Race],Table1[Race])</f>
        <v>2</v>
      </c>
      <c r="M1655">
        <v>1</v>
      </c>
      <c r="N1655">
        <v>1</v>
      </c>
      <c r="O1655">
        <v>0</v>
      </c>
      <c r="P1655">
        <v>0</v>
      </c>
      <c r="Q1655" t="s">
        <v>20</v>
      </c>
      <c r="R1655" t="s">
        <v>21</v>
      </c>
      <c r="S1655" t="s">
        <v>1813</v>
      </c>
      <c r="T1655">
        <f>IFERROR(Table1[n_can_adj]/MID(Table1[district],FIND("(",Table1[district])+1,1),Table1[n_can_adj])</f>
        <v>2</v>
      </c>
      <c r="U1655" t="e">
        <f>IF(Table1[level]="Local",VLOOKUP(Table1[parish]&amp;" Parish, Louisiana",[1]parish!$D$2:$E$65,2,FALSE),"")</f>
        <v>#N/A</v>
      </c>
    </row>
    <row r="1656" spans="1:21" hidden="1" x14ac:dyDescent="0.25">
      <c r="A1656">
        <v>1655</v>
      </c>
      <c r="B1656">
        <f>IF(COUNTIF(C$2:C1655,C1656)&gt;0,B1655,B1655+1)</f>
        <v>502</v>
      </c>
      <c r="C1656" t="str">
        <f>Table1[[#This Row],[position]]&amp;IF(Table1[district]="NA","","-"&amp;Table1[district])&amp;IF(Table1[parish]="Multi-Parish Race","","-"&amp;Table1[parish])&amp;" ("&amp;Table1[year]&amp;")"</f>
        <v>Councilman-District  3, City of Morgan City-St. Mary (2016)</v>
      </c>
      <c r="D1656" t="s">
        <v>2163</v>
      </c>
      <c r="E1656" t="s">
        <v>2173</v>
      </c>
      <c r="F1656" t="s">
        <v>2174</v>
      </c>
      <c r="G1656">
        <v>2016</v>
      </c>
      <c r="H1656" t="s">
        <v>422</v>
      </c>
      <c r="I1656" t="s">
        <v>23</v>
      </c>
      <c r="J1656">
        <v>475</v>
      </c>
      <c r="K1656">
        <v>2</v>
      </c>
      <c r="L1656">
        <f>COUNTIF(Table1[Race],Table1[Race])</f>
        <v>2</v>
      </c>
      <c r="M1656">
        <v>1</v>
      </c>
      <c r="N1656">
        <v>0</v>
      </c>
      <c r="O1656">
        <v>1</v>
      </c>
      <c r="P1656">
        <v>0</v>
      </c>
      <c r="Q1656" t="s">
        <v>20</v>
      </c>
      <c r="R1656" t="s">
        <v>21</v>
      </c>
      <c r="S1656" t="s">
        <v>1813</v>
      </c>
      <c r="T1656">
        <f>IFERROR(Table1[n_can_adj]/MID(Table1[district],FIND("(",Table1[district])+1,1),Table1[n_can_adj])</f>
        <v>2</v>
      </c>
      <c r="U1656" t="e">
        <f>IF(Table1[level]="Local",VLOOKUP(Table1[parish]&amp;" Parish, Louisiana",[1]parish!$D$2:$E$65,2,FALSE),"")</f>
        <v>#N/A</v>
      </c>
    </row>
    <row r="1657" spans="1:21" hidden="1" x14ac:dyDescent="0.25">
      <c r="A1657">
        <v>1656</v>
      </c>
      <c r="B1657">
        <f>IF(COUNTIF(C$2:C1656,C1657)&gt;0,B1656,B1656+1)</f>
        <v>502</v>
      </c>
      <c r="C1657" t="str">
        <f>Table1[[#This Row],[position]]&amp;IF(Table1[district]="NA","","-"&amp;Table1[district])&amp;IF(Table1[parish]="Multi-Parish Race","","-"&amp;Table1[parish])&amp;" ("&amp;Table1[year]&amp;")"</f>
        <v>Councilman-District  3, City of Morgan City-St. Mary (2016)</v>
      </c>
      <c r="D1657" t="s">
        <v>2163</v>
      </c>
      <c r="E1657" t="s">
        <v>2173</v>
      </c>
      <c r="F1657" t="s">
        <v>2175</v>
      </c>
      <c r="G1657">
        <v>2016</v>
      </c>
      <c r="H1657" t="s">
        <v>422</v>
      </c>
      <c r="I1657" t="s">
        <v>30</v>
      </c>
      <c r="J1657">
        <v>315</v>
      </c>
      <c r="K1657">
        <v>2</v>
      </c>
      <c r="L1657">
        <f>COUNTIF(Table1[Race],Table1[Race])</f>
        <v>2</v>
      </c>
      <c r="M1657">
        <v>1</v>
      </c>
      <c r="N1657">
        <v>0</v>
      </c>
      <c r="O1657">
        <v>1</v>
      </c>
      <c r="P1657">
        <v>0</v>
      </c>
      <c r="Q1657" t="s">
        <v>20</v>
      </c>
      <c r="R1657" t="s">
        <v>21</v>
      </c>
      <c r="S1657" t="s">
        <v>1813</v>
      </c>
      <c r="T1657">
        <f>IFERROR(Table1[n_can_adj]/MID(Table1[district],FIND("(",Table1[district])+1,1),Table1[n_can_adj])</f>
        <v>2</v>
      </c>
      <c r="U1657" t="e">
        <f>IF(Table1[level]="Local",VLOOKUP(Table1[parish]&amp;" Parish, Louisiana",[1]parish!$D$2:$E$65,2,FALSE),"")</f>
        <v>#N/A</v>
      </c>
    </row>
    <row r="1658" spans="1:21" hidden="1" x14ac:dyDescent="0.25">
      <c r="A1658">
        <v>1657</v>
      </c>
      <c r="B1658">
        <f>IF(COUNTIF(C$2:C1657,C1658)&gt;0,B1657,B1657+1)</f>
        <v>503</v>
      </c>
      <c r="C1658" t="str">
        <f>Table1[[#This Row],[position]]&amp;IF(Table1[district]="NA","","-"&amp;Table1[district])&amp;IF(Table1[parish]="Multi-Parish Race","","-"&amp;Table1[parish])&amp;" ("&amp;Table1[year]&amp;")"</f>
        <v>Councilman-District  4, City of Morgan City-St. Mary (2016)</v>
      </c>
      <c r="D1658" t="s">
        <v>2163</v>
      </c>
      <c r="E1658" t="s">
        <v>2176</v>
      </c>
      <c r="F1658" t="s">
        <v>2177</v>
      </c>
      <c r="G1658">
        <v>2016</v>
      </c>
      <c r="H1658" t="s">
        <v>422</v>
      </c>
      <c r="I1658" t="s">
        <v>19</v>
      </c>
      <c r="J1658">
        <v>760</v>
      </c>
      <c r="K1658">
        <v>2</v>
      </c>
      <c r="L1658">
        <f>COUNTIF(Table1[Race],Table1[Race])</f>
        <v>2</v>
      </c>
      <c r="M1658">
        <v>0</v>
      </c>
      <c r="N1658">
        <v>1</v>
      </c>
      <c r="O1658">
        <v>1</v>
      </c>
      <c r="P1658">
        <v>0</v>
      </c>
      <c r="Q1658" t="s">
        <v>20</v>
      </c>
      <c r="R1658" t="s">
        <v>21</v>
      </c>
      <c r="S1658" t="s">
        <v>1813</v>
      </c>
      <c r="T1658">
        <f>IFERROR(Table1[n_can_adj]/MID(Table1[district],FIND("(",Table1[district])+1,1),Table1[n_can_adj])</f>
        <v>2</v>
      </c>
      <c r="U1658" t="e">
        <f>IF(Table1[level]="Local",VLOOKUP(Table1[parish]&amp;" Parish, Louisiana",[1]parish!$D$2:$E$65,2,FALSE),"")</f>
        <v>#N/A</v>
      </c>
    </row>
    <row r="1659" spans="1:21" hidden="1" x14ac:dyDescent="0.25">
      <c r="A1659">
        <v>1658</v>
      </c>
      <c r="B1659">
        <f>IF(COUNTIF(C$2:C1658,C1659)&gt;0,B1658,B1658+1)</f>
        <v>503</v>
      </c>
      <c r="C1659" t="str">
        <f>Table1[[#This Row],[position]]&amp;IF(Table1[district]="NA","","-"&amp;Table1[district])&amp;IF(Table1[parish]="Multi-Parish Race","","-"&amp;Table1[parish])&amp;" ("&amp;Table1[year]&amp;")"</f>
        <v>Councilman-District  4, City of Morgan City-St. Mary (2016)</v>
      </c>
      <c r="D1659" t="s">
        <v>2163</v>
      </c>
      <c r="E1659" t="s">
        <v>2176</v>
      </c>
      <c r="F1659" t="s">
        <v>2178</v>
      </c>
      <c r="G1659">
        <v>2016</v>
      </c>
      <c r="H1659" t="s">
        <v>422</v>
      </c>
      <c r="I1659" t="s">
        <v>30</v>
      </c>
      <c r="J1659">
        <v>415</v>
      </c>
      <c r="K1659">
        <v>2</v>
      </c>
      <c r="L1659">
        <f>COUNTIF(Table1[Race],Table1[Race])</f>
        <v>2</v>
      </c>
      <c r="M1659">
        <v>0</v>
      </c>
      <c r="N1659">
        <v>1</v>
      </c>
      <c r="O1659">
        <v>1</v>
      </c>
      <c r="P1659">
        <v>0</v>
      </c>
      <c r="Q1659" t="s">
        <v>20</v>
      </c>
      <c r="R1659" t="s">
        <v>21</v>
      </c>
      <c r="S1659" t="s">
        <v>1813</v>
      </c>
      <c r="T1659">
        <f>IFERROR(Table1[n_can_adj]/MID(Table1[district],FIND("(",Table1[district])+1,1),Table1[n_can_adj])</f>
        <v>2</v>
      </c>
      <c r="U1659" t="e">
        <f>IF(Table1[level]="Local",VLOOKUP(Table1[parish]&amp;" Parish, Louisiana",[1]parish!$D$2:$E$65,2,FALSE),"")</f>
        <v>#N/A</v>
      </c>
    </row>
    <row r="1660" spans="1:21" hidden="1" x14ac:dyDescent="0.25">
      <c r="A1660">
        <v>1659</v>
      </c>
      <c r="B1660">
        <f>IF(COUNTIF(C$2:C1659,C1660)&gt;0,B1659,B1659+1)</f>
        <v>504</v>
      </c>
      <c r="C1660" t="str">
        <f>Table1[[#This Row],[position]]&amp;IF(Table1[district]="NA","","-"&amp;Table1[district])&amp;IF(Table1[parish]="Multi-Parish Race","","-"&amp;Table1[parish])&amp;" ("&amp;Table1[year]&amp;")"</f>
        <v>Councilman-District  A, City of Shreveport (2014)</v>
      </c>
      <c r="D1660" t="s">
        <v>2163</v>
      </c>
      <c r="E1660" t="s">
        <v>2179</v>
      </c>
      <c r="F1660" t="s">
        <v>2180</v>
      </c>
      <c r="G1660">
        <v>2014</v>
      </c>
      <c r="H1660" t="s">
        <v>73</v>
      </c>
      <c r="I1660" t="s">
        <v>127</v>
      </c>
      <c r="J1660">
        <v>612</v>
      </c>
      <c r="K1660">
        <v>4</v>
      </c>
      <c r="L1660">
        <f>COUNTIF(Table1[Race],Table1[Race])</f>
        <v>4</v>
      </c>
      <c r="M1660">
        <v>3</v>
      </c>
      <c r="N1660">
        <v>0</v>
      </c>
      <c r="O1660">
        <v>0</v>
      </c>
      <c r="P1660">
        <v>1</v>
      </c>
      <c r="Q1660" t="s">
        <v>20</v>
      </c>
      <c r="R1660" t="s">
        <v>21</v>
      </c>
      <c r="S1660" t="s">
        <v>1813</v>
      </c>
      <c r="T1660">
        <f>IFERROR(Table1[n_can_adj]/MID(Table1[district],FIND("(",Table1[district])+1,1),Table1[n_can_adj])</f>
        <v>4</v>
      </c>
      <c r="U1660" t="e">
        <f>IF(Table1[level]="Local",VLOOKUP(Table1[parish]&amp;" Parish, Louisiana",[1]parish!$D$2:$E$65,2,FALSE),"")</f>
        <v>#N/A</v>
      </c>
    </row>
    <row r="1661" spans="1:21" hidden="1" x14ac:dyDescent="0.25">
      <c r="A1661">
        <v>1660</v>
      </c>
      <c r="B1661">
        <f>IF(COUNTIF(C$2:C1660,C1661)&gt;0,B1660,B1660+1)</f>
        <v>504</v>
      </c>
      <c r="C1661" t="str">
        <f>Table1[[#This Row],[position]]&amp;IF(Table1[district]="NA","","-"&amp;Table1[district])&amp;IF(Table1[parish]="Multi-Parish Race","","-"&amp;Table1[parish])&amp;" ("&amp;Table1[year]&amp;")"</f>
        <v>Councilman-District  A, City of Shreveport (2014)</v>
      </c>
      <c r="D1661" t="s">
        <v>2163</v>
      </c>
      <c r="E1661" t="s">
        <v>2179</v>
      </c>
      <c r="F1661" t="s">
        <v>2181</v>
      </c>
      <c r="G1661">
        <v>2014</v>
      </c>
      <c r="H1661" t="s">
        <v>73</v>
      </c>
      <c r="I1661" t="s">
        <v>23</v>
      </c>
      <c r="J1661">
        <v>1399</v>
      </c>
      <c r="K1661">
        <v>4</v>
      </c>
      <c r="L1661">
        <f>COUNTIF(Table1[Race],Table1[Race])</f>
        <v>4</v>
      </c>
      <c r="M1661">
        <v>3</v>
      </c>
      <c r="N1661">
        <v>0</v>
      </c>
      <c r="O1661">
        <v>0</v>
      </c>
      <c r="P1661">
        <v>1</v>
      </c>
      <c r="Q1661" t="s">
        <v>20</v>
      </c>
      <c r="R1661" t="s">
        <v>21</v>
      </c>
      <c r="S1661" t="s">
        <v>1813</v>
      </c>
      <c r="T1661">
        <f>IFERROR(Table1[n_can_adj]/MID(Table1[district],FIND("(",Table1[district])+1,1),Table1[n_can_adj])</f>
        <v>4</v>
      </c>
      <c r="U1661" t="e">
        <f>IF(Table1[level]="Local",VLOOKUP(Table1[parish]&amp;" Parish, Louisiana",[1]parish!$D$2:$E$65,2,FALSE),"")</f>
        <v>#N/A</v>
      </c>
    </row>
    <row r="1662" spans="1:21" hidden="1" x14ac:dyDescent="0.25">
      <c r="A1662">
        <v>1661</v>
      </c>
      <c r="B1662">
        <f>IF(COUNTIF(C$2:C1661,C1662)&gt;0,B1661,B1661+1)</f>
        <v>504</v>
      </c>
      <c r="C1662" t="str">
        <f>Table1[[#This Row],[position]]&amp;IF(Table1[district]="NA","","-"&amp;Table1[district])&amp;IF(Table1[parish]="Multi-Parish Race","","-"&amp;Table1[parish])&amp;" ("&amp;Table1[year]&amp;")"</f>
        <v>Councilman-District  A, City of Shreveport (2014)</v>
      </c>
      <c r="D1662" t="s">
        <v>2163</v>
      </c>
      <c r="E1662" t="s">
        <v>2179</v>
      </c>
      <c r="F1662" t="s">
        <v>2182</v>
      </c>
      <c r="G1662">
        <v>2014</v>
      </c>
      <c r="H1662" t="s">
        <v>73</v>
      </c>
      <c r="I1662" t="s">
        <v>23</v>
      </c>
      <c r="J1662">
        <v>2412</v>
      </c>
      <c r="K1662">
        <v>4</v>
      </c>
      <c r="L1662">
        <f>COUNTIF(Table1[Race],Table1[Race])</f>
        <v>4</v>
      </c>
      <c r="M1662">
        <v>3</v>
      </c>
      <c r="N1662">
        <v>0</v>
      </c>
      <c r="O1662">
        <v>0</v>
      </c>
      <c r="P1662">
        <v>1</v>
      </c>
      <c r="Q1662" t="s">
        <v>20</v>
      </c>
      <c r="R1662" t="s">
        <v>21</v>
      </c>
      <c r="S1662" t="s">
        <v>1813</v>
      </c>
      <c r="T1662">
        <f>IFERROR(Table1[n_can_adj]/MID(Table1[district],FIND("(",Table1[district])+1,1),Table1[n_can_adj])</f>
        <v>4</v>
      </c>
      <c r="U1662" t="e">
        <f>IF(Table1[level]="Local",VLOOKUP(Table1[parish]&amp;" Parish, Louisiana",[1]parish!$D$2:$E$65,2,FALSE),"")</f>
        <v>#N/A</v>
      </c>
    </row>
    <row r="1663" spans="1:21" hidden="1" x14ac:dyDescent="0.25">
      <c r="A1663">
        <v>1662</v>
      </c>
      <c r="B1663">
        <f>IF(COUNTIF(C$2:C1662,C1663)&gt;0,B1662,B1662+1)</f>
        <v>504</v>
      </c>
      <c r="C1663" t="str">
        <f>Table1[[#This Row],[position]]&amp;IF(Table1[district]="NA","","-"&amp;Table1[district])&amp;IF(Table1[parish]="Multi-Parish Race","","-"&amp;Table1[parish])&amp;" ("&amp;Table1[year]&amp;")"</f>
        <v>Councilman-District  A, City of Shreveport (2014)</v>
      </c>
      <c r="D1663" t="s">
        <v>2163</v>
      </c>
      <c r="E1663" t="s">
        <v>2179</v>
      </c>
      <c r="F1663" t="s">
        <v>2183</v>
      </c>
      <c r="G1663">
        <v>2014</v>
      </c>
      <c r="H1663" t="s">
        <v>73</v>
      </c>
      <c r="I1663" t="s">
        <v>23</v>
      </c>
      <c r="J1663">
        <v>2415</v>
      </c>
      <c r="K1663">
        <v>4</v>
      </c>
      <c r="L1663">
        <f>COUNTIF(Table1[Race],Table1[Race])</f>
        <v>4</v>
      </c>
      <c r="M1663">
        <v>3</v>
      </c>
      <c r="N1663">
        <v>0</v>
      </c>
      <c r="O1663">
        <v>0</v>
      </c>
      <c r="P1663">
        <v>1</v>
      </c>
      <c r="Q1663" t="s">
        <v>20</v>
      </c>
      <c r="R1663" t="s">
        <v>21</v>
      </c>
      <c r="S1663" t="s">
        <v>1813</v>
      </c>
      <c r="T1663">
        <f>IFERROR(Table1[n_can_adj]/MID(Table1[district],FIND("(",Table1[district])+1,1),Table1[n_can_adj])</f>
        <v>4</v>
      </c>
      <c r="U1663" t="e">
        <f>IF(Table1[level]="Local",VLOOKUP(Table1[parish]&amp;" Parish, Louisiana",[1]parish!$D$2:$E$65,2,FALSE),"")</f>
        <v>#N/A</v>
      </c>
    </row>
    <row r="1664" spans="1:21" hidden="1" x14ac:dyDescent="0.25">
      <c r="A1664">
        <v>1663</v>
      </c>
      <c r="B1664">
        <f>IF(COUNTIF(C$2:C1663,C1664)&gt;0,B1663,B1663+1)</f>
        <v>505</v>
      </c>
      <c r="C1664" t="str">
        <f>Table1[[#This Row],[position]]&amp;IF(Table1[district]="NA","","-"&amp;Table1[district])&amp;IF(Table1[parish]="Multi-Parish Race","","-"&amp;Table1[parish])&amp;" ("&amp;Table1[year]&amp;")"</f>
        <v>Councilman-District  B, City of Shreveport (2014)</v>
      </c>
      <c r="D1664" t="s">
        <v>2163</v>
      </c>
      <c r="E1664" t="s">
        <v>2184</v>
      </c>
      <c r="F1664" t="s">
        <v>2185</v>
      </c>
      <c r="G1664">
        <v>2014</v>
      </c>
      <c r="H1664" t="s">
        <v>73</v>
      </c>
      <c r="I1664" t="s">
        <v>23</v>
      </c>
      <c r="J1664">
        <v>2888</v>
      </c>
      <c r="K1664">
        <v>3</v>
      </c>
      <c r="L1664">
        <f>COUNTIF(Table1[Race],Table1[Race])</f>
        <v>3</v>
      </c>
      <c r="M1664">
        <v>2</v>
      </c>
      <c r="N1664">
        <v>0</v>
      </c>
      <c r="O1664">
        <v>0</v>
      </c>
      <c r="P1664">
        <v>1</v>
      </c>
      <c r="Q1664" t="s">
        <v>20</v>
      </c>
      <c r="R1664" t="s">
        <v>21</v>
      </c>
      <c r="S1664" t="s">
        <v>1813</v>
      </c>
      <c r="T1664">
        <f>IFERROR(Table1[n_can_adj]/MID(Table1[district],FIND("(",Table1[district])+1,1),Table1[n_can_adj])</f>
        <v>3</v>
      </c>
      <c r="U1664" t="e">
        <f>IF(Table1[level]="Local",VLOOKUP(Table1[parish]&amp;" Parish, Louisiana",[1]parish!$D$2:$E$65,2,FALSE),"")</f>
        <v>#N/A</v>
      </c>
    </row>
    <row r="1665" spans="1:21" hidden="1" x14ac:dyDescent="0.25">
      <c r="A1665">
        <v>1664</v>
      </c>
      <c r="B1665">
        <f>IF(COUNTIF(C$2:C1664,C1665)&gt;0,B1664,B1664+1)</f>
        <v>505</v>
      </c>
      <c r="C1665" t="str">
        <f>Table1[[#This Row],[position]]&amp;IF(Table1[district]="NA","","-"&amp;Table1[district])&amp;IF(Table1[parish]="Multi-Parish Race","","-"&amp;Table1[parish])&amp;" ("&amp;Table1[year]&amp;")"</f>
        <v>Councilman-District  B, City of Shreveport (2014)</v>
      </c>
      <c r="D1665" t="s">
        <v>2163</v>
      </c>
      <c r="E1665" t="s">
        <v>2184</v>
      </c>
      <c r="F1665" t="s">
        <v>2186</v>
      </c>
      <c r="G1665">
        <v>2014</v>
      </c>
      <c r="H1665" t="s">
        <v>73</v>
      </c>
      <c r="I1665" t="s">
        <v>127</v>
      </c>
      <c r="J1665">
        <v>680</v>
      </c>
      <c r="K1665">
        <v>3</v>
      </c>
      <c r="L1665">
        <f>COUNTIF(Table1[Race],Table1[Race])</f>
        <v>3</v>
      </c>
      <c r="M1665">
        <v>2</v>
      </c>
      <c r="N1665">
        <v>0</v>
      </c>
      <c r="O1665">
        <v>0</v>
      </c>
      <c r="P1665">
        <v>1</v>
      </c>
      <c r="Q1665" t="s">
        <v>20</v>
      </c>
      <c r="R1665" t="s">
        <v>21</v>
      </c>
      <c r="S1665" t="s">
        <v>1813</v>
      </c>
      <c r="T1665">
        <f>IFERROR(Table1[n_can_adj]/MID(Table1[district],FIND("(",Table1[district])+1,1),Table1[n_can_adj])</f>
        <v>3</v>
      </c>
      <c r="U1665" t="e">
        <f>IF(Table1[level]="Local",VLOOKUP(Table1[parish]&amp;" Parish, Louisiana",[1]parish!$D$2:$E$65,2,FALSE),"")</f>
        <v>#N/A</v>
      </c>
    </row>
    <row r="1666" spans="1:21" hidden="1" x14ac:dyDescent="0.25">
      <c r="A1666">
        <v>1665</v>
      </c>
      <c r="B1666">
        <f>IF(COUNTIF(C$2:C1665,C1666)&gt;0,B1665,B1665+1)</f>
        <v>505</v>
      </c>
      <c r="C1666" t="str">
        <f>Table1[[#This Row],[position]]&amp;IF(Table1[district]="NA","","-"&amp;Table1[district])&amp;IF(Table1[parish]="Multi-Parish Race","","-"&amp;Table1[parish])&amp;" ("&amp;Table1[year]&amp;")"</f>
        <v>Councilman-District  B, City of Shreveport (2014)</v>
      </c>
      <c r="D1666" t="s">
        <v>2163</v>
      </c>
      <c r="E1666" t="s">
        <v>2184</v>
      </c>
      <c r="F1666" t="s">
        <v>2187</v>
      </c>
      <c r="G1666">
        <v>2014</v>
      </c>
      <c r="H1666" t="s">
        <v>73</v>
      </c>
      <c r="I1666" t="s">
        <v>23</v>
      </c>
      <c r="J1666">
        <v>2538</v>
      </c>
      <c r="K1666">
        <v>3</v>
      </c>
      <c r="L1666">
        <f>COUNTIF(Table1[Race],Table1[Race])</f>
        <v>3</v>
      </c>
      <c r="M1666">
        <v>2</v>
      </c>
      <c r="N1666">
        <v>0</v>
      </c>
      <c r="O1666">
        <v>0</v>
      </c>
      <c r="P1666">
        <v>1</v>
      </c>
      <c r="Q1666" t="s">
        <v>20</v>
      </c>
      <c r="R1666" t="s">
        <v>21</v>
      </c>
      <c r="S1666" t="s">
        <v>1813</v>
      </c>
      <c r="T1666">
        <f>IFERROR(Table1[n_can_adj]/MID(Table1[district],FIND("(",Table1[district])+1,1),Table1[n_can_adj])</f>
        <v>3</v>
      </c>
      <c r="U1666" t="e">
        <f>IF(Table1[level]="Local",VLOOKUP(Table1[parish]&amp;" Parish, Louisiana",[1]parish!$D$2:$E$65,2,FALSE),"")</f>
        <v>#N/A</v>
      </c>
    </row>
    <row r="1667" spans="1:21" hidden="1" x14ac:dyDescent="0.25">
      <c r="A1667">
        <v>1666</v>
      </c>
      <c r="B1667">
        <f>IF(COUNTIF(C$2:C1666,C1667)&gt;0,B1666,B1666+1)</f>
        <v>506</v>
      </c>
      <c r="C1667" t="str">
        <f>Table1[[#This Row],[position]]&amp;IF(Table1[district]="NA","","-"&amp;Table1[district])&amp;IF(Table1[parish]="Multi-Parish Race","","-"&amp;Table1[parish])&amp;" ("&amp;Table1[year]&amp;")"</f>
        <v>Councilman-District  E, City of Shreveport-Caddo (2014)</v>
      </c>
      <c r="D1667" t="s">
        <v>2163</v>
      </c>
      <c r="E1667" t="s">
        <v>2188</v>
      </c>
      <c r="F1667" t="s">
        <v>2189</v>
      </c>
      <c r="G1667">
        <v>2014</v>
      </c>
      <c r="H1667" t="s">
        <v>51</v>
      </c>
      <c r="I1667" t="s">
        <v>127</v>
      </c>
      <c r="J1667">
        <v>265</v>
      </c>
      <c r="K1667">
        <v>4</v>
      </c>
      <c r="L1667">
        <f>COUNTIF(Table1[Race],Table1[Race])</f>
        <v>4</v>
      </c>
      <c r="M1667">
        <v>1</v>
      </c>
      <c r="N1667">
        <v>1</v>
      </c>
      <c r="O1667">
        <v>0</v>
      </c>
      <c r="P1667">
        <v>2</v>
      </c>
      <c r="Q1667" t="s">
        <v>20</v>
      </c>
      <c r="R1667" t="s">
        <v>21</v>
      </c>
      <c r="S1667" t="s">
        <v>1813</v>
      </c>
      <c r="T1667">
        <f>IFERROR(Table1[n_can_adj]/MID(Table1[district],FIND("(",Table1[district])+1,1),Table1[n_can_adj])</f>
        <v>4</v>
      </c>
      <c r="U1667" t="e">
        <f>IF(Table1[level]="Local",VLOOKUP(Table1[parish]&amp;" Parish, Louisiana",[1]parish!$D$2:$E$65,2,FALSE),"")</f>
        <v>#N/A</v>
      </c>
    </row>
    <row r="1668" spans="1:21" hidden="1" x14ac:dyDescent="0.25">
      <c r="A1668">
        <v>1667</v>
      </c>
      <c r="B1668">
        <f>IF(COUNTIF(C$2:C1667,C1668)&gt;0,B1667,B1667+1)</f>
        <v>506</v>
      </c>
      <c r="C1668" t="str">
        <f>Table1[[#This Row],[position]]&amp;IF(Table1[district]="NA","","-"&amp;Table1[district])&amp;IF(Table1[parish]="Multi-Parish Race","","-"&amp;Table1[parish])&amp;" ("&amp;Table1[year]&amp;")"</f>
        <v>Councilman-District  E, City of Shreveport-Caddo (2014)</v>
      </c>
      <c r="D1668" t="s">
        <v>2163</v>
      </c>
      <c r="E1668" t="s">
        <v>2188</v>
      </c>
      <c r="F1668" t="s">
        <v>2190</v>
      </c>
      <c r="G1668">
        <v>2014</v>
      </c>
      <c r="H1668" t="s">
        <v>51</v>
      </c>
      <c r="I1668" t="s">
        <v>23</v>
      </c>
      <c r="J1668">
        <v>2920</v>
      </c>
      <c r="K1668">
        <v>4</v>
      </c>
      <c r="L1668">
        <f>COUNTIF(Table1[Race],Table1[Race])</f>
        <v>4</v>
      </c>
      <c r="M1668">
        <v>1</v>
      </c>
      <c r="N1668">
        <v>1</v>
      </c>
      <c r="O1668">
        <v>0</v>
      </c>
      <c r="P1668">
        <v>2</v>
      </c>
      <c r="Q1668" t="s">
        <v>20</v>
      </c>
      <c r="R1668" t="s">
        <v>21</v>
      </c>
      <c r="S1668" t="s">
        <v>1813</v>
      </c>
      <c r="T1668">
        <f>IFERROR(Table1[n_can_adj]/MID(Table1[district],FIND("(",Table1[district])+1,1),Table1[n_can_adj])</f>
        <v>4</v>
      </c>
      <c r="U1668" t="e">
        <f>IF(Table1[level]="Local",VLOOKUP(Table1[parish]&amp;" Parish, Louisiana",[1]parish!$D$2:$E$65,2,FALSE),"")</f>
        <v>#N/A</v>
      </c>
    </row>
    <row r="1669" spans="1:21" hidden="1" x14ac:dyDescent="0.25">
      <c r="A1669">
        <v>1668</v>
      </c>
      <c r="B1669">
        <f>IF(COUNTIF(C$2:C1668,C1669)&gt;0,B1668,B1668+1)</f>
        <v>506</v>
      </c>
      <c r="C1669" t="str">
        <f>Table1[[#This Row],[position]]&amp;IF(Table1[district]="NA","","-"&amp;Table1[district])&amp;IF(Table1[parish]="Multi-Parish Race","","-"&amp;Table1[parish])&amp;" ("&amp;Table1[year]&amp;")"</f>
        <v>Councilman-District  E, City of Shreveport-Caddo (2014)</v>
      </c>
      <c r="D1669" t="s">
        <v>2163</v>
      </c>
      <c r="E1669" t="s">
        <v>2188</v>
      </c>
      <c r="F1669" t="s">
        <v>2191</v>
      </c>
      <c r="G1669">
        <v>2014</v>
      </c>
      <c r="H1669" t="s">
        <v>51</v>
      </c>
      <c r="I1669" t="s">
        <v>19</v>
      </c>
      <c r="J1669">
        <v>3261</v>
      </c>
      <c r="K1669">
        <v>4</v>
      </c>
      <c r="L1669">
        <f>COUNTIF(Table1[Race],Table1[Race])</f>
        <v>4</v>
      </c>
      <c r="M1669">
        <v>1</v>
      </c>
      <c r="N1669">
        <v>1</v>
      </c>
      <c r="O1669">
        <v>0</v>
      </c>
      <c r="P1669">
        <v>2</v>
      </c>
      <c r="Q1669" t="s">
        <v>20</v>
      </c>
      <c r="R1669" t="s">
        <v>21</v>
      </c>
      <c r="S1669" t="s">
        <v>1813</v>
      </c>
      <c r="T1669">
        <f>IFERROR(Table1[n_can_adj]/MID(Table1[district],FIND("(",Table1[district])+1,1),Table1[n_can_adj])</f>
        <v>4</v>
      </c>
      <c r="U1669" t="e">
        <f>IF(Table1[level]="Local",VLOOKUP(Table1[parish]&amp;" Parish, Louisiana",[1]parish!$D$2:$E$65,2,FALSE),"")</f>
        <v>#N/A</v>
      </c>
    </row>
    <row r="1670" spans="1:21" hidden="1" x14ac:dyDescent="0.25">
      <c r="A1670">
        <v>1669</v>
      </c>
      <c r="B1670">
        <f>IF(COUNTIF(C$2:C1669,C1670)&gt;0,B1669,B1669+1)</f>
        <v>506</v>
      </c>
      <c r="C1670" t="str">
        <f>Table1[[#This Row],[position]]&amp;IF(Table1[district]="NA","","-"&amp;Table1[district])&amp;IF(Table1[parish]="Multi-Parish Race","","-"&amp;Table1[parish])&amp;" ("&amp;Table1[year]&amp;")"</f>
        <v>Councilman-District  E, City of Shreveport-Caddo (2014)</v>
      </c>
      <c r="D1670" t="s">
        <v>2163</v>
      </c>
      <c r="E1670" t="s">
        <v>2188</v>
      </c>
      <c r="F1670" t="s">
        <v>2192</v>
      </c>
      <c r="G1670">
        <v>2014</v>
      </c>
      <c r="H1670" t="s">
        <v>51</v>
      </c>
      <c r="I1670" t="s">
        <v>127</v>
      </c>
      <c r="J1670">
        <v>1049</v>
      </c>
      <c r="K1670">
        <v>4</v>
      </c>
      <c r="L1670">
        <f>COUNTIF(Table1[Race],Table1[Race])</f>
        <v>4</v>
      </c>
      <c r="M1670">
        <v>1</v>
      </c>
      <c r="N1670">
        <v>1</v>
      </c>
      <c r="O1670">
        <v>0</v>
      </c>
      <c r="P1670">
        <v>2</v>
      </c>
      <c r="Q1670" t="s">
        <v>20</v>
      </c>
      <c r="R1670" t="s">
        <v>21</v>
      </c>
      <c r="S1670" t="s">
        <v>1813</v>
      </c>
      <c r="T1670">
        <f>IFERROR(Table1[n_can_adj]/MID(Table1[district],FIND("(",Table1[district])+1,1),Table1[n_can_adj])</f>
        <v>4</v>
      </c>
      <c r="U1670" t="e">
        <f>IF(Table1[level]="Local",VLOOKUP(Table1[parish]&amp;" Parish, Louisiana",[1]parish!$D$2:$E$65,2,FALSE),"")</f>
        <v>#N/A</v>
      </c>
    </row>
    <row r="1671" spans="1:21" hidden="1" x14ac:dyDescent="0.25">
      <c r="A1671">
        <v>1670</v>
      </c>
      <c r="B1671">
        <f>IF(COUNTIF(C$2:C1670,C1671)&gt;0,B1670,B1670+1)</f>
        <v>507</v>
      </c>
      <c r="C1671" t="str">
        <f>Table1[[#This Row],[position]]&amp;IF(Table1[district]="NA","","-"&amp;Table1[district])&amp;IF(Table1[parish]="Multi-Parish Race","","-"&amp;Table1[parish])&amp;" ("&amp;Table1[year]&amp;")"</f>
        <v>Councilman-District  F, City of Shreveport-Caddo (2014)</v>
      </c>
      <c r="D1671" t="s">
        <v>2163</v>
      </c>
      <c r="E1671" t="s">
        <v>2193</v>
      </c>
      <c r="F1671" t="s">
        <v>2194</v>
      </c>
      <c r="G1671">
        <v>2014</v>
      </c>
      <c r="H1671" t="s">
        <v>51</v>
      </c>
      <c r="I1671" t="s">
        <v>23</v>
      </c>
      <c r="J1671">
        <v>2381</v>
      </c>
      <c r="K1671">
        <v>3</v>
      </c>
      <c r="L1671">
        <f>COUNTIF(Table1[Race],Table1[Race])</f>
        <v>3</v>
      </c>
      <c r="M1671">
        <v>3</v>
      </c>
      <c r="N1671">
        <v>0</v>
      </c>
      <c r="O1671">
        <v>0</v>
      </c>
      <c r="P1671">
        <v>0</v>
      </c>
      <c r="Q1671" t="s">
        <v>20</v>
      </c>
      <c r="R1671" t="s">
        <v>21</v>
      </c>
      <c r="S1671" t="s">
        <v>1813</v>
      </c>
      <c r="T1671">
        <f>IFERROR(Table1[n_can_adj]/MID(Table1[district],FIND("(",Table1[district])+1,1),Table1[n_can_adj])</f>
        <v>3</v>
      </c>
      <c r="U1671" t="e">
        <f>IF(Table1[level]="Local",VLOOKUP(Table1[parish]&amp;" Parish, Louisiana",[1]parish!$D$2:$E$65,2,FALSE),"")</f>
        <v>#N/A</v>
      </c>
    </row>
    <row r="1672" spans="1:21" hidden="1" x14ac:dyDescent="0.25">
      <c r="A1672">
        <v>1671</v>
      </c>
      <c r="B1672">
        <f>IF(COUNTIF(C$2:C1671,C1672)&gt;0,B1671,B1671+1)</f>
        <v>507</v>
      </c>
      <c r="C1672" t="str">
        <f>Table1[[#This Row],[position]]&amp;IF(Table1[district]="NA","","-"&amp;Table1[district])&amp;IF(Table1[parish]="Multi-Parish Race","","-"&amp;Table1[parish])&amp;" ("&amp;Table1[year]&amp;")"</f>
        <v>Councilman-District  F, City of Shreveport-Caddo (2014)</v>
      </c>
      <c r="D1672" t="s">
        <v>2163</v>
      </c>
      <c r="E1672" t="s">
        <v>2193</v>
      </c>
      <c r="F1672" t="s">
        <v>2195</v>
      </c>
      <c r="G1672">
        <v>2014</v>
      </c>
      <c r="H1672" t="s">
        <v>51</v>
      </c>
      <c r="I1672" t="s">
        <v>23</v>
      </c>
      <c r="J1672">
        <v>244</v>
      </c>
      <c r="K1672">
        <v>3</v>
      </c>
      <c r="L1672">
        <f>COUNTIF(Table1[Race],Table1[Race])</f>
        <v>3</v>
      </c>
      <c r="M1672">
        <v>3</v>
      </c>
      <c r="N1672">
        <v>0</v>
      </c>
      <c r="O1672">
        <v>0</v>
      </c>
      <c r="P1672">
        <v>0</v>
      </c>
      <c r="Q1672" t="s">
        <v>20</v>
      </c>
      <c r="R1672" t="s">
        <v>21</v>
      </c>
      <c r="S1672" t="s">
        <v>1813</v>
      </c>
      <c r="T1672">
        <f>IFERROR(Table1[n_can_adj]/MID(Table1[district],FIND("(",Table1[district])+1,1),Table1[n_can_adj])</f>
        <v>3</v>
      </c>
      <c r="U1672" t="e">
        <f>IF(Table1[level]="Local",VLOOKUP(Table1[parish]&amp;" Parish, Louisiana",[1]parish!$D$2:$E$65,2,FALSE),"")</f>
        <v>#N/A</v>
      </c>
    </row>
    <row r="1673" spans="1:21" hidden="1" x14ac:dyDescent="0.25">
      <c r="A1673">
        <v>1672</v>
      </c>
      <c r="B1673">
        <f>IF(COUNTIF(C$2:C1672,C1673)&gt;0,B1672,B1672+1)</f>
        <v>507</v>
      </c>
      <c r="C1673" t="str">
        <f>Table1[[#This Row],[position]]&amp;IF(Table1[district]="NA","","-"&amp;Table1[district])&amp;IF(Table1[parish]="Multi-Parish Race","","-"&amp;Table1[parish])&amp;" ("&amp;Table1[year]&amp;")"</f>
        <v>Councilman-District  F, City of Shreveport-Caddo (2014)</v>
      </c>
      <c r="D1673" t="s">
        <v>2163</v>
      </c>
      <c r="E1673" t="s">
        <v>2193</v>
      </c>
      <c r="F1673" t="s">
        <v>2196</v>
      </c>
      <c r="G1673">
        <v>2014</v>
      </c>
      <c r="H1673" t="s">
        <v>51</v>
      </c>
      <c r="I1673" t="s">
        <v>23</v>
      </c>
      <c r="J1673">
        <v>2964</v>
      </c>
      <c r="K1673">
        <v>3</v>
      </c>
      <c r="L1673">
        <f>COUNTIF(Table1[Race],Table1[Race])</f>
        <v>3</v>
      </c>
      <c r="M1673">
        <v>3</v>
      </c>
      <c r="N1673">
        <v>0</v>
      </c>
      <c r="O1673">
        <v>0</v>
      </c>
      <c r="P1673">
        <v>0</v>
      </c>
      <c r="Q1673" t="s">
        <v>20</v>
      </c>
      <c r="R1673" t="s">
        <v>21</v>
      </c>
      <c r="S1673" t="s">
        <v>1813</v>
      </c>
      <c r="T1673">
        <f>IFERROR(Table1[n_can_adj]/MID(Table1[district],FIND("(",Table1[district])+1,1),Table1[n_can_adj])</f>
        <v>3</v>
      </c>
      <c r="U1673" t="e">
        <f>IF(Table1[level]="Local",VLOOKUP(Table1[parish]&amp;" Parish, Louisiana",[1]parish!$D$2:$E$65,2,FALSE),"")</f>
        <v>#N/A</v>
      </c>
    </row>
    <row r="1674" spans="1:21" hidden="1" x14ac:dyDescent="0.25">
      <c r="A1674">
        <v>1673</v>
      </c>
      <c r="B1674">
        <f>IF(COUNTIF(C$2:C1673,C1674)&gt;0,B1673,B1673+1)</f>
        <v>508</v>
      </c>
      <c r="C1674" t="str">
        <f>Table1[[#This Row],[position]]&amp;IF(Table1[district]="NA","","-"&amp;Table1[district])&amp;IF(Table1[parish]="Multi-Parish Race","","-"&amp;Table1[parish])&amp;" ("&amp;Table1[year]&amp;")"</f>
        <v>Councilman-District  G, City of Shreveport-Caddo (2014)</v>
      </c>
      <c r="D1674" t="s">
        <v>2163</v>
      </c>
      <c r="E1674" t="s">
        <v>2197</v>
      </c>
      <c r="F1674" t="s">
        <v>2198</v>
      </c>
      <c r="G1674">
        <v>2014</v>
      </c>
      <c r="H1674" t="s">
        <v>51</v>
      </c>
      <c r="I1674" t="s">
        <v>23</v>
      </c>
      <c r="J1674">
        <v>1009</v>
      </c>
      <c r="K1674">
        <v>4</v>
      </c>
      <c r="L1674">
        <f>COUNTIF(Table1[Race],Table1[Race])</f>
        <v>4</v>
      </c>
      <c r="M1674">
        <v>3</v>
      </c>
      <c r="N1674">
        <v>0</v>
      </c>
      <c r="O1674">
        <v>0</v>
      </c>
      <c r="P1674">
        <v>1</v>
      </c>
      <c r="Q1674" t="s">
        <v>20</v>
      </c>
      <c r="R1674" t="s">
        <v>21</v>
      </c>
      <c r="S1674" t="s">
        <v>1813</v>
      </c>
      <c r="T1674">
        <f>IFERROR(Table1[n_can_adj]/MID(Table1[district],FIND("(",Table1[district])+1,1),Table1[n_can_adj])</f>
        <v>4</v>
      </c>
      <c r="U1674" t="e">
        <f>IF(Table1[level]="Local",VLOOKUP(Table1[parish]&amp;" Parish, Louisiana",[1]parish!$D$2:$E$65,2,FALSE),"")</f>
        <v>#N/A</v>
      </c>
    </row>
    <row r="1675" spans="1:21" hidden="1" x14ac:dyDescent="0.25">
      <c r="A1675">
        <v>1674</v>
      </c>
      <c r="B1675">
        <f>IF(COUNTIF(C$2:C1674,C1675)&gt;0,B1674,B1674+1)</f>
        <v>508</v>
      </c>
      <c r="C1675" t="str">
        <f>Table1[[#This Row],[position]]&amp;IF(Table1[district]="NA","","-"&amp;Table1[district])&amp;IF(Table1[parish]="Multi-Parish Race","","-"&amp;Table1[parish])&amp;" ("&amp;Table1[year]&amp;")"</f>
        <v>Councilman-District  G, City of Shreveport-Caddo (2014)</v>
      </c>
      <c r="D1675" t="s">
        <v>2163</v>
      </c>
      <c r="E1675" t="s">
        <v>2197</v>
      </c>
      <c r="F1675" t="s">
        <v>2199</v>
      </c>
      <c r="G1675">
        <v>2014</v>
      </c>
      <c r="H1675" t="s">
        <v>51</v>
      </c>
      <c r="I1675" t="s">
        <v>23</v>
      </c>
      <c r="J1675">
        <v>2056</v>
      </c>
      <c r="K1675">
        <v>4</v>
      </c>
      <c r="L1675">
        <f>COUNTIF(Table1[Race],Table1[Race])</f>
        <v>4</v>
      </c>
      <c r="M1675">
        <v>3</v>
      </c>
      <c r="N1675">
        <v>0</v>
      </c>
      <c r="O1675">
        <v>0</v>
      </c>
      <c r="P1675">
        <v>1</v>
      </c>
      <c r="Q1675" t="s">
        <v>20</v>
      </c>
      <c r="R1675" t="s">
        <v>21</v>
      </c>
      <c r="S1675" t="s">
        <v>1813</v>
      </c>
      <c r="T1675">
        <f>IFERROR(Table1[n_can_adj]/MID(Table1[district],FIND("(",Table1[district])+1,1),Table1[n_can_adj])</f>
        <v>4</v>
      </c>
      <c r="U1675" t="e">
        <f>IF(Table1[level]="Local",VLOOKUP(Table1[parish]&amp;" Parish, Louisiana",[1]parish!$D$2:$E$65,2,FALSE),"")</f>
        <v>#N/A</v>
      </c>
    </row>
    <row r="1676" spans="1:21" hidden="1" x14ac:dyDescent="0.25">
      <c r="A1676">
        <v>1675</v>
      </c>
      <c r="B1676">
        <f>IF(COUNTIF(C$2:C1675,C1676)&gt;0,B1675,B1675+1)</f>
        <v>508</v>
      </c>
      <c r="C1676" t="str">
        <f>Table1[[#This Row],[position]]&amp;IF(Table1[district]="NA","","-"&amp;Table1[district])&amp;IF(Table1[parish]="Multi-Parish Race","","-"&amp;Table1[parish])&amp;" ("&amp;Table1[year]&amp;")"</f>
        <v>Councilman-District  G, City of Shreveport-Caddo (2014)</v>
      </c>
      <c r="D1676" t="s">
        <v>2163</v>
      </c>
      <c r="E1676" t="s">
        <v>2197</v>
      </c>
      <c r="F1676" t="s">
        <v>2200</v>
      </c>
      <c r="G1676">
        <v>2014</v>
      </c>
      <c r="H1676" t="s">
        <v>51</v>
      </c>
      <c r="I1676" t="s">
        <v>127</v>
      </c>
      <c r="J1676">
        <v>457</v>
      </c>
      <c r="K1676">
        <v>4</v>
      </c>
      <c r="L1676">
        <f>COUNTIF(Table1[Race],Table1[Race])</f>
        <v>4</v>
      </c>
      <c r="M1676">
        <v>3</v>
      </c>
      <c r="N1676">
        <v>0</v>
      </c>
      <c r="O1676">
        <v>0</v>
      </c>
      <c r="P1676">
        <v>1</v>
      </c>
      <c r="Q1676" t="s">
        <v>20</v>
      </c>
      <c r="R1676" t="s">
        <v>21</v>
      </c>
      <c r="S1676" t="s">
        <v>1813</v>
      </c>
      <c r="T1676">
        <f>IFERROR(Table1[n_can_adj]/MID(Table1[district],FIND("(",Table1[district])+1,1),Table1[n_can_adj])</f>
        <v>4</v>
      </c>
      <c r="U1676" t="e">
        <f>IF(Table1[level]="Local",VLOOKUP(Table1[parish]&amp;" Parish, Louisiana",[1]parish!$D$2:$E$65,2,FALSE),"")</f>
        <v>#N/A</v>
      </c>
    </row>
    <row r="1677" spans="1:21" hidden="1" x14ac:dyDescent="0.25">
      <c r="A1677">
        <v>1676</v>
      </c>
      <c r="B1677">
        <f>IF(COUNTIF(C$2:C1676,C1677)&gt;0,B1676,B1676+1)</f>
        <v>508</v>
      </c>
      <c r="C1677" t="str">
        <f>Table1[[#This Row],[position]]&amp;IF(Table1[district]="NA","","-"&amp;Table1[district])&amp;IF(Table1[parish]="Multi-Parish Race","","-"&amp;Table1[parish])&amp;" ("&amp;Table1[year]&amp;")"</f>
        <v>Councilman-District  G, City of Shreveport-Caddo (2014)</v>
      </c>
      <c r="D1677" t="s">
        <v>2163</v>
      </c>
      <c r="E1677" t="s">
        <v>2197</v>
      </c>
      <c r="F1677" t="s">
        <v>2201</v>
      </c>
      <c r="G1677">
        <v>2014</v>
      </c>
      <c r="H1677" t="s">
        <v>51</v>
      </c>
      <c r="I1677" t="s">
        <v>23</v>
      </c>
      <c r="J1677">
        <v>4656</v>
      </c>
      <c r="K1677">
        <v>4</v>
      </c>
      <c r="L1677">
        <f>COUNTIF(Table1[Race],Table1[Race])</f>
        <v>4</v>
      </c>
      <c r="M1677">
        <v>3</v>
      </c>
      <c r="N1677">
        <v>0</v>
      </c>
      <c r="O1677">
        <v>0</v>
      </c>
      <c r="P1677">
        <v>1</v>
      </c>
      <c r="Q1677" t="s">
        <v>20</v>
      </c>
      <c r="R1677" t="s">
        <v>21</v>
      </c>
      <c r="S1677" t="s">
        <v>1813</v>
      </c>
      <c r="T1677">
        <f>IFERROR(Table1[n_can_adj]/MID(Table1[district],FIND("(",Table1[district])+1,1),Table1[n_can_adj])</f>
        <v>4</v>
      </c>
      <c r="U1677" t="e">
        <f>IF(Table1[level]="Local",VLOOKUP(Table1[parish]&amp;" Parish, Louisiana",[1]parish!$D$2:$E$65,2,FALSE),"")</f>
        <v>#N/A</v>
      </c>
    </row>
    <row r="1678" spans="1:21" hidden="1" x14ac:dyDescent="0.25">
      <c r="A1678">
        <v>1677</v>
      </c>
      <c r="B1678">
        <f>IF(COUNTIF(C$2:C1677,C1678)&gt;0,B1677,B1677+1)</f>
        <v>509</v>
      </c>
      <c r="C1678" t="str">
        <f>Table1[[#This Row],[position]]&amp;IF(Table1[district]="NA","","-"&amp;Table1[district])&amp;IF(Table1[parish]="Multi-Parish Race","","-"&amp;Table1[parish])&amp;" ("&amp;Table1[year]&amp;")"</f>
        <v>Councilman-District 1, City of Walker-Livingston (2016)</v>
      </c>
      <c r="D1678" t="s">
        <v>2163</v>
      </c>
      <c r="E1678" t="s">
        <v>2202</v>
      </c>
      <c r="F1678" t="s">
        <v>2203</v>
      </c>
      <c r="G1678">
        <v>2016</v>
      </c>
      <c r="H1678" t="s">
        <v>1002</v>
      </c>
      <c r="I1678" t="s">
        <v>23</v>
      </c>
      <c r="J1678">
        <v>320</v>
      </c>
      <c r="K1678">
        <v>3</v>
      </c>
      <c r="L1678">
        <f>COUNTIF(Table1[Race],Table1[Race])</f>
        <v>3</v>
      </c>
      <c r="M1678">
        <v>1</v>
      </c>
      <c r="N1678">
        <v>2</v>
      </c>
      <c r="O1678">
        <v>0</v>
      </c>
      <c r="P1678">
        <v>0</v>
      </c>
      <c r="Q1678" t="s">
        <v>20</v>
      </c>
      <c r="R1678" t="s">
        <v>21</v>
      </c>
      <c r="S1678" t="s">
        <v>1813</v>
      </c>
      <c r="T1678">
        <f>IFERROR(Table1[n_can_adj]/MID(Table1[district],FIND("(",Table1[district])+1,1),Table1[n_can_adj])</f>
        <v>3</v>
      </c>
      <c r="U1678" t="e">
        <f>IF(Table1[level]="Local",VLOOKUP(Table1[parish]&amp;" Parish, Louisiana",[1]parish!$D$2:$E$65,2,FALSE),"")</f>
        <v>#N/A</v>
      </c>
    </row>
    <row r="1679" spans="1:21" hidden="1" x14ac:dyDescent="0.25">
      <c r="A1679">
        <v>1678</v>
      </c>
      <c r="B1679">
        <f>IF(COUNTIF(C$2:C1678,C1679)&gt;0,B1678,B1678+1)</f>
        <v>509</v>
      </c>
      <c r="C1679" t="str">
        <f>Table1[[#This Row],[position]]&amp;IF(Table1[district]="NA","","-"&amp;Table1[district])&amp;IF(Table1[parish]="Multi-Parish Race","","-"&amp;Table1[parish])&amp;" ("&amp;Table1[year]&amp;")"</f>
        <v>Councilman-District 1, City of Walker-Livingston (2016)</v>
      </c>
      <c r="D1679" t="s">
        <v>2163</v>
      </c>
      <c r="E1679" t="s">
        <v>2202</v>
      </c>
      <c r="F1679" t="s">
        <v>2204</v>
      </c>
      <c r="G1679">
        <v>2016</v>
      </c>
      <c r="H1679" t="s">
        <v>1002</v>
      </c>
      <c r="I1679" t="s">
        <v>19</v>
      </c>
      <c r="J1679">
        <v>289</v>
      </c>
      <c r="K1679">
        <v>3</v>
      </c>
      <c r="L1679">
        <f>COUNTIF(Table1[Race],Table1[Race])</f>
        <v>3</v>
      </c>
      <c r="M1679">
        <v>1</v>
      </c>
      <c r="N1679">
        <v>2</v>
      </c>
      <c r="O1679">
        <v>0</v>
      </c>
      <c r="P1679">
        <v>0</v>
      </c>
      <c r="Q1679" t="s">
        <v>20</v>
      </c>
      <c r="R1679" t="s">
        <v>21</v>
      </c>
      <c r="S1679" t="s">
        <v>1813</v>
      </c>
      <c r="T1679">
        <f>IFERROR(Table1[n_can_adj]/MID(Table1[district],FIND("(",Table1[district])+1,1),Table1[n_can_adj])</f>
        <v>3</v>
      </c>
      <c r="U1679" t="e">
        <f>IF(Table1[level]="Local",VLOOKUP(Table1[parish]&amp;" Parish, Louisiana",[1]parish!$D$2:$E$65,2,FALSE),"")</f>
        <v>#N/A</v>
      </c>
    </row>
    <row r="1680" spans="1:21" hidden="1" x14ac:dyDescent="0.25">
      <c r="A1680">
        <v>1679</v>
      </c>
      <c r="B1680">
        <f>IF(COUNTIF(C$2:C1679,C1680)&gt;0,B1679,B1679+1)</f>
        <v>509</v>
      </c>
      <c r="C1680" t="str">
        <f>Table1[[#This Row],[position]]&amp;IF(Table1[district]="NA","","-"&amp;Table1[district])&amp;IF(Table1[parish]="Multi-Parish Race","","-"&amp;Table1[parish])&amp;" ("&amp;Table1[year]&amp;")"</f>
        <v>Councilman-District 1, City of Walker-Livingston (2016)</v>
      </c>
      <c r="D1680" t="s">
        <v>2163</v>
      </c>
      <c r="E1680" t="s">
        <v>2202</v>
      </c>
      <c r="F1680" t="s">
        <v>2205</v>
      </c>
      <c r="G1680">
        <v>2016</v>
      </c>
      <c r="H1680" t="s">
        <v>1002</v>
      </c>
      <c r="I1680" t="s">
        <v>19</v>
      </c>
      <c r="J1680">
        <v>264</v>
      </c>
      <c r="K1680">
        <v>3</v>
      </c>
      <c r="L1680">
        <f>COUNTIF(Table1[Race],Table1[Race])</f>
        <v>3</v>
      </c>
      <c r="M1680">
        <v>1</v>
      </c>
      <c r="N1680">
        <v>2</v>
      </c>
      <c r="O1680">
        <v>0</v>
      </c>
      <c r="P1680">
        <v>0</v>
      </c>
      <c r="Q1680" t="s">
        <v>20</v>
      </c>
      <c r="R1680" t="s">
        <v>21</v>
      </c>
      <c r="S1680" t="s">
        <v>1813</v>
      </c>
      <c r="T1680">
        <f>IFERROR(Table1[n_can_adj]/MID(Table1[district],FIND("(",Table1[district])+1,1),Table1[n_can_adj])</f>
        <v>3</v>
      </c>
      <c r="U1680" t="e">
        <f>IF(Table1[level]="Local",VLOOKUP(Table1[parish]&amp;" Parish, Louisiana",[1]parish!$D$2:$E$65,2,FALSE),"")</f>
        <v>#N/A</v>
      </c>
    </row>
    <row r="1681" spans="1:21" hidden="1" x14ac:dyDescent="0.25">
      <c r="A1681">
        <v>1680</v>
      </c>
      <c r="B1681">
        <f>IF(COUNTIF(C$2:C1680,C1681)&gt;0,B1680,B1680+1)</f>
        <v>510</v>
      </c>
      <c r="C1681" t="str">
        <f>Table1[[#This Row],[position]]&amp;IF(Table1[district]="NA","","-"&amp;Table1[district])&amp;IF(Table1[parish]="Multi-Parish Race","","-"&amp;Table1[parish])&amp;" ("&amp;Table1[year]&amp;")"</f>
        <v>Councilman-District 2, City of DeQuincy-Calcasieu (2014)</v>
      </c>
      <c r="D1681" t="s">
        <v>2163</v>
      </c>
      <c r="E1681" t="s">
        <v>2206</v>
      </c>
      <c r="F1681" t="s">
        <v>2207</v>
      </c>
      <c r="G1681">
        <v>2014</v>
      </c>
      <c r="H1681" t="s">
        <v>1008</v>
      </c>
      <c r="I1681" t="s">
        <v>30</v>
      </c>
      <c r="J1681">
        <v>151</v>
      </c>
      <c r="K1681">
        <v>2</v>
      </c>
      <c r="L1681">
        <f>COUNTIF(Table1[Race],Table1[Race])</f>
        <v>2</v>
      </c>
      <c r="M1681">
        <v>1</v>
      </c>
      <c r="N1681">
        <v>0</v>
      </c>
      <c r="O1681">
        <v>1</v>
      </c>
      <c r="P1681">
        <v>0</v>
      </c>
      <c r="Q1681" t="s">
        <v>20</v>
      </c>
      <c r="R1681" t="s">
        <v>21</v>
      </c>
      <c r="S1681" t="s">
        <v>1813</v>
      </c>
      <c r="T1681">
        <f>IFERROR(Table1[n_can_adj]/MID(Table1[district],FIND("(",Table1[district])+1,1),Table1[n_can_adj])</f>
        <v>2</v>
      </c>
      <c r="U1681" t="e">
        <f>IF(Table1[level]="Local",VLOOKUP(Table1[parish]&amp;" Parish, Louisiana",[1]parish!$D$2:$E$65,2,FALSE),"")</f>
        <v>#N/A</v>
      </c>
    </row>
    <row r="1682" spans="1:21" hidden="1" x14ac:dyDescent="0.25">
      <c r="A1682">
        <v>1681</v>
      </c>
      <c r="B1682">
        <f>IF(COUNTIF(C$2:C1681,C1682)&gt;0,B1681,B1681+1)</f>
        <v>510</v>
      </c>
      <c r="C1682" t="str">
        <f>Table1[[#This Row],[position]]&amp;IF(Table1[district]="NA","","-"&amp;Table1[district])&amp;IF(Table1[parish]="Multi-Parish Race","","-"&amp;Table1[parish])&amp;" ("&amp;Table1[year]&amp;")"</f>
        <v>Councilman-District 2, City of DeQuincy-Calcasieu (2014)</v>
      </c>
      <c r="D1682" t="s">
        <v>2163</v>
      </c>
      <c r="E1682" t="s">
        <v>2206</v>
      </c>
      <c r="F1682" t="s">
        <v>2208</v>
      </c>
      <c r="G1682">
        <v>2014</v>
      </c>
      <c r="H1682" t="s">
        <v>1008</v>
      </c>
      <c r="I1682" t="s">
        <v>23</v>
      </c>
      <c r="J1682">
        <v>196</v>
      </c>
      <c r="K1682">
        <v>2</v>
      </c>
      <c r="L1682">
        <f>COUNTIF(Table1[Race],Table1[Race])</f>
        <v>2</v>
      </c>
      <c r="M1682">
        <v>1</v>
      </c>
      <c r="N1682">
        <v>0</v>
      </c>
      <c r="O1682">
        <v>1</v>
      </c>
      <c r="P1682">
        <v>0</v>
      </c>
      <c r="Q1682" t="s">
        <v>20</v>
      </c>
      <c r="R1682" t="s">
        <v>21</v>
      </c>
      <c r="S1682" t="s">
        <v>1813</v>
      </c>
      <c r="T1682">
        <f>IFERROR(Table1[n_can_adj]/MID(Table1[district],FIND("(",Table1[district])+1,1),Table1[n_can_adj])</f>
        <v>2</v>
      </c>
      <c r="U1682" t="e">
        <f>IF(Table1[level]="Local",VLOOKUP(Table1[parish]&amp;" Parish, Louisiana",[1]parish!$D$2:$E$65,2,FALSE),"")</f>
        <v>#N/A</v>
      </c>
    </row>
    <row r="1683" spans="1:21" hidden="1" x14ac:dyDescent="0.25">
      <c r="A1683">
        <v>1682</v>
      </c>
      <c r="B1683">
        <f>IF(COUNTIF(C$2:C1682,C1683)&gt;0,B1682,B1682+1)</f>
        <v>511</v>
      </c>
      <c r="C1683" t="str">
        <f>Table1[[#This Row],[position]]&amp;IF(Table1[district]="NA","","-"&amp;Table1[district])&amp;IF(Table1[parish]="Multi-Parish Race","","-"&amp;Table1[parish])&amp;" ("&amp;Table1[year]&amp;")"</f>
        <v>Councilman-District 2, City of Walker-Livingston (2016)</v>
      </c>
      <c r="D1683" t="s">
        <v>2163</v>
      </c>
      <c r="E1683" t="s">
        <v>2209</v>
      </c>
      <c r="F1683" t="s">
        <v>2210</v>
      </c>
      <c r="G1683">
        <v>2016</v>
      </c>
      <c r="H1683" t="s">
        <v>1002</v>
      </c>
      <c r="I1683" t="s">
        <v>19</v>
      </c>
      <c r="J1683">
        <v>590</v>
      </c>
      <c r="K1683">
        <v>2</v>
      </c>
      <c r="L1683">
        <f>COUNTIF(Table1[Race],Table1[Race])</f>
        <v>2</v>
      </c>
      <c r="M1683">
        <v>1</v>
      </c>
      <c r="N1683">
        <v>1</v>
      </c>
      <c r="O1683">
        <v>0</v>
      </c>
      <c r="P1683">
        <v>0</v>
      </c>
      <c r="Q1683" t="s">
        <v>20</v>
      </c>
      <c r="R1683" t="s">
        <v>21</v>
      </c>
      <c r="S1683" t="s">
        <v>1813</v>
      </c>
      <c r="T1683">
        <f>IFERROR(Table1[n_can_adj]/MID(Table1[district],FIND("(",Table1[district])+1,1),Table1[n_can_adj])</f>
        <v>2</v>
      </c>
      <c r="U1683" t="e">
        <f>IF(Table1[level]="Local",VLOOKUP(Table1[parish]&amp;" Parish, Louisiana",[1]parish!$D$2:$E$65,2,FALSE),"")</f>
        <v>#N/A</v>
      </c>
    </row>
    <row r="1684" spans="1:21" hidden="1" x14ac:dyDescent="0.25">
      <c r="A1684">
        <v>1683</v>
      </c>
      <c r="B1684">
        <f>IF(COUNTIF(C$2:C1683,C1684)&gt;0,B1683,B1683+1)</f>
        <v>511</v>
      </c>
      <c r="C1684" t="str">
        <f>Table1[[#This Row],[position]]&amp;IF(Table1[district]="NA","","-"&amp;Table1[district])&amp;IF(Table1[parish]="Multi-Parish Race","","-"&amp;Table1[parish])&amp;" ("&amp;Table1[year]&amp;")"</f>
        <v>Councilman-District 2, City of Walker-Livingston (2016)</v>
      </c>
      <c r="D1684" t="s">
        <v>2163</v>
      </c>
      <c r="E1684" t="s">
        <v>2209</v>
      </c>
      <c r="F1684" t="s">
        <v>2211</v>
      </c>
      <c r="G1684">
        <v>2016</v>
      </c>
      <c r="H1684" t="s">
        <v>1002</v>
      </c>
      <c r="I1684" t="s">
        <v>23</v>
      </c>
      <c r="J1684">
        <v>282</v>
      </c>
      <c r="K1684">
        <v>2</v>
      </c>
      <c r="L1684">
        <f>COUNTIF(Table1[Race],Table1[Race])</f>
        <v>2</v>
      </c>
      <c r="M1684">
        <v>1</v>
      </c>
      <c r="N1684">
        <v>1</v>
      </c>
      <c r="O1684">
        <v>0</v>
      </c>
      <c r="P1684">
        <v>0</v>
      </c>
      <c r="Q1684" t="s">
        <v>20</v>
      </c>
      <c r="R1684" t="s">
        <v>21</v>
      </c>
      <c r="S1684" t="s">
        <v>1813</v>
      </c>
      <c r="T1684">
        <f>IFERROR(Table1[n_can_adj]/MID(Table1[district],FIND("(",Table1[district])+1,1),Table1[n_can_adj])</f>
        <v>2</v>
      </c>
      <c r="U1684" t="e">
        <f>IF(Table1[level]="Local",VLOOKUP(Table1[parish]&amp;" Parish, Louisiana",[1]parish!$D$2:$E$65,2,FALSE),"")</f>
        <v>#N/A</v>
      </c>
    </row>
    <row r="1685" spans="1:21" hidden="1" x14ac:dyDescent="0.25">
      <c r="A1685">
        <v>1684</v>
      </c>
      <c r="B1685">
        <f>IF(COUNTIF(C$2:C1684,C1685)&gt;0,B1684,B1684+1)</f>
        <v>512</v>
      </c>
      <c r="C1685" t="str">
        <f>Table1[[#This Row],[position]]&amp;IF(Table1[district]="NA","","-"&amp;Table1[district])&amp;IF(Table1[parish]="Multi-Parish Race","","-"&amp;Table1[parish])&amp;" ("&amp;Table1[year]&amp;")"</f>
        <v>Councilman-District 3, City of Alexandria-Rapides (2016)</v>
      </c>
      <c r="D1685" t="s">
        <v>2163</v>
      </c>
      <c r="E1685" t="s">
        <v>2212</v>
      </c>
      <c r="F1685" t="s">
        <v>2213</v>
      </c>
      <c r="G1685">
        <v>2016</v>
      </c>
      <c r="H1685" t="s">
        <v>238</v>
      </c>
      <c r="I1685" t="s">
        <v>23</v>
      </c>
      <c r="J1685">
        <v>1561</v>
      </c>
      <c r="K1685">
        <v>2</v>
      </c>
      <c r="L1685">
        <f>COUNTIF(Table1[Race],Table1[Race])</f>
        <v>2</v>
      </c>
      <c r="M1685">
        <v>2</v>
      </c>
      <c r="N1685">
        <v>0</v>
      </c>
      <c r="O1685">
        <v>0</v>
      </c>
      <c r="P1685">
        <v>0</v>
      </c>
      <c r="Q1685" t="s">
        <v>20</v>
      </c>
      <c r="R1685" t="s">
        <v>21</v>
      </c>
      <c r="S1685" t="s">
        <v>1813</v>
      </c>
      <c r="T1685">
        <f>IFERROR(Table1[n_can_adj]/MID(Table1[district],FIND("(",Table1[district])+1,1),Table1[n_can_adj])</f>
        <v>2</v>
      </c>
      <c r="U1685" t="e">
        <f>IF(Table1[level]="Local",VLOOKUP(Table1[parish]&amp;" Parish, Louisiana",[1]parish!$D$2:$E$65,2,FALSE),"")</f>
        <v>#N/A</v>
      </c>
    </row>
    <row r="1686" spans="1:21" hidden="1" x14ac:dyDescent="0.25">
      <c r="A1686">
        <v>1685</v>
      </c>
      <c r="B1686">
        <f>IF(COUNTIF(C$2:C1685,C1686)&gt;0,B1685,B1685+1)</f>
        <v>512</v>
      </c>
      <c r="C1686" t="str">
        <f>Table1[[#This Row],[position]]&amp;IF(Table1[district]="NA","","-"&amp;Table1[district])&amp;IF(Table1[parish]="Multi-Parish Race","","-"&amp;Table1[parish])&amp;" ("&amp;Table1[year]&amp;")"</f>
        <v>Councilman-District 3, City of Alexandria-Rapides (2016)</v>
      </c>
      <c r="D1686" t="s">
        <v>2163</v>
      </c>
      <c r="E1686" t="s">
        <v>2212</v>
      </c>
      <c r="F1686" t="s">
        <v>2214</v>
      </c>
      <c r="G1686">
        <v>2016</v>
      </c>
      <c r="H1686" t="s">
        <v>238</v>
      </c>
      <c r="I1686" t="s">
        <v>23</v>
      </c>
      <c r="J1686">
        <v>1691</v>
      </c>
      <c r="K1686">
        <v>2</v>
      </c>
      <c r="L1686">
        <f>COUNTIF(Table1[Race],Table1[Race])</f>
        <v>2</v>
      </c>
      <c r="M1686">
        <v>2</v>
      </c>
      <c r="N1686">
        <v>0</v>
      </c>
      <c r="O1686">
        <v>0</v>
      </c>
      <c r="P1686">
        <v>0</v>
      </c>
      <c r="Q1686" t="s">
        <v>20</v>
      </c>
      <c r="R1686" t="s">
        <v>21</v>
      </c>
      <c r="S1686" t="s">
        <v>1813</v>
      </c>
      <c r="T1686">
        <f>IFERROR(Table1[n_can_adj]/MID(Table1[district],FIND("(",Table1[district])+1,1),Table1[n_can_adj])</f>
        <v>2</v>
      </c>
      <c r="U1686" t="e">
        <f>IF(Table1[level]="Local",VLOOKUP(Table1[parish]&amp;" Parish, Louisiana",[1]parish!$D$2:$E$65,2,FALSE),"")</f>
        <v>#N/A</v>
      </c>
    </row>
    <row r="1687" spans="1:21" hidden="1" x14ac:dyDescent="0.25">
      <c r="A1687">
        <v>1686</v>
      </c>
      <c r="B1687">
        <f>IF(COUNTIF(C$2:C1686,C1687)&gt;0,B1686,B1686+1)</f>
        <v>513</v>
      </c>
      <c r="C1687" t="str">
        <f>Table1[[#This Row],[position]]&amp;IF(Table1[district]="NA","","-"&amp;Table1[district])&amp;IF(Table1[parish]="Multi-Parish Race","","-"&amp;Table1[parish])&amp;" ("&amp;Table1[year]&amp;")"</f>
        <v>Councilman-District 3, City of Zachary-East Baton Rouge (2014)</v>
      </c>
      <c r="D1687" t="s">
        <v>2163</v>
      </c>
      <c r="E1687" t="s">
        <v>2215</v>
      </c>
      <c r="F1687" t="s">
        <v>2216</v>
      </c>
      <c r="G1687">
        <v>2014</v>
      </c>
      <c r="H1687" t="s">
        <v>1277</v>
      </c>
      <c r="I1687" t="s">
        <v>19</v>
      </c>
      <c r="J1687">
        <v>382</v>
      </c>
      <c r="K1687">
        <v>2</v>
      </c>
      <c r="L1687">
        <f>COUNTIF(Table1[Race],Table1[Race])</f>
        <v>2</v>
      </c>
      <c r="M1687">
        <v>0</v>
      </c>
      <c r="N1687">
        <v>2</v>
      </c>
      <c r="O1687">
        <v>0</v>
      </c>
      <c r="P1687">
        <v>0</v>
      </c>
      <c r="Q1687" t="s">
        <v>20</v>
      </c>
      <c r="R1687" t="s">
        <v>21</v>
      </c>
      <c r="S1687" t="s">
        <v>1813</v>
      </c>
      <c r="T1687">
        <f>IFERROR(Table1[n_can_adj]/MID(Table1[district],FIND("(",Table1[district])+1,1),Table1[n_can_adj])</f>
        <v>2</v>
      </c>
      <c r="U1687" t="e">
        <f>IF(Table1[level]="Local",VLOOKUP(Table1[parish]&amp;" Parish, Louisiana",[1]parish!$D$2:$E$65,2,FALSE),"")</f>
        <v>#N/A</v>
      </c>
    </row>
    <row r="1688" spans="1:21" hidden="1" x14ac:dyDescent="0.25">
      <c r="A1688">
        <v>1687</v>
      </c>
      <c r="B1688">
        <f>IF(COUNTIF(C$2:C1687,C1688)&gt;0,B1687,B1687+1)</f>
        <v>513</v>
      </c>
      <c r="C1688" t="str">
        <f>Table1[[#This Row],[position]]&amp;IF(Table1[district]="NA","","-"&amp;Table1[district])&amp;IF(Table1[parish]="Multi-Parish Race","","-"&amp;Table1[parish])&amp;" ("&amp;Table1[year]&amp;")"</f>
        <v>Councilman-District 3, City of Zachary-East Baton Rouge (2014)</v>
      </c>
      <c r="D1688" t="s">
        <v>2163</v>
      </c>
      <c r="E1688" t="s">
        <v>2215</v>
      </c>
      <c r="F1688" t="s">
        <v>2217</v>
      </c>
      <c r="G1688">
        <v>2014</v>
      </c>
      <c r="H1688" t="s">
        <v>1277</v>
      </c>
      <c r="I1688" t="s">
        <v>19</v>
      </c>
      <c r="J1688">
        <v>892</v>
      </c>
      <c r="K1688">
        <v>2</v>
      </c>
      <c r="L1688">
        <f>COUNTIF(Table1[Race],Table1[Race])</f>
        <v>2</v>
      </c>
      <c r="M1688">
        <v>0</v>
      </c>
      <c r="N1688">
        <v>2</v>
      </c>
      <c r="O1688">
        <v>0</v>
      </c>
      <c r="P1688">
        <v>0</v>
      </c>
      <c r="Q1688" t="s">
        <v>20</v>
      </c>
      <c r="R1688" t="s">
        <v>21</v>
      </c>
      <c r="S1688" t="s">
        <v>1813</v>
      </c>
      <c r="T1688">
        <f>IFERROR(Table1[n_can_adj]/MID(Table1[district],FIND("(",Table1[district])+1,1),Table1[n_can_adj])</f>
        <v>2</v>
      </c>
      <c r="U1688" t="e">
        <f>IF(Table1[level]="Local",VLOOKUP(Table1[parish]&amp;" Parish, Louisiana",[1]parish!$D$2:$E$65,2,FALSE),"")</f>
        <v>#N/A</v>
      </c>
    </row>
    <row r="1689" spans="1:21" hidden="1" x14ac:dyDescent="0.25">
      <c r="A1689">
        <v>1688</v>
      </c>
      <c r="B1689">
        <f>IF(COUNTIF(C$2:C1688,C1689)&gt;0,B1688,B1688+1)</f>
        <v>514</v>
      </c>
      <c r="C1689" t="str">
        <f>Table1[[#This Row],[position]]&amp;IF(Table1[district]="NA","","-"&amp;Table1[district])&amp;IF(Table1[parish]="Multi-Parish Race","","-"&amp;Table1[parish])&amp;" ("&amp;Table1[year]&amp;")"</f>
        <v>Councilman-District 4, City of Alexandria-Rapides (2014)</v>
      </c>
      <c r="D1689" t="s">
        <v>2163</v>
      </c>
      <c r="E1689" t="s">
        <v>2218</v>
      </c>
      <c r="F1689" t="s">
        <v>2219</v>
      </c>
      <c r="G1689">
        <v>2014</v>
      </c>
      <c r="H1689" t="s">
        <v>238</v>
      </c>
      <c r="I1689" t="s">
        <v>23</v>
      </c>
      <c r="J1689">
        <v>1878</v>
      </c>
      <c r="K1689">
        <v>3</v>
      </c>
      <c r="L1689">
        <f>COUNTIF(Table1[Race],Table1[Race])</f>
        <v>3</v>
      </c>
      <c r="M1689">
        <v>2</v>
      </c>
      <c r="N1689">
        <v>1</v>
      </c>
      <c r="O1689">
        <v>0</v>
      </c>
      <c r="P1689">
        <v>0</v>
      </c>
      <c r="Q1689" t="s">
        <v>20</v>
      </c>
      <c r="R1689" t="s">
        <v>21</v>
      </c>
      <c r="S1689" t="s">
        <v>1813</v>
      </c>
      <c r="T1689">
        <f>IFERROR(Table1[n_can_adj]/MID(Table1[district],FIND("(",Table1[district])+1,1),Table1[n_can_adj])</f>
        <v>3</v>
      </c>
      <c r="U1689" t="e">
        <f>IF(Table1[level]="Local",VLOOKUP(Table1[parish]&amp;" Parish, Louisiana",[1]parish!$D$2:$E$65,2,FALSE),"")</f>
        <v>#N/A</v>
      </c>
    </row>
    <row r="1690" spans="1:21" hidden="1" x14ac:dyDescent="0.25">
      <c r="A1690">
        <v>1689</v>
      </c>
      <c r="B1690">
        <f>IF(COUNTIF(C$2:C1689,C1690)&gt;0,B1689,B1689+1)</f>
        <v>514</v>
      </c>
      <c r="C1690" t="str">
        <f>Table1[[#This Row],[position]]&amp;IF(Table1[district]="NA","","-"&amp;Table1[district])&amp;IF(Table1[parish]="Multi-Parish Race","","-"&amp;Table1[parish])&amp;" ("&amp;Table1[year]&amp;")"</f>
        <v>Councilman-District 4, City of Alexandria-Rapides (2014)</v>
      </c>
      <c r="D1690" t="s">
        <v>2163</v>
      </c>
      <c r="E1690" t="s">
        <v>2218</v>
      </c>
      <c r="F1690" t="s">
        <v>2220</v>
      </c>
      <c r="G1690">
        <v>2014</v>
      </c>
      <c r="H1690" t="s">
        <v>238</v>
      </c>
      <c r="I1690" t="s">
        <v>19</v>
      </c>
      <c r="J1690">
        <v>674</v>
      </c>
      <c r="K1690">
        <v>3</v>
      </c>
      <c r="L1690">
        <f>COUNTIF(Table1[Race],Table1[Race])</f>
        <v>3</v>
      </c>
      <c r="M1690">
        <v>2</v>
      </c>
      <c r="N1690">
        <v>1</v>
      </c>
      <c r="O1690">
        <v>0</v>
      </c>
      <c r="P1690">
        <v>0</v>
      </c>
      <c r="Q1690" t="s">
        <v>20</v>
      </c>
      <c r="R1690" t="s">
        <v>21</v>
      </c>
      <c r="S1690" t="s">
        <v>1813</v>
      </c>
      <c r="T1690">
        <f>IFERROR(Table1[n_can_adj]/MID(Table1[district],FIND("(",Table1[district])+1,1),Table1[n_can_adj])</f>
        <v>3</v>
      </c>
      <c r="U1690" t="e">
        <f>IF(Table1[level]="Local",VLOOKUP(Table1[parish]&amp;" Parish, Louisiana",[1]parish!$D$2:$E$65,2,FALSE),"")</f>
        <v>#N/A</v>
      </c>
    </row>
    <row r="1691" spans="1:21" hidden="1" x14ac:dyDescent="0.25">
      <c r="A1691">
        <v>1690</v>
      </c>
      <c r="B1691">
        <f>IF(COUNTIF(C$2:C1690,C1691)&gt;0,B1690,B1690+1)</f>
        <v>514</v>
      </c>
      <c r="C1691" t="str">
        <f>Table1[[#This Row],[position]]&amp;IF(Table1[district]="NA","","-"&amp;Table1[district])&amp;IF(Table1[parish]="Multi-Parish Race","","-"&amp;Table1[parish])&amp;" ("&amp;Table1[year]&amp;")"</f>
        <v>Councilman-District 4, City of Alexandria-Rapides (2014)</v>
      </c>
      <c r="D1691" t="s">
        <v>2163</v>
      </c>
      <c r="E1691" t="s">
        <v>2218</v>
      </c>
      <c r="F1691" t="s">
        <v>2221</v>
      </c>
      <c r="G1691">
        <v>2014</v>
      </c>
      <c r="H1691" t="s">
        <v>238</v>
      </c>
      <c r="I1691" t="s">
        <v>23</v>
      </c>
      <c r="J1691">
        <v>656</v>
      </c>
      <c r="K1691">
        <v>3</v>
      </c>
      <c r="L1691">
        <f>COUNTIF(Table1[Race],Table1[Race])</f>
        <v>3</v>
      </c>
      <c r="M1691">
        <v>2</v>
      </c>
      <c r="N1691">
        <v>1</v>
      </c>
      <c r="O1691">
        <v>0</v>
      </c>
      <c r="P1691">
        <v>0</v>
      </c>
      <c r="Q1691" t="s">
        <v>20</v>
      </c>
      <c r="R1691" t="s">
        <v>21</v>
      </c>
      <c r="S1691" t="s">
        <v>1813</v>
      </c>
      <c r="T1691">
        <f>IFERROR(Table1[n_can_adj]/MID(Table1[district],FIND("(",Table1[district])+1,1),Table1[n_can_adj])</f>
        <v>3</v>
      </c>
      <c r="U1691" t="e">
        <f>IF(Table1[level]="Local",VLOOKUP(Table1[parish]&amp;" Parish, Louisiana",[1]parish!$D$2:$E$65,2,FALSE),"")</f>
        <v>#N/A</v>
      </c>
    </row>
    <row r="1692" spans="1:21" hidden="1" x14ac:dyDescent="0.25">
      <c r="A1692">
        <v>1691</v>
      </c>
      <c r="B1692">
        <f>IF(COUNTIF(C$2:C1691,C1692)&gt;0,B1691,B1691+1)</f>
        <v>515</v>
      </c>
      <c r="C1692" t="str">
        <f>Table1[[#This Row],[position]]&amp;IF(Table1[district]="NA","","-"&amp;Table1[district])&amp;IF(Table1[parish]="Multi-Parish Race","","-"&amp;Table1[parish])&amp;" ("&amp;Table1[year]&amp;")"</f>
        <v>Councilman-District 4, City of Broussard-Lafayette (2014)</v>
      </c>
      <c r="D1692" t="s">
        <v>2163</v>
      </c>
      <c r="E1692" t="s">
        <v>2222</v>
      </c>
      <c r="F1692" t="s">
        <v>2223</v>
      </c>
      <c r="G1692">
        <v>2014</v>
      </c>
      <c r="H1692" t="s">
        <v>1012</v>
      </c>
      <c r="I1692" t="s">
        <v>23</v>
      </c>
      <c r="J1692">
        <v>171</v>
      </c>
      <c r="K1692">
        <v>2</v>
      </c>
      <c r="L1692">
        <f>COUNTIF(Table1[Race],Table1[Race])</f>
        <v>2</v>
      </c>
      <c r="M1692">
        <v>2</v>
      </c>
      <c r="N1692">
        <v>0</v>
      </c>
      <c r="O1692">
        <v>0</v>
      </c>
      <c r="P1692">
        <v>0</v>
      </c>
      <c r="Q1692" t="s">
        <v>20</v>
      </c>
      <c r="R1692" t="s">
        <v>21</v>
      </c>
      <c r="S1692" t="s">
        <v>1813</v>
      </c>
      <c r="T1692">
        <f>IFERROR(Table1[n_can_adj]/MID(Table1[district],FIND("(",Table1[district])+1,1),Table1[n_can_adj])</f>
        <v>2</v>
      </c>
      <c r="U1692" t="e">
        <f>IF(Table1[level]="Local",VLOOKUP(Table1[parish]&amp;" Parish, Louisiana",[1]parish!$D$2:$E$65,2,FALSE),"")</f>
        <v>#N/A</v>
      </c>
    </row>
    <row r="1693" spans="1:21" hidden="1" x14ac:dyDescent="0.25">
      <c r="A1693">
        <v>1692</v>
      </c>
      <c r="B1693">
        <f>IF(COUNTIF(C$2:C1692,C1693)&gt;0,B1692,B1692+1)</f>
        <v>515</v>
      </c>
      <c r="C1693" t="str">
        <f>Table1[[#This Row],[position]]&amp;IF(Table1[district]="NA","","-"&amp;Table1[district])&amp;IF(Table1[parish]="Multi-Parish Race","","-"&amp;Table1[parish])&amp;" ("&amp;Table1[year]&amp;")"</f>
        <v>Councilman-District 4, City of Broussard-Lafayette (2014)</v>
      </c>
      <c r="D1693" t="s">
        <v>2163</v>
      </c>
      <c r="E1693" t="s">
        <v>2222</v>
      </c>
      <c r="F1693" t="s">
        <v>2224</v>
      </c>
      <c r="G1693">
        <v>2014</v>
      </c>
      <c r="H1693" t="s">
        <v>1012</v>
      </c>
      <c r="I1693" t="s">
        <v>23</v>
      </c>
      <c r="J1693">
        <v>150</v>
      </c>
      <c r="K1693">
        <v>2</v>
      </c>
      <c r="L1693">
        <f>COUNTIF(Table1[Race],Table1[Race])</f>
        <v>2</v>
      </c>
      <c r="M1693">
        <v>2</v>
      </c>
      <c r="N1693">
        <v>0</v>
      </c>
      <c r="O1693">
        <v>0</v>
      </c>
      <c r="P1693">
        <v>0</v>
      </c>
      <c r="Q1693" t="s">
        <v>20</v>
      </c>
      <c r="R1693" t="s">
        <v>21</v>
      </c>
      <c r="S1693" t="s">
        <v>1813</v>
      </c>
      <c r="T1693">
        <f>IFERROR(Table1[n_can_adj]/MID(Table1[district],FIND("(",Table1[district])+1,1),Table1[n_can_adj])</f>
        <v>2</v>
      </c>
      <c r="U1693" t="e">
        <f>IF(Table1[level]="Local",VLOOKUP(Table1[parish]&amp;" Parish, Louisiana",[1]parish!$D$2:$E$65,2,FALSE),"")</f>
        <v>#N/A</v>
      </c>
    </row>
    <row r="1694" spans="1:21" hidden="1" x14ac:dyDescent="0.25">
      <c r="A1694">
        <v>1693</v>
      </c>
      <c r="B1694">
        <f>IF(COUNTIF(C$2:C1693,C1694)&gt;0,B1693,B1693+1)</f>
        <v>516</v>
      </c>
      <c r="C1694" t="str">
        <f>Table1[[#This Row],[position]]&amp;IF(Table1[district]="NA","","-"&amp;Table1[district])&amp;IF(Table1[parish]="Multi-Parish Race","","-"&amp;Table1[parish])&amp;" ("&amp;Table1[year]&amp;")"</f>
        <v>Councilman-District 4, City of Zachary-East Baton Rouge (2014)</v>
      </c>
      <c r="D1694" t="s">
        <v>2163</v>
      </c>
      <c r="E1694" t="s">
        <v>2225</v>
      </c>
      <c r="F1694" t="s">
        <v>2226</v>
      </c>
      <c r="G1694">
        <v>2014</v>
      </c>
      <c r="H1694" t="s">
        <v>1277</v>
      </c>
      <c r="I1694" t="s">
        <v>19</v>
      </c>
      <c r="J1694">
        <v>663</v>
      </c>
      <c r="K1694">
        <v>2</v>
      </c>
      <c r="L1694">
        <f>COUNTIF(Table1[Race],Table1[Race])</f>
        <v>2</v>
      </c>
      <c r="M1694">
        <v>1</v>
      </c>
      <c r="N1694">
        <v>1</v>
      </c>
      <c r="O1694">
        <v>0</v>
      </c>
      <c r="P1694">
        <v>0</v>
      </c>
      <c r="Q1694" t="s">
        <v>20</v>
      </c>
      <c r="R1694" t="s">
        <v>21</v>
      </c>
      <c r="S1694" t="s">
        <v>1813</v>
      </c>
      <c r="T1694">
        <f>IFERROR(Table1[n_can_adj]/MID(Table1[district],FIND("(",Table1[district])+1,1),Table1[n_can_adj])</f>
        <v>2</v>
      </c>
      <c r="U1694" t="e">
        <f>IF(Table1[level]="Local",VLOOKUP(Table1[parish]&amp;" Parish, Louisiana",[1]parish!$D$2:$E$65,2,FALSE),"")</f>
        <v>#N/A</v>
      </c>
    </row>
    <row r="1695" spans="1:21" hidden="1" x14ac:dyDescent="0.25">
      <c r="A1695">
        <v>1694</v>
      </c>
      <c r="B1695">
        <f>IF(COUNTIF(C$2:C1694,C1695)&gt;0,B1694,B1694+1)</f>
        <v>516</v>
      </c>
      <c r="C1695" t="str">
        <f>Table1[[#This Row],[position]]&amp;IF(Table1[district]="NA","","-"&amp;Table1[district])&amp;IF(Table1[parish]="Multi-Parish Race","","-"&amp;Table1[parish])&amp;" ("&amp;Table1[year]&amp;")"</f>
        <v>Councilman-District 4, City of Zachary-East Baton Rouge (2014)</v>
      </c>
      <c r="D1695" t="s">
        <v>2163</v>
      </c>
      <c r="E1695" t="s">
        <v>2225</v>
      </c>
      <c r="F1695" t="s">
        <v>2227</v>
      </c>
      <c r="G1695">
        <v>2014</v>
      </c>
      <c r="H1695" t="s">
        <v>1277</v>
      </c>
      <c r="I1695" t="s">
        <v>23</v>
      </c>
      <c r="J1695">
        <v>274</v>
      </c>
      <c r="K1695">
        <v>2</v>
      </c>
      <c r="L1695">
        <f>COUNTIF(Table1[Race],Table1[Race])</f>
        <v>2</v>
      </c>
      <c r="M1695">
        <v>1</v>
      </c>
      <c r="N1695">
        <v>1</v>
      </c>
      <c r="O1695">
        <v>0</v>
      </c>
      <c r="P1695">
        <v>0</v>
      </c>
      <c r="Q1695" t="s">
        <v>20</v>
      </c>
      <c r="R1695" t="s">
        <v>21</v>
      </c>
      <c r="S1695" t="s">
        <v>1813</v>
      </c>
      <c r="T1695">
        <f>IFERROR(Table1[n_can_adj]/MID(Table1[district],FIND("(",Table1[district])+1,1),Table1[n_can_adj])</f>
        <v>2</v>
      </c>
      <c r="U1695" t="e">
        <f>IF(Table1[level]="Local",VLOOKUP(Table1[parish]&amp;" Parish, Louisiana",[1]parish!$D$2:$E$65,2,FALSE),"")</f>
        <v>#N/A</v>
      </c>
    </row>
    <row r="1696" spans="1:21" hidden="1" x14ac:dyDescent="0.25">
      <c r="A1696">
        <v>1695</v>
      </c>
      <c r="B1696">
        <f>IF(COUNTIF(C$2:C1695,C1696)&gt;0,B1695,B1695+1)</f>
        <v>517</v>
      </c>
      <c r="C1696" t="str">
        <f>Table1[[#This Row],[position]]&amp;IF(Table1[district]="NA","","-"&amp;Table1[district])&amp;IF(Table1[parish]="Multi-Parish Race","","-"&amp;Table1[parish])&amp;" ("&amp;Table1[year]&amp;")"</f>
        <v>Councilman-District A, City of Bogalusa-Washington (2014)</v>
      </c>
      <c r="D1696" t="s">
        <v>2163</v>
      </c>
      <c r="E1696" t="s">
        <v>2228</v>
      </c>
      <c r="F1696" t="s">
        <v>2229</v>
      </c>
      <c r="G1696">
        <v>2014</v>
      </c>
      <c r="H1696" t="s">
        <v>519</v>
      </c>
      <c r="I1696" t="s">
        <v>23</v>
      </c>
      <c r="J1696">
        <v>120</v>
      </c>
      <c r="K1696">
        <v>3</v>
      </c>
      <c r="L1696">
        <f>COUNTIF(Table1[Race],Table1[Race])</f>
        <v>3</v>
      </c>
      <c r="M1696">
        <v>3</v>
      </c>
      <c r="N1696">
        <v>0</v>
      </c>
      <c r="O1696">
        <v>0</v>
      </c>
      <c r="P1696">
        <v>0</v>
      </c>
      <c r="Q1696" t="s">
        <v>20</v>
      </c>
      <c r="R1696" t="s">
        <v>21</v>
      </c>
      <c r="S1696" t="s">
        <v>1813</v>
      </c>
      <c r="T1696">
        <f>IFERROR(Table1[n_can_adj]/MID(Table1[district],FIND("(",Table1[district])+1,1),Table1[n_can_adj])</f>
        <v>3</v>
      </c>
      <c r="U1696" t="e">
        <f>IF(Table1[level]="Local",VLOOKUP(Table1[parish]&amp;" Parish, Louisiana",[1]parish!$D$2:$E$65,2,FALSE),"")</f>
        <v>#N/A</v>
      </c>
    </row>
    <row r="1697" spans="1:21" hidden="1" x14ac:dyDescent="0.25">
      <c r="A1697">
        <v>1696</v>
      </c>
      <c r="B1697">
        <f>IF(COUNTIF(C$2:C1696,C1697)&gt;0,B1696,B1696+1)</f>
        <v>517</v>
      </c>
      <c r="C1697" t="str">
        <f>Table1[[#This Row],[position]]&amp;IF(Table1[district]="NA","","-"&amp;Table1[district])&amp;IF(Table1[parish]="Multi-Parish Race","","-"&amp;Table1[parish])&amp;" ("&amp;Table1[year]&amp;")"</f>
        <v>Councilman-District A, City of Bogalusa-Washington (2014)</v>
      </c>
      <c r="D1697" t="s">
        <v>2163</v>
      </c>
      <c r="E1697" t="s">
        <v>2228</v>
      </c>
      <c r="F1697" t="s">
        <v>2230</v>
      </c>
      <c r="G1697">
        <v>2014</v>
      </c>
      <c r="H1697" t="s">
        <v>519</v>
      </c>
      <c r="I1697" t="s">
        <v>23</v>
      </c>
      <c r="J1697">
        <v>239</v>
      </c>
      <c r="K1697">
        <v>3</v>
      </c>
      <c r="L1697">
        <f>COUNTIF(Table1[Race],Table1[Race])</f>
        <v>3</v>
      </c>
      <c r="M1697">
        <v>3</v>
      </c>
      <c r="N1697">
        <v>0</v>
      </c>
      <c r="O1697">
        <v>0</v>
      </c>
      <c r="P1697">
        <v>0</v>
      </c>
      <c r="Q1697" t="s">
        <v>20</v>
      </c>
      <c r="R1697" t="s">
        <v>21</v>
      </c>
      <c r="S1697" t="s">
        <v>1813</v>
      </c>
      <c r="T1697">
        <f>IFERROR(Table1[n_can_adj]/MID(Table1[district],FIND("(",Table1[district])+1,1),Table1[n_can_adj])</f>
        <v>3</v>
      </c>
      <c r="U1697" t="e">
        <f>IF(Table1[level]="Local",VLOOKUP(Table1[parish]&amp;" Parish, Louisiana",[1]parish!$D$2:$E$65,2,FALSE),"")</f>
        <v>#N/A</v>
      </c>
    </row>
    <row r="1698" spans="1:21" hidden="1" x14ac:dyDescent="0.25">
      <c r="A1698">
        <v>1697</v>
      </c>
      <c r="B1698">
        <f>IF(COUNTIF(C$2:C1697,C1698)&gt;0,B1697,B1697+1)</f>
        <v>517</v>
      </c>
      <c r="C1698" t="str">
        <f>Table1[[#This Row],[position]]&amp;IF(Table1[district]="NA","","-"&amp;Table1[district])&amp;IF(Table1[parish]="Multi-Parish Race","","-"&amp;Table1[parish])&amp;" ("&amp;Table1[year]&amp;")"</f>
        <v>Councilman-District A, City of Bogalusa-Washington (2014)</v>
      </c>
      <c r="D1698" t="s">
        <v>2163</v>
      </c>
      <c r="E1698" t="s">
        <v>2228</v>
      </c>
      <c r="F1698" t="s">
        <v>2231</v>
      </c>
      <c r="G1698">
        <v>2014</v>
      </c>
      <c r="H1698" t="s">
        <v>519</v>
      </c>
      <c r="I1698" t="s">
        <v>23</v>
      </c>
      <c r="J1698">
        <v>278</v>
      </c>
      <c r="K1698">
        <v>3</v>
      </c>
      <c r="L1698">
        <f>COUNTIF(Table1[Race],Table1[Race])</f>
        <v>3</v>
      </c>
      <c r="M1698">
        <v>3</v>
      </c>
      <c r="N1698">
        <v>0</v>
      </c>
      <c r="O1698">
        <v>0</v>
      </c>
      <c r="P1698">
        <v>0</v>
      </c>
      <c r="Q1698" t="s">
        <v>20</v>
      </c>
      <c r="R1698" t="s">
        <v>21</v>
      </c>
      <c r="S1698" t="s">
        <v>1813</v>
      </c>
      <c r="T1698">
        <f>IFERROR(Table1[n_can_adj]/MID(Table1[district],FIND("(",Table1[district])+1,1),Table1[n_can_adj])</f>
        <v>3</v>
      </c>
      <c r="U1698" t="e">
        <f>IF(Table1[level]="Local",VLOOKUP(Table1[parish]&amp;" Parish, Louisiana",[1]parish!$D$2:$E$65,2,FALSE),"")</f>
        <v>#N/A</v>
      </c>
    </row>
    <row r="1699" spans="1:21" hidden="1" x14ac:dyDescent="0.25">
      <c r="A1699">
        <v>1698</v>
      </c>
      <c r="B1699">
        <f>IF(COUNTIF(C$2:C1698,C1699)&gt;0,B1698,B1698+1)</f>
        <v>518</v>
      </c>
      <c r="C1699" t="str">
        <f>Table1[[#This Row],[position]]&amp;IF(Table1[district]="NA","","-"&amp;Table1[district])&amp;IF(Table1[parish]="Multi-Parish Race","","-"&amp;Table1[parish])&amp;" ("&amp;Table1[year]&amp;")"</f>
        <v>Councilman-District A, City of Thibodaux-Lafourche (2014)</v>
      </c>
      <c r="D1699" t="s">
        <v>2163</v>
      </c>
      <c r="E1699" t="s">
        <v>2232</v>
      </c>
      <c r="F1699" t="s">
        <v>2233</v>
      </c>
      <c r="G1699">
        <v>2014</v>
      </c>
      <c r="H1699" t="s">
        <v>940</v>
      </c>
      <c r="I1699" t="s">
        <v>23</v>
      </c>
      <c r="J1699">
        <v>758</v>
      </c>
      <c r="K1699">
        <v>2</v>
      </c>
      <c r="L1699">
        <f>COUNTIF(Table1[Race],Table1[Race])</f>
        <v>2</v>
      </c>
      <c r="M1699">
        <v>1</v>
      </c>
      <c r="N1699">
        <v>1</v>
      </c>
      <c r="O1699">
        <v>0</v>
      </c>
      <c r="P1699">
        <v>0</v>
      </c>
      <c r="Q1699" t="s">
        <v>20</v>
      </c>
      <c r="R1699" t="s">
        <v>21</v>
      </c>
      <c r="S1699" t="s">
        <v>1813</v>
      </c>
      <c r="T1699">
        <f>IFERROR(Table1[n_can_adj]/MID(Table1[district],FIND("(",Table1[district])+1,1),Table1[n_can_adj])</f>
        <v>2</v>
      </c>
      <c r="U1699" t="e">
        <f>IF(Table1[level]="Local",VLOOKUP(Table1[parish]&amp;" Parish, Louisiana",[1]parish!$D$2:$E$65,2,FALSE),"")</f>
        <v>#N/A</v>
      </c>
    </row>
    <row r="1700" spans="1:21" hidden="1" x14ac:dyDescent="0.25">
      <c r="A1700">
        <v>1699</v>
      </c>
      <c r="B1700">
        <f>IF(COUNTIF(C$2:C1699,C1700)&gt;0,B1699,B1699+1)</f>
        <v>518</v>
      </c>
      <c r="C1700" t="str">
        <f>Table1[[#This Row],[position]]&amp;IF(Table1[district]="NA","","-"&amp;Table1[district])&amp;IF(Table1[parish]="Multi-Parish Race","","-"&amp;Table1[parish])&amp;" ("&amp;Table1[year]&amp;")"</f>
        <v>Councilman-District A, City of Thibodaux-Lafourche (2014)</v>
      </c>
      <c r="D1700" t="s">
        <v>2163</v>
      </c>
      <c r="E1700" t="s">
        <v>2232</v>
      </c>
      <c r="F1700" t="s">
        <v>2234</v>
      </c>
      <c r="G1700">
        <v>2014</v>
      </c>
      <c r="H1700" t="s">
        <v>940</v>
      </c>
      <c r="I1700" t="s">
        <v>19</v>
      </c>
      <c r="J1700">
        <v>1128</v>
      </c>
      <c r="K1700">
        <v>2</v>
      </c>
      <c r="L1700">
        <f>COUNTIF(Table1[Race],Table1[Race])</f>
        <v>2</v>
      </c>
      <c r="M1700">
        <v>1</v>
      </c>
      <c r="N1700">
        <v>1</v>
      </c>
      <c r="O1700">
        <v>0</v>
      </c>
      <c r="P1700">
        <v>0</v>
      </c>
      <c r="Q1700" t="s">
        <v>20</v>
      </c>
      <c r="R1700" t="s">
        <v>21</v>
      </c>
      <c r="S1700" t="s">
        <v>1813</v>
      </c>
      <c r="T1700">
        <f>IFERROR(Table1[n_can_adj]/MID(Table1[district],FIND("(",Table1[district])+1,1),Table1[n_can_adj])</f>
        <v>2</v>
      </c>
      <c r="U1700" t="e">
        <f>IF(Table1[level]="Local",VLOOKUP(Table1[parish]&amp;" Parish, Louisiana",[1]parish!$D$2:$E$65,2,FALSE),"")</f>
        <v>#N/A</v>
      </c>
    </row>
    <row r="1701" spans="1:21" hidden="1" x14ac:dyDescent="0.25">
      <c r="A1701">
        <v>1700</v>
      </c>
      <c r="B1701">
        <f>IF(COUNTIF(C$2:C1700,C1701)&gt;0,B1700,B1700+1)</f>
        <v>519</v>
      </c>
      <c r="C1701" t="str">
        <f>Table1[[#This Row],[position]]&amp;IF(Table1[district]="NA","","-"&amp;Table1[district])&amp;IF(Table1[parish]="Multi-Parish Race","","-"&amp;Table1[parish])&amp;" ("&amp;Table1[year]&amp;")"</f>
        <v>Councilman-District B, City of Bogalusa-Washington (2014)</v>
      </c>
      <c r="D1701" t="s">
        <v>2163</v>
      </c>
      <c r="E1701" t="s">
        <v>2235</v>
      </c>
      <c r="F1701" t="s">
        <v>2236</v>
      </c>
      <c r="G1701">
        <v>2014</v>
      </c>
      <c r="H1701" t="s">
        <v>519</v>
      </c>
      <c r="I1701" t="s">
        <v>23</v>
      </c>
      <c r="J1701">
        <v>54</v>
      </c>
      <c r="K1701">
        <v>4</v>
      </c>
      <c r="L1701">
        <f>COUNTIF(Table1[Race],Table1[Race])</f>
        <v>4</v>
      </c>
      <c r="M1701">
        <v>4</v>
      </c>
      <c r="N1701">
        <v>0</v>
      </c>
      <c r="O1701">
        <v>0</v>
      </c>
      <c r="P1701">
        <v>0</v>
      </c>
      <c r="Q1701" t="s">
        <v>20</v>
      </c>
      <c r="R1701" t="s">
        <v>21</v>
      </c>
      <c r="S1701" t="s">
        <v>1813</v>
      </c>
      <c r="T1701">
        <f>IFERROR(Table1[n_can_adj]/MID(Table1[district],FIND("(",Table1[district])+1,1),Table1[n_can_adj])</f>
        <v>4</v>
      </c>
      <c r="U1701" t="e">
        <f>IF(Table1[level]="Local",VLOOKUP(Table1[parish]&amp;" Parish, Louisiana",[1]parish!$D$2:$E$65,2,FALSE),"")</f>
        <v>#N/A</v>
      </c>
    </row>
    <row r="1702" spans="1:21" hidden="1" x14ac:dyDescent="0.25">
      <c r="A1702">
        <v>1701</v>
      </c>
      <c r="B1702">
        <f>IF(COUNTIF(C$2:C1701,C1702)&gt;0,B1701,B1701+1)</f>
        <v>519</v>
      </c>
      <c r="C1702" t="str">
        <f>Table1[[#This Row],[position]]&amp;IF(Table1[district]="NA","","-"&amp;Table1[district])&amp;IF(Table1[parish]="Multi-Parish Race","","-"&amp;Table1[parish])&amp;" ("&amp;Table1[year]&amp;")"</f>
        <v>Councilman-District B, City of Bogalusa-Washington (2014)</v>
      </c>
      <c r="D1702" t="s">
        <v>2163</v>
      </c>
      <c r="E1702" t="s">
        <v>2235</v>
      </c>
      <c r="F1702" t="s">
        <v>2237</v>
      </c>
      <c r="G1702">
        <v>2014</v>
      </c>
      <c r="H1702" t="s">
        <v>519</v>
      </c>
      <c r="I1702" t="s">
        <v>23</v>
      </c>
      <c r="J1702">
        <v>164</v>
      </c>
      <c r="K1702">
        <v>4</v>
      </c>
      <c r="L1702">
        <f>COUNTIF(Table1[Race],Table1[Race])</f>
        <v>4</v>
      </c>
      <c r="M1702">
        <v>4</v>
      </c>
      <c r="N1702">
        <v>0</v>
      </c>
      <c r="O1702">
        <v>0</v>
      </c>
      <c r="P1702">
        <v>0</v>
      </c>
      <c r="Q1702" t="s">
        <v>20</v>
      </c>
      <c r="R1702" t="s">
        <v>21</v>
      </c>
      <c r="S1702" t="s">
        <v>1813</v>
      </c>
      <c r="T1702">
        <f>IFERROR(Table1[n_can_adj]/MID(Table1[district],FIND("(",Table1[district])+1,1),Table1[n_can_adj])</f>
        <v>4</v>
      </c>
      <c r="U1702" t="e">
        <f>IF(Table1[level]="Local",VLOOKUP(Table1[parish]&amp;" Parish, Louisiana",[1]parish!$D$2:$E$65,2,FALSE),"")</f>
        <v>#N/A</v>
      </c>
    </row>
    <row r="1703" spans="1:21" hidden="1" x14ac:dyDescent="0.25">
      <c r="A1703">
        <v>1702</v>
      </c>
      <c r="B1703">
        <f>IF(COUNTIF(C$2:C1702,C1703)&gt;0,B1702,B1702+1)</f>
        <v>519</v>
      </c>
      <c r="C1703" t="str">
        <f>Table1[[#This Row],[position]]&amp;IF(Table1[district]="NA","","-"&amp;Table1[district])&amp;IF(Table1[parish]="Multi-Parish Race","","-"&amp;Table1[parish])&amp;" ("&amp;Table1[year]&amp;")"</f>
        <v>Councilman-District B, City of Bogalusa-Washington (2014)</v>
      </c>
      <c r="D1703" t="s">
        <v>2163</v>
      </c>
      <c r="E1703" t="s">
        <v>2235</v>
      </c>
      <c r="F1703" t="s">
        <v>2238</v>
      </c>
      <c r="G1703">
        <v>2014</v>
      </c>
      <c r="H1703" t="s">
        <v>519</v>
      </c>
      <c r="I1703" t="s">
        <v>23</v>
      </c>
      <c r="J1703">
        <v>160</v>
      </c>
      <c r="K1703">
        <v>4</v>
      </c>
      <c r="L1703">
        <f>COUNTIF(Table1[Race],Table1[Race])</f>
        <v>4</v>
      </c>
      <c r="M1703">
        <v>4</v>
      </c>
      <c r="N1703">
        <v>0</v>
      </c>
      <c r="O1703">
        <v>0</v>
      </c>
      <c r="P1703">
        <v>0</v>
      </c>
      <c r="Q1703" t="s">
        <v>20</v>
      </c>
      <c r="R1703" t="s">
        <v>21</v>
      </c>
      <c r="S1703" t="s">
        <v>1813</v>
      </c>
      <c r="T1703">
        <f>IFERROR(Table1[n_can_adj]/MID(Table1[district],FIND("(",Table1[district])+1,1),Table1[n_can_adj])</f>
        <v>4</v>
      </c>
      <c r="U1703" t="e">
        <f>IF(Table1[level]="Local",VLOOKUP(Table1[parish]&amp;" Parish, Louisiana",[1]parish!$D$2:$E$65,2,FALSE),"")</f>
        <v>#N/A</v>
      </c>
    </row>
    <row r="1704" spans="1:21" hidden="1" x14ac:dyDescent="0.25">
      <c r="A1704">
        <v>1703</v>
      </c>
      <c r="B1704">
        <f>IF(COUNTIF(C$2:C1703,C1704)&gt;0,B1703,B1703+1)</f>
        <v>519</v>
      </c>
      <c r="C1704" t="str">
        <f>Table1[[#This Row],[position]]&amp;IF(Table1[district]="NA","","-"&amp;Table1[district])&amp;IF(Table1[parish]="Multi-Parish Race","","-"&amp;Table1[parish])&amp;" ("&amp;Table1[year]&amp;")"</f>
        <v>Councilman-District B, City of Bogalusa-Washington (2014)</v>
      </c>
      <c r="D1704" t="s">
        <v>2163</v>
      </c>
      <c r="E1704" t="s">
        <v>2235</v>
      </c>
      <c r="F1704" t="s">
        <v>2239</v>
      </c>
      <c r="G1704">
        <v>2014</v>
      </c>
      <c r="H1704" t="s">
        <v>519</v>
      </c>
      <c r="I1704" t="s">
        <v>23</v>
      </c>
      <c r="J1704">
        <v>236</v>
      </c>
      <c r="K1704">
        <v>4</v>
      </c>
      <c r="L1704">
        <f>COUNTIF(Table1[Race],Table1[Race])</f>
        <v>4</v>
      </c>
      <c r="M1704">
        <v>4</v>
      </c>
      <c r="N1704">
        <v>0</v>
      </c>
      <c r="O1704">
        <v>0</v>
      </c>
      <c r="P1704">
        <v>0</v>
      </c>
      <c r="Q1704" t="s">
        <v>20</v>
      </c>
      <c r="R1704" t="s">
        <v>21</v>
      </c>
      <c r="S1704" t="s">
        <v>1813</v>
      </c>
      <c r="T1704">
        <f>IFERROR(Table1[n_can_adj]/MID(Table1[district],FIND("(",Table1[district])+1,1),Table1[n_can_adj])</f>
        <v>4</v>
      </c>
      <c r="U1704" t="e">
        <f>IF(Table1[level]="Local",VLOOKUP(Table1[parish]&amp;" Parish, Louisiana",[1]parish!$D$2:$E$65,2,FALSE),"")</f>
        <v>#N/A</v>
      </c>
    </row>
    <row r="1705" spans="1:21" hidden="1" x14ac:dyDescent="0.25">
      <c r="A1705">
        <v>1704</v>
      </c>
      <c r="B1705">
        <f>IF(COUNTIF(C$2:C1704,C1705)&gt;0,B1704,B1704+1)</f>
        <v>520</v>
      </c>
      <c r="C1705" t="str">
        <f>Table1[[#This Row],[position]]&amp;IF(Table1[district]="NA","","-"&amp;Table1[district])&amp;IF(Table1[parish]="Multi-Parish Race","","-"&amp;Table1[parish])&amp;" ("&amp;Table1[year]&amp;")"</f>
        <v>Councilman-District C, City of Bogalusa-Washington (2014)</v>
      </c>
      <c r="D1705" t="s">
        <v>2163</v>
      </c>
      <c r="E1705" t="s">
        <v>2240</v>
      </c>
      <c r="F1705" t="s">
        <v>2241</v>
      </c>
      <c r="G1705">
        <v>2014</v>
      </c>
      <c r="H1705" t="s">
        <v>519</v>
      </c>
      <c r="I1705" t="s">
        <v>23</v>
      </c>
      <c r="J1705">
        <v>424</v>
      </c>
      <c r="K1705">
        <v>2</v>
      </c>
      <c r="L1705">
        <f>COUNTIF(Table1[Race],Table1[Race])</f>
        <v>2</v>
      </c>
      <c r="M1705">
        <v>2</v>
      </c>
      <c r="N1705">
        <v>0</v>
      </c>
      <c r="O1705">
        <v>0</v>
      </c>
      <c r="P1705">
        <v>0</v>
      </c>
      <c r="Q1705" t="s">
        <v>20</v>
      </c>
      <c r="R1705" t="s">
        <v>21</v>
      </c>
      <c r="S1705" t="s">
        <v>1813</v>
      </c>
      <c r="T1705">
        <f>IFERROR(Table1[n_can_adj]/MID(Table1[district],FIND("(",Table1[district])+1,1),Table1[n_can_adj])</f>
        <v>2</v>
      </c>
      <c r="U1705" t="e">
        <f>IF(Table1[level]="Local",VLOOKUP(Table1[parish]&amp;" Parish, Louisiana",[1]parish!$D$2:$E$65,2,FALSE),"")</f>
        <v>#N/A</v>
      </c>
    </row>
    <row r="1706" spans="1:21" hidden="1" x14ac:dyDescent="0.25">
      <c r="A1706">
        <v>1705</v>
      </c>
      <c r="B1706">
        <f>IF(COUNTIF(C$2:C1705,C1706)&gt;0,B1705,B1705+1)</f>
        <v>520</v>
      </c>
      <c r="C1706" t="str">
        <f>Table1[[#This Row],[position]]&amp;IF(Table1[district]="NA","","-"&amp;Table1[district])&amp;IF(Table1[parish]="Multi-Parish Race","","-"&amp;Table1[parish])&amp;" ("&amp;Table1[year]&amp;")"</f>
        <v>Councilman-District C, City of Bogalusa-Washington (2014)</v>
      </c>
      <c r="D1706" t="s">
        <v>2163</v>
      </c>
      <c r="E1706" t="s">
        <v>2240</v>
      </c>
      <c r="F1706" t="s">
        <v>2242</v>
      </c>
      <c r="G1706">
        <v>2014</v>
      </c>
      <c r="H1706" t="s">
        <v>519</v>
      </c>
      <c r="I1706" t="s">
        <v>23</v>
      </c>
      <c r="J1706">
        <v>293</v>
      </c>
      <c r="K1706">
        <v>2</v>
      </c>
      <c r="L1706">
        <f>COUNTIF(Table1[Race],Table1[Race])</f>
        <v>2</v>
      </c>
      <c r="M1706">
        <v>2</v>
      </c>
      <c r="N1706">
        <v>0</v>
      </c>
      <c r="O1706">
        <v>0</v>
      </c>
      <c r="P1706">
        <v>0</v>
      </c>
      <c r="Q1706" t="s">
        <v>20</v>
      </c>
      <c r="R1706" t="s">
        <v>21</v>
      </c>
      <c r="S1706" t="s">
        <v>1813</v>
      </c>
      <c r="T1706">
        <f>IFERROR(Table1[n_can_adj]/MID(Table1[district],FIND("(",Table1[district])+1,1),Table1[n_can_adj])</f>
        <v>2</v>
      </c>
      <c r="U1706" t="e">
        <f>IF(Table1[level]="Local",VLOOKUP(Table1[parish]&amp;" Parish, Louisiana",[1]parish!$D$2:$E$65,2,FALSE),"")</f>
        <v>#N/A</v>
      </c>
    </row>
    <row r="1707" spans="1:21" hidden="1" x14ac:dyDescent="0.25">
      <c r="A1707">
        <v>1706</v>
      </c>
      <c r="B1707">
        <f>IF(COUNTIF(C$2:C1706,C1707)&gt;0,B1706,B1706+1)</f>
        <v>521</v>
      </c>
      <c r="C1707" t="str">
        <f>Table1[[#This Row],[position]]&amp;IF(Table1[district]="NA","","-"&amp;Table1[district])&amp;IF(Table1[parish]="Multi-Parish Race","","-"&amp;Table1[parish])&amp;" ("&amp;Table1[year]&amp;")"</f>
        <v>Councilman-District C, City of Minden-Webster (2014)</v>
      </c>
      <c r="D1707" t="s">
        <v>2163</v>
      </c>
      <c r="E1707" t="s">
        <v>2243</v>
      </c>
      <c r="F1707" t="s">
        <v>2244</v>
      </c>
      <c r="G1707">
        <v>2014</v>
      </c>
      <c r="H1707" t="s">
        <v>69</v>
      </c>
      <c r="I1707" t="s">
        <v>23</v>
      </c>
      <c r="J1707">
        <v>322</v>
      </c>
      <c r="K1707">
        <v>2</v>
      </c>
      <c r="L1707">
        <f>COUNTIF(Table1[Race],Table1[Race])</f>
        <v>2</v>
      </c>
      <c r="M1707">
        <v>2</v>
      </c>
      <c r="N1707">
        <v>0</v>
      </c>
      <c r="O1707">
        <v>0</v>
      </c>
      <c r="P1707">
        <v>0</v>
      </c>
      <c r="Q1707" t="s">
        <v>20</v>
      </c>
      <c r="R1707" t="s">
        <v>21</v>
      </c>
      <c r="S1707" t="s">
        <v>1813</v>
      </c>
      <c r="T1707">
        <f>IFERROR(Table1[n_can_adj]/MID(Table1[district],FIND("(",Table1[district])+1,1),Table1[n_can_adj])</f>
        <v>2</v>
      </c>
      <c r="U1707" t="e">
        <f>IF(Table1[level]="Local",VLOOKUP(Table1[parish]&amp;" Parish, Louisiana",[1]parish!$D$2:$E$65,2,FALSE),"")</f>
        <v>#N/A</v>
      </c>
    </row>
    <row r="1708" spans="1:21" hidden="1" x14ac:dyDescent="0.25">
      <c r="A1708">
        <v>1707</v>
      </c>
      <c r="B1708">
        <f>IF(COUNTIF(C$2:C1707,C1708)&gt;0,B1707,B1707+1)</f>
        <v>521</v>
      </c>
      <c r="C1708" t="str">
        <f>Table1[[#This Row],[position]]&amp;IF(Table1[district]="NA","","-"&amp;Table1[district])&amp;IF(Table1[parish]="Multi-Parish Race","","-"&amp;Table1[parish])&amp;" ("&amp;Table1[year]&amp;")"</f>
        <v>Councilman-District C, City of Minden-Webster (2014)</v>
      </c>
      <c r="D1708" t="s">
        <v>2163</v>
      </c>
      <c r="E1708" t="s">
        <v>2243</v>
      </c>
      <c r="F1708" t="s">
        <v>2245</v>
      </c>
      <c r="G1708">
        <v>2014</v>
      </c>
      <c r="H1708" t="s">
        <v>69</v>
      </c>
      <c r="I1708" t="s">
        <v>23</v>
      </c>
      <c r="J1708">
        <v>376</v>
      </c>
      <c r="K1708">
        <v>2</v>
      </c>
      <c r="L1708">
        <f>COUNTIF(Table1[Race],Table1[Race])</f>
        <v>2</v>
      </c>
      <c r="M1708">
        <v>2</v>
      </c>
      <c r="N1708">
        <v>0</v>
      </c>
      <c r="O1708">
        <v>0</v>
      </c>
      <c r="P1708">
        <v>0</v>
      </c>
      <c r="Q1708" t="s">
        <v>20</v>
      </c>
      <c r="R1708" t="s">
        <v>21</v>
      </c>
      <c r="S1708" t="s">
        <v>1813</v>
      </c>
      <c r="T1708">
        <f>IFERROR(Table1[n_can_adj]/MID(Table1[district],FIND("(",Table1[district])+1,1),Table1[n_can_adj])</f>
        <v>2</v>
      </c>
      <c r="U1708" t="e">
        <f>IF(Table1[level]="Local",VLOOKUP(Table1[parish]&amp;" Parish, Louisiana",[1]parish!$D$2:$E$65,2,FALSE),"")</f>
        <v>#N/A</v>
      </c>
    </row>
    <row r="1709" spans="1:21" hidden="1" x14ac:dyDescent="0.25">
      <c r="A1709">
        <v>1708</v>
      </c>
      <c r="B1709">
        <f>IF(COUNTIF(C$2:C1708,C1709)&gt;0,B1708,B1708+1)</f>
        <v>522</v>
      </c>
      <c r="C1709" t="str">
        <f>Table1[[#This Row],[position]]&amp;IF(Table1[district]="NA","","-"&amp;Table1[district])&amp;IF(Table1[parish]="Multi-Parish Race","","-"&amp;Table1[parish])&amp;" ("&amp;Table1[year]&amp;")"</f>
        <v>Councilman-District C, City of Thibodaux-Lafourche (2014)</v>
      </c>
      <c r="D1709" t="s">
        <v>2163</v>
      </c>
      <c r="E1709" t="s">
        <v>2246</v>
      </c>
      <c r="F1709" t="s">
        <v>2247</v>
      </c>
      <c r="G1709">
        <v>2014</v>
      </c>
      <c r="H1709" t="s">
        <v>940</v>
      </c>
      <c r="I1709" t="s">
        <v>23</v>
      </c>
      <c r="J1709">
        <v>729</v>
      </c>
      <c r="K1709">
        <v>2</v>
      </c>
      <c r="L1709">
        <f>COUNTIF(Table1[Race],Table1[Race])</f>
        <v>2</v>
      </c>
      <c r="M1709">
        <v>2</v>
      </c>
      <c r="N1709">
        <v>0</v>
      </c>
      <c r="O1709">
        <v>0</v>
      </c>
      <c r="P1709">
        <v>0</v>
      </c>
      <c r="Q1709" t="s">
        <v>20</v>
      </c>
      <c r="R1709" t="s">
        <v>21</v>
      </c>
      <c r="S1709" t="s">
        <v>1813</v>
      </c>
      <c r="T1709">
        <f>IFERROR(Table1[n_can_adj]/MID(Table1[district],FIND("(",Table1[district])+1,1),Table1[n_can_adj])</f>
        <v>2</v>
      </c>
      <c r="U1709" t="e">
        <f>IF(Table1[level]="Local",VLOOKUP(Table1[parish]&amp;" Parish, Louisiana",[1]parish!$D$2:$E$65,2,FALSE),"")</f>
        <v>#N/A</v>
      </c>
    </row>
    <row r="1710" spans="1:21" hidden="1" x14ac:dyDescent="0.25">
      <c r="A1710">
        <v>1709</v>
      </c>
      <c r="B1710">
        <f>IF(COUNTIF(C$2:C1709,C1710)&gt;0,B1709,B1709+1)</f>
        <v>522</v>
      </c>
      <c r="C1710" t="str">
        <f>Table1[[#This Row],[position]]&amp;IF(Table1[district]="NA","","-"&amp;Table1[district])&amp;IF(Table1[parish]="Multi-Parish Race","","-"&amp;Table1[parish])&amp;" ("&amp;Table1[year]&amp;")"</f>
        <v>Councilman-District C, City of Thibodaux-Lafourche (2014)</v>
      </c>
      <c r="D1710" t="s">
        <v>2163</v>
      </c>
      <c r="E1710" t="s">
        <v>2246</v>
      </c>
      <c r="F1710" t="s">
        <v>2248</v>
      </c>
      <c r="G1710">
        <v>2014</v>
      </c>
      <c r="H1710" t="s">
        <v>940</v>
      </c>
      <c r="I1710" t="s">
        <v>23</v>
      </c>
      <c r="J1710">
        <v>515</v>
      </c>
      <c r="K1710">
        <v>2</v>
      </c>
      <c r="L1710">
        <f>COUNTIF(Table1[Race],Table1[Race])</f>
        <v>2</v>
      </c>
      <c r="M1710">
        <v>2</v>
      </c>
      <c r="N1710">
        <v>0</v>
      </c>
      <c r="O1710">
        <v>0</v>
      </c>
      <c r="P1710">
        <v>0</v>
      </c>
      <c r="Q1710" t="s">
        <v>20</v>
      </c>
      <c r="R1710" t="s">
        <v>21</v>
      </c>
      <c r="S1710" t="s">
        <v>1813</v>
      </c>
      <c r="T1710">
        <f>IFERROR(Table1[n_can_adj]/MID(Table1[district],FIND("(",Table1[district])+1,1),Table1[n_can_adj])</f>
        <v>2</v>
      </c>
      <c r="U1710" t="e">
        <f>IF(Table1[level]="Local",VLOOKUP(Table1[parish]&amp;" Parish, Louisiana",[1]parish!$D$2:$E$65,2,FALSE),"")</f>
        <v>#N/A</v>
      </c>
    </row>
    <row r="1711" spans="1:21" hidden="1" x14ac:dyDescent="0.25">
      <c r="A1711">
        <v>1710</v>
      </c>
      <c r="B1711">
        <f>IF(COUNTIF(C$2:C1710,C1711)&gt;0,B1710,B1710+1)</f>
        <v>523</v>
      </c>
      <c r="C1711" t="str">
        <f>Table1[[#This Row],[position]]&amp;IF(Table1[district]="NA","","-"&amp;Table1[district])&amp;IF(Table1[parish]="Multi-Parish Race","","-"&amp;Table1[parish])&amp;" ("&amp;Table1[year]&amp;")"</f>
        <v>Councilman-District D, City of Bogalusa-Washington (2016)</v>
      </c>
      <c r="D1711" t="s">
        <v>2163</v>
      </c>
      <c r="E1711" t="s">
        <v>2249</v>
      </c>
      <c r="F1711" t="s">
        <v>2250</v>
      </c>
      <c r="G1711">
        <v>2016</v>
      </c>
      <c r="H1711" t="s">
        <v>519</v>
      </c>
      <c r="I1711" t="s">
        <v>23</v>
      </c>
      <c r="J1711">
        <v>296</v>
      </c>
      <c r="K1711">
        <v>4</v>
      </c>
      <c r="L1711">
        <f>COUNTIF(Table1[Race],Table1[Race])</f>
        <v>4</v>
      </c>
      <c r="M1711">
        <v>4</v>
      </c>
      <c r="N1711">
        <v>0</v>
      </c>
      <c r="O1711">
        <v>0</v>
      </c>
      <c r="P1711">
        <v>0</v>
      </c>
      <c r="Q1711" t="s">
        <v>20</v>
      </c>
      <c r="R1711" t="s">
        <v>21</v>
      </c>
      <c r="S1711" t="s">
        <v>1813</v>
      </c>
      <c r="T1711">
        <f>IFERROR(Table1[n_can_adj]/MID(Table1[district],FIND("(",Table1[district])+1,1),Table1[n_can_adj])</f>
        <v>4</v>
      </c>
      <c r="U1711" t="e">
        <f>IF(Table1[level]="Local",VLOOKUP(Table1[parish]&amp;" Parish, Louisiana",[1]parish!$D$2:$E$65,2,FALSE),"")</f>
        <v>#N/A</v>
      </c>
    </row>
    <row r="1712" spans="1:21" hidden="1" x14ac:dyDescent="0.25">
      <c r="A1712">
        <v>1711</v>
      </c>
      <c r="B1712">
        <f>IF(COUNTIF(C$2:C1711,C1712)&gt;0,B1711,B1711+1)</f>
        <v>523</v>
      </c>
      <c r="C1712" t="str">
        <f>Table1[[#This Row],[position]]&amp;IF(Table1[district]="NA","","-"&amp;Table1[district])&amp;IF(Table1[parish]="Multi-Parish Race","","-"&amp;Table1[parish])&amp;" ("&amp;Table1[year]&amp;")"</f>
        <v>Councilman-District D, City of Bogalusa-Washington (2016)</v>
      </c>
      <c r="D1712" t="s">
        <v>2163</v>
      </c>
      <c r="E1712" t="s">
        <v>2249</v>
      </c>
      <c r="F1712" t="s">
        <v>2251</v>
      </c>
      <c r="G1712">
        <v>2016</v>
      </c>
      <c r="H1712" t="s">
        <v>519</v>
      </c>
      <c r="I1712" t="s">
        <v>23</v>
      </c>
      <c r="J1712">
        <v>402</v>
      </c>
      <c r="K1712">
        <v>4</v>
      </c>
      <c r="L1712">
        <f>COUNTIF(Table1[Race],Table1[Race])</f>
        <v>4</v>
      </c>
      <c r="M1712">
        <v>4</v>
      </c>
      <c r="N1712">
        <v>0</v>
      </c>
      <c r="O1712">
        <v>0</v>
      </c>
      <c r="P1712">
        <v>0</v>
      </c>
      <c r="Q1712" t="s">
        <v>20</v>
      </c>
      <c r="R1712" t="s">
        <v>21</v>
      </c>
      <c r="S1712" t="s">
        <v>1813</v>
      </c>
      <c r="T1712">
        <f>IFERROR(Table1[n_can_adj]/MID(Table1[district],FIND("(",Table1[district])+1,1),Table1[n_can_adj])</f>
        <v>4</v>
      </c>
      <c r="U1712" t="e">
        <f>IF(Table1[level]="Local",VLOOKUP(Table1[parish]&amp;" Parish, Louisiana",[1]parish!$D$2:$E$65,2,FALSE),"")</f>
        <v>#N/A</v>
      </c>
    </row>
    <row r="1713" spans="1:21" hidden="1" x14ac:dyDescent="0.25">
      <c r="A1713">
        <v>1712</v>
      </c>
      <c r="B1713">
        <f>IF(COUNTIF(C$2:C1712,C1713)&gt;0,B1712,B1712+1)</f>
        <v>523</v>
      </c>
      <c r="C1713" t="str">
        <f>Table1[[#This Row],[position]]&amp;IF(Table1[district]="NA","","-"&amp;Table1[district])&amp;IF(Table1[parish]="Multi-Parish Race","","-"&amp;Table1[parish])&amp;" ("&amp;Table1[year]&amp;")"</f>
        <v>Councilman-District D, City of Bogalusa-Washington (2016)</v>
      </c>
      <c r="D1713" t="s">
        <v>2163</v>
      </c>
      <c r="E1713" t="s">
        <v>2249</v>
      </c>
      <c r="F1713" t="s">
        <v>2252</v>
      </c>
      <c r="G1713">
        <v>2016</v>
      </c>
      <c r="H1713" t="s">
        <v>519</v>
      </c>
      <c r="I1713" t="s">
        <v>23</v>
      </c>
      <c r="J1713">
        <v>27</v>
      </c>
      <c r="K1713">
        <v>4</v>
      </c>
      <c r="L1713">
        <f>COUNTIF(Table1[Race],Table1[Race])</f>
        <v>4</v>
      </c>
      <c r="M1713">
        <v>4</v>
      </c>
      <c r="N1713">
        <v>0</v>
      </c>
      <c r="O1713">
        <v>0</v>
      </c>
      <c r="P1713">
        <v>0</v>
      </c>
      <c r="Q1713" t="s">
        <v>20</v>
      </c>
      <c r="R1713" t="s">
        <v>21</v>
      </c>
      <c r="S1713" t="s">
        <v>1813</v>
      </c>
      <c r="T1713">
        <f>IFERROR(Table1[n_can_adj]/MID(Table1[district],FIND("(",Table1[district])+1,1),Table1[n_can_adj])</f>
        <v>4</v>
      </c>
      <c r="U1713" t="e">
        <f>IF(Table1[level]="Local",VLOOKUP(Table1[parish]&amp;" Parish, Louisiana",[1]parish!$D$2:$E$65,2,FALSE),"")</f>
        <v>#N/A</v>
      </c>
    </row>
    <row r="1714" spans="1:21" hidden="1" x14ac:dyDescent="0.25">
      <c r="A1714">
        <v>1713</v>
      </c>
      <c r="B1714">
        <f>IF(COUNTIF(C$2:C1713,C1714)&gt;0,B1713,B1713+1)</f>
        <v>523</v>
      </c>
      <c r="C1714" t="str">
        <f>Table1[[#This Row],[position]]&amp;IF(Table1[district]="NA","","-"&amp;Table1[district])&amp;IF(Table1[parish]="Multi-Parish Race","","-"&amp;Table1[parish])&amp;" ("&amp;Table1[year]&amp;")"</f>
        <v>Councilman-District D, City of Bogalusa-Washington (2016)</v>
      </c>
      <c r="D1714" t="s">
        <v>2163</v>
      </c>
      <c r="E1714" t="s">
        <v>2249</v>
      </c>
      <c r="F1714" t="s">
        <v>2253</v>
      </c>
      <c r="G1714">
        <v>2016</v>
      </c>
      <c r="H1714" t="s">
        <v>519</v>
      </c>
      <c r="I1714" t="s">
        <v>23</v>
      </c>
      <c r="J1714">
        <v>37</v>
      </c>
      <c r="K1714">
        <v>4</v>
      </c>
      <c r="L1714">
        <f>COUNTIF(Table1[Race],Table1[Race])</f>
        <v>4</v>
      </c>
      <c r="M1714">
        <v>4</v>
      </c>
      <c r="N1714">
        <v>0</v>
      </c>
      <c r="O1714">
        <v>0</v>
      </c>
      <c r="P1714">
        <v>0</v>
      </c>
      <c r="Q1714" t="s">
        <v>20</v>
      </c>
      <c r="R1714" t="s">
        <v>21</v>
      </c>
      <c r="S1714" t="s">
        <v>1813</v>
      </c>
      <c r="T1714">
        <f>IFERROR(Table1[n_can_adj]/MID(Table1[district],FIND("(",Table1[district])+1,1),Table1[n_can_adj])</f>
        <v>4</v>
      </c>
      <c r="U1714" t="e">
        <f>IF(Table1[level]="Local",VLOOKUP(Table1[parish]&amp;" Parish, Louisiana",[1]parish!$D$2:$E$65,2,FALSE),"")</f>
        <v>#N/A</v>
      </c>
    </row>
    <row r="1715" spans="1:21" hidden="1" x14ac:dyDescent="0.25">
      <c r="A1715">
        <v>1714</v>
      </c>
      <c r="B1715">
        <f>IF(COUNTIF(C$2:C1714,C1715)&gt;0,B1714,B1714+1)</f>
        <v>524</v>
      </c>
      <c r="C1715" t="str">
        <f>Table1[[#This Row],[position]]&amp;IF(Table1[district]="NA","","-"&amp;Table1[district])&amp;IF(Table1[parish]="Multi-Parish Race","","-"&amp;Table1[parish])&amp;" ("&amp;Table1[year]&amp;")"</f>
        <v>Councilman-District D, City of Minden-Webster (2014)</v>
      </c>
      <c r="D1715" t="s">
        <v>2163</v>
      </c>
      <c r="E1715" t="s">
        <v>2254</v>
      </c>
      <c r="F1715" t="s">
        <v>2255</v>
      </c>
      <c r="G1715">
        <v>2014</v>
      </c>
      <c r="H1715" t="s">
        <v>69</v>
      </c>
      <c r="I1715" t="s">
        <v>19</v>
      </c>
      <c r="J1715">
        <v>603</v>
      </c>
      <c r="K1715">
        <v>2</v>
      </c>
      <c r="L1715">
        <f>COUNTIF(Table1[Race],Table1[Race])</f>
        <v>2</v>
      </c>
      <c r="M1715">
        <v>0</v>
      </c>
      <c r="N1715">
        <v>2</v>
      </c>
      <c r="O1715">
        <v>0</v>
      </c>
      <c r="P1715">
        <v>0</v>
      </c>
      <c r="Q1715" t="s">
        <v>20</v>
      </c>
      <c r="R1715" t="s">
        <v>21</v>
      </c>
      <c r="S1715" t="s">
        <v>1813</v>
      </c>
      <c r="T1715">
        <f>IFERROR(Table1[n_can_adj]/MID(Table1[district],FIND("(",Table1[district])+1,1),Table1[n_can_adj])</f>
        <v>2</v>
      </c>
      <c r="U1715" t="e">
        <f>IF(Table1[level]="Local",VLOOKUP(Table1[parish]&amp;" Parish, Louisiana",[1]parish!$D$2:$E$65,2,FALSE),"")</f>
        <v>#N/A</v>
      </c>
    </row>
    <row r="1716" spans="1:21" hidden="1" x14ac:dyDescent="0.25">
      <c r="A1716">
        <v>1715</v>
      </c>
      <c r="B1716">
        <f>IF(COUNTIF(C$2:C1715,C1716)&gt;0,B1715,B1715+1)</f>
        <v>524</v>
      </c>
      <c r="C1716" t="str">
        <f>Table1[[#This Row],[position]]&amp;IF(Table1[district]="NA","","-"&amp;Table1[district])&amp;IF(Table1[parish]="Multi-Parish Race","","-"&amp;Table1[parish])&amp;" ("&amp;Table1[year]&amp;")"</f>
        <v>Councilman-District D, City of Minden-Webster (2014)</v>
      </c>
      <c r="D1716" t="s">
        <v>2163</v>
      </c>
      <c r="E1716" t="s">
        <v>2254</v>
      </c>
      <c r="F1716" t="s">
        <v>2256</v>
      </c>
      <c r="G1716">
        <v>2014</v>
      </c>
      <c r="H1716" t="s">
        <v>69</v>
      </c>
      <c r="I1716" t="s">
        <v>19</v>
      </c>
      <c r="J1716">
        <v>339</v>
      </c>
      <c r="K1716">
        <v>2</v>
      </c>
      <c r="L1716">
        <f>COUNTIF(Table1[Race],Table1[Race])</f>
        <v>2</v>
      </c>
      <c r="M1716">
        <v>0</v>
      </c>
      <c r="N1716">
        <v>2</v>
      </c>
      <c r="O1716">
        <v>0</v>
      </c>
      <c r="P1716">
        <v>0</v>
      </c>
      <c r="Q1716" t="s">
        <v>20</v>
      </c>
      <c r="R1716" t="s">
        <v>21</v>
      </c>
      <c r="S1716" t="s">
        <v>1813</v>
      </c>
      <c r="T1716">
        <f>IFERROR(Table1[n_can_adj]/MID(Table1[district],FIND("(",Table1[district])+1,1),Table1[n_can_adj])</f>
        <v>2</v>
      </c>
      <c r="U1716" t="e">
        <f>IF(Table1[level]="Local",VLOOKUP(Table1[parish]&amp;" Parish, Louisiana",[1]parish!$D$2:$E$65,2,FALSE),"")</f>
        <v>#N/A</v>
      </c>
    </row>
    <row r="1717" spans="1:21" hidden="1" x14ac:dyDescent="0.25">
      <c r="A1717">
        <v>1716</v>
      </c>
      <c r="B1717">
        <f>IF(COUNTIF(C$2:C1716,C1717)&gt;0,B1716,B1716+1)</f>
        <v>525</v>
      </c>
      <c r="C1717" t="str">
        <f>Table1[[#This Row],[position]]&amp;IF(Table1[district]="NA","","-"&amp;Table1[district])&amp;IF(Table1[parish]="Multi-Parish Race","","-"&amp;Table1[parish])&amp;" ("&amp;Table1[year]&amp;")"</f>
        <v>Councilman-District E, City of Bogalusa-Washington (2014)</v>
      </c>
      <c r="D1717" t="s">
        <v>2163</v>
      </c>
      <c r="E1717" t="s">
        <v>2257</v>
      </c>
      <c r="F1717" t="s">
        <v>2258</v>
      </c>
      <c r="G1717">
        <v>2014</v>
      </c>
      <c r="H1717" t="s">
        <v>519</v>
      </c>
      <c r="I1717" t="s">
        <v>30</v>
      </c>
      <c r="J1717">
        <v>83</v>
      </c>
      <c r="K1717">
        <v>5</v>
      </c>
      <c r="L1717">
        <f>COUNTIF(Table1[Race],Table1[Race])</f>
        <v>5</v>
      </c>
      <c r="M1717">
        <v>1</v>
      </c>
      <c r="N1717">
        <v>1</v>
      </c>
      <c r="O1717">
        <v>1</v>
      </c>
      <c r="P1717">
        <v>2</v>
      </c>
      <c r="Q1717" t="s">
        <v>20</v>
      </c>
      <c r="R1717" t="s">
        <v>21</v>
      </c>
      <c r="S1717" t="s">
        <v>1813</v>
      </c>
      <c r="T1717">
        <f>IFERROR(Table1[n_can_adj]/MID(Table1[district],FIND("(",Table1[district])+1,1),Table1[n_can_adj])</f>
        <v>5</v>
      </c>
      <c r="U1717" t="e">
        <f>IF(Table1[level]="Local",VLOOKUP(Table1[parish]&amp;" Parish, Louisiana",[1]parish!$D$2:$E$65,2,FALSE),"")</f>
        <v>#N/A</v>
      </c>
    </row>
    <row r="1718" spans="1:21" hidden="1" x14ac:dyDescent="0.25">
      <c r="A1718">
        <v>1717</v>
      </c>
      <c r="B1718">
        <f>IF(COUNTIF(C$2:C1717,C1718)&gt;0,B1717,B1717+1)</f>
        <v>525</v>
      </c>
      <c r="C1718" t="str">
        <f>Table1[[#This Row],[position]]&amp;IF(Table1[district]="NA","","-"&amp;Table1[district])&amp;IF(Table1[parish]="Multi-Parish Race","","-"&amp;Table1[parish])&amp;" ("&amp;Table1[year]&amp;")"</f>
        <v>Councilman-District E, City of Bogalusa-Washington (2014)</v>
      </c>
      <c r="D1718" t="s">
        <v>2163</v>
      </c>
      <c r="E1718" t="s">
        <v>2257</v>
      </c>
      <c r="F1718" t="s">
        <v>2259</v>
      </c>
      <c r="G1718">
        <v>2014</v>
      </c>
      <c r="H1718" t="s">
        <v>519</v>
      </c>
      <c r="I1718" t="s">
        <v>23</v>
      </c>
      <c r="J1718">
        <v>103</v>
      </c>
      <c r="K1718">
        <v>5</v>
      </c>
      <c r="L1718">
        <f>COUNTIF(Table1[Race],Table1[Race])</f>
        <v>5</v>
      </c>
      <c r="M1718">
        <v>1</v>
      </c>
      <c r="N1718">
        <v>1</v>
      </c>
      <c r="O1718">
        <v>1</v>
      </c>
      <c r="P1718">
        <v>2</v>
      </c>
      <c r="Q1718" t="s">
        <v>20</v>
      </c>
      <c r="R1718" t="s">
        <v>21</v>
      </c>
      <c r="S1718" t="s">
        <v>1813</v>
      </c>
      <c r="T1718">
        <f>IFERROR(Table1[n_can_adj]/MID(Table1[district],FIND("(",Table1[district])+1,1),Table1[n_can_adj])</f>
        <v>5</v>
      </c>
      <c r="U1718" t="e">
        <f>IF(Table1[level]="Local",VLOOKUP(Table1[parish]&amp;" Parish, Louisiana",[1]parish!$D$2:$E$65,2,FALSE),"")</f>
        <v>#N/A</v>
      </c>
    </row>
    <row r="1719" spans="1:21" hidden="1" x14ac:dyDescent="0.25">
      <c r="A1719">
        <v>1718</v>
      </c>
      <c r="B1719">
        <f>IF(COUNTIF(C$2:C1718,C1719)&gt;0,B1718,B1718+1)</f>
        <v>525</v>
      </c>
      <c r="C1719" t="str">
        <f>Table1[[#This Row],[position]]&amp;IF(Table1[district]="NA","","-"&amp;Table1[district])&amp;IF(Table1[parish]="Multi-Parish Race","","-"&amp;Table1[parish])&amp;" ("&amp;Table1[year]&amp;")"</f>
        <v>Councilman-District E, City of Bogalusa-Washington (2014)</v>
      </c>
      <c r="D1719" t="s">
        <v>2163</v>
      </c>
      <c r="E1719" t="s">
        <v>2257</v>
      </c>
      <c r="F1719" t="s">
        <v>2260</v>
      </c>
      <c r="G1719">
        <v>2014</v>
      </c>
      <c r="H1719" t="s">
        <v>519</v>
      </c>
      <c r="I1719" t="s">
        <v>127</v>
      </c>
      <c r="J1719">
        <v>78</v>
      </c>
      <c r="K1719">
        <v>5</v>
      </c>
      <c r="L1719">
        <f>COUNTIF(Table1[Race],Table1[Race])</f>
        <v>5</v>
      </c>
      <c r="M1719">
        <v>1</v>
      </c>
      <c r="N1719">
        <v>1</v>
      </c>
      <c r="O1719">
        <v>1</v>
      </c>
      <c r="P1719">
        <v>2</v>
      </c>
      <c r="Q1719" t="s">
        <v>20</v>
      </c>
      <c r="R1719" t="s">
        <v>21</v>
      </c>
      <c r="S1719" t="s">
        <v>1813</v>
      </c>
      <c r="T1719">
        <f>IFERROR(Table1[n_can_adj]/MID(Table1[district],FIND("(",Table1[district])+1,1),Table1[n_can_adj])</f>
        <v>5</v>
      </c>
      <c r="U1719" t="e">
        <f>IF(Table1[level]="Local",VLOOKUP(Table1[parish]&amp;" Parish, Louisiana",[1]parish!$D$2:$E$65,2,FALSE),"")</f>
        <v>#N/A</v>
      </c>
    </row>
    <row r="1720" spans="1:21" hidden="1" x14ac:dyDescent="0.25">
      <c r="A1720">
        <v>1719</v>
      </c>
      <c r="B1720">
        <f>IF(COUNTIF(C$2:C1719,C1720)&gt;0,B1719,B1719+1)</f>
        <v>525</v>
      </c>
      <c r="C1720" t="str">
        <f>Table1[[#This Row],[position]]&amp;IF(Table1[district]="NA","","-"&amp;Table1[district])&amp;IF(Table1[parish]="Multi-Parish Race","","-"&amp;Table1[parish])&amp;" ("&amp;Table1[year]&amp;")"</f>
        <v>Councilman-District E, City of Bogalusa-Washington (2014)</v>
      </c>
      <c r="D1720" t="s">
        <v>2163</v>
      </c>
      <c r="E1720" t="s">
        <v>2257</v>
      </c>
      <c r="F1720" t="s">
        <v>2261</v>
      </c>
      <c r="G1720">
        <v>2014</v>
      </c>
      <c r="H1720" t="s">
        <v>519</v>
      </c>
      <c r="I1720" t="s">
        <v>127</v>
      </c>
      <c r="J1720">
        <v>16</v>
      </c>
      <c r="K1720">
        <v>5</v>
      </c>
      <c r="L1720">
        <f>COUNTIF(Table1[Race],Table1[Race])</f>
        <v>5</v>
      </c>
      <c r="M1720">
        <v>1</v>
      </c>
      <c r="N1720">
        <v>1</v>
      </c>
      <c r="O1720">
        <v>1</v>
      </c>
      <c r="P1720">
        <v>2</v>
      </c>
      <c r="Q1720" t="s">
        <v>20</v>
      </c>
      <c r="R1720" t="s">
        <v>21</v>
      </c>
      <c r="S1720" t="s">
        <v>1813</v>
      </c>
      <c r="T1720">
        <f>IFERROR(Table1[n_can_adj]/MID(Table1[district],FIND("(",Table1[district])+1,1),Table1[n_can_adj])</f>
        <v>5</v>
      </c>
      <c r="U1720" t="e">
        <f>IF(Table1[level]="Local",VLOOKUP(Table1[parish]&amp;" Parish, Louisiana",[1]parish!$D$2:$E$65,2,FALSE),"")</f>
        <v>#N/A</v>
      </c>
    </row>
    <row r="1721" spans="1:21" hidden="1" x14ac:dyDescent="0.25">
      <c r="A1721">
        <v>1720</v>
      </c>
      <c r="B1721">
        <f>IF(COUNTIF(C$2:C1720,C1721)&gt;0,B1720,B1720+1)</f>
        <v>525</v>
      </c>
      <c r="C1721" t="str">
        <f>Table1[[#This Row],[position]]&amp;IF(Table1[district]="NA","","-"&amp;Table1[district])&amp;IF(Table1[parish]="Multi-Parish Race","","-"&amp;Table1[parish])&amp;" ("&amp;Table1[year]&amp;")"</f>
        <v>Councilman-District E, City of Bogalusa-Washington (2014)</v>
      </c>
      <c r="D1721" t="s">
        <v>2163</v>
      </c>
      <c r="E1721" t="s">
        <v>2257</v>
      </c>
      <c r="F1721" t="s">
        <v>2262</v>
      </c>
      <c r="G1721">
        <v>2014</v>
      </c>
      <c r="H1721" t="s">
        <v>519</v>
      </c>
      <c r="I1721" t="s">
        <v>19</v>
      </c>
      <c r="J1721">
        <v>134</v>
      </c>
      <c r="K1721">
        <v>5</v>
      </c>
      <c r="L1721">
        <f>COUNTIF(Table1[Race],Table1[Race])</f>
        <v>5</v>
      </c>
      <c r="M1721">
        <v>1</v>
      </c>
      <c r="N1721">
        <v>1</v>
      </c>
      <c r="O1721">
        <v>1</v>
      </c>
      <c r="P1721">
        <v>2</v>
      </c>
      <c r="Q1721" t="s">
        <v>20</v>
      </c>
      <c r="R1721" t="s">
        <v>21</v>
      </c>
      <c r="S1721" t="s">
        <v>1813</v>
      </c>
      <c r="T1721">
        <f>IFERROR(Table1[n_can_adj]/MID(Table1[district],FIND("(",Table1[district])+1,1),Table1[n_can_adj])</f>
        <v>5</v>
      </c>
      <c r="U1721" t="e">
        <f>IF(Table1[level]="Local",VLOOKUP(Table1[parish]&amp;" Parish, Louisiana",[1]parish!$D$2:$E$65,2,FALSE),"")</f>
        <v>#N/A</v>
      </c>
    </row>
    <row r="1722" spans="1:21" hidden="1" x14ac:dyDescent="0.25">
      <c r="A1722">
        <v>1721</v>
      </c>
      <c r="B1722">
        <f>IF(COUNTIF(C$2:C1721,C1722)&gt;0,B1721,B1721+1)</f>
        <v>526</v>
      </c>
      <c r="C1722" t="str">
        <f>Table1[[#This Row],[position]]&amp;IF(Table1[district]="NA","","-"&amp;Table1[district])&amp;IF(Table1[parish]="Multi-Parish Race","","-"&amp;Table1[parish])&amp;" ("&amp;Table1[year]&amp;")"</f>
        <v>Councilman-Metro District  2-East Baton Rouge (2016)</v>
      </c>
      <c r="D1722" t="s">
        <v>2163</v>
      </c>
      <c r="E1722" t="s">
        <v>2263</v>
      </c>
      <c r="F1722" t="s">
        <v>2264</v>
      </c>
      <c r="G1722">
        <v>2016</v>
      </c>
      <c r="H1722" t="s">
        <v>1277</v>
      </c>
      <c r="I1722" t="s">
        <v>23</v>
      </c>
      <c r="J1722">
        <v>5426</v>
      </c>
      <c r="K1722">
        <v>3</v>
      </c>
      <c r="L1722">
        <f>COUNTIF(Table1[Race],Table1[Race])</f>
        <v>3</v>
      </c>
      <c r="M1722">
        <v>3</v>
      </c>
      <c r="N1722">
        <v>0</v>
      </c>
      <c r="O1722">
        <v>0</v>
      </c>
      <c r="P1722">
        <v>0</v>
      </c>
      <c r="Q1722" t="s">
        <v>20</v>
      </c>
      <c r="R1722" t="s">
        <v>21</v>
      </c>
      <c r="S1722" t="s">
        <v>1813</v>
      </c>
      <c r="T1722">
        <f>IFERROR(Table1[n_can_adj]/MID(Table1[district],FIND("(",Table1[district])+1,1),Table1[n_can_adj])</f>
        <v>3</v>
      </c>
      <c r="U1722" t="e">
        <f>IF(Table1[level]="Local",VLOOKUP(Table1[parish]&amp;" Parish, Louisiana",[1]parish!$D$2:$E$65,2,FALSE),"")</f>
        <v>#N/A</v>
      </c>
    </row>
    <row r="1723" spans="1:21" hidden="1" x14ac:dyDescent="0.25">
      <c r="A1723">
        <v>1722</v>
      </c>
      <c r="B1723">
        <f>IF(COUNTIF(C$2:C1722,C1723)&gt;0,B1722,B1722+1)</f>
        <v>526</v>
      </c>
      <c r="C1723" t="str">
        <f>Table1[[#This Row],[position]]&amp;IF(Table1[district]="NA","","-"&amp;Table1[district])&amp;IF(Table1[parish]="Multi-Parish Race","","-"&amp;Table1[parish])&amp;" ("&amp;Table1[year]&amp;")"</f>
        <v>Councilman-Metro District  2-East Baton Rouge (2016)</v>
      </c>
      <c r="D1723" t="s">
        <v>2163</v>
      </c>
      <c r="E1723" t="s">
        <v>2263</v>
      </c>
      <c r="F1723" t="s">
        <v>2265</v>
      </c>
      <c r="G1723">
        <v>2016</v>
      </c>
      <c r="H1723" t="s">
        <v>1277</v>
      </c>
      <c r="I1723" t="s">
        <v>23</v>
      </c>
      <c r="J1723">
        <v>2587</v>
      </c>
      <c r="K1723">
        <v>3</v>
      </c>
      <c r="L1723">
        <f>COUNTIF(Table1[Race],Table1[Race])</f>
        <v>3</v>
      </c>
      <c r="M1723">
        <v>3</v>
      </c>
      <c r="N1723">
        <v>0</v>
      </c>
      <c r="O1723">
        <v>0</v>
      </c>
      <c r="P1723">
        <v>0</v>
      </c>
      <c r="Q1723" t="s">
        <v>20</v>
      </c>
      <c r="R1723" t="s">
        <v>21</v>
      </c>
      <c r="S1723" t="s">
        <v>1813</v>
      </c>
      <c r="T1723">
        <f>IFERROR(Table1[n_can_adj]/MID(Table1[district],FIND("(",Table1[district])+1,1),Table1[n_can_adj])</f>
        <v>3</v>
      </c>
      <c r="U1723" t="e">
        <f>IF(Table1[level]="Local",VLOOKUP(Table1[parish]&amp;" Parish, Louisiana",[1]parish!$D$2:$E$65,2,FALSE),"")</f>
        <v>#N/A</v>
      </c>
    </row>
    <row r="1724" spans="1:21" hidden="1" x14ac:dyDescent="0.25">
      <c r="A1724">
        <v>1723</v>
      </c>
      <c r="B1724">
        <f>IF(COUNTIF(C$2:C1723,C1724)&gt;0,B1723,B1723+1)</f>
        <v>526</v>
      </c>
      <c r="C1724" t="str">
        <f>Table1[[#This Row],[position]]&amp;IF(Table1[district]="NA","","-"&amp;Table1[district])&amp;IF(Table1[parish]="Multi-Parish Race","","-"&amp;Table1[parish])&amp;" ("&amp;Table1[year]&amp;")"</f>
        <v>Councilman-Metro District  2-East Baton Rouge (2016)</v>
      </c>
      <c r="D1724" t="s">
        <v>2163</v>
      </c>
      <c r="E1724" t="s">
        <v>2263</v>
      </c>
      <c r="F1724" t="s">
        <v>2266</v>
      </c>
      <c r="G1724">
        <v>2016</v>
      </c>
      <c r="H1724" t="s">
        <v>1277</v>
      </c>
      <c r="I1724" t="s">
        <v>23</v>
      </c>
      <c r="J1724">
        <v>3651</v>
      </c>
      <c r="K1724">
        <v>3</v>
      </c>
      <c r="L1724">
        <f>COUNTIF(Table1[Race],Table1[Race])</f>
        <v>3</v>
      </c>
      <c r="M1724">
        <v>3</v>
      </c>
      <c r="N1724">
        <v>0</v>
      </c>
      <c r="O1724">
        <v>0</v>
      </c>
      <c r="P1724">
        <v>0</v>
      </c>
      <c r="Q1724" t="s">
        <v>20</v>
      </c>
      <c r="R1724" t="s">
        <v>21</v>
      </c>
      <c r="S1724" t="s">
        <v>1813</v>
      </c>
      <c r="T1724">
        <f>IFERROR(Table1[n_can_adj]/MID(Table1[district],FIND("(",Table1[district])+1,1),Table1[n_can_adj])</f>
        <v>3</v>
      </c>
      <c r="U1724" t="e">
        <f>IF(Table1[level]="Local",VLOOKUP(Table1[parish]&amp;" Parish, Louisiana",[1]parish!$D$2:$E$65,2,FALSE),"")</f>
        <v>#N/A</v>
      </c>
    </row>
    <row r="1725" spans="1:21" hidden="1" x14ac:dyDescent="0.25">
      <c r="A1725">
        <v>1724</v>
      </c>
      <c r="B1725">
        <f>IF(COUNTIF(C$2:C1724,C1725)&gt;0,B1724,B1724+1)</f>
        <v>527</v>
      </c>
      <c r="C1725" t="str">
        <f>Table1[[#This Row],[position]]&amp;IF(Table1[district]="NA","","-"&amp;Table1[district])&amp;IF(Table1[parish]="Multi-Parish Race","","-"&amp;Table1[parish])&amp;" ("&amp;Table1[year]&amp;")"</f>
        <v>Councilman-Metro District  3-East Baton Rouge (2016)</v>
      </c>
      <c r="D1725" t="s">
        <v>2163</v>
      </c>
      <c r="E1725" t="s">
        <v>2267</v>
      </c>
      <c r="F1725" t="s">
        <v>2268</v>
      </c>
      <c r="G1725">
        <v>2016</v>
      </c>
      <c r="H1725" t="s">
        <v>1277</v>
      </c>
      <c r="I1725" t="s">
        <v>19</v>
      </c>
      <c r="J1725">
        <v>9099</v>
      </c>
      <c r="K1725">
        <v>2</v>
      </c>
      <c r="L1725">
        <f>COUNTIF(Table1[Race],Table1[Race])</f>
        <v>2</v>
      </c>
      <c r="M1725">
        <v>1</v>
      </c>
      <c r="N1725">
        <v>1</v>
      </c>
      <c r="O1725">
        <v>0</v>
      </c>
      <c r="P1725">
        <v>0</v>
      </c>
      <c r="Q1725" t="s">
        <v>20</v>
      </c>
      <c r="R1725" t="s">
        <v>21</v>
      </c>
      <c r="S1725" t="s">
        <v>1813</v>
      </c>
      <c r="T1725">
        <f>IFERROR(Table1[n_can_adj]/MID(Table1[district],FIND("(",Table1[district])+1,1),Table1[n_can_adj])</f>
        <v>2</v>
      </c>
      <c r="U1725" t="e">
        <f>IF(Table1[level]="Local",VLOOKUP(Table1[parish]&amp;" Parish, Louisiana",[1]parish!$D$2:$E$65,2,FALSE),"")</f>
        <v>#N/A</v>
      </c>
    </row>
    <row r="1726" spans="1:21" hidden="1" x14ac:dyDescent="0.25">
      <c r="A1726">
        <v>1725</v>
      </c>
      <c r="B1726">
        <f>IF(COUNTIF(C$2:C1725,C1726)&gt;0,B1725,B1725+1)</f>
        <v>527</v>
      </c>
      <c r="C1726" t="str">
        <f>Table1[[#This Row],[position]]&amp;IF(Table1[district]="NA","","-"&amp;Table1[district])&amp;IF(Table1[parish]="Multi-Parish Race","","-"&amp;Table1[parish])&amp;" ("&amp;Table1[year]&amp;")"</f>
        <v>Councilman-Metro District  3-East Baton Rouge (2016)</v>
      </c>
      <c r="D1726" t="s">
        <v>2163</v>
      </c>
      <c r="E1726" t="s">
        <v>2267</v>
      </c>
      <c r="F1726" t="s">
        <v>2269</v>
      </c>
      <c r="G1726">
        <v>2016</v>
      </c>
      <c r="H1726" t="s">
        <v>1277</v>
      </c>
      <c r="I1726" t="s">
        <v>23</v>
      </c>
      <c r="J1726">
        <v>4295</v>
      </c>
      <c r="K1726">
        <v>2</v>
      </c>
      <c r="L1726">
        <f>COUNTIF(Table1[Race],Table1[Race])</f>
        <v>2</v>
      </c>
      <c r="M1726">
        <v>1</v>
      </c>
      <c r="N1726">
        <v>1</v>
      </c>
      <c r="O1726">
        <v>0</v>
      </c>
      <c r="P1726">
        <v>0</v>
      </c>
      <c r="Q1726" t="s">
        <v>20</v>
      </c>
      <c r="R1726" t="s">
        <v>21</v>
      </c>
      <c r="S1726" t="s">
        <v>1813</v>
      </c>
      <c r="T1726">
        <f>IFERROR(Table1[n_can_adj]/MID(Table1[district],FIND("(",Table1[district])+1,1),Table1[n_can_adj])</f>
        <v>2</v>
      </c>
      <c r="U1726" t="e">
        <f>IF(Table1[level]="Local",VLOOKUP(Table1[parish]&amp;" Parish, Louisiana",[1]parish!$D$2:$E$65,2,FALSE),"")</f>
        <v>#N/A</v>
      </c>
    </row>
    <row r="1727" spans="1:21" hidden="1" x14ac:dyDescent="0.25">
      <c r="A1727">
        <v>1726</v>
      </c>
      <c r="B1727">
        <f>IF(COUNTIF(C$2:C1726,C1727)&gt;0,B1726,B1726+1)</f>
        <v>528</v>
      </c>
      <c r="C1727" t="str">
        <f>Table1[[#This Row],[position]]&amp;IF(Table1[district]="NA","","-"&amp;Table1[district])&amp;IF(Table1[parish]="Multi-Parish Race","","-"&amp;Table1[parish])&amp;" ("&amp;Table1[year]&amp;")"</f>
        <v>Councilman-Metro District  4-East Baton Rouge (2016)</v>
      </c>
      <c r="D1727" t="s">
        <v>2163</v>
      </c>
      <c r="E1727" t="s">
        <v>2270</v>
      </c>
      <c r="F1727" t="s">
        <v>2271</v>
      </c>
      <c r="G1727">
        <v>2016</v>
      </c>
      <c r="H1727" t="s">
        <v>1277</v>
      </c>
      <c r="I1727" t="s">
        <v>23</v>
      </c>
      <c r="J1727">
        <v>3578</v>
      </c>
      <c r="K1727">
        <v>2</v>
      </c>
      <c r="L1727">
        <f>COUNTIF(Table1[Race],Table1[Race])</f>
        <v>2</v>
      </c>
      <c r="M1727">
        <v>1</v>
      </c>
      <c r="N1727">
        <v>1</v>
      </c>
      <c r="O1727">
        <v>0</v>
      </c>
      <c r="P1727">
        <v>0</v>
      </c>
      <c r="Q1727" t="s">
        <v>20</v>
      </c>
      <c r="R1727" t="s">
        <v>21</v>
      </c>
      <c r="S1727" t="s">
        <v>1813</v>
      </c>
      <c r="T1727">
        <f>IFERROR(Table1[n_can_adj]/MID(Table1[district],FIND("(",Table1[district])+1,1),Table1[n_can_adj])</f>
        <v>2</v>
      </c>
      <c r="U1727" t="e">
        <f>IF(Table1[level]="Local",VLOOKUP(Table1[parish]&amp;" Parish, Louisiana",[1]parish!$D$2:$E$65,2,FALSE),"")</f>
        <v>#N/A</v>
      </c>
    </row>
    <row r="1728" spans="1:21" hidden="1" x14ac:dyDescent="0.25">
      <c r="A1728">
        <v>1727</v>
      </c>
      <c r="B1728">
        <f>IF(COUNTIF(C$2:C1727,C1728)&gt;0,B1727,B1727+1)</f>
        <v>528</v>
      </c>
      <c r="C1728" t="str">
        <f>Table1[[#This Row],[position]]&amp;IF(Table1[district]="NA","","-"&amp;Table1[district])&amp;IF(Table1[parish]="Multi-Parish Race","","-"&amp;Table1[parish])&amp;" ("&amp;Table1[year]&amp;")"</f>
        <v>Councilman-Metro District  4-East Baton Rouge (2016)</v>
      </c>
      <c r="D1728" t="s">
        <v>2163</v>
      </c>
      <c r="E1728" t="s">
        <v>2270</v>
      </c>
      <c r="F1728" t="s">
        <v>2272</v>
      </c>
      <c r="G1728">
        <v>2016</v>
      </c>
      <c r="H1728" t="s">
        <v>1277</v>
      </c>
      <c r="I1728" t="s">
        <v>19</v>
      </c>
      <c r="J1728">
        <v>11610</v>
      </c>
      <c r="K1728">
        <v>2</v>
      </c>
      <c r="L1728">
        <f>COUNTIF(Table1[Race],Table1[Race])</f>
        <v>2</v>
      </c>
      <c r="M1728">
        <v>1</v>
      </c>
      <c r="N1728">
        <v>1</v>
      </c>
      <c r="O1728">
        <v>0</v>
      </c>
      <c r="P1728">
        <v>0</v>
      </c>
      <c r="Q1728" t="s">
        <v>20</v>
      </c>
      <c r="R1728" t="s">
        <v>21</v>
      </c>
      <c r="S1728" t="s">
        <v>1813</v>
      </c>
      <c r="T1728">
        <f>IFERROR(Table1[n_can_adj]/MID(Table1[district],FIND("(",Table1[district])+1,1),Table1[n_can_adj])</f>
        <v>2</v>
      </c>
      <c r="U1728" t="e">
        <f>IF(Table1[level]="Local",VLOOKUP(Table1[parish]&amp;" Parish, Louisiana",[1]parish!$D$2:$E$65,2,FALSE),"")</f>
        <v>#N/A</v>
      </c>
    </row>
    <row r="1729" spans="1:21" hidden="1" x14ac:dyDescent="0.25">
      <c r="A1729">
        <v>1728</v>
      </c>
      <c r="B1729">
        <f>IF(COUNTIF(C$2:C1728,C1729)&gt;0,B1728,B1728+1)</f>
        <v>529</v>
      </c>
      <c r="C1729" t="str">
        <f>Table1[[#This Row],[position]]&amp;IF(Table1[district]="NA","","-"&amp;Table1[district])&amp;IF(Table1[parish]="Multi-Parish Race","","-"&amp;Table1[parish])&amp;" ("&amp;Table1[year]&amp;")"</f>
        <v>Councilman-Metro District  5-East Baton Rouge (2016)</v>
      </c>
      <c r="D1729" t="s">
        <v>2163</v>
      </c>
      <c r="E1729" t="s">
        <v>2273</v>
      </c>
      <c r="F1729" t="s">
        <v>2274</v>
      </c>
      <c r="G1729">
        <v>2016</v>
      </c>
      <c r="H1729" t="s">
        <v>1277</v>
      </c>
      <c r="I1729" t="s">
        <v>23</v>
      </c>
      <c r="J1729">
        <v>161</v>
      </c>
      <c r="K1729">
        <v>5</v>
      </c>
      <c r="L1729">
        <f>COUNTIF(Table1[Race],Table1[Race])</f>
        <v>5</v>
      </c>
      <c r="M1729">
        <v>4</v>
      </c>
      <c r="N1729">
        <v>1</v>
      </c>
      <c r="O1729">
        <v>0</v>
      </c>
      <c r="P1729">
        <v>0</v>
      </c>
      <c r="Q1729" t="s">
        <v>20</v>
      </c>
      <c r="R1729" t="s">
        <v>21</v>
      </c>
      <c r="S1729" t="s">
        <v>1813</v>
      </c>
      <c r="T1729">
        <f>IFERROR(Table1[n_can_adj]/MID(Table1[district],FIND("(",Table1[district])+1,1),Table1[n_can_adj])</f>
        <v>5</v>
      </c>
      <c r="U1729" t="e">
        <f>IF(Table1[level]="Local",VLOOKUP(Table1[parish]&amp;" Parish, Louisiana",[1]parish!$D$2:$E$65,2,FALSE),"")</f>
        <v>#N/A</v>
      </c>
    </row>
    <row r="1730" spans="1:21" hidden="1" x14ac:dyDescent="0.25">
      <c r="A1730">
        <v>1729</v>
      </c>
      <c r="B1730">
        <f>IF(COUNTIF(C$2:C1729,C1730)&gt;0,B1729,B1729+1)</f>
        <v>529</v>
      </c>
      <c r="C1730" t="str">
        <f>Table1[[#This Row],[position]]&amp;IF(Table1[district]="NA","","-"&amp;Table1[district])&amp;IF(Table1[parish]="Multi-Parish Race","","-"&amp;Table1[parish])&amp;" ("&amp;Table1[year]&amp;")"</f>
        <v>Councilman-Metro District  5-East Baton Rouge (2016)</v>
      </c>
      <c r="D1730" t="s">
        <v>2163</v>
      </c>
      <c r="E1730" t="s">
        <v>2273</v>
      </c>
      <c r="F1730" t="s">
        <v>2275</v>
      </c>
      <c r="G1730">
        <v>2016</v>
      </c>
      <c r="H1730" t="s">
        <v>1277</v>
      </c>
      <c r="I1730" t="s">
        <v>19</v>
      </c>
      <c r="J1730">
        <v>874</v>
      </c>
      <c r="K1730">
        <v>5</v>
      </c>
      <c r="L1730">
        <f>COUNTIF(Table1[Race],Table1[Race])</f>
        <v>5</v>
      </c>
      <c r="M1730">
        <v>4</v>
      </c>
      <c r="N1730">
        <v>1</v>
      </c>
      <c r="O1730">
        <v>0</v>
      </c>
      <c r="P1730">
        <v>0</v>
      </c>
      <c r="Q1730" t="s">
        <v>20</v>
      </c>
      <c r="R1730" t="s">
        <v>21</v>
      </c>
      <c r="S1730" t="s">
        <v>1813</v>
      </c>
      <c r="T1730">
        <f>IFERROR(Table1[n_can_adj]/MID(Table1[district],FIND("(",Table1[district])+1,1),Table1[n_can_adj])</f>
        <v>5</v>
      </c>
      <c r="U1730" t="e">
        <f>IF(Table1[level]="Local",VLOOKUP(Table1[parish]&amp;" Parish, Louisiana",[1]parish!$D$2:$E$65,2,FALSE),"")</f>
        <v>#N/A</v>
      </c>
    </row>
    <row r="1731" spans="1:21" hidden="1" x14ac:dyDescent="0.25">
      <c r="A1731">
        <v>1730</v>
      </c>
      <c r="B1731">
        <f>IF(COUNTIF(C$2:C1730,C1731)&gt;0,B1730,B1730+1)</f>
        <v>529</v>
      </c>
      <c r="C1731" t="str">
        <f>Table1[[#This Row],[position]]&amp;IF(Table1[district]="NA","","-"&amp;Table1[district])&amp;IF(Table1[parish]="Multi-Parish Race","","-"&amp;Table1[parish])&amp;" ("&amp;Table1[year]&amp;")"</f>
        <v>Councilman-Metro District  5-East Baton Rouge (2016)</v>
      </c>
      <c r="D1731" t="s">
        <v>2163</v>
      </c>
      <c r="E1731" t="s">
        <v>2273</v>
      </c>
      <c r="F1731" t="s">
        <v>2276</v>
      </c>
      <c r="G1731">
        <v>2016</v>
      </c>
      <c r="H1731" t="s">
        <v>1277</v>
      </c>
      <c r="I1731" t="s">
        <v>23</v>
      </c>
      <c r="J1731">
        <v>2588</v>
      </c>
      <c r="K1731">
        <v>5</v>
      </c>
      <c r="L1731">
        <f>COUNTIF(Table1[Race],Table1[Race])</f>
        <v>5</v>
      </c>
      <c r="M1731">
        <v>4</v>
      </c>
      <c r="N1731">
        <v>1</v>
      </c>
      <c r="O1731">
        <v>0</v>
      </c>
      <c r="P1731">
        <v>0</v>
      </c>
      <c r="Q1731" t="s">
        <v>20</v>
      </c>
      <c r="R1731" t="s">
        <v>21</v>
      </c>
      <c r="S1731" t="s">
        <v>1813</v>
      </c>
      <c r="T1731">
        <f>IFERROR(Table1[n_can_adj]/MID(Table1[district],FIND("(",Table1[district])+1,1),Table1[n_can_adj])</f>
        <v>5</v>
      </c>
      <c r="U1731" t="e">
        <f>IF(Table1[level]="Local",VLOOKUP(Table1[parish]&amp;" Parish, Louisiana",[1]parish!$D$2:$E$65,2,FALSE),"")</f>
        <v>#N/A</v>
      </c>
    </row>
    <row r="1732" spans="1:21" hidden="1" x14ac:dyDescent="0.25">
      <c r="A1732">
        <v>1731</v>
      </c>
      <c r="B1732">
        <f>IF(COUNTIF(C$2:C1731,C1732)&gt;0,B1731,B1731+1)</f>
        <v>529</v>
      </c>
      <c r="C1732" t="str">
        <f>Table1[[#This Row],[position]]&amp;IF(Table1[district]="NA","","-"&amp;Table1[district])&amp;IF(Table1[parish]="Multi-Parish Race","","-"&amp;Table1[parish])&amp;" ("&amp;Table1[year]&amp;")"</f>
        <v>Councilman-Metro District  5-East Baton Rouge (2016)</v>
      </c>
      <c r="D1732" t="s">
        <v>2163</v>
      </c>
      <c r="E1732" t="s">
        <v>2273</v>
      </c>
      <c r="F1732" t="s">
        <v>2277</v>
      </c>
      <c r="G1732">
        <v>2016</v>
      </c>
      <c r="H1732" t="s">
        <v>1277</v>
      </c>
      <c r="I1732" t="s">
        <v>23</v>
      </c>
      <c r="J1732">
        <v>5416</v>
      </c>
      <c r="K1732">
        <v>5</v>
      </c>
      <c r="L1732">
        <f>COUNTIF(Table1[Race],Table1[Race])</f>
        <v>5</v>
      </c>
      <c r="M1732">
        <v>4</v>
      </c>
      <c r="N1732">
        <v>1</v>
      </c>
      <c r="O1732">
        <v>0</v>
      </c>
      <c r="P1732">
        <v>0</v>
      </c>
      <c r="Q1732" t="s">
        <v>20</v>
      </c>
      <c r="R1732" t="s">
        <v>21</v>
      </c>
      <c r="S1732" t="s">
        <v>1813</v>
      </c>
      <c r="T1732">
        <f>IFERROR(Table1[n_can_adj]/MID(Table1[district],FIND("(",Table1[district])+1,1),Table1[n_can_adj])</f>
        <v>5</v>
      </c>
      <c r="U1732" t="e">
        <f>IF(Table1[level]="Local",VLOOKUP(Table1[parish]&amp;" Parish, Louisiana",[1]parish!$D$2:$E$65,2,FALSE),"")</f>
        <v>#N/A</v>
      </c>
    </row>
    <row r="1733" spans="1:21" hidden="1" x14ac:dyDescent="0.25">
      <c r="A1733">
        <v>1732</v>
      </c>
      <c r="B1733">
        <f>IF(COUNTIF(C$2:C1732,C1733)&gt;0,B1732,B1732+1)</f>
        <v>529</v>
      </c>
      <c r="C1733" t="str">
        <f>Table1[[#This Row],[position]]&amp;IF(Table1[district]="NA","","-"&amp;Table1[district])&amp;IF(Table1[parish]="Multi-Parish Race","","-"&amp;Table1[parish])&amp;" ("&amp;Table1[year]&amp;")"</f>
        <v>Councilman-Metro District  5-East Baton Rouge (2016)</v>
      </c>
      <c r="D1733" t="s">
        <v>2163</v>
      </c>
      <c r="E1733" t="s">
        <v>2273</v>
      </c>
      <c r="F1733" t="s">
        <v>2278</v>
      </c>
      <c r="G1733">
        <v>2016</v>
      </c>
      <c r="H1733" t="s">
        <v>1277</v>
      </c>
      <c r="I1733" t="s">
        <v>23</v>
      </c>
      <c r="J1733">
        <v>3852</v>
      </c>
      <c r="K1733">
        <v>5</v>
      </c>
      <c r="L1733">
        <f>COUNTIF(Table1[Race],Table1[Race])</f>
        <v>5</v>
      </c>
      <c r="M1733">
        <v>4</v>
      </c>
      <c r="N1733">
        <v>1</v>
      </c>
      <c r="O1733">
        <v>0</v>
      </c>
      <c r="P1733">
        <v>0</v>
      </c>
      <c r="Q1733" t="s">
        <v>20</v>
      </c>
      <c r="R1733" t="s">
        <v>21</v>
      </c>
      <c r="S1733" t="s">
        <v>1813</v>
      </c>
      <c r="T1733">
        <f>IFERROR(Table1[n_can_adj]/MID(Table1[district],FIND("(",Table1[district])+1,1),Table1[n_can_adj])</f>
        <v>5</v>
      </c>
      <c r="U1733" t="e">
        <f>IF(Table1[level]="Local",VLOOKUP(Table1[parish]&amp;" Parish, Louisiana",[1]parish!$D$2:$E$65,2,FALSE),"")</f>
        <v>#N/A</v>
      </c>
    </row>
    <row r="1734" spans="1:21" hidden="1" x14ac:dyDescent="0.25">
      <c r="A1734">
        <v>1733</v>
      </c>
      <c r="B1734">
        <f>IF(COUNTIF(C$2:C1733,C1734)&gt;0,B1733,B1733+1)</f>
        <v>530</v>
      </c>
      <c r="C1734" t="str">
        <f>Table1[[#This Row],[position]]&amp;IF(Table1[district]="NA","","-"&amp;Table1[district])&amp;IF(Table1[parish]="Multi-Parish Race","","-"&amp;Table1[parish])&amp;" ("&amp;Table1[year]&amp;")"</f>
        <v>Councilman-Metro District  7-East Baton Rouge (2016)</v>
      </c>
      <c r="D1734" t="s">
        <v>2163</v>
      </c>
      <c r="E1734" t="s">
        <v>2279</v>
      </c>
      <c r="F1734" t="s">
        <v>2280</v>
      </c>
      <c r="G1734">
        <v>2016</v>
      </c>
      <c r="H1734" t="s">
        <v>1277</v>
      </c>
      <c r="I1734" t="s">
        <v>127</v>
      </c>
      <c r="J1734">
        <v>1844</v>
      </c>
      <c r="K1734">
        <v>5</v>
      </c>
      <c r="L1734">
        <f>COUNTIF(Table1[Race],Table1[Race])</f>
        <v>5</v>
      </c>
      <c r="M1734">
        <v>4</v>
      </c>
      <c r="N1734">
        <v>0</v>
      </c>
      <c r="O1734">
        <v>0</v>
      </c>
      <c r="P1734">
        <v>1</v>
      </c>
      <c r="Q1734" t="s">
        <v>20</v>
      </c>
      <c r="R1734" t="s">
        <v>21</v>
      </c>
      <c r="S1734" t="s">
        <v>1813</v>
      </c>
      <c r="T1734">
        <f>IFERROR(Table1[n_can_adj]/MID(Table1[district],FIND("(",Table1[district])+1,1),Table1[n_can_adj])</f>
        <v>5</v>
      </c>
      <c r="U1734" t="e">
        <f>IF(Table1[level]="Local",VLOOKUP(Table1[parish]&amp;" Parish, Louisiana",[1]parish!$D$2:$E$65,2,FALSE),"")</f>
        <v>#N/A</v>
      </c>
    </row>
    <row r="1735" spans="1:21" hidden="1" x14ac:dyDescent="0.25">
      <c r="A1735">
        <v>1734</v>
      </c>
      <c r="B1735">
        <f>IF(COUNTIF(C$2:C1734,C1735)&gt;0,B1734,B1734+1)</f>
        <v>530</v>
      </c>
      <c r="C1735" t="str">
        <f>Table1[[#This Row],[position]]&amp;IF(Table1[district]="NA","","-"&amp;Table1[district])&amp;IF(Table1[parish]="Multi-Parish Race","","-"&amp;Table1[parish])&amp;" ("&amp;Table1[year]&amp;")"</f>
        <v>Councilman-Metro District  7-East Baton Rouge (2016)</v>
      </c>
      <c r="D1735" t="s">
        <v>2163</v>
      </c>
      <c r="E1735" t="s">
        <v>2279</v>
      </c>
      <c r="F1735" t="s">
        <v>2281</v>
      </c>
      <c r="G1735">
        <v>2016</v>
      </c>
      <c r="H1735" t="s">
        <v>1277</v>
      </c>
      <c r="I1735" t="s">
        <v>23</v>
      </c>
      <c r="J1735">
        <v>2598</v>
      </c>
      <c r="K1735">
        <v>5</v>
      </c>
      <c r="L1735">
        <f>COUNTIF(Table1[Race],Table1[Race])</f>
        <v>5</v>
      </c>
      <c r="M1735">
        <v>4</v>
      </c>
      <c r="N1735">
        <v>0</v>
      </c>
      <c r="O1735">
        <v>0</v>
      </c>
      <c r="P1735">
        <v>1</v>
      </c>
      <c r="Q1735" t="s">
        <v>20</v>
      </c>
      <c r="R1735" t="s">
        <v>21</v>
      </c>
      <c r="S1735" t="s">
        <v>1813</v>
      </c>
      <c r="T1735">
        <f>IFERROR(Table1[n_can_adj]/MID(Table1[district],FIND("(",Table1[district])+1,1),Table1[n_can_adj])</f>
        <v>5</v>
      </c>
      <c r="U1735" t="e">
        <f>IF(Table1[level]="Local",VLOOKUP(Table1[parish]&amp;" Parish, Louisiana",[1]parish!$D$2:$E$65,2,FALSE),"")</f>
        <v>#N/A</v>
      </c>
    </row>
    <row r="1736" spans="1:21" hidden="1" x14ac:dyDescent="0.25">
      <c r="A1736">
        <v>1735</v>
      </c>
      <c r="B1736">
        <f>IF(COUNTIF(C$2:C1735,C1736)&gt;0,B1735,B1735+1)</f>
        <v>530</v>
      </c>
      <c r="C1736" t="str">
        <f>Table1[[#This Row],[position]]&amp;IF(Table1[district]="NA","","-"&amp;Table1[district])&amp;IF(Table1[parish]="Multi-Parish Race","","-"&amp;Table1[parish])&amp;" ("&amp;Table1[year]&amp;")"</f>
        <v>Councilman-Metro District  7-East Baton Rouge (2016)</v>
      </c>
      <c r="D1736" t="s">
        <v>2163</v>
      </c>
      <c r="E1736" t="s">
        <v>2279</v>
      </c>
      <c r="F1736" t="s">
        <v>2282</v>
      </c>
      <c r="G1736">
        <v>2016</v>
      </c>
      <c r="H1736" t="s">
        <v>1277</v>
      </c>
      <c r="I1736" t="s">
        <v>23</v>
      </c>
      <c r="J1736">
        <v>2569</v>
      </c>
      <c r="K1736">
        <v>5</v>
      </c>
      <c r="L1736">
        <f>COUNTIF(Table1[Race],Table1[Race])</f>
        <v>5</v>
      </c>
      <c r="M1736">
        <v>4</v>
      </c>
      <c r="N1736">
        <v>0</v>
      </c>
      <c r="O1736">
        <v>0</v>
      </c>
      <c r="P1736">
        <v>1</v>
      </c>
      <c r="Q1736" t="s">
        <v>20</v>
      </c>
      <c r="R1736" t="s">
        <v>21</v>
      </c>
      <c r="S1736" t="s">
        <v>1813</v>
      </c>
      <c r="T1736">
        <f>IFERROR(Table1[n_can_adj]/MID(Table1[district],FIND("(",Table1[district])+1,1),Table1[n_can_adj])</f>
        <v>5</v>
      </c>
      <c r="U1736" t="e">
        <f>IF(Table1[level]="Local",VLOOKUP(Table1[parish]&amp;" Parish, Louisiana",[1]parish!$D$2:$E$65,2,FALSE),"")</f>
        <v>#N/A</v>
      </c>
    </row>
    <row r="1737" spans="1:21" hidden="1" x14ac:dyDescent="0.25">
      <c r="A1737">
        <v>1736</v>
      </c>
      <c r="B1737">
        <f>IF(COUNTIF(C$2:C1736,C1737)&gt;0,B1736,B1736+1)</f>
        <v>530</v>
      </c>
      <c r="C1737" t="str">
        <f>Table1[[#This Row],[position]]&amp;IF(Table1[district]="NA","","-"&amp;Table1[district])&amp;IF(Table1[parish]="Multi-Parish Race","","-"&amp;Table1[parish])&amp;" ("&amp;Table1[year]&amp;")"</f>
        <v>Councilman-Metro District  7-East Baton Rouge (2016)</v>
      </c>
      <c r="D1737" t="s">
        <v>2163</v>
      </c>
      <c r="E1737" t="s">
        <v>2279</v>
      </c>
      <c r="F1737" t="s">
        <v>2283</v>
      </c>
      <c r="G1737">
        <v>2016</v>
      </c>
      <c r="H1737" t="s">
        <v>1277</v>
      </c>
      <c r="I1737" t="s">
        <v>23</v>
      </c>
      <c r="J1737">
        <v>4701</v>
      </c>
      <c r="K1737">
        <v>5</v>
      </c>
      <c r="L1737">
        <f>COUNTIF(Table1[Race],Table1[Race])</f>
        <v>5</v>
      </c>
      <c r="M1737">
        <v>4</v>
      </c>
      <c r="N1737">
        <v>0</v>
      </c>
      <c r="O1737">
        <v>0</v>
      </c>
      <c r="P1737">
        <v>1</v>
      </c>
      <c r="Q1737" t="s">
        <v>20</v>
      </c>
      <c r="R1737" t="s">
        <v>21</v>
      </c>
      <c r="S1737" t="s">
        <v>1813</v>
      </c>
      <c r="T1737">
        <f>IFERROR(Table1[n_can_adj]/MID(Table1[district],FIND("(",Table1[district])+1,1),Table1[n_can_adj])</f>
        <v>5</v>
      </c>
      <c r="U1737" t="e">
        <f>IF(Table1[level]="Local",VLOOKUP(Table1[parish]&amp;" Parish, Louisiana",[1]parish!$D$2:$E$65,2,FALSE),"")</f>
        <v>#N/A</v>
      </c>
    </row>
    <row r="1738" spans="1:21" hidden="1" x14ac:dyDescent="0.25">
      <c r="A1738">
        <v>1737</v>
      </c>
      <c r="B1738">
        <f>IF(COUNTIF(C$2:C1737,C1738)&gt;0,B1737,B1737+1)</f>
        <v>530</v>
      </c>
      <c r="C1738" t="str">
        <f>Table1[[#This Row],[position]]&amp;IF(Table1[district]="NA","","-"&amp;Table1[district])&amp;IF(Table1[parish]="Multi-Parish Race","","-"&amp;Table1[parish])&amp;" ("&amp;Table1[year]&amp;")"</f>
        <v>Councilman-Metro District  7-East Baton Rouge (2016)</v>
      </c>
      <c r="D1738" t="s">
        <v>2163</v>
      </c>
      <c r="E1738" t="s">
        <v>2279</v>
      </c>
      <c r="F1738" t="s">
        <v>2284</v>
      </c>
      <c r="G1738">
        <v>2016</v>
      </c>
      <c r="H1738" t="s">
        <v>1277</v>
      </c>
      <c r="I1738" t="s">
        <v>23</v>
      </c>
      <c r="J1738">
        <v>958</v>
      </c>
      <c r="K1738">
        <v>5</v>
      </c>
      <c r="L1738">
        <f>COUNTIF(Table1[Race],Table1[Race])</f>
        <v>5</v>
      </c>
      <c r="M1738">
        <v>4</v>
      </c>
      <c r="N1738">
        <v>0</v>
      </c>
      <c r="O1738">
        <v>0</v>
      </c>
      <c r="P1738">
        <v>1</v>
      </c>
      <c r="Q1738" t="s">
        <v>20</v>
      </c>
      <c r="R1738" t="s">
        <v>21</v>
      </c>
      <c r="S1738" t="s">
        <v>1813</v>
      </c>
      <c r="T1738">
        <f>IFERROR(Table1[n_can_adj]/MID(Table1[district],FIND("(",Table1[district])+1,1),Table1[n_can_adj])</f>
        <v>5</v>
      </c>
      <c r="U1738" t="e">
        <f>IF(Table1[level]="Local",VLOOKUP(Table1[parish]&amp;" Parish, Louisiana",[1]parish!$D$2:$E$65,2,FALSE),"")</f>
        <v>#N/A</v>
      </c>
    </row>
    <row r="1739" spans="1:21" hidden="1" x14ac:dyDescent="0.25">
      <c r="A1739">
        <v>1738</v>
      </c>
      <c r="B1739">
        <f>IF(COUNTIF(C$2:C1738,C1739)&gt;0,B1738,B1738+1)</f>
        <v>531</v>
      </c>
      <c r="C1739" t="str">
        <f>Table1[[#This Row],[position]]&amp;IF(Table1[district]="NA","","-"&amp;Table1[district])&amp;IF(Table1[parish]="Multi-Parish Race","","-"&amp;Table1[parish])&amp;" ("&amp;Table1[year]&amp;")"</f>
        <v>Councilman-Metro District  8-East Baton Rouge (2016)</v>
      </c>
      <c r="D1739" t="s">
        <v>2163</v>
      </c>
      <c r="E1739" t="s">
        <v>2285</v>
      </c>
      <c r="F1739" t="s">
        <v>2286</v>
      </c>
      <c r="G1739">
        <v>2016</v>
      </c>
      <c r="H1739" t="s">
        <v>1277</v>
      </c>
      <c r="I1739" t="s">
        <v>19</v>
      </c>
      <c r="J1739">
        <v>8489</v>
      </c>
      <c r="K1739">
        <v>3</v>
      </c>
      <c r="L1739">
        <f>COUNTIF(Table1[Race],Table1[Race])</f>
        <v>3</v>
      </c>
      <c r="M1739">
        <v>2</v>
      </c>
      <c r="N1739">
        <v>1</v>
      </c>
      <c r="O1739">
        <v>0</v>
      </c>
      <c r="P1739">
        <v>0</v>
      </c>
      <c r="Q1739" t="s">
        <v>20</v>
      </c>
      <c r="R1739" t="s">
        <v>21</v>
      </c>
      <c r="S1739" t="s">
        <v>1813</v>
      </c>
      <c r="T1739">
        <f>IFERROR(Table1[n_can_adj]/MID(Table1[district],FIND("(",Table1[district])+1,1),Table1[n_can_adj])</f>
        <v>3</v>
      </c>
      <c r="U1739" t="e">
        <f>IF(Table1[level]="Local",VLOOKUP(Table1[parish]&amp;" Parish, Louisiana",[1]parish!$D$2:$E$65,2,FALSE),"")</f>
        <v>#N/A</v>
      </c>
    </row>
    <row r="1740" spans="1:21" hidden="1" x14ac:dyDescent="0.25">
      <c r="A1740">
        <v>1739</v>
      </c>
      <c r="B1740">
        <f>IF(COUNTIF(C$2:C1739,C1740)&gt;0,B1739,B1739+1)</f>
        <v>531</v>
      </c>
      <c r="C1740" t="str">
        <f>Table1[[#This Row],[position]]&amp;IF(Table1[district]="NA","","-"&amp;Table1[district])&amp;IF(Table1[parish]="Multi-Parish Race","","-"&amp;Table1[parish])&amp;" ("&amp;Table1[year]&amp;")"</f>
        <v>Councilman-Metro District  8-East Baton Rouge (2016)</v>
      </c>
      <c r="D1740" t="s">
        <v>2163</v>
      </c>
      <c r="E1740" t="s">
        <v>2285</v>
      </c>
      <c r="F1740" t="s">
        <v>2287</v>
      </c>
      <c r="G1740">
        <v>2016</v>
      </c>
      <c r="H1740" t="s">
        <v>1277</v>
      </c>
      <c r="I1740" t="s">
        <v>23</v>
      </c>
      <c r="J1740">
        <v>2922</v>
      </c>
      <c r="K1740">
        <v>3</v>
      </c>
      <c r="L1740">
        <f>COUNTIF(Table1[Race],Table1[Race])</f>
        <v>3</v>
      </c>
      <c r="M1740">
        <v>2</v>
      </c>
      <c r="N1740">
        <v>1</v>
      </c>
      <c r="O1740">
        <v>0</v>
      </c>
      <c r="P1740">
        <v>0</v>
      </c>
      <c r="Q1740" t="s">
        <v>20</v>
      </c>
      <c r="R1740" t="s">
        <v>21</v>
      </c>
      <c r="S1740" t="s">
        <v>1813</v>
      </c>
      <c r="T1740">
        <f>IFERROR(Table1[n_can_adj]/MID(Table1[district],FIND("(",Table1[district])+1,1),Table1[n_can_adj])</f>
        <v>3</v>
      </c>
      <c r="U1740" t="e">
        <f>IF(Table1[level]="Local",VLOOKUP(Table1[parish]&amp;" Parish, Louisiana",[1]parish!$D$2:$E$65,2,FALSE),"")</f>
        <v>#N/A</v>
      </c>
    </row>
    <row r="1741" spans="1:21" hidden="1" x14ac:dyDescent="0.25">
      <c r="A1741">
        <v>1740</v>
      </c>
      <c r="B1741">
        <f>IF(COUNTIF(C$2:C1740,C1741)&gt;0,B1740,B1740+1)</f>
        <v>531</v>
      </c>
      <c r="C1741" t="str">
        <f>Table1[[#This Row],[position]]&amp;IF(Table1[district]="NA","","-"&amp;Table1[district])&amp;IF(Table1[parish]="Multi-Parish Race","","-"&amp;Table1[parish])&amp;" ("&amp;Table1[year]&amp;")"</f>
        <v>Councilman-Metro District  8-East Baton Rouge (2016)</v>
      </c>
      <c r="D1741" t="s">
        <v>2163</v>
      </c>
      <c r="E1741" t="s">
        <v>2285</v>
      </c>
      <c r="F1741" t="s">
        <v>2288</v>
      </c>
      <c r="G1741">
        <v>2016</v>
      </c>
      <c r="H1741" t="s">
        <v>1277</v>
      </c>
      <c r="I1741" t="s">
        <v>23</v>
      </c>
      <c r="J1741">
        <v>1396</v>
      </c>
      <c r="K1741">
        <v>3</v>
      </c>
      <c r="L1741">
        <f>COUNTIF(Table1[Race],Table1[Race])</f>
        <v>3</v>
      </c>
      <c r="M1741">
        <v>2</v>
      </c>
      <c r="N1741">
        <v>1</v>
      </c>
      <c r="O1741">
        <v>0</v>
      </c>
      <c r="P1741">
        <v>0</v>
      </c>
      <c r="Q1741" t="s">
        <v>20</v>
      </c>
      <c r="R1741" t="s">
        <v>21</v>
      </c>
      <c r="S1741" t="s">
        <v>1813</v>
      </c>
      <c r="T1741">
        <f>IFERROR(Table1[n_can_adj]/MID(Table1[district],FIND("(",Table1[district])+1,1),Table1[n_can_adj])</f>
        <v>3</v>
      </c>
      <c r="U1741" t="e">
        <f>IF(Table1[level]="Local",VLOOKUP(Table1[parish]&amp;" Parish, Louisiana",[1]parish!$D$2:$E$65,2,FALSE),"")</f>
        <v>#N/A</v>
      </c>
    </row>
    <row r="1742" spans="1:21" hidden="1" x14ac:dyDescent="0.25">
      <c r="A1742">
        <v>1741</v>
      </c>
      <c r="B1742">
        <f>IF(COUNTIF(C$2:C1741,C1742)&gt;0,B1741,B1741+1)</f>
        <v>532</v>
      </c>
      <c r="C1742" t="str">
        <f>Table1[[#This Row],[position]]&amp;IF(Table1[district]="NA","","-"&amp;Table1[district])&amp;IF(Table1[parish]="Multi-Parish Race","","-"&amp;Table1[parish])&amp;" ("&amp;Table1[year]&amp;")"</f>
        <v>Councilman-Metro District  9-East Baton Rouge (2016)</v>
      </c>
      <c r="D1742" t="s">
        <v>2163</v>
      </c>
      <c r="E1742" t="s">
        <v>2289</v>
      </c>
      <c r="F1742" t="s">
        <v>2290</v>
      </c>
      <c r="G1742">
        <v>2016</v>
      </c>
      <c r="H1742" t="s">
        <v>1277</v>
      </c>
      <c r="I1742" t="s">
        <v>23</v>
      </c>
      <c r="J1742">
        <v>3330</v>
      </c>
      <c r="K1742">
        <v>5</v>
      </c>
      <c r="L1742">
        <f>COUNTIF(Table1[Race],Table1[Race])</f>
        <v>5</v>
      </c>
      <c r="M1742">
        <v>3</v>
      </c>
      <c r="N1742">
        <v>2</v>
      </c>
      <c r="O1742">
        <v>0</v>
      </c>
      <c r="P1742">
        <v>0</v>
      </c>
      <c r="Q1742" t="s">
        <v>20</v>
      </c>
      <c r="R1742" t="s">
        <v>21</v>
      </c>
      <c r="S1742" t="s">
        <v>1813</v>
      </c>
      <c r="T1742">
        <f>IFERROR(Table1[n_can_adj]/MID(Table1[district],FIND("(",Table1[district])+1,1),Table1[n_can_adj])</f>
        <v>5</v>
      </c>
      <c r="U1742" t="e">
        <f>IF(Table1[level]="Local",VLOOKUP(Table1[parish]&amp;" Parish, Louisiana",[1]parish!$D$2:$E$65,2,FALSE),"")</f>
        <v>#N/A</v>
      </c>
    </row>
    <row r="1743" spans="1:21" hidden="1" x14ac:dyDescent="0.25">
      <c r="A1743">
        <v>1742</v>
      </c>
      <c r="B1743">
        <f>IF(COUNTIF(C$2:C1742,C1743)&gt;0,B1742,B1742+1)</f>
        <v>532</v>
      </c>
      <c r="C1743" t="str">
        <f>Table1[[#This Row],[position]]&amp;IF(Table1[district]="NA","","-"&amp;Table1[district])&amp;IF(Table1[parish]="Multi-Parish Race","","-"&amp;Table1[parish])&amp;" ("&amp;Table1[year]&amp;")"</f>
        <v>Councilman-Metro District  9-East Baton Rouge (2016)</v>
      </c>
      <c r="D1743" t="s">
        <v>2163</v>
      </c>
      <c r="E1743" t="s">
        <v>2289</v>
      </c>
      <c r="F1743" t="s">
        <v>2291</v>
      </c>
      <c r="G1743">
        <v>2016</v>
      </c>
      <c r="H1743" t="s">
        <v>1277</v>
      </c>
      <c r="I1743" t="s">
        <v>19</v>
      </c>
      <c r="J1743">
        <v>6509</v>
      </c>
      <c r="K1743">
        <v>5</v>
      </c>
      <c r="L1743">
        <f>COUNTIF(Table1[Race],Table1[Race])</f>
        <v>5</v>
      </c>
      <c r="M1743">
        <v>3</v>
      </c>
      <c r="N1743">
        <v>2</v>
      </c>
      <c r="O1743">
        <v>0</v>
      </c>
      <c r="P1743">
        <v>0</v>
      </c>
      <c r="Q1743" t="s">
        <v>20</v>
      </c>
      <c r="R1743" t="s">
        <v>21</v>
      </c>
      <c r="S1743" t="s">
        <v>1813</v>
      </c>
      <c r="T1743">
        <f>IFERROR(Table1[n_can_adj]/MID(Table1[district],FIND("(",Table1[district])+1,1),Table1[n_can_adj])</f>
        <v>5</v>
      </c>
      <c r="U1743" t="e">
        <f>IF(Table1[level]="Local",VLOOKUP(Table1[parish]&amp;" Parish, Louisiana",[1]parish!$D$2:$E$65,2,FALSE),"")</f>
        <v>#N/A</v>
      </c>
    </row>
    <row r="1744" spans="1:21" hidden="1" x14ac:dyDescent="0.25">
      <c r="A1744">
        <v>1743</v>
      </c>
      <c r="B1744">
        <f>IF(COUNTIF(C$2:C1743,C1744)&gt;0,B1743,B1743+1)</f>
        <v>532</v>
      </c>
      <c r="C1744" t="str">
        <f>Table1[[#This Row],[position]]&amp;IF(Table1[district]="NA","","-"&amp;Table1[district])&amp;IF(Table1[parish]="Multi-Parish Race","","-"&amp;Table1[parish])&amp;" ("&amp;Table1[year]&amp;")"</f>
        <v>Councilman-Metro District  9-East Baton Rouge (2016)</v>
      </c>
      <c r="D1744" t="s">
        <v>2163</v>
      </c>
      <c r="E1744" t="s">
        <v>2289</v>
      </c>
      <c r="F1744" t="s">
        <v>2292</v>
      </c>
      <c r="G1744">
        <v>2016</v>
      </c>
      <c r="H1744" t="s">
        <v>1277</v>
      </c>
      <c r="I1744" t="s">
        <v>23</v>
      </c>
      <c r="J1744">
        <v>2002</v>
      </c>
      <c r="K1744">
        <v>5</v>
      </c>
      <c r="L1744">
        <f>COUNTIF(Table1[Race],Table1[Race])</f>
        <v>5</v>
      </c>
      <c r="M1744">
        <v>3</v>
      </c>
      <c r="N1744">
        <v>2</v>
      </c>
      <c r="O1744">
        <v>0</v>
      </c>
      <c r="P1744">
        <v>0</v>
      </c>
      <c r="Q1744" t="s">
        <v>20</v>
      </c>
      <c r="R1744" t="s">
        <v>21</v>
      </c>
      <c r="S1744" t="s">
        <v>1813</v>
      </c>
      <c r="T1744">
        <f>IFERROR(Table1[n_can_adj]/MID(Table1[district],FIND("(",Table1[district])+1,1),Table1[n_can_adj])</f>
        <v>5</v>
      </c>
      <c r="U1744" t="e">
        <f>IF(Table1[level]="Local",VLOOKUP(Table1[parish]&amp;" Parish, Louisiana",[1]parish!$D$2:$E$65,2,FALSE),"")</f>
        <v>#N/A</v>
      </c>
    </row>
    <row r="1745" spans="1:21" hidden="1" x14ac:dyDescent="0.25">
      <c r="A1745">
        <v>1744</v>
      </c>
      <c r="B1745">
        <f>IF(COUNTIF(C$2:C1744,C1745)&gt;0,B1744,B1744+1)</f>
        <v>532</v>
      </c>
      <c r="C1745" t="str">
        <f>Table1[[#This Row],[position]]&amp;IF(Table1[district]="NA","","-"&amp;Table1[district])&amp;IF(Table1[parish]="Multi-Parish Race","","-"&amp;Table1[parish])&amp;" ("&amp;Table1[year]&amp;")"</f>
        <v>Councilman-Metro District  9-East Baton Rouge (2016)</v>
      </c>
      <c r="D1745" t="s">
        <v>2163</v>
      </c>
      <c r="E1745" t="s">
        <v>2289</v>
      </c>
      <c r="F1745" t="s">
        <v>2293</v>
      </c>
      <c r="G1745">
        <v>2016</v>
      </c>
      <c r="H1745" t="s">
        <v>1277</v>
      </c>
      <c r="I1745" t="s">
        <v>23</v>
      </c>
      <c r="J1745">
        <v>374</v>
      </c>
      <c r="K1745">
        <v>5</v>
      </c>
      <c r="L1745">
        <f>COUNTIF(Table1[Race],Table1[Race])</f>
        <v>5</v>
      </c>
      <c r="M1745">
        <v>3</v>
      </c>
      <c r="N1745">
        <v>2</v>
      </c>
      <c r="O1745">
        <v>0</v>
      </c>
      <c r="P1745">
        <v>0</v>
      </c>
      <c r="Q1745" t="s">
        <v>20</v>
      </c>
      <c r="R1745" t="s">
        <v>21</v>
      </c>
      <c r="S1745" t="s">
        <v>1813</v>
      </c>
      <c r="T1745">
        <f>IFERROR(Table1[n_can_adj]/MID(Table1[district],FIND("(",Table1[district])+1,1),Table1[n_can_adj])</f>
        <v>5</v>
      </c>
      <c r="U1745" t="e">
        <f>IF(Table1[level]="Local",VLOOKUP(Table1[parish]&amp;" Parish, Louisiana",[1]parish!$D$2:$E$65,2,FALSE),"")</f>
        <v>#N/A</v>
      </c>
    </row>
    <row r="1746" spans="1:21" hidden="1" x14ac:dyDescent="0.25">
      <c r="A1746">
        <v>1745</v>
      </c>
      <c r="B1746">
        <f>IF(COUNTIF(C$2:C1745,C1746)&gt;0,B1745,B1745+1)</f>
        <v>532</v>
      </c>
      <c r="C1746" t="str">
        <f>Table1[[#This Row],[position]]&amp;IF(Table1[district]="NA","","-"&amp;Table1[district])&amp;IF(Table1[parish]="Multi-Parish Race","","-"&amp;Table1[parish])&amp;" ("&amp;Table1[year]&amp;")"</f>
        <v>Councilman-Metro District  9-East Baton Rouge (2016)</v>
      </c>
      <c r="D1746" t="s">
        <v>2163</v>
      </c>
      <c r="E1746" t="s">
        <v>2289</v>
      </c>
      <c r="F1746" t="s">
        <v>2294</v>
      </c>
      <c r="G1746">
        <v>2016</v>
      </c>
      <c r="H1746" t="s">
        <v>1277</v>
      </c>
      <c r="I1746" t="s">
        <v>19</v>
      </c>
      <c r="J1746">
        <v>5580</v>
      </c>
      <c r="K1746">
        <v>5</v>
      </c>
      <c r="L1746">
        <f>COUNTIF(Table1[Race],Table1[Race])</f>
        <v>5</v>
      </c>
      <c r="M1746">
        <v>3</v>
      </c>
      <c r="N1746">
        <v>2</v>
      </c>
      <c r="O1746">
        <v>0</v>
      </c>
      <c r="P1746">
        <v>0</v>
      </c>
      <c r="Q1746" t="s">
        <v>20</v>
      </c>
      <c r="R1746" t="s">
        <v>21</v>
      </c>
      <c r="S1746" t="s">
        <v>1813</v>
      </c>
      <c r="T1746">
        <f>IFERROR(Table1[n_can_adj]/MID(Table1[district],FIND("(",Table1[district])+1,1),Table1[n_can_adj])</f>
        <v>5</v>
      </c>
      <c r="U1746" t="e">
        <f>IF(Table1[level]="Local",VLOOKUP(Table1[parish]&amp;" Parish, Louisiana",[1]parish!$D$2:$E$65,2,FALSE),"")</f>
        <v>#N/A</v>
      </c>
    </row>
    <row r="1747" spans="1:21" hidden="1" x14ac:dyDescent="0.25">
      <c r="A1747">
        <v>1746</v>
      </c>
      <c r="B1747">
        <f>IF(COUNTIF(C$2:C1746,C1747)&gt;0,B1746,B1746+1)</f>
        <v>533</v>
      </c>
      <c r="C1747" t="str">
        <f>Table1[[#This Row],[position]]&amp;IF(Table1[district]="NA","","-"&amp;Table1[district])&amp;IF(Table1[parish]="Multi-Parish Race","","-"&amp;Table1[parish])&amp;" ("&amp;Table1[year]&amp;")"</f>
        <v>Councilman-Metro District 10-East Baton Rouge (2016)</v>
      </c>
      <c r="D1747" t="s">
        <v>2163</v>
      </c>
      <c r="E1747" t="s">
        <v>2295</v>
      </c>
      <c r="F1747" t="s">
        <v>2296</v>
      </c>
      <c r="G1747">
        <v>2016</v>
      </c>
      <c r="H1747" t="s">
        <v>1277</v>
      </c>
      <c r="I1747" t="s">
        <v>23</v>
      </c>
      <c r="J1747">
        <v>1619</v>
      </c>
      <c r="K1747">
        <v>5</v>
      </c>
      <c r="L1747">
        <f>COUNTIF(Table1[Race],Table1[Race])</f>
        <v>5</v>
      </c>
      <c r="M1747">
        <v>4</v>
      </c>
      <c r="N1747">
        <v>0</v>
      </c>
      <c r="O1747">
        <v>1</v>
      </c>
      <c r="P1747">
        <v>0</v>
      </c>
      <c r="Q1747" t="s">
        <v>20</v>
      </c>
      <c r="R1747" t="s">
        <v>21</v>
      </c>
      <c r="S1747" t="s">
        <v>1813</v>
      </c>
      <c r="T1747">
        <f>IFERROR(Table1[n_can_adj]/MID(Table1[district],FIND("(",Table1[district])+1,1),Table1[n_can_adj])</f>
        <v>5</v>
      </c>
      <c r="U1747" t="e">
        <f>IF(Table1[level]="Local",VLOOKUP(Table1[parish]&amp;" Parish, Louisiana",[1]parish!$D$2:$E$65,2,FALSE),"")</f>
        <v>#N/A</v>
      </c>
    </row>
    <row r="1748" spans="1:21" hidden="1" x14ac:dyDescent="0.25">
      <c r="A1748">
        <v>1747</v>
      </c>
      <c r="B1748">
        <f>IF(COUNTIF(C$2:C1747,C1748)&gt;0,B1747,B1747+1)</f>
        <v>533</v>
      </c>
      <c r="C1748" t="str">
        <f>Table1[[#This Row],[position]]&amp;IF(Table1[district]="NA","","-"&amp;Table1[district])&amp;IF(Table1[parish]="Multi-Parish Race","","-"&amp;Table1[parish])&amp;" ("&amp;Table1[year]&amp;")"</f>
        <v>Councilman-Metro District 10-East Baton Rouge (2016)</v>
      </c>
      <c r="D1748" t="s">
        <v>2163</v>
      </c>
      <c r="E1748" t="s">
        <v>2295</v>
      </c>
      <c r="F1748" t="s">
        <v>2297</v>
      </c>
      <c r="G1748">
        <v>2016</v>
      </c>
      <c r="H1748" t="s">
        <v>1277</v>
      </c>
      <c r="I1748" t="s">
        <v>23</v>
      </c>
      <c r="J1748">
        <v>2399</v>
      </c>
      <c r="K1748">
        <v>5</v>
      </c>
      <c r="L1748">
        <f>COUNTIF(Table1[Race],Table1[Race])</f>
        <v>5</v>
      </c>
      <c r="M1748">
        <v>4</v>
      </c>
      <c r="N1748">
        <v>0</v>
      </c>
      <c r="O1748">
        <v>1</v>
      </c>
      <c r="P1748">
        <v>0</v>
      </c>
      <c r="Q1748" t="s">
        <v>20</v>
      </c>
      <c r="R1748" t="s">
        <v>21</v>
      </c>
      <c r="S1748" t="s">
        <v>1813</v>
      </c>
      <c r="T1748">
        <f>IFERROR(Table1[n_can_adj]/MID(Table1[district],FIND("(",Table1[district])+1,1),Table1[n_can_adj])</f>
        <v>5</v>
      </c>
      <c r="U1748" t="e">
        <f>IF(Table1[level]="Local",VLOOKUP(Table1[parish]&amp;" Parish, Louisiana",[1]parish!$D$2:$E$65,2,FALSE),"")</f>
        <v>#N/A</v>
      </c>
    </row>
    <row r="1749" spans="1:21" hidden="1" x14ac:dyDescent="0.25">
      <c r="A1749">
        <v>1748</v>
      </c>
      <c r="B1749">
        <f>IF(COUNTIF(C$2:C1748,C1749)&gt;0,B1748,B1748+1)</f>
        <v>533</v>
      </c>
      <c r="C1749" t="str">
        <f>Table1[[#This Row],[position]]&amp;IF(Table1[district]="NA","","-"&amp;Table1[district])&amp;IF(Table1[parish]="Multi-Parish Race","","-"&amp;Table1[parish])&amp;" ("&amp;Table1[year]&amp;")"</f>
        <v>Councilman-Metro District 10-East Baton Rouge (2016)</v>
      </c>
      <c r="D1749" t="s">
        <v>2163</v>
      </c>
      <c r="E1749" t="s">
        <v>2295</v>
      </c>
      <c r="F1749" t="s">
        <v>2298</v>
      </c>
      <c r="G1749">
        <v>2016</v>
      </c>
      <c r="H1749" t="s">
        <v>1277</v>
      </c>
      <c r="I1749" t="s">
        <v>30</v>
      </c>
      <c r="J1749">
        <v>640</v>
      </c>
      <c r="K1749">
        <v>5</v>
      </c>
      <c r="L1749">
        <f>COUNTIF(Table1[Race],Table1[Race])</f>
        <v>5</v>
      </c>
      <c r="M1749">
        <v>4</v>
      </c>
      <c r="N1749">
        <v>0</v>
      </c>
      <c r="O1749">
        <v>1</v>
      </c>
      <c r="P1749">
        <v>0</v>
      </c>
      <c r="Q1749" t="s">
        <v>20</v>
      </c>
      <c r="R1749" t="s">
        <v>21</v>
      </c>
      <c r="S1749" t="s">
        <v>1813</v>
      </c>
      <c r="T1749">
        <f>IFERROR(Table1[n_can_adj]/MID(Table1[district],FIND("(",Table1[district])+1,1),Table1[n_can_adj])</f>
        <v>5</v>
      </c>
      <c r="U1749" t="e">
        <f>IF(Table1[level]="Local",VLOOKUP(Table1[parish]&amp;" Parish, Louisiana",[1]parish!$D$2:$E$65,2,FALSE),"")</f>
        <v>#N/A</v>
      </c>
    </row>
    <row r="1750" spans="1:21" hidden="1" x14ac:dyDescent="0.25">
      <c r="A1750">
        <v>1749</v>
      </c>
      <c r="B1750">
        <f>IF(COUNTIF(C$2:C1749,C1750)&gt;0,B1749,B1749+1)</f>
        <v>533</v>
      </c>
      <c r="C1750" t="str">
        <f>Table1[[#This Row],[position]]&amp;IF(Table1[district]="NA","","-"&amp;Table1[district])&amp;IF(Table1[parish]="Multi-Parish Race","","-"&amp;Table1[parish])&amp;" ("&amp;Table1[year]&amp;")"</f>
        <v>Councilman-Metro District 10-East Baton Rouge (2016)</v>
      </c>
      <c r="D1750" t="s">
        <v>2163</v>
      </c>
      <c r="E1750" t="s">
        <v>2295</v>
      </c>
      <c r="F1750" t="s">
        <v>2299</v>
      </c>
      <c r="G1750">
        <v>2016</v>
      </c>
      <c r="H1750" t="s">
        <v>1277</v>
      </c>
      <c r="I1750" t="s">
        <v>23</v>
      </c>
      <c r="J1750">
        <v>4108</v>
      </c>
      <c r="K1750">
        <v>5</v>
      </c>
      <c r="L1750">
        <f>COUNTIF(Table1[Race],Table1[Race])</f>
        <v>5</v>
      </c>
      <c r="M1750">
        <v>4</v>
      </c>
      <c r="N1750">
        <v>0</v>
      </c>
      <c r="O1750">
        <v>1</v>
      </c>
      <c r="P1750">
        <v>0</v>
      </c>
      <c r="Q1750" t="s">
        <v>20</v>
      </c>
      <c r="R1750" t="s">
        <v>21</v>
      </c>
      <c r="S1750" t="s">
        <v>1813</v>
      </c>
      <c r="T1750">
        <f>IFERROR(Table1[n_can_adj]/MID(Table1[district],FIND("(",Table1[district])+1,1),Table1[n_can_adj])</f>
        <v>5</v>
      </c>
      <c r="U1750" t="e">
        <f>IF(Table1[level]="Local",VLOOKUP(Table1[parish]&amp;" Parish, Louisiana",[1]parish!$D$2:$E$65,2,FALSE),"")</f>
        <v>#N/A</v>
      </c>
    </row>
    <row r="1751" spans="1:21" hidden="1" x14ac:dyDescent="0.25">
      <c r="A1751">
        <v>1750</v>
      </c>
      <c r="B1751">
        <f>IF(COUNTIF(C$2:C1750,C1751)&gt;0,B1750,B1750+1)</f>
        <v>533</v>
      </c>
      <c r="C1751" t="str">
        <f>Table1[[#This Row],[position]]&amp;IF(Table1[district]="NA","","-"&amp;Table1[district])&amp;IF(Table1[parish]="Multi-Parish Race","","-"&amp;Table1[parish])&amp;" ("&amp;Table1[year]&amp;")"</f>
        <v>Councilman-Metro District 10-East Baton Rouge (2016)</v>
      </c>
      <c r="D1751" t="s">
        <v>2163</v>
      </c>
      <c r="E1751" t="s">
        <v>2295</v>
      </c>
      <c r="F1751" t="s">
        <v>2300</v>
      </c>
      <c r="G1751">
        <v>2016</v>
      </c>
      <c r="H1751" t="s">
        <v>1277</v>
      </c>
      <c r="I1751" t="s">
        <v>23</v>
      </c>
      <c r="J1751">
        <v>856</v>
      </c>
      <c r="K1751">
        <v>5</v>
      </c>
      <c r="L1751">
        <f>COUNTIF(Table1[Race],Table1[Race])</f>
        <v>5</v>
      </c>
      <c r="M1751">
        <v>4</v>
      </c>
      <c r="N1751">
        <v>0</v>
      </c>
      <c r="O1751">
        <v>1</v>
      </c>
      <c r="P1751">
        <v>0</v>
      </c>
      <c r="Q1751" t="s">
        <v>20</v>
      </c>
      <c r="R1751" t="s">
        <v>21</v>
      </c>
      <c r="S1751" t="s">
        <v>1813</v>
      </c>
      <c r="T1751">
        <f>IFERROR(Table1[n_can_adj]/MID(Table1[district],FIND("(",Table1[district])+1,1),Table1[n_can_adj])</f>
        <v>5</v>
      </c>
      <c r="U1751" t="e">
        <f>IF(Table1[level]="Local",VLOOKUP(Table1[parish]&amp;" Parish, Louisiana",[1]parish!$D$2:$E$65,2,FALSE),"")</f>
        <v>#N/A</v>
      </c>
    </row>
    <row r="1752" spans="1:21" hidden="1" x14ac:dyDescent="0.25">
      <c r="A1752">
        <v>1751</v>
      </c>
      <c r="B1752">
        <f>IF(COUNTIF(C$2:C1751,C1752)&gt;0,B1751,B1751+1)</f>
        <v>534</v>
      </c>
      <c r="C1752" t="str">
        <f>Table1[[#This Row],[position]]&amp;IF(Table1[district]="NA","","-"&amp;Table1[district])&amp;IF(Table1[parish]="Multi-Parish Race","","-"&amp;Table1[parish])&amp;" ("&amp;Table1[year]&amp;")"</f>
        <v>Councilman-Metro District 11-East Baton Rouge (2016)</v>
      </c>
      <c r="D1752" t="s">
        <v>2163</v>
      </c>
      <c r="E1752" t="s">
        <v>2301</v>
      </c>
      <c r="F1752" t="s">
        <v>2302</v>
      </c>
      <c r="G1752">
        <v>2016</v>
      </c>
      <c r="H1752" t="s">
        <v>1277</v>
      </c>
      <c r="I1752" t="s">
        <v>19</v>
      </c>
      <c r="J1752">
        <v>2653</v>
      </c>
      <c r="K1752">
        <v>3</v>
      </c>
      <c r="L1752">
        <f>COUNTIF(Table1[Race],Table1[Race])</f>
        <v>3</v>
      </c>
      <c r="M1752">
        <v>0</v>
      </c>
      <c r="N1752">
        <v>3</v>
      </c>
      <c r="O1752">
        <v>0</v>
      </c>
      <c r="P1752">
        <v>0</v>
      </c>
      <c r="Q1752" t="s">
        <v>20</v>
      </c>
      <c r="R1752" t="s">
        <v>21</v>
      </c>
      <c r="S1752" t="s">
        <v>1813</v>
      </c>
      <c r="T1752">
        <f>IFERROR(Table1[n_can_adj]/MID(Table1[district],FIND("(",Table1[district])+1,1),Table1[n_can_adj])</f>
        <v>3</v>
      </c>
      <c r="U1752" t="e">
        <f>IF(Table1[level]="Local",VLOOKUP(Table1[parish]&amp;" Parish, Louisiana",[1]parish!$D$2:$E$65,2,FALSE),"")</f>
        <v>#N/A</v>
      </c>
    </row>
    <row r="1753" spans="1:21" hidden="1" x14ac:dyDescent="0.25">
      <c r="A1753">
        <v>1752</v>
      </c>
      <c r="B1753">
        <f>IF(COUNTIF(C$2:C1752,C1753)&gt;0,B1752,B1752+1)</f>
        <v>534</v>
      </c>
      <c r="C1753" t="str">
        <f>Table1[[#This Row],[position]]&amp;IF(Table1[district]="NA","","-"&amp;Table1[district])&amp;IF(Table1[parish]="Multi-Parish Race","","-"&amp;Table1[parish])&amp;" ("&amp;Table1[year]&amp;")"</f>
        <v>Councilman-Metro District 11-East Baton Rouge (2016)</v>
      </c>
      <c r="D1753" t="s">
        <v>2163</v>
      </c>
      <c r="E1753" t="s">
        <v>2301</v>
      </c>
      <c r="F1753" t="s">
        <v>2303</v>
      </c>
      <c r="G1753">
        <v>2016</v>
      </c>
      <c r="H1753" t="s">
        <v>1277</v>
      </c>
      <c r="I1753" t="s">
        <v>19</v>
      </c>
      <c r="J1753">
        <v>3785</v>
      </c>
      <c r="K1753">
        <v>3</v>
      </c>
      <c r="L1753">
        <f>COUNTIF(Table1[Race],Table1[Race])</f>
        <v>3</v>
      </c>
      <c r="M1753">
        <v>0</v>
      </c>
      <c r="N1753">
        <v>3</v>
      </c>
      <c r="O1753">
        <v>0</v>
      </c>
      <c r="P1753">
        <v>0</v>
      </c>
      <c r="Q1753" t="s">
        <v>20</v>
      </c>
      <c r="R1753" t="s">
        <v>21</v>
      </c>
      <c r="S1753" t="s">
        <v>1813</v>
      </c>
      <c r="T1753">
        <f>IFERROR(Table1[n_can_adj]/MID(Table1[district],FIND("(",Table1[district])+1,1),Table1[n_can_adj])</f>
        <v>3</v>
      </c>
      <c r="U1753" t="e">
        <f>IF(Table1[level]="Local",VLOOKUP(Table1[parish]&amp;" Parish, Louisiana",[1]parish!$D$2:$E$65,2,FALSE),"")</f>
        <v>#N/A</v>
      </c>
    </row>
    <row r="1754" spans="1:21" hidden="1" x14ac:dyDescent="0.25">
      <c r="A1754">
        <v>1753</v>
      </c>
      <c r="B1754">
        <f>IF(COUNTIF(C$2:C1753,C1754)&gt;0,B1753,B1753+1)</f>
        <v>534</v>
      </c>
      <c r="C1754" t="str">
        <f>Table1[[#This Row],[position]]&amp;IF(Table1[district]="NA","","-"&amp;Table1[district])&amp;IF(Table1[parish]="Multi-Parish Race","","-"&amp;Table1[parish])&amp;" ("&amp;Table1[year]&amp;")"</f>
        <v>Councilman-Metro District 11-East Baton Rouge (2016)</v>
      </c>
      <c r="D1754" t="s">
        <v>2163</v>
      </c>
      <c r="E1754" t="s">
        <v>2301</v>
      </c>
      <c r="F1754" t="s">
        <v>2304</v>
      </c>
      <c r="G1754">
        <v>2016</v>
      </c>
      <c r="H1754" t="s">
        <v>1277</v>
      </c>
      <c r="I1754" t="s">
        <v>19</v>
      </c>
      <c r="J1754">
        <v>7866</v>
      </c>
      <c r="K1754">
        <v>3</v>
      </c>
      <c r="L1754">
        <f>COUNTIF(Table1[Race],Table1[Race])</f>
        <v>3</v>
      </c>
      <c r="M1754">
        <v>0</v>
      </c>
      <c r="N1754">
        <v>3</v>
      </c>
      <c r="O1754">
        <v>0</v>
      </c>
      <c r="P1754">
        <v>0</v>
      </c>
      <c r="Q1754" t="s">
        <v>20</v>
      </c>
      <c r="R1754" t="s">
        <v>21</v>
      </c>
      <c r="S1754" t="s">
        <v>1813</v>
      </c>
      <c r="T1754">
        <f>IFERROR(Table1[n_can_adj]/MID(Table1[district],FIND("(",Table1[district])+1,1),Table1[n_can_adj])</f>
        <v>3</v>
      </c>
      <c r="U1754" t="e">
        <f>IF(Table1[level]="Local",VLOOKUP(Table1[parish]&amp;" Parish, Louisiana",[1]parish!$D$2:$E$65,2,FALSE),"")</f>
        <v>#N/A</v>
      </c>
    </row>
    <row r="1755" spans="1:21" hidden="1" x14ac:dyDescent="0.25">
      <c r="A1755">
        <v>1754</v>
      </c>
      <c r="B1755">
        <f>IF(COUNTIF(C$2:C1754,C1755)&gt;0,B1754,B1754+1)</f>
        <v>535</v>
      </c>
      <c r="C1755" t="str">
        <f>Table1[[#This Row],[position]]&amp;IF(Table1[district]="NA","","-"&amp;Table1[district])&amp;IF(Table1[parish]="Multi-Parish Race","","-"&amp;Table1[parish])&amp;" ("&amp;Table1[year]&amp;")"</f>
        <v>Councilman-Metro District 12-East Baton Rouge (2016)</v>
      </c>
      <c r="D1755" t="s">
        <v>2163</v>
      </c>
      <c r="E1755" t="s">
        <v>2305</v>
      </c>
      <c r="F1755" t="s">
        <v>2306</v>
      </c>
      <c r="G1755">
        <v>2016</v>
      </c>
      <c r="H1755" t="s">
        <v>1277</v>
      </c>
      <c r="I1755" t="s">
        <v>19</v>
      </c>
      <c r="J1755">
        <v>5519</v>
      </c>
      <c r="K1755">
        <v>6</v>
      </c>
      <c r="L1755">
        <f>COUNTIF(Table1[Race],Table1[Race])</f>
        <v>6</v>
      </c>
      <c r="M1755">
        <v>1</v>
      </c>
      <c r="N1755">
        <v>3</v>
      </c>
      <c r="O1755">
        <v>1</v>
      </c>
      <c r="P1755">
        <v>1</v>
      </c>
      <c r="Q1755" t="s">
        <v>20</v>
      </c>
      <c r="R1755" t="s">
        <v>21</v>
      </c>
      <c r="S1755" t="s">
        <v>1813</v>
      </c>
      <c r="T1755">
        <f>IFERROR(Table1[n_can_adj]/MID(Table1[district],FIND("(",Table1[district])+1,1),Table1[n_can_adj])</f>
        <v>6</v>
      </c>
      <c r="U1755" t="e">
        <f>IF(Table1[level]="Local",VLOOKUP(Table1[parish]&amp;" Parish, Louisiana",[1]parish!$D$2:$E$65,2,FALSE),"")</f>
        <v>#N/A</v>
      </c>
    </row>
    <row r="1756" spans="1:21" hidden="1" x14ac:dyDescent="0.25">
      <c r="A1756">
        <v>1755</v>
      </c>
      <c r="B1756">
        <f>IF(COUNTIF(C$2:C1755,C1756)&gt;0,B1755,B1755+1)</f>
        <v>535</v>
      </c>
      <c r="C1756" t="str">
        <f>Table1[[#This Row],[position]]&amp;IF(Table1[district]="NA","","-"&amp;Table1[district])&amp;IF(Table1[parish]="Multi-Parish Race","","-"&amp;Table1[parish])&amp;" ("&amp;Table1[year]&amp;")"</f>
        <v>Councilman-Metro District 12-East Baton Rouge (2016)</v>
      </c>
      <c r="D1756" t="s">
        <v>2163</v>
      </c>
      <c r="E1756" t="s">
        <v>2305</v>
      </c>
      <c r="F1756" t="s">
        <v>2307</v>
      </c>
      <c r="G1756">
        <v>2016</v>
      </c>
      <c r="H1756" t="s">
        <v>1277</v>
      </c>
      <c r="I1756" t="s">
        <v>19</v>
      </c>
      <c r="J1756">
        <v>1205</v>
      </c>
      <c r="K1756">
        <v>6</v>
      </c>
      <c r="L1756">
        <f>COUNTIF(Table1[Race],Table1[Race])</f>
        <v>6</v>
      </c>
      <c r="M1756">
        <v>1</v>
      </c>
      <c r="N1756">
        <v>3</v>
      </c>
      <c r="O1756">
        <v>1</v>
      </c>
      <c r="P1756">
        <v>1</v>
      </c>
      <c r="Q1756" t="s">
        <v>20</v>
      </c>
      <c r="R1756" t="s">
        <v>21</v>
      </c>
      <c r="S1756" t="s">
        <v>1813</v>
      </c>
      <c r="T1756">
        <f>IFERROR(Table1[n_can_adj]/MID(Table1[district],FIND("(",Table1[district])+1,1),Table1[n_can_adj])</f>
        <v>6</v>
      </c>
      <c r="U1756" t="e">
        <f>IF(Table1[level]="Local",VLOOKUP(Table1[parish]&amp;" Parish, Louisiana",[1]parish!$D$2:$E$65,2,FALSE),"")</f>
        <v>#N/A</v>
      </c>
    </row>
    <row r="1757" spans="1:21" hidden="1" x14ac:dyDescent="0.25">
      <c r="A1757">
        <v>1756</v>
      </c>
      <c r="B1757">
        <f>IF(COUNTIF(C$2:C1756,C1757)&gt;0,B1756,B1756+1)</f>
        <v>535</v>
      </c>
      <c r="C1757" t="str">
        <f>Table1[[#This Row],[position]]&amp;IF(Table1[district]="NA","","-"&amp;Table1[district])&amp;IF(Table1[parish]="Multi-Parish Race","","-"&amp;Table1[parish])&amp;" ("&amp;Table1[year]&amp;")"</f>
        <v>Councilman-Metro District 12-East Baton Rouge (2016)</v>
      </c>
      <c r="D1757" t="s">
        <v>2163</v>
      </c>
      <c r="E1757" t="s">
        <v>2305</v>
      </c>
      <c r="F1757" t="s">
        <v>2308</v>
      </c>
      <c r="G1757">
        <v>2016</v>
      </c>
      <c r="H1757" t="s">
        <v>1277</v>
      </c>
      <c r="I1757" t="s">
        <v>23</v>
      </c>
      <c r="J1757">
        <v>4061</v>
      </c>
      <c r="K1757">
        <v>6</v>
      </c>
      <c r="L1757">
        <f>COUNTIF(Table1[Race],Table1[Race])</f>
        <v>6</v>
      </c>
      <c r="M1757">
        <v>1</v>
      </c>
      <c r="N1757">
        <v>3</v>
      </c>
      <c r="O1757">
        <v>1</v>
      </c>
      <c r="P1757">
        <v>1</v>
      </c>
      <c r="Q1757" t="s">
        <v>20</v>
      </c>
      <c r="R1757" t="s">
        <v>21</v>
      </c>
      <c r="S1757" t="s">
        <v>1813</v>
      </c>
      <c r="T1757">
        <f>IFERROR(Table1[n_can_adj]/MID(Table1[district],FIND("(",Table1[district])+1,1),Table1[n_can_adj])</f>
        <v>6</v>
      </c>
      <c r="U1757" t="e">
        <f>IF(Table1[level]="Local",VLOOKUP(Table1[parish]&amp;" Parish, Louisiana",[1]parish!$D$2:$E$65,2,FALSE),"")</f>
        <v>#N/A</v>
      </c>
    </row>
    <row r="1758" spans="1:21" hidden="1" x14ac:dyDescent="0.25">
      <c r="A1758">
        <v>1757</v>
      </c>
      <c r="B1758">
        <f>IF(COUNTIF(C$2:C1757,C1758)&gt;0,B1757,B1757+1)</f>
        <v>535</v>
      </c>
      <c r="C1758" t="str">
        <f>Table1[[#This Row],[position]]&amp;IF(Table1[district]="NA","","-"&amp;Table1[district])&amp;IF(Table1[parish]="Multi-Parish Race","","-"&amp;Table1[parish])&amp;" ("&amp;Table1[year]&amp;")"</f>
        <v>Councilman-Metro District 12-East Baton Rouge (2016)</v>
      </c>
      <c r="D1758" t="s">
        <v>2163</v>
      </c>
      <c r="E1758" t="s">
        <v>2305</v>
      </c>
      <c r="F1758" t="s">
        <v>2309</v>
      </c>
      <c r="G1758">
        <v>2016</v>
      </c>
      <c r="H1758" t="s">
        <v>1277</v>
      </c>
      <c r="I1758" t="s">
        <v>19</v>
      </c>
      <c r="J1758">
        <v>3562</v>
      </c>
      <c r="K1758">
        <v>6</v>
      </c>
      <c r="L1758">
        <f>COUNTIF(Table1[Race],Table1[Race])</f>
        <v>6</v>
      </c>
      <c r="M1758">
        <v>1</v>
      </c>
      <c r="N1758">
        <v>3</v>
      </c>
      <c r="O1758">
        <v>1</v>
      </c>
      <c r="P1758">
        <v>1</v>
      </c>
      <c r="Q1758" t="s">
        <v>20</v>
      </c>
      <c r="R1758" t="s">
        <v>21</v>
      </c>
      <c r="S1758" t="s">
        <v>1813</v>
      </c>
      <c r="T1758">
        <f>IFERROR(Table1[n_can_adj]/MID(Table1[district],FIND("(",Table1[district])+1,1),Table1[n_can_adj])</f>
        <v>6</v>
      </c>
      <c r="U1758" t="e">
        <f>IF(Table1[level]="Local",VLOOKUP(Table1[parish]&amp;" Parish, Louisiana",[1]parish!$D$2:$E$65,2,FALSE),"")</f>
        <v>#N/A</v>
      </c>
    </row>
    <row r="1759" spans="1:21" hidden="1" x14ac:dyDescent="0.25">
      <c r="A1759">
        <v>1758</v>
      </c>
      <c r="B1759">
        <f>IF(COUNTIF(C$2:C1758,C1759)&gt;0,B1758,B1758+1)</f>
        <v>535</v>
      </c>
      <c r="C1759" t="str">
        <f>Table1[[#This Row],[position]]&amp;IF(Table1[district]="NA","","-"&amp;Table1[district])&amp;IF(Table1[parish]="Multi-Parish Race","","-"&amp;Table1[parish])&amp;" ("&amp;Table1[year]&amp;")"</f>
        <v>Councilman-Metro District 12-East Baton Rouge (2016)</v>
      </c>
      <c r="D1759" t="s">
        <v>2163</v>
      </c>
      <c r="E1759" t="s">
        <v>2305</v>
      </c>
      <c r="F1759" t="s">
        <v>2310</v>
      </c>
      <c r="G1759">
        <v>2016</v>
      </c>
      <c r="H1759" t="s">
        <v>1277</v>
      </c>
      <c r="I1759" t="s">
        <v>30</v>
      </c>
      <c r="J1759">
        <v>552</v>
      </c>
      <c r="K1759">
        <v>6</v>
      </c>
      <c r="L1759">
        <f>COUNTIF(Table1[Race],Table1[Race])</f>
        <v>6</v>
      </c>
      <c r="M1759">
        <v>1</v>
      </c>
      <c r="N1759">
        <v>3</v>
      </c>
      <c r="O1759">
        <v>1</v>
      </c>
      <c r="P1759">
        <v>1</v>
      </c>
      <c r="Q1759" t="s">
        <v>20</v>
      </c>
      <c r="R1759" t="s">
        <v>21</v>
      </c>
      <c r="S1759" t="s">
        <v>1813</v>
      </c>
      <c r="T1759">
        <f>IFERROR(Table1[n_can_adj]/MID(Table1[district],FIND("(",Table1[district])+1,1),Table1[n_can_adj])</f>
        <v>6</v>
      </c>
      <c r="U1759" t="e">
        <f>IF(Table1[level]="Local",VLOOKUP(Table1[parish]&amp;" Parish, Louisiana",[1]parish!$D$2:$E$65,2,FALSE),"")</f>
        <v>#N/A</v>
      </c>
    </row>
    <row r="1760" spans="1:21" hidden="1" x14ac:dyDescent="0.25">
      <c r="A1760">
        <v>1759</v>
      </c>
      <c r="B1760">
        <f>IF(COUNTIF(C$2:C1759,C1760)&gt;0,B1759,B1759+1)</f>
        <v>535</v>
      </c>
      <c r="C1760" t="str">
        <f>Table1[[#This Row],[position]]&amp;IF(Table1[district]="NA","","-"&amp;Table1[district])&amp;IF(Table1[parish]="Multi-Parish Race","","-"&amp;Table1[parish])&amp;" ("&amp;Table1[year]&amp;")"</f>
        <v>Councilman-Metro District 12-East Baton Rouge (2016)</v>
      </c>
      <c r="D1760" t="s">
        <v>2163</v>
      </c>
      <c r="E1760" t="s">
        <v>2305</v>
      </c>
      <c r="F1760" t="s">
        <v>2311</v>
      </c>
      <c r="G1760">
        <v>2016</v>
      </c>
      <c r="H1760" t="s">
        <v>1277</v>
      </c>
      <c r="I1760" t="s">
        <v>127</v>
      </c>
      <c r="J1760">
        <v>303</v>
      </c>
      <c r="K1760">
        <v>6</v>
      </c>
      <c r="L1760">
        <f>COUNTIF(Table1[Race],Table1[Race])</f>
        <v>6</v>
      </c>
      <c r="M1760">
        <v>1</v>
      </c>
      <c r="N1760">
        <v>3</v>
      </c>
      <c r="O1760">
        <v>1</v>
      </c>
      <c r="P1760">
        <v>1</v>
      </c>
      <c r="Q1760" t="s">
        <v>20</v>
      </c>
      <c r="R1760" t="s">
        <v>21</v>
      </c>
      <c r="S1760" t="s">
        <v>1813</v>
      </c>
      <c r="T1760">
        <f>IFERROR(Table1[n_can_adj]/MID(Table1[district],FIND("(",Table1[district])+1,1),Table1[n_can_adj])</f>
        <v>6</v>
      </c>
      <c r="U1760" t="e">
        <f>IF(Table1[level]="Local",VLOOKUP(Table1[parish]&amp;" Parish, Louisiana",[1]parish!$D$2:$E$65,2,FALSE),"")</f>
        <v>#N/A</v>
      </c>
    </row>
    <row r="1761" spans="1:21" hidden="1" x14ac:dyDescent="0.25">
      <c r="A1761">
        <v>1760</v>
      </c>
      <c r="B1761">
        <f>IF(COUNTIF(C$2:C1760,C1761)&gt;0,B1760,B1760+1)</f>
        <v>536</v>
      </c>
      <c r="C1761" t="str">
        <f>Table1[[#This Row],[position]]&amp;IF(Table1[district]="NA","","-"&amp;Table1[district])&amp;IF(Table1[parish]="Multi-Parish Race","","-"&amp;Table1[parish])&amp;" ("&amp;Table1[year]&amp;")"</f>
        <v>Councilman-Town of Henderson-St. Martin (2014)</v>
      </c>
      <c r="D1761" t="s">
        <v>2163</v>
      </c>
      <c r="E1761" t="s">
        <v>2312</v>
      </c>
      <c r="F1761" t="s">
        <v>2313</v>
      </c>
      <c r="G1761">
        <v>2014</v>
      </c>
      <c r="H1761" t="s">
        <v>145</v>
      </c>
      <c r="I1761" t="s">
        <v>19</v>
      </c>
      <c r="J1761">
        <v>157</v>
      </c>
      <c r="K1761">
        <v>2</v>
      </c>
      <c r="L1761">
        <f>COUNTIF(Table1[Race],Table1[Race])</f>
        <v>2</v>
      </c>
      <c r="M1761">
        <v>0</v>
      </c>
      <c r="N1761">
        <v>1</v>
      </c>
      <c r="O1761">
        <v>0</v>
      </c>
      <c r="P1761">
        <v>1</v>
      </c>
      <c r="Q1761" t="s">
        <v>20</v>
      </c>
      <c r="R1761" t="s">
        <v>21</v>
      </c>
      <c r="S1761" t="s">
        <v>1813</v>
      </c>
      <c r="T1761">
        <f>IFERROR(Table1[n_can_adj]/MID(Table1[district],FIND("(",Table1[district])+1,1),Table1[n_can_adj])</f>
        <v>2</v>
      </c>
      <c r="U1761" t="e">
        <f>IF(Table1[level]="Local",VLOOKUP(Table1[parish]&amp;" Parish, Louisiana",[1]parish!$D$2:$E$65,2,FALSE),"")</f>
        <v>#N/A</v>
      </c>
    </row>
    <row r="1762" spans="1:21" hidden="1" x14ac:dyDescent="0.25">
      <c r="A1762">
        <v>1761</v>
      </c>
      <c r="B1762">
        <f>IF(COUNTIF(C$2:C1761,C1762)&gt;0,B1761,B1761+1)</f>
        <v>536</v>
      </c>
      <c r="C1762" t="str">
        <f>Table1[[#This Row],[position]]&amp;IF(Table1[district]="NA","","-"&amp;Table1[district])&amp;IF(Table1[parish]="Multi-Parish Race","","-"&amp;Table1[parish])&amp;" ("&amp;Table1[year]&amp;")"</f>
        <v>Councilman-Town of Henderson-St. Martin (2014)</v>
      </c>
      <c r="D1762" t="s">
        <v>2163</v>
      </c>
      <c r="E1762" t="s">
        <v>2312</v>
      </c>
      <c r="F1762" t="s">
        <v>2314</v>
      </c>
      <c r="G1762">
        <v>2014</v>
      </c>
      <c r="H1762" t="s">
        <v>145</v>
      </c>
      <c r="I1762" t="s">
        <v>127</v>
      </c>
      <c r="J1762">
        <v>266</v>
      </c>
      <c r="K1762">
        <v>2</v>
      </c>
      <c r="L1762">
        <f>COUNTIF(Table1[Race],Table1[Race])</f>
        <v>2</v>
      </c>
      <c r="M1762">
        <v>0</v>
      </c>
      <c r="N1762">
        <v>1</v>
      </c>
      <c r="O1762">
        <v>0</v>
      </c>
      <c r="P1762">
        <v>1</v>
      </c>
      <c r="Q1762" t="s">
        <v>20</v>
      </c>
      <c r="R1762" t="s">
        <v>21</v>
      </c>
      <c r="S1762" t="s">
        <v>1813</v>
      </c>
      <c r="T1762">
        <f>IFERROR(Table1[n_can_adj]/MID(Table1[district],FIND("(",Table1[district])+1,1),Table1[n_can_adj])</f>
        <v>2</v>
      </c>
      <c r="U1762" t="e">
        <f>IF(Table1[level]="Local",VLOOKUP(Table1[parish]&amp;" Parish, Louisiana",[1]parish!$D$2:$E$65,2,FALSE),"")</f>
        <v>#N/A</v>
      </c>
    </row>
    <row r="1763" spans="1:21" hidden="1" x14ac:dyDescent="0.25">
      <c r="A1763">
        <v>1762</v>
      </c>
      <c r="B1763">
        <f>IF(COUNTIF(C$2:C1762,C1763)&gt;0,B1762,B1762+1)</f>
        <v>537</v>
      </c>
      <c r="C1763" t="str">
        <f>Table1[[#This Row],[position]]&amp;IF(Table1[district]="NA","","-"&amp;Table1[district])&amp;IF(Table1[parish]="Multi-Parish Race","","-"&amp;Table1[parish])&amp;" ("&amp;Table1[year]&amp;")"</f>
        <v>Councilman at Large-City of Alexandria-Rapides (2014)</v>
      </c>
      <c r="D1763" t="s">
        <v>2315</v>
      </c>
      <c r="E1763" t="s">
        <v>2316</v>
      </c>
      <c r="F1763" t="s">
        <v>2317</v>
      </c>
      <c r="G1763">
        <v>2014</v>
      </c>
      <c r="H1763" t="s">
        <v>238</v>
      </c>
      <c r="I1763" t="s">
        <v>23</v>
      </c>
      <c r="J1763">
        <v>5703</v>
      </c>
      <c r="K1763">
        <v>3</v>
      </c>
      <c r="L1763">
        <f>COUNTIF(Table1[Race],Table1[Race])</f>
        <v>3</v>
      </c>
      <c r="M1763">
        <v>2</v>
      </c>
      <c r="N1763">
        <v>1</v>
      </c>
      <c r="O1763">
        <v>0</v>
      </c>
      <c r="P1763">
        <v>0</v>
      </c>
      <c r="Q1763" t="s">
        <v>20</v>
      </c>
      <c r="R1763" t="s">
        <v>21</v>
      </c>
      <c r="S1763" t="s">
        <v>1813</v>
      </c>
      <c r="T1763">
        <f>IFERROR(Table1[n_can_adj]/MID(Table1[district],FIND("(",Table1[district])+1,1),Table1[n_can_adj])</f>
        <v>3</v>
      </c>
      <c r="U1763" t="e">
        <f>IF(Table1[level]="Local",VLOOKUP(Table1[parish]&amp;" Parish, Louisiana",[1]parish!$D$2:$E$65,2,FALSE),"")</f>
        <v>#N/A</v>
      </c>
    </row>
    <row r="1764" spans="1:21" hidden="1" x14ac:dyDescent="0.25">
      <c r="A1764">
        <v>1764</v>
      </c>
      <c r="B1764">
        <f>IF(COUNTIF(C$2:C1763,C1764)&gt;0,B1763,B1763+1)</f>
        <v>537</v>
      </c>
      <c r="C1764" t="str">
        <f>Table1[[#This Row],[position]]&amp;IF(Table1[district]="NA","","-"&amp;Table1[district])&amp;IF(Table1[parish]="Multi-Parish Race","","-"&amp;Table1[parish])&amp;" ("&amp;Table1[year]&amp;")"</f>
        <v>Councilman at Large-City of Alexandria-Rapides (2014)</v>
      </c>
      <c r="D1764" t="s">
        <v>2315</v>
      </c>
      <c r="E1764" t="s">
        <v>2316</v>
      </c>
      <c r="F1764" t="s">
        <v>2319</v>
      </c>
      <c r="G1764">
        <v>2014</v>
      </c>
      <c r="H1764" t="s">
        <v>238</v>
      </c>
      <c r="I1764" t="s">
        <v>19</v>
      </c>
      <c r="J1764">
        <v>3059</v>
      </c>
      <c r="K1764">
        <v>3</v>
      </c>
      <c r="L1764">
        <f>COUNTIF(Table1[Race],Table1[Race])</f>
        <v>3</v>
      </c>
      <c r="M1764">
        <v>2</v>
      </c>
      <c r="N1764">
        <v>1</v>
      </c>
      <c r="O1764">
        <v>0</v>
      </c>
      <c r="P1764">
        <v>0</v>
      </c>
      <c r="Q1764" t="s">
        <v>20</v>
      </c>
      <c r="R1764" t="s">
        <v>21</v>
      </c>
      <c r="S1764" t="s">
        <v>1813</v>
      </c>
      <c r="T1764">
        <f>IFERROR(Table1[n_can_adj]/MID(Table1[district],FIND("(",Table1[district])+1,1),Table1[n_can_adj])</f>
        <v>3</v>
      </c>
      <c r="U1764" t="e">
        <f>IF(Table1[level]="Local",VLOOKUP(Table1[parish]&amp;" Parish, Louisiana",[1]parish!$D$2:$E$65,2,FALSE),"")</f>
        <v>#N/A</v>
      </c>
    </row>
    <row r="1765" spans="1:21" hidden="1" x14ac:dyDescent="0.25">
      <c r="A1765">
        <v>1766</v>
      </c>
      <c r="B1765">
        <f>IF(COUNTIF(C$2:C1764,C1765)&gt;0,B1764,B1764+1)</f>
        <v>537</v>
      </c>
      <c r="C1765" t="str">
        <f>Table1[[#This Row],[position]]&amp;IF(Table1[district]="NA","","-"&amp;Table1[district])&amp;IF(Table1[parish]="Multi-Parish Race","","-"&amp;Table1[parish])&amp;" ("&amp;Table1[year]&amp;")"</f>
        <v>Councilman at Large-City of Alexandria-Rapides (2014)</v>
      </c>
      <c r="D1765" t="s">
        <v>2315</v>
      </c>
      <c r="E1765" t="s">
        <v>2316</v>
      </c>
      <c r="F1765" t="s">
        <v>2321</v>
      </c>
      <c r="G1765">
        <v>2014</v>
      </c>
      <c r="H1765" t="s">
        <v>238</v>
      </c>
      <c r="I1765" t="s">
        <v>23</v>
      </c>
      <c r="J1765">
        <v>5973</v>
      </c>
      <c r="K1765">
        <v>3</v>
      </c>
      <c r="L1765">
        <f>COUNTIF(Table1[Race],Table1[Race])</f>
        <v>3</v>
      </c>
      <c r="M1765">
        <v>2</v>
      </c>
      <c r="N1765">
        <v>1</v>
      </c>
      <c r="O1765">
        <v>0</v>
      </c>
      <c r="P1765">
        <v>0</v>
      </c>
      <c r="Q1765" t="s">
        <v>20</v>
      </c>
      <c r="R1765" t="s">
        <v>21</v>
      </c>
      <c r="S1765" t="s">
        <v>1813</v>
      </c>
      <c r="T1765">
        <f>IFERROR(Table1[n_can_adj]/MID(Table1[district],FIND("(",Table1[district])+1,1),Table1[n_can_adj])</f>
        <v>3</v>
      </c>
      <c r="U1765" t="e">
        <f>IF(Table1[level]="Local",VLOOKUP(Table1[parish]&amp;" Parish, Louisiana",[1]parish!$D$2:$E$65,2,FALSE),"")</f>
        <v>#N/A</v>
      </c>
    </row>
    <row r="1766" spans="1:21" hidden="1" x14ac:dyDescent="0.25">
      <c r="A1766">
        <v>1763</v>
      </c>
      <c r="B1766">
        <f>IF(COUNTIF(C$2:C1765,C1766)&gt;0,B1765,B1765+1)</f>
        <v>538</v>
      </c>
      <c r="C1766" t="str">
        <f>Table1[[#This Row],[position]]&amp;IF(Table1[district]="NA","","-"&amp;Table1[district])&amp;IF(Table1[parish]="Multi-Parish Race","","-"&amp;Table1[parish])&amp;" ("&amp;Table1[year]&amp;")"</f>
        <v>Councilman at Large-City of Alexandria-Rapides (2016)</v>
      </c>
      <c r="D1766" t="s">
        <v>2315</v>
      </c>
      <c r="E1766" t="s">
        <v>2316</v>
      </c>
      <c r="F1766" t="s">
        <v>2318</v>
      </c>
      <c r="G1766">
        <v>2016</v>
      </c>
      <c r="H1766" t="s">
        <v>238</v>
      </c>
      <c r="I1766" t="s">
        <v>23</v>
      </c>
      <c r="J1766">
        <v>8808</v>
      </c>
      <c r="K1766">
        <v>2</v>
      </c>
      <c r="L1766">
        <f>COUNTIF(Table1[Race],Table1[Race])</f>
        <v>2</v>
      </c>
      <c r="M1766">
        <v>1</v>
      </c>
      <c r="N1766">
        <v>0</v>
      </c>
      <c r="O1766">
        <v>0</v>
      </c>
      <c r="P1766">
        <v>1</v>
      </c>
      <c r="Q1766" t="s">
        <v>20</v>
      </c>
      <c r="R1766" t="s">
        <v>21</v>
      </c>
      <c r="S1766" t="s">
        <v>1813</v>
      </c>
      <c r="T1766">
        <f>IFERROR(Table1[n_can_adj]/MID(Table1[district],FIND("(",Table1[district])+1,1),Table1[n_can_adj])</f>
        <v>2</v>
      </c>
      <c r="U1766" t="e">
        <f>IF(Table1[level]="Local",VLOOKUP(Table1[parish]&amp;" Parish, Louisiana",[1]parish!$D$2:$E$65,2,FALSE),"")</f>
        <v>#N/A</v>
      </c>
    </row>
    <row r="1767" spans="1:21" hidden="1" x14ac:dyDescent="0.25">
      <c r="A1767">
        <v>1765</v>
      </c>
      <c r="B1767">
        <f>IF(COUNTIF(C$2:C1766,C1767)&gt;0,B1766,B1766+1)</f>
        <v>538</v>
      </c>
      <c r="C1767" t="str">
        <f>Table1[[#This Row],[position]]&amp;IF(Table1[district]="NA","","-"&amp;Table1[district])&amp;IF(Table1[parish]="Multi-Parish Race","","-"&amp;Table1[parish])&amp;" ("&amp;Table1[year]&amp;")"</f>
        <v>Councilman at Large-City of Alexandria-Rapides (2016)</v>
      </c>
      <c r="D1767" t="s">
        <v>2315</v>
      </c>
      <c r="E1767" t="s">
        <v>2316</v>
      </c>
      <c r="F1767" t="s">
        <v>2320</v>
      </c>
      <c r="G1767">
        <v>2016</v>
      </c>
      <c r="H1767" t="s">
        <v>238</v>
      </c>
      <c r="I1767" t="s">
        <v>127</v>
      </c>
      <c r="J1767">
        <v>8199</v>
      </c>
      <c r="K1767">
        <v>2</v>
      </c>
      <c r="L1767">
        <f>COUNTIF(Table1[Race],Table1[Race])</f>
        <v>2</v>
      </c>
      <c r="M1767">
        <v>1</v>
      </c>
      <c r="N1767">
        <v>0</v>
      </c>
      <c r="O1767">
        <v>0</v>
      </c>
      <c r="P1767">
        <v>1</v>
      </c>
      <c r="Q1767" t="s">
        <v>20</v>
      </c>
      <c r="R1767" t="s">
        <v>21</v>
      </c>
      <c r="S1767" t="s">
        <v>1813</v>
      </c>
      <c r="T1767">
        <f>IFERROR(Table1[n_can_adj]/MID(Table1[district],FIND("(",Table1[district])+1,1),Table1[n_can_adj])</f>
        <v>2</v>
      </c>
      <c r="U1767" t="e">
        <f>IF(Table1[level]="Local",VLOOKUP(Table1[parish]&amp;" Parish, Louisiana",[1]parish!$D$2:$E$65,2,FALSE),"")</f>
        <v>#N/A</v>
      </c>
    </row>
    <row r="1768" spans="1:21" hidden="1" x14ac:dyDescent="0.25">
      <c r="A1768">
        <v>1767</v>
      </c>
      <c r="B1768">
        <f>IF(COUNTIF(C$2:C1767,C1768)&gt;0,B1767,B1767+1)</f>
        <v>539</v>
      </c>
      <c r="C1768" t="str">
        <f>Table1[[#This Row],[position]]&amp;IF(Table1[district]="NA","","-"&amp;Table1[district])&amp;IF(Table1[parish]="Multi-Parish Race","","-"&amp;Table1[parish])&amp;" ("&amp;Table1[year]&amp;")"</f>
        <v>Councilman at Large-Division B, City of Kenner-Jefferson (2016)</v>
      </c>
      <c r="D1768" t="s">
        <v>2315</v>
      </c>
      <c r="E1768" t="s">
        <v>2322</v>
      </c>
      <c r="F1768" t="s">
        <v>2323</v>
      </c>
      <c r="G1768">
        <v>2016</v>
      </c>
      <c r="H1768" t="s">
        <v>1442</v>
      </c>
      <c r="I1768" t="s">
        <v>19</v>
      </c>
      <c r="J1768">
        <v>13933</v>
      </c>
      <c r="K1768">
        <v>2</v>
      </c>
      <c r="L1768">
        <f>COUNTIF(Table1[Race],Table1[Race])</f>
        <v>2</v>
      </c>
      <c r="M1768">
        <v>0</v>
      </c>
      <c r="N1768">
        <v>2</v>
      </c>
      <c r="O1768">
        <v>0</v>
      </c>
      <c r="P1768">
        <v>0</v>
      </c>
      <c r="Q1768" t="s">
        <v>20</v>
      </c>
      <c r="R1768" t="s">
        <v>21</v>
      </c>
      <c r="S1768" t="s">
        <v>1813</v>
      </c>
      <c r="T1768">
        <f>IFERROR(Table1[n_can_adj]/MID(Table1[district],FIND("(",Table1[district])+1,1),Table1[n_can_adj])</f>
        <v>2</v>
      </c>
      <c r="U1768" t="e">
        <f>IF(Table1[level]="Local",VLOOKUP(Table1[parish]&amp;" Parish, Louisiana",[1]parish!$D$2:$E$65,2,FALSE),"")</f>
        <v>#N/A</v>
      </c>
    </row>
    <row r="1769" spans="1:21" hidden="1" x14ac:dyDescent="0.25">
      <c r="A1769">
        <v>1768</v>
      </c>
      <c r="B1769">
        <f>IF(COUNTIF(C$2:C1768,C1769)&gt;0,B1768,B1768+1)</f>
        <v>539</v>
      </c>
      <c r="C1769" t="str">
        <f>Table1[[#This Row],[position]]&amp;IF(Table1[district]="NA","","-"&amp;Table1[district])&amp;IF(Table1[parish]="Multi-Parish Race","","-"&amp;Table1[parish])&amp;" ("&amp;Table1[year]&amp;")"</f>
        <v>Councilman at Large-Division B, City of Kenner-Jefferson (2016)</v>
      </c>
      <c r="D1769" t="s">
        <v>2315</v>
      </c>
      <c r="E1769" t="s">
        <v>2322</v>
      </c>
      <c r="F1769" t="s">
        <v>2324</v>
      </c>
      <c r="G1769">
        <v>2016</v>
      </c>
      <c r="H1769" t="s">
        <v>1442</v>
      </c>
      <c r="I1769" t="s">
        <v>19</v>
      </c>
      <c r="J1769">
        <v>5232</v>
      </c>
      <c r="K1769">
        <v>2</v>
      </c>
      <c r="L1769">
        <f>COUNTIF(Table1[Race],Table1[Race])</f>
        <v>2</v>
      </c>
      <c r="M1769">
        <v>0</v>
      </c>
      <c r="N1769">
        <v>2</v>
      </c>
      <c r="O1769">
        <v>0</v>
      </c>
      <c r="P1769">
        <v>0</v>
      </c>
      <c r="Q1769" t="s">
        <v>20</v>
      </c>
      <c r="R1769" t="s">
        <v>21</v>
      </c>
      <c r="S1769" t="s">
        <v>1813</v>
      </c>
      <c r="T1769">
        <f>IFERROR(Table1[n_can_adj]/MID(Table1[district],FIND("(",Table1[district])+1,1),Table1[n_can_adj])</f>
        <v>2</v>
      </c>
      <c r="U1769" t="e">
        <f>IF(Table1[level]="Local",VLOOKUP(Table1[parish]&amp;" Parish, Louisiana",[1]parish!$D$2:$E$65,2,FALSE),"")</f>
        <v>#N/A</v>
      </c>
    </row>
    <row r="1770" spans="1:21" x14ac:dyDescent="0.25">
      <c r="A1770">
        <v>1769</v>
      </c>
      <c r="B1770">
        <f>IF(COUNTIF(C$2:C1769,C1770)&gt;0,B1769,B1769+1)</f>
        <v>540</v>
      </c>
      <c r="C1770" t="str">
        <f>Table1[[#This Row],[position]]&amp;IF(Table1[district]="NA","","-"&amp;Table1[district])&amp;IF(Table1[parish]="Multi-Parish Race","","-"&amp;Table1[parish])&amp;" ("&amp;Table1[year]&amp;")"</f>
        <v>Councilmen-City of Harahan (5 to be elected)-Jefferson (2014)</v>
      </c>
      <c r="D1770" t="s">
        <v>2325</v>
      </c>
      <c r="E1770" t="s">
        <v>2326</v>
      </c>
      <c r="F1770" t="s">
        <v>2327</v>
      </c>
      <c r="G1770">
        <v>2014</v>
      </c>
      <c r="H1770" t="s">
        <v>1442</v>
      </c>
      <c r="I1770" t="s">
        <v>19</v>
      </c>
      <c r="J1770">
        <v>1460</v>
      </c>
      <c r="K1770">
        <v>10</v>
      </c>
      <c r="L1770">
        <f>COUNTIF(Table1[Race],Table1[Race])</f>
        <v>10</v>
      </c>
      <c r="M1770">
        <v>0</v>
      </c>
      <c r="N1770">
        <v>10</v>
      </c>
      <c r="O1770">
        <v>0</v>
      </c>
      <c r="P1770">
        <v>0</v>
      </c>
      <c r="Q1770" t="s">
        <v>20</v>
      </c>
      <c r="R1770" t="s">
        <v>21</v>
      </c>
      <c r="S1770" t="s">
        <v>1813</v>
      </c>
      <c r="T1770">
        <f>IFERROR(Table1[n_can_adj]/MID(Table1[district],FIND("(",Table1[district])+1,1),Table1[n_can_adj])</f>
        <v>2</v>
      </c>
      <c r="U1770" t="e">
        <f>IF(Table1[level]="Local",VLOOKUP(Table1[parish]&amp;" Parish, Louisiana",[1]parish!$D$2:$E$65,2,FALSE),"")</f>
        <v>#N/A</v>
      </c>
    </row>
    <row r="1771" spans="1:21" x14ac:dyDescent="0.25">
      <c r="A1771">
        <v>1770</v>
      </c>
      <c r="B1771">
        <f>IF(COUNTIF(C$2:C1770,C1771)&gt;0,B1770,B1770+1)</f>
        <v>540</v>
      </c>
      <c r="C1771" t="str">
        <f>Table1[[#This Row],[position]]&amp;IF(Table1[district]="NA","","-"&amp;Table1[district])&amp;IF(Table1[parish]="Multi-Parish Race","","-"&amp;Table1[parish])&amp;" ("&amp;Table1[year]&amp;")"</f>
        <v>Councilmen-City of Harahan (5 to be elected)-Jefferson (2014)</v>
      </c>
      <c r="D1771" t="s">
        <v>2325</v>
      </c>
      <c r="E1771" t="s">
        <v>2326</v>
      </c>
      <c r="F1771" t="s">
        <v>2328</v>
      </c>
      <c r="G1771">
        <v>2014</v>
      </c>
      <c r="H1771" t="s">
        <v>1442</v>
      </c>
      <c r="I1771" t="s">
        <v>19</v>
      </c>
      <c r="J1771">
        <v>1887</v>
      </c>
      <c r="K1771">
        <v>10</v>
      </c>
      <c r="L1771">
        <f>COUNTIF(Table1[Race],Table1[Race])</f>
        <v>10</v>
      </c>
      <c r="M1771">
        <v>0</v>
      </c>
      <c r="N1771">
        <v>10</v>
      </c>
      <c r="O1771">
        <v>0</v>
      </c>
      <c r="P1771">
        <v>0</v>
      </c>
      <c r="Q1771" t="s">
        <v>20</v>
      </c>
      <c r="R1771" t="s">
        <v>21</v>
      </c>
      <c r="S1771" t="s">
        <v>1813</v>
      </c>
      <c r="T1771">
        <f>IFERROR(Table1[n_can_adj]/MID(Table1[district],FIND("(",Table1[district])+1,1),Table1[n_can_adj])</f>
        <v>2</v>
      </c>
      <c r="U1771" t="e">
        <f>IF(Table1[level]="Local",VLOOKUP(Table1[parish]&amp;" Parish, Louisiana",[1]parish!$D$2:$E$65,2,FALSE),"")</f>
        <v>#N/A</v>
      </c>
    </row>
    <row r="1772" spans="1:21" x14ac:dyDescent="0.25">
      <c r="A1772">
        <v>1771</v>
      </c>
      <c r="B1772">
        <f>IF(COUNTIF(C$2:C1771,C1772)&gt;0,B1771,B1771+1)</f>
        <v>540</v>
      </c>
      <c r="C1772" t="str">
        <f>Table1[[#This Row],[position]]&amp;IF(Table1[district]="NA","","-"&amp;Table1[district])&amp;IF(Table1[parish]="Multi-Parish Race","","-"&amp;Table1[parish])&amp;" ("&amp;Table1[year]&amp;")"</f>
        <v>Councilmen-City of Harahan (5 to be elected)-Jefferson (2014)</v>
      </c>
      <c r="D1772" t="s">
        <v>2325</v>
      </c>
      <c r="E1772" t="s">
        <v>2326</v>
      </c>
      <c r="F1772" t="s">
        <v>2329</v>
      </c>
      <c r="G1772">
        <v>2014</v>
      </c>
      <c r="H1772" t="s">
        <v>1442</v>
      </c>
      <c r="I1772" t="s">
        <v>19</v>
      </c>
      <c r="J1772">
        <v>1269</v>
      </c>
      <c r="K1772">
        <v>10</v>
      </c>
      <c r="L1772">
        <f>COUNTIF(Table1[Race],Table1[Race])</f>
        <v>10</v>
      </c>
      <c r="M1772">
        <v>0</v>
      </c>
      <c r="N1772">
        <v>10</v>
      </c>
      <c r="O1772">
        <v>0</v>
      </c>
      <c r="P1772">
        <v>0</v>
      </c>
      <c r="Q1772" t="s">
        <v>20</v>
      </c>
      <c r="R1772" t="s">
        <v>21</v>
      </c>
      <c r="S1772" t="s">
        <v>1813</v>
      </c>
      <c r="T1772">
        <f>IFERROR(Table1[n_can_adj]/MID(Table1[district],FIND("(",Table1[district])+1,1),Table1[n_can_adj])</f>
        <v>2</v>
      </c>
      <c r="U1772" t="e">
        <f>IF(Table1[level]="Local",VLOOKUP(Table1[parish]&amp;" Parish, Louisiana",[1]parish!$D$2:$E$65,2,FALSE),"")</f>
        <v>#N/A</v>
      </c>
    </row>
    <row r="1773" spans="1:21" x14ac:dyDescent="0.25">
      <c r="A1773">
        <v>1772</v>
      </c>
      <c r="B1773">
        <f>IF(COUNTIF(C$2:C1772,C1773)&gt;0,B1772,B1772+1)</f>
        <v>540</v>
      </c>
      <c r="C1773" t="str">
        <f>Table1[[#This Row],[position]]&amp;IF(Table1[district]="NA","","-"&amp;Table1[district])&amp;IF(Table1[parish]="Multi-Parish Race","","-"&amp;Table1[parish])&amp;" ("&amp;Table1[year]&amp;")"</f>
        <v>Councilmen-City of Harahan (5 to be elected)-Jefferson (2014)</v>
      </c>
      <c r="D1773" t="s">
        <v>2325</v>
      </c>
      <c r="E1773" t="s">
        <v>2326</v>
      </c>
      <c r="F1773" t="s">
        <v>2330</v>
      </c>
      <c r="G1773">
        <v>2014</v>
      </c>
      <c r="H1773" t="s">
        <v>1442</v>
      </c>
      <c r="I1773" t="s">
        <v>19</v>
      </c>
      <c r="J1773">
        <v>1611</v>
      </c>
      <c r="K1773">
        <v>10</v>
      </c>
      <c r="L1773">
        <f>COUNTIF(Table1[Race],Table1[Race])</f>
        <v>10</v>
      </c>
      <c r="M1773">
        <v>0</v>
      </c>
      <c r="N1773">
        <v>10</v>
      </c>
      <c r="O1773">
        <v>0</v>
      </c>
      <c r="P1773">
        <v>0</v>
      </c>
      <c r="Q1773" t="s">
        <v>20</v>
      </c>
      <c r="R1773" t="s">
        <v>21</v>
      </c>
      <c r="S1773" t="s">
        <v>1813</v>
      </c>
      <c r="T1773">
        <f>IFERROR(Table1[n_can_adj]/MID(Table1[district],FIND("(",Table1[district])+1,1),Table1[n_can_adj])</f>
        <v>2</v>
      </c>
      <c r="U1773" t="e">
        <f>IF(Table1[level]="Local",VLOOKUP(Table1[parish]&amp;" Parish, Louisiana",[1]parish!$D$2:$E$65,2,FALSE),"")</f>
        <v>#N/A</v>
      </c>
    </row>
    <row r="1774" spans="1:21" x14ac:dyDescent="0.25">
      <c r="A1774">
        <v>1773</v>
      </c>
      <c r="B1774">
        <f>IF(COUNTIF(C$2:C1773,C1774)&gt;0,B1773,B1773+1)</f>
        <v>540</v>
      </c>
      <c r="C1774" t="str">
        <f>Table1[[#This Row],[position]]&amp;IF(Table1[district]="NA","","-"&amp;Table1[district])&amp;IF(Table1[parish]="Multi-Parish Race","","-"&amp;Table1[parish])&amp;" ("&amp;Table1[year]&amp;")"</f>
        <v>Councilmen-City of Harahan (5 to be elected)-Jefferson (2014)</v>
      </c>
      <c r="D1774" t="s">
        <v>2325</v>
      </c>
      <c r="E1774" t="s">
        <v>2326</v>
      </c>
      <c r="F1774" t="s">
        <v>2331</v>
      </c>
      <c r="G1774">
        <v>2014</v>
      </c>
      <c r="H1774" t="s">
        <v>1442</v>
      </c>
      <c r="I1774" t="s">
        <v>19</v>
      </c>
      <c r="J1774">
        <v>2100</v>
      </c>
      <c r="K1774">
        <v>10</v>
      </c>
      <c r="L1774">
        <f>COUNTIF(Table1[Race],Table1[Race])</f>
        <v>10</v>
      </c>
      <c r="M1774">
        <v>0</v>
      </c>
      <c r="N1774">
        <v>10</v>
      </c>
      <c r="O1774">
        <v>0</v>
      </c>
      <c r="P1774">
        <v>0</v>
      </c>
      <c r="Q1774" t="s">
        <v>20</v>
      </c>
      <c r="R1774" t="s">
        <v>21</v>
      </c>
      <c r="S1774" t="s">
        <v>1813</v>
      </c>
      <c r="T1774">
        <f>IFERROR(Table1[n_can_adj]/MID(Table1[district],FIND("(",Table1[district])+1,1),Table1[n_can_adj])</f>
        <v>2</v>
      </c>
      <c r="U1774" t="e">
        <f>IF(Table1[level]="Local",VLOOKUP(Table1[parish]&amp;" Parish, Louisiana",[1]parish!$D$2:$E$65,2,FALSE),"")</f>
        <v>#N/A</v>
      </c>
    </row>
    <row r="1775" spans="1:21" x14ac:dyDescent="0.25">
      <c r="A1775">
        <v>1774</v>
      </c>
      <c r="B1775">
        <f>IF(COUNTIF(C$2:C1774,C1775)&gt;0,B1774,B1774+1)</f>
        <v>540</v>
      </c>
      <c r="C1775" t="str">
        <f>Table1[[#This Row],[position]]&amp;IF(Table1[district]="NA","","-"&amp;Table1[district])&amp;IF(Table1[parish]="Multi-Parish Race","","-"&amp;Table1[parish])&amp;" ("&amp;Table1[year]&amp;")"</f>
        <v>Councilmen-City of Harahan (5 to be elected)-Jefferson (2014)</v>
      </c>
      <c r="D1775" t="s">
        <v>2325</v>
      </c>
      <c r="E1775" t="s">
        <v>2326</v>
      </c>
      <c r="F1775" t="s">
        <v>2332</v>
      </c>
      <c r="G1775">
        <v>2014</v>
      </c>
      <c r="H1775" t="s">
        <v>1442</v>
      </c>
      <c r="I1775" t="s">
        <v>19</v>
      </c>
      <c r="J1775">
        <v>2141</v>
      </c>
      <c r="K1775">
        <v>10</v>
      </c>
      <c r="L1775">
        <f>COUNTIF(Table1[Race],Table1[Race])</f>
        <v>10</v>
      </c>
      <c r="M1775">
        <v>0</v>
      </c>
      <c r="N1775">
        <v>10</v>
      </c>
      <c r="O1775">
        <v>0</v>
      </c>
      <c r="P1775">
        <v>0</v>
      </c>
      <c r="Q1775" t="s">
        <v>20</v>
      </c>
      <c r="R1775" t="s">
        <v>21</v>
      </c>
      <c r="S1775" t="s">
        <v>1813</v>
      </c>
      <c r="T1775">
        <f>IFERROR(Table1[n_can_adj]/MID(Table1[district],FIND("(",Table1[district])+1,1),Table1[n_can_adj])</f>
        <v>2</v>
      </c>
      <c r="U1775" t="e">
        <f>IF(Table1[level]="Local",VLOOKUP(Table1[parish]&amp;" Parish, Louisiana",[1]parish!$D$2:$E$65,2,FALSE),"")</f>
        <v>#N/A</v>
      </c>
    </row>
    <row r="1776" spans="1:21" x14ac:dyDescent="0.25">
      <c r="A1776">
        <v>1775</v>
      </c>
      <c r="B1776">
        <f>IF(COUNTIF(C$2:C1775,C1776)&gt;0,B1775,B1775+1)</f>
        <v>540</v>
      </c>
      <c r="C1776" t="str">
        <f>Table1[[#This Row],[position]]&amp;IF(Table1[district]="NA","","-"&amp;Table1[district])&amp;IF(Table1[parish]="Multi-Parish Race","","-"&amp;Table1[parish])&amp;" ("&amp;Table1[year]&amp;")"</f>
        <v>Councilmen-City of Harahan (5 to be elected)-Jefferson (2014)</v>
      </c>
      <c r="D1776" t="s">
        <v>2325</v>
      </c>
      <c r="E1776" t="s">
        <v>2326</v>
      </c>
      <c r="F1776" t="s">
        <v>2333</v>
      </c>
      <c r="G1776">
        <v>2014</v>
      </c>
      <c r="H1776" t="s">
        <v>1442</v>
      </c>
      <c r="I1776" t="s">
        <v>19</v>
      </c>
      <c r="J1776">
        <v>2028</v>
      </c>
      <c r="K1776">
        <v>10</v>
      </c>
      <c r="L1776">
        <f>COUNTIF(Table1[Race],Table1[Race])</f>
        <v>10</v>
      </c>
      <c r="M1776">
        <v>0</v>
      </c>
      <c r="N1776">
        <v>10</v>
      </c>
      <c r="O1776">
        <v>0</v>
      </c>
      <c r="P1776">
        <v>0</v>
      </c>
      <c r="Q1776" t="s">
        <v>20</v>
      </c>
      <c r="R1776" t="s">
        <v>21</v>
      </c>
      <c r="S1776" t="s">
        <v>1813</v>
      </c>
      <c r="T1776">
        <f>IFERROR(Table1[n_can_adj]/MID(Table1[district],FIND("(",Table1[district])+1,1),Table1[n_can_adj])</f>
        <v>2</v>
      </c>
      <c r="U1776" t="e">
        <f>IF(Table1[level]="Local",VLOOKUP(Table1[parish]&amp;" Parish, Louisiana",[1]parish!$D$2:$E$65,2,FALSE),"")</f>
        <v>#N/A</v>
      </c>
    </row>
    <row r="1777" spans="1:21" x14ac:dyDescent="0.25">
      <c r="A1777">
        <v>1776</v>
      </c>
      <c r="B1777">
        <f>IF(COUNTIF(C$2:C1776,C1777)&gt;0,B1776,B1776+1)</f>
        <v>540</v>
      </c>
      <c r="C1777" t="str">
        <f>Table1[[#This Row],[position]]&amp;IF(Table1[district]="NA","","-"&amp;Table1[district])&amp;IF(Table1[parish]="Multi-Parish Race","","-"&amp;Table1[parish])&amp;" ("&amp;Table1[year]&amp;")"</f>
        <v>Councilmen-City of Harahan (5 to be elected)-Jefferson (2014)</v>
      </c>
      <c r="D1777" t="s">
        <v>2325</v>
      </c>
      <c r="E1777" t="s">
        <v>2326</v>
      </c>
      <c r="F1777" t="s">
        <v>2334</v>
      </c>
      <c r="G1777">
        <v>2014</v>
      </c>
      <c r="H1777" t="s">
        <v>1442</v>
      </c>
      <c r="I1777" t="s">
        <v>19</v>
      </c>
      <c r="J1777">
        <v>1131</v>
      </c>
      <c r="K1777">
        <v>10</v>
      </c>
      <c r="L1777">
        <f>COUNTIF(Table1[Race],Table1[Race])</f>
        <v>10</v>
      </c>
      <c r="M1777">
        <v>0</v>
      </c>
      <c r="N1777">
        <v>10</v>
      </c>
      <c r="O1777">
        <v>0</v>
      </c>
      <c r="P1777">
        <v>0</v>
      </c>
      <c r="Q1777" t="s">
        <v>20</v>
      </c>
      <c r="R1777" t="s">
        <v>21</v>
      </c>
      <c r="S1777" t="s">
        <v>1813</v>
      </c>
      <c r="T1777">
        <f>IFERROR(Table1[n_can_adj]/MID(Table1[district],FIND("(",Table1[district])+1,1),Table1[n_can_adj])</f>
        <v>2</v>
      </c>
      <c r="U1777" t="e">
        <f>IF(Table1[level]="Local",VLOOKUP(Table1[parish]&amp;" Parish, Louisiana",[1]parish!$D$2:$E$65,2,FALSE),"")</f>
        <v>#N/A</v>
      </c>
    </row>
    <row r="1778" spans="1:21" x14ac:dyDescent="0.25">
      <c r="A1778">
        <v>1777</v>
      </c>
      <c r="B1778">
        <f>IF(COUNTIF(C$2:C1777,C1778)&gt;0,B1777,B1777+1)</f>
        <v>540</v>
      </c>
      <c r="C1778" t="str">
        <f>Table1[[#This Row],[position]]&amp;IF(Table1[district]="NA","","-"&amp;Table1[district])&amp;IF(Table1[parish]="Multi-Parish Race","","-"&amp;Table1[parish])&amp;" ("&amp;Table1[year]&amp;")"</f>
        <v>Councilmen-City of Harahan (5 to be elected)-Jefferson (2014)</v>
      </c>
      <c r="D1778" t="s">
        <v>2325</v>
      </c>
      <c r="E1778" t="s">
        <v>2326</v>
      </c>
      <c r="F1778" t="s">
        <v>2335</v>
      </c>
      <c r="G1778">
        <v>2014</v>
      </c>
      <c r="H1778" t="s">
        <v>1442</v>
      </c>
      <c r="I1778" t="s">
        <v>19</v>
      </c>
      <c r="J1778">
        <v>1580</v>
      </c>
      <c r="K1778">
        <v>10</v>
      </c>
      <c r="L1778">
        <f>COUNTIF(Table1[Race],Table1[Race])</f>
        <v>10</v>
      </c>
      <c r="M1778">
        <v>0</v>
      </c>
      <c r="N1778">
        <v>10</v>
      </c>
      <c r="O1778">
        <v>0</v>
      </c>
      <c r="P1778">
        <v>0</v>
      </c>
      <c r="Q1778" t="s">
        <v>20</v>
      </c>
      <c r="R1778" t="s">
        <v>21</v>
      </c>
      <c r="S1778" t="s">
        <v>1813</v>
      </c>
      <c r="T1778">
        <f>IFERROR(Table1[n_can_adj]/MID(Table1[district],FIND("(",Table1[district])+1,1),Table1[n_can_adj])</f>
        <v>2</v>
      </c>
      <c r="U1778" t="e">
        <f>IF(Table1[level]="Local",VLOOKUP(Table1[parish]&amp;" Parish, Louisiana",[1]parish!$D$2:$E$65,2,FALSE),"")</f>
        <v>#N/A</v>
      </c>
    </row>
    <row r="1779" spans="1:21" x14ac:dyDescent="0.25">
      <c r="A1779">
        <v>1778</v>
      </c>
      <c r="B1779">
        <f>IF(COUNTIF(C$2:C1778,C1779)&gt;0,B1778,B1778+1)</f>
        <v>540</v>
      </c>
      <c r="C1779" t="str">
        <f>Table1[[#This Row],[position]]&amp;IF(Table1[district]="NA","","-"&amp;Table1[district])&amp;IF(Table1[parish]="Multi-Parish Race","","-"&amp;Table1[parish])&amp;" ("&amp;Table1[year]&amp;")"</f>
        <v>Councilmen-City of Harahan (5 to be elected)-Jefferson (2014)</v>
      </c>
      <c r="D1779" t="s">
        <v>2325</v>
      </c>
      <c r="E1779" t="s">
        <v>2326</v>
      </c>
      <c r="F1779" t="s">
        <v>2336</v>
      </c>
      <c r="G1779">
        <v>2014</v>
      </c>
      <c r="H1779" t="s">
        <v>1442</v>
      </c>
      <c r="I1779" t="s">
        <v>19</v>
      </c>
      <c r="J1779">
        <v>1832</v>
      </c>
      <c r="K1779">
        <v>10</v>
      </c>
      <c r="L1779">
        <f>COUNTIF(Table1[Race],Table1[Race])</f>
        <v>10</v>
      </c>
      <c r="M1779">
        <v>0</v>
      </c>
      <c r="N1779">
        <v>10</v>
      </c>
      <c r="O1779">
        <v>0</v>
      </c>
      <c r="P1779">
        <v>0</v>
      </c>
      <c r="Q1779" t="s">
        <v>20</v>
      </c>
      <c r="R1779" t="s">
        <v>21</v>
      </c>
      <c r="S1779" t="s">
        <v>1813</v>
      </c>
      <c r="T1779">
        <f>IFERROR(Table1[n_can_adj]/MID(Table1[district],FIND("(",Table1[district])+1,1),Table1[n_can_adj])</f>
        <v>2</v>
      </c>
      <c r="U1779" t="e">
        <f>IF(Table1[level]="Local",VLOOKUP(Table1[parish]&amp;" Parish, Louisiana",[1]parish!$D$2:$E$65,2,FALSE),"")</f>
        <v>#N/A</v>
      </c>
    </row>
    <row r="1780" spans="1:21" x14ac:dyDescent="0.25">
      <c r="A1780">
        <v>1779</v>
      </c>
      <c r="B1780">
        <f>IF(COUNTIF(C$2:C1779,C1780)&gt;0,B1779,B1779+1)</f>
        <v>541</v>
      </c>
      <c r="C1780" t="str">
        <f>Table1[[#This Row],[position]]&amp;IF(Table1[district]="NA","","-"&amp;Table1[district])&amp;IF(Table1[parish]="Multi-Parish Race","","-"&amp;Table1[parish])&amp;" ("&amp;Table1[year]&amp;")"</f>
        <v>Councilmen-Town of Berwick (5 to be elected)-St. Mary (2014)</v>
      </c>
      <c r="D1780" t="s">
        <v>2325</v>
      </c>
      <c r="E1780" t="s">
        <v>2337</v>
      </c>
      <c r="F1780" t="s">
        <v>2338</v>
      </c>
      <c r="G1780">
        <v>2014</v>
      </c>
      <c r="H1780" t="s">
        <v>422</v>
      </c>
      <c r="I1780" t="s">
        <v>19</v>
      </c>
      <c r="J1780">
        <v>1182</v>
      </c>
      <c r="K1780">
        <v>6</v>
      </c>
      <c r="L1780">
        <f>COUNTIF(Table1[Race],Table1[Race])</f>
        <v>6</v>
      </c>
      <c r="M1780">
        <v>1</v>
      </c>
      <c r="N1780">
        <v>3</v>
      </c>
      <c r="O1780">
        <v>2</v>
      </c>
      <c r="P1780">
        <v>0</v>
      </c>
      <c r="Q1780" t="s">
        <v>20</v>
      </c>
      <c r="R1780" t="s">
        <v>21</v>
      </c>
      <c r="S1780" t="s">
        <v>1813</v>
      </c>
      <c r="T1780">
        <f>IFERROR(Table1[n_can_adj]/MID(Table1[district],FIND("(",Table1[district])+1,1),Table1[n_can_adj])</f>
        <v>1.2</v>
      </c>
      <c r="U1780" t="e">
        <f>IF(Table1[level]="Local",VLOOKUP(Table1[parish]&amp;" Parish, Louisiana",[1]parish!$D$2:$E$65,2,FALSE),"")</f>
        <v>#N/A</v>
      </c>
    </row>
    <row r="1781" spans="1:21" x14ac:dyDescent="0.25">
      <c r="A1781">
        <v>1780</v>
      </c>
      <c r="B1781">
        <f>IF(COUNTIF(C$2:C1780,C1781)&gt;0,B1780,B1780+1)</f>
        <v>541</v>
      </c>
      <c r="C1781" t="str">
        <f>Table1[[#This Row],[position]]&amp;IF(Table1[district]="NA","","-"&amp;Table1[district])&amp;IF(Table1[parish]="Multi-Parish Race","","-"&amp;Table1[parish])&amp;" ("&amp;Table1[year]&amp;")"</f>
        <v>Councilmen-Town of Berwick (5 to be elected)-St. Mary (2014)</v>
      </c>
      <c r="D1781" t="s">
        <v>2325</v>
      </c>
      <c r="E1781" t="s">
        <v>2337</v>
      </c>
      <c r="F1781" t="s">
        <v>2339</v>
      </c>
      <c r="G1781">
        <v>2014</v>
      </c>
      <c r="H1781" t="s">
        <v>422</v>
      </c>
      <c r="I1781" t="s">
        <v>19</v>
      </c>
      <c r="J1781">
        <v>1183</v>
      </c>
      <c r="K1781">
        <v>6</v>
      </c>
      <c r="L1781">
        <f>COUNTIF(Table1[Race],Table1[Race])</f>
        <v>6</v>
      </c>
      <c r="M1781">
        <v>1</v>
      </c>
      <c r="N1781">
        <v>3</v>
      </c>
      <c r="O1781">
        <v>2</v>
      </c>
      <c r="P1781">
        <v>0</v>
      </c>
      <c r="Q1781" t="s">
        <v>20</v>
      </c>
      <c r="R1781" t="s">
        <v>21</v>
      </c>
      <c r="S1781" t="s">
        <v>1813</v>
      </c>
      <c r="T1781">
        <f>IFERROR(Table1[n_can_adj]/MID(Table1[district],FIND("(",Table1[district])+1,1),Table1[n_can_adj])</f>
        <v>1.2</v>
      </c>
      <c r="U1781" t="e">
        <f>IF(Table1[level]="Local",VLOOKUP(Table1[parish]&amp;" Parish, Louisiana",[1]parish!$D$2:$E$65,2,FALSE),"")</f>
        <v>#N/A</v>
      </c>
    </row>
    <row r="1782" spans="1:21" x14ac:dyDescent="0.25">
      <c r="A1782">
        <v>1781</v>
      </c>
      <c r="B1782">
        <f>IF(COUNTIF(C$2:C1781,C1782)&gt;0,B1781,B1781+1)</f>
        <v>541</v>
      </c>
      <c r="C1782" t="str">
        <f>Table1[[#This Row],[position]]&amp;IF(Table1[district]="NA","","-"&amp;Table1[district])&amp;IF(Table1[parish]="Multi-Parish Race","","-"&amp;Table1[parish])&amp;" ("&amp;Table1[year]&amp;")"</f>
        <v>Councilmen-Town of Berwick (5 to be elected)-St. Mary (2014)</v>
      </c>
      <c r="D1782" t="s">
        <v>2325</v>
      </c>
      <c r="E1782" t="s">
        <v>2337</v>
      </c>
      <c r="F1782" t="s">
        <v>2340</v>
      </c>
      <c r="G1782">
        <v>2014</v>
      </c>
      <c r="H1782" t="s">
        <v>422</v>
      </c>
      <c r="I1782" t="s">
        <v>30</v>
      </c>
      <c r="J1782">
        <v>1069</v>
      </c>
      <c r="K1782">
        <v>6</v>
      </c>
      <c r="L1782">
        <f>COUNTIF(Table1[Race],Table1[Race])</f>
        <v>6</v>
      </c>
      <c r="M1782">
        <v>1</v>
      </c>
      <c r="N1782">
        <v>3</v>
      </c>
      <c r="O1782">
        <v>2</v>
      </c>
      <c r="P1782">
        <v>0</v>
      </c>
      <c r="Q1782" t="s">
        <v>20</v>
      </c>
      <c r="R1782" t="s">
        <v>21</v>
      </c>
      <c r="S1782" t="s">
        <v>1813</v>
      </c>
      <c r="T1782">
        <f>IFERROR(Table1[n_can_adj]/MID(Table1[district],FIND("(",Table1[district])+1,1),Table1[n_can_adj])</f>
        <v>1.2</v>
      </c>
      <c r="U1782" t="e">
        <f>IF(Table1[level]="Local",VLOOKUP(Table1[parish]&amp;" Parish, Louisiana",[1]parish!$D$2:$E$65,2,FALSE),"")</f>
        <v>#N/A</v>
      </c>
    </row>
    <row r="1783" spans="1:21" x14ac:dyDescent="0.25">
      <c r="A1783">
        <v>1782</v>
      </c>
      <c r="B1783">
        <f>IF(COUNTIF(C$2:C1782,C1783)&gt;0,B1782,B1782+1)</f>
        <v>541</v>
      </c>
      <c r="C1783" t="str">
        <f>Table1[[#This Row],[position]]&amp;IF(Table1[district]="NA","","-"&amp;Table1[district])&amp;IF(Table1[parish]="Multi-Parish Race","","-"&amp;Table1[parish])&amp;" ("&amp;Table1[year]&amp;")"</f>
        <v>Councilmen-Town of Berwick (5 to be elected)-St. Mary (2014)</v>
      </c>
      <c r="D1783" t="s">
        <v>2325</v>
      </c>
      <c r="E1783" t="s">
        <v>2337</v>
      </c>
      <c r="F1783" t="s">
        <v>2341</v>
      </c>
      <c r="G1783">
        <v>2014</v>
      </c>
      <c r="H1783" t="s">
        <v>422</v>
      </c>
      <c r="I1783" t="s">
        <v>23</v>
      </c>
      <c r="J1783">
        <v>1124</v>
      </c>
      <c r="K1783">
        <v>6</v>
      </c>
      <c r="L1783">
        <f>COUNTIF(Table1[Race],Table1[Race])</f>
        <v>6</v>
      </c>
      <c r="M1783">
        <v>1</v>
      </c>
      <c r="N1783">
        <v>3</v>
      </c>
      <c r="O1783">
        <v>2</v>
      </c>
      <c r="P1783">
        <v>0</v>
      </c>
      <c r="Q1783" t="s">
        <v>20</v>
      </c>
      <c r="R1783" t="s">
        <v>21</v>
      </c>
      <c r="S1783" t="s">
        <v>1813</v>
      </c>
      <c r="T1783">
        <f>IFERROR(Table1[n_can_adj]/MID(Table1[district],FIND("(",Table1[district])+1,1),Table1[n_can_adj])</f>
        <v>1.2</v>
      </c>
      <c r="U1783" t="e">
        <f>IF(Table1[level]="Local",VLOOKUP(Table1[parish]&amp;" Parish, Louisiana",[1]parish!$D$2:$E$65,2,FALSE),"")</f>
        <v>#N/A</v>
      </c>
    </row>
    <row r="1784" spans="1:21" x14ac:dyDescent="0.25">
      <c r="A1784">
        <v>1783</v>
      </c>
      <c r="B1784">
        <f>IF(COUNTIF(C$2:C1783,C1784)&gt;0,B1783,B1783+1)</f>
        <v>541</v>
      </c>
      <c r="C1784" t="str">
        <f>Table1[[#This Row],[position]]&amp;IF(Table1[district]="NA","","-"&amp;Table1[district])&amp;IF(Table1[parish]="Multi-Parish Race","","-"&amp;Table1[parish])&amp;" ("&amp;Table1[year]&amp;")"</f>
        <v>Councilmen-Town of Berwick (5 to be elected)-St. Mary (2014)</v>
      </c>
      <c r="D1784" t="s">
        <v>2325</v>
      </c>
      <c r="E1784" t="s">
        <v>2337</v>
      </c>
      <c r="F1784" t="s">
        <v>2342</v>
      </c>
      <c r="G1784">
        <v>2014</v>
      </c>
      <c r="H1784" t="s">
        <v>422</v>
      </c>
      <c r="I1784" t="s">
        <v>19</v>
      </c>
      <c r="J1784">
        <v>981</v>
      </c>
      <c r="K1784">
        <v>6</v>
      </c>
      <c r="L1784">
        <f>COUNTIF(Table1[Race],Table1[Race])</f>
        <v>6</v>
      </c>
      <c r="M1784">
        <v>1</v>
      </c>
      <c r="N1784">
        <v>3</v>
      </c>
      <c r="O1784">
        <v>2</v>
      </c>
      <c r="P1784">
        <v>0</v>
      </c>
      <c r="Q1784" t="s">
        <v>20</v>
      </c>
      <c r="R1784" t="s">
        <v>21</v>
      </c>
      <c r="S1784" t="s">
        <v>1813</v>
      </c>
      <c r="T1784">
        <f>IFERROR(Table1[n_can_adj]/MID(Table1[district],FIND("(",Table1[district])+1,1),Table1[n_can_adj])</f>
        <v>1.2</v>
      </c>
      <c r="U1784" t="e">
        <f>IF(Table1[level]="Local",VLOOKUP(Table1[parish]&amp;" Parish, Louisiana",[1]parish!$D$2:$E$65,2,FALSE),"")</f>
        <v>#N/A</v>
      </c>
    </row>
    <row r="1785" spans="1:21" x14ac:dyDescent="0.25">
      <c r="A1785">
        <v>1784</v>
      </c>
      <c r="B1785">
        <f>IF(COUNTIF(C$2:C1784,C1785)&gt;0,B1784,B1784+1)</f>
        <v>541</v>
      </c>
      <c r="C1785" t="str">
        <f>Table1[[#This Row],[position]]&amp;IF(Table1[district]="NA","","-"&amp;Table1[district])&amp;IF(Table1[parish]="Multi-Parish Race","","-"&amp;Table1[parish])&amp;" ("&amp;Table1[year]&amp;")"</f>
        <v>Councilmen-Town of Berwick (5 to be elected)-St. Mary (2014)</v>
      </c>
      <c r="D1785" t="s">
        <v>2325</v>
      </c>
      <c r="E1785" t="s">
        <v>2337</v>
      </c>
      <c r="F1785" t="s">
        <v>2343</v>
      </c>
      <c r="G1785">
        <v>2014</v>
      </c>
      <c r="H1785" t="s">
        <v>422</v>
      </c>
      <c r="I1785" t="s">
        <v>30</v>
      </c>
      <c r="J1785">
        <v>1126</v>
      </c>
      <c r="K1785">
        <v>6</v>
      </c>
      <c r="L1785">
        <f>COUNTIF(Table1[Race],Table1[Race])</f>
        <v>6</v>
      </c>
      <c r="M1785">
        <v>1</v>
      </c>
      <c r="N1785">
        <v>3</v>
      </c>
      <c r="O1785">
        <v>2</v>
      </c>
      <c r="P1785">
        <v>0</v>
      </c>
      <c r="Q1785" t="s">
        <v>20</v>
      </c>
      <c r="R1785" t="s">
        <v>21</v>
      </c>
      <c r="S1785" t="s">
        <v>1813</v>
      </c>
      <c r="T1785">
        <f>IFERROR(Table1[n_can_adj]/MID(Table1[district],FIND("(",Table1[district])+1,1),Table1[n_can_adj])</f>
        <v>1.2</v>
      </c>
      <c r="U1785" t="e">
        <f>IF(Table1[level]="Local",VLOOKUP(Table1[parish]&amp;" Parish, Louisiana",[1]parish!$D$2:$E$65,2,FALSE),"")</f>
        <v>#N/A</v>
      </c>
    </row>
    <row r="1786" spans="1:21" x14ac:dyDescent="0.25">
      <c r="A1786">
        <v>1785</v>
      </c>
      <c r="B1786">
        <f>IF(COUNTIF(C$2:C1785,C1786)&gt;0,B1785,B1785+1)</f>
        <v>542</v>
      </c>
      <c r="C1786" t="str">
        <f>Table1[[#This Row],[position]]&amp;IF(Table1[district]="NA","","-"&amp;Table1[district])&amp;IF(Table1[parish]="Multi-Parish Race","","-"&amp;Table1[parish])&amp;" ("&amp;Table1[year]&amp;")"</f>
        <v>Councilmen-Town of Coushatta (5 to be elected)-Red River (2016)</v>
      </c>
      <c r="D1786" t="s">
        <v>2325</v>
      </c>
      <c r="E1786" t="s">
        <v>2344</v>
      </c>
      <c r="F1786" t="s">
        <v>2345</v>
      </c>
      <c r="G1786">
        <v>2016</v>
      </c>
      <c r="H1786" t="s">
        <v>760</v>
      </c>
      <c r="I1786" t="s">
        <v>19</v>
      </c>
      <c r="J1786">
        <v>220</v>
      </c>
      <c r="K1786">
        <v>11</v>
      </c>
      <c r="L1786">
        <f>COUNTIF(Table1[Race],Table1[Race])</f>
        <v>11</v>
      </c>
      <c r="M1786">
        <v>10</v>
      </c>
      <c r="N1786">
        <v>1</v>
      </c>
      <c r="O1786">
        <v>0</v>
      </c>
      <c r="P1786">
        <v>0</v>
      </c>
      <c r="Q1786" t="s">
        <v>20</v>
      </c>
      <c r="R1786" t="s">
        <v>21</v>
      </c>
      <c r="S1786" t="s">
        <v>1813</v>
      </c>
      <c r="T1786">
        <f>IFERROR(Table1[n_can_adj]/MID(Table1[district],FIND("(",Table1[district])+1,1),Table1[n_can_adj])</f>
        <v>2.2000000000000002</v>
      </c>
      <c r="U1786" t="e">
        <f>IF(Table1[level]="Local",VLOOKUP(Table1[parish]&amp;" Parish, Louisiana",[1]parish!$D$2:$E$65,2,FALSE),"")</f>
        <v>#N/A</v>
      </c>
    </row>
    <row r="1787" spans="1:21" x14ac:dyDescent="0.25">
      <c r="A1787">
        <v>1786</v>
      </c>
      <c r="B1787">
        <f>IF(COUNTIF(C$2:C1786,C1787)&gt;0,B1786,B1786+1)</f>
        <v>542</v>
      </c>
      <c r="C1787" t="str">
        <f>Table1[[#This Row],[position]]&amp;IF(Table1[district]="NA","","-"&amp;Table1[district])&amp;IF(Table1[parish]="Multi-Parish Race","","-"&amp;Table1[parish])&amp;" ("&amp;Table1[year]&amp;")"</f>
        <v>Councilmen-Town of Coushatta (5 to be elected)-Red River (2016)</v>
      </c>
      <c r="D1787" t="s">
        <v>2325</v>
      </c>
      <c r="E1787" t="s">
        <v>2344</v>
      </c>
      <c r="F1787" t="s">
        <v>2346</v>
      </c>
      <c r="G1787">
        <v>2016</v>
      </c>
      <c r="H1787" t="s">
        <v>760</v>
      </c>
      <c r="I1787" t="s">
        <v>23</v>
      </c>
      <c r="J1787">
        <v>378</v>
      </c>
      <c r="K1787">
        <v>11</v>
      </c>
      <c r="L1787">
        <f>COUNTIF(Table1[Race],Table1[Race])</f>
        <v>11</v>
      </c>
      <c r="M1787">
        <v>10</v>
      </c>
      <c r="N1787">
        <v>1</v>
      </c>
      <c r="O1787">
        <v>0</v>
      </c>
      <c r="P1787">
        <v>0</v>
      </c>
      <c r="Q1787" t="s">
        <v>20</v>
      </c>
      <c r="R1787" t="s">
        <v>21</v>
      </c>
      <c r="S1787" t="s">
        <v>1813</v>
      </c>
      <c r="T1787">
        <f>IFERROR(Table1[n_can_adj]/MID(Table1[district],FIND("(",Table1[district])+1,1),Table1[n_can_adj])</f>
        <v>2.2000000000000002</v>
      </c>
      <c r="U1787" t="e">
        <f>IF(Table1[level]="Local",VLOOKUP(Table1[parish]&amp;" Parish, Louisiana",[1]parish!$D$2:$E$65,2,FALSE),"")</f>
        <v>#N/A</v>
      </c>
    </row>
    <row r="1788" spans="1:21" x14ac:dyDescent="0.25">
      <c r="A1788">
        <v>1787</v>
      </c>
      <c r="B1788">
        <f>IF(COUNTIF(C$2:C1787,C1788)&gt;0,B1787,B1787+1)</f>
        <v>542</v>
      </c>
      <c r="C1788" t="str">
        <f>Table1[[#This Row],[position]]&amp;IF(Table1[district]="NA","","-"&amp;Table1[district])&amp;IF(Table1[parish]="Multi-Parish Race","","-"&amp;Table1[parish])&amp;" ("&amp;Table1[year]&amp;")"</f>
        <v>Councilmen-Town of Coushatta (5 to be elected)-Red River (2016)</v>
      </c>
      <c r="D1788" t="s">
        <v>2325</v>
      </c>
      <c r="E1788" t="s">
        <v>2344</v>
      </c>
      <c r="F1788" t="s">
        <v>2347</v>
      </c>
      <c r="G1788">
        <v>2016</v>
      </c>
      <c r="H1788" t="s">
        <v>760</v>
      </c>
      <c r="I1788" t="s">
        <v>23</v>
      </c>
      <c r="J1788">
        <v>374</v>
      </c>
      <c r="K1788">
        <v>11</v>
      </c>
      <c r="L1788">
        <f>COUNTIF(Table1[Race],Table1[Race])</f>
        <v>11</v>
      </c>
      <c r="M1788">
        <v>10</v>
      </c>
      <c r="N1788">
        <v>1</v>
      </c>
      <c r="O1788">
        <v>0</v>
      </c>
      <c r="P1788">
        <v>0</v>
      </c>
      <c r="Q1788" t="s">
        <v>20</v>
      </c>
      <c r="R1788" t="s">
        <v>21</v>
      </c>
      <c r="S1788" t="s">
        <v>1813</v>
      </c>
      <c r="T1788">
        <f>IFERROR(Table1[n_can_adj]/MID(Table1[district],FIND("(",Table1[district])+1,1),Table1[n_can_adj])</f>
        <v>2.2000000000000002</v>
      </c>
      <c r="U1788" t="e">
        <f>IF(Table1[level]="Local",VLOOKUP(Table1[parish]&amp;" Parish, Louisiana",[1]parish!$D$2:$E$65,2,FALSE),"")</f>
        <v>#N/A</v>
      </c>
    </row>
    <row r="1789" spans="1:21" x14ac:dyDescent="0.25">
      <c r="A1789">
        <v>1788</v>
      </c>
      <c r="B1789">
        <f>IF(COUNTIF(C$2:C1788,C1789)&gt;0,B1788,B1788+1)</f>
        <v>542</v>
      </c>
      <c r="C1789" t="str">
        <f>Table1[[#This Row],[position]]&amp;IF(Table1[district]="NA","","-"&amp;Table1[district])&amp;IF(Table1[parish]="Multi-Parish Race","","-"&amp;Table1[parish])&amp;" ("&amp;Table1[year]&amp;")"</f>
        <v>Councilmen-Town of Coushatta (5 to be elected)-Red River (2016)</v>
      </c>
      <c r="D1789" t="s">
        <v>2325</v>
      </c>
      <c r="E1789" t="s">
        <v>2344</v>
      </c>
      <c r="F1789" t="s">
        <v>2348</v>
      </c>
      <c r="G1789">
        <v>2016</v>
      </c>
      <c r="H1789" t="s">
        <v>760</v>
      </c>
      <c r="I1789" t="s">
        <v>23</v>
      </c>
      <c r="J1789">
        <v>518</v>
      </c>
      <c r="K1789">
        <v>11</v>
      </c>
      <c r="L1789">
        <f>COUNTIF(Table1[Race],Table1[Race])</f>
        <v>11</v>
      </c>
      <c r="M1789">
        <v>10</v>
      </c>
      <c r="N1789">
        <v>1</v>
      </c>
      <c r="O1789">
        <v>0</v>
      </c>
      <c r="P1789">
        <v>0</v>
      </c>
      <c r="Q1789" t="s">
        <v>20</v>
      </c>
      <c r="R1789" t="s">
        <v>21</v>
      </c>
      <c r="S1789" t="s">
        <v>1813</v>
      </c>
      <c r="T1789">
        <f>IFERROR(Table1[n_can_adj]/MID(Table1[district],FIND("(",Table1[district])+1,1),Table1[n_can_adj])</f>
        <v>2.2000000000000002</v>
      </c>
      <c r="U1789" t="e">
        <f>IF(Table1[level]="Local",VLOOKUP(Table1[parish]&amp;" Parish, Louisiana",[1]parish!$D$2:$E$65,2,FALSE),"")</f>
        <v>#N/A</v>
      </c>
    </row>
    <row r="1790" spans="1:21" x14ac:dyDescent="0.25">
      <c r="A1790">
        <v>1789</v>
      </c>
      <c r="B1790">
        <f>IF(COUNTIF(C$2:C1789,C1790)&gt;0,B1789,B1789+1)</f>
        <v>542</v>
      </c>
      <c r="C1790" t="str">
        <f>Table1[[#This Row],[position]]&amp;IF(Table1[district]="NA","","-"&amp;Table1[district])&amp;IF(Table1[parish]="Multi-Parish Race","","-"&amp;Table1[parish])&amp;" ("&amp;Table1[year]&amp;")"</f>
        <v>Councilmen-Town of Coushatta (5 to be elected)-Red River (2016)</v>
      </c>
      <c r="D1790" t="s">
        <v>2325</v>
      </c>
      <c r="E1790" t="s">
        <v>2344</v>
      </c>
      <c r="F1790" t="s">
        <v>2349</v>
      </c>
      <c r="G1790">
        <v>2016</v>
      </c>
      <c r="H1790" t="s">
        <v>760</v>
      </c>
      <c r="I1790" t="s">
        <v>23</v>
      </c>
      <c r="J1790">
        <v>493</v>
      </c>
      <c r="K1790">
        <v>11</v>
      </c>
      <c r="L1790">
        <f>COUNTIF(Table1[Race],Table1[Race])</f>
        <v>11</v>
      </c>
      <c r="M1790">
        <v>10</v>
      </c>
      <c r="N1790">
        <v>1</v>
      </c>
      <c r="O1790">
        <v>0</v>
      </c>
      <c r="P1790">
        <v>0</v>
      </c>
      <c r="Q1790" t="s">
        <v>20</v>
      </c>
      <c r="R1790" t="s">
        <v>21</v>
      </c>
      <c r="S1790" t="s">
        <v>1813</v>
      </c>
      <c r="T1790">
        <f>IFERROR(Table1[n_can_adj]/MID(Table1[district],FIND("(",Table1[district])+1,1),Table1[n_can_adj])</f>
        <v>2.2000000000000002</v>
      </c>
      <c r="U1790" t="e">
        <f>IF(Table1[level]="Local",VLOOKUP(Table1[parish]&amp;" Parish, Louisiana",[1]parish!$D$2:$E$65,2,FALSE),"")</f>
        <v>#N/A</v>
      </c>
    </row>
    <row r="1791" spans="1:21" x14ac:dyDescent="0.25">
      <c r="A1791">
        <v>1790</v>
      </c>
      <c r="B1791">
        <f>IF(COUNTIF(C$2:C1790,C1791)&gt;0,B1790,B1790+1)</f>
        <v>542</v>
      </c>
      <c r="C1791" t="str">
        <f>Table1[[#This Row],[position]]&amp;IF(Table1[district]="NA","","-"&amp;Table1[district])&amp;IF(Table1[parish]="Multi-Parish Race","","-"&amp;Table1[parish])&amp;" ("&amp;Table1[year]&amp;")"</f>
        <v>Councilmen-Town of Coushatta (5 to be elected)-Red River (2016)</v>
      </c>
      <c r="D1791" t="s">
        <v>2325</v>
      </c>
      <c r="E1791" t="s">
        <v>2344</v>
      </c>
      <c r="F1791" t="s">
        <v>2350</v>
      </c>
      <c r="G1791">
        <v>2016</v>
      </c>
      <c r="H1791" t="s">
        <v>760</v>
      </c>
      <c r="I1791" t="s">
        <v>23</v>
      </c>
      <c r="J1791">
        <v>317</v>
      </c>
      <c r="K1791">
        <v>11</v>
      </c>
      <c r="L1791">
        <f>COUNTIF(Table1[Race],Table1[Race])</f>
        <v>11</v>
      </c>
      <c r="M1791">
        <v>10</v>
      </c>
      <c r="N1791">
        <v>1</v>
      </c>
      <c r="O1791">
        <v>0</v>
      </c>
      <c r="P1791">
        <v>0</v>
      </c>
      <c r="Q1791" t="s">
        <v>20</v>
      </c>
      <c r="R1791" t="s">
        <v>21</v>
      </c>
      <c r="S1791" t="s">
        <v>1813</v>
      </c>
      <c r="T1791">
        <f>IFERROR(Table1[n_can_adj]/MID(Table1[district],FIND("(",Table1[district])+1,1),Table1[n_can_adj])</f>
        <v>2.2000000000000002</v>
      </c>
      <c r="U1791" t="e">
        <f>IF(Table1[level]="Local",VLOOKUP(Table1[parish]&amp;" Parish, Louisiana",[1]parish!$D$2:$E$65,2,FALSE),"")</f>
        <v>#N/A</v>
      </c>
    </row>
    <row r="1792" spans="1:21" x14ac:dyDescent="0.25">
      <c r="A1792">
        <v>1791</v>
      </c>
      <c r="B1792">
        <f>IF(COUNTIF(C$2:C1791,C1792)&gt;0,B1791,B1791+1)</f>
        <v>542</v>
      </c>
      <c r="C1792" t="str">
        <f>Table1[[#This Row],[position]]&amp;IF(Table1[district]="NA","","-"&amp;Table1[district])&amp;IF(Table1[parish]="Multi-Parish Race","","-"&amp;Table1[parish])&amp;" ("&amp;Table1[year]&amp;")"</f>
        <v>Councilmen-Town of Coushatta (5 to be elected)-Red River (2016)</v>
      </c>
      <c r="D1792" t="s">
        <v>2325</v>
      </c>
      <c r="E1792" t="s">
        <v>2344</v>
      </c>
      <c r="F1792" t="s">
        <v>2351</v>
      </c>
      <c r="G1792">
        <v>2016</v>
      </c>
      <c r="H1792" t="s">
        <v>760</v>
      </c>
      <c r="I1792" t="s">
        <v>23</v>
      </c>
      <c r="J1792">
        <v>503</v>
      </c>
      <c r="K1792">
        <v>11</v>
      </c>
      <c r="L1792">
        <f>COUNTIF(Table1[Race],Table1[Race])</f>
        <v>11</v>
      </c>
      <c r="M1792">
        <v>10</v>
      </c>
      <c r="N1792">
        <v>1</v>
      </c>
      <c r="O1792">
        <v>0</v>
      </c>
      <c r="P1792">
        <v>0</v>
      </c>
      <c r="Q1792" t="s">
        <v>20</v>
      </c>
      <c r="R1792" t="s">
        <v>21</v>
      </c>
      <c r="S1792" t="s">
        <v>1813</v>
      </c>
      <c r="T1792">
        <f>IFERROR(Table1[n_can_adj]/MID(Table1[district],FIND("(",Table1[district])+1,1),Table1[n_can_adj])</f>
        <v>2.2000000000000002</v>
      </c>
      <c r="U1792" t="e">
        <f>IF(Table1[level]="Local",VLOOKUP(Table1[parish]&amp;" Parish, Louisiana",[1]parish!$D$2:$E$65,2,FALSE),"")</f>
        <v>#N/A</v>
      </c>
    </row>
    <row r="1793" spans="1:21" x14ac:dyDescent="0.25">
      <c r="A1793">
        <v>1792</v>
      </c>
      <c r="B1793">
        <f>IF(COUNTIF(C$2:C1792,C1793)&gt;0,B1792,B1792+1)</f>
        <v>542</v>
      </c>
      <c r="C1793" t="str">
        <f>Table1[[#This Row],[position]]&amp;IF(Table1[district]="NA","","-"&amp;Table1[district])&amp;IF(Table1[parish]="Multi-Parish Race","","-"&amp;Table1[parish])&amp;" ("&amp;Table1[year]&amp;")"</f>
        <v>Councilmen-Town of Coushatta (5 to be elected)-Red River (2016)</v>
      </c>
      <c r="D1793" t="s">
        <v>2325</v>
      </c>
      <c r="E1793" t="s">
        <v>2344</v>
      </c>
      <c r="F1793" t="s">
        <v>2352</v>
      </c>
      <c r="G1793">
        <v>2016</v>
      </c>
      <c r="H1793" t="s">
        <v>760</v>
      </c>
      <c r="I1793" t="s">
        <v>23</v>
      </c>
      <c r="J1793">
        <v>517</v>
      </c>
      <c r="K1793">
        <v>11</v>
      </c>
      <c r="L1793">
        <f>COUNTIF(Table1[Race],Table1[Race])</f>
        <v>11</v>
      </c>
      <c r="M1793">
        <v>10</v>
      </c>
      <c r="N1793">
        <v>1</v>
      </c>
      <c r="O1793">
        <v>0</v>
      </c>
      <c r="P1793">
        <v>0</v>
      </c>
      <c r="Q1793" t="s">
        <v>20</v>
      </c>
      <c r="R1793" t="s">
        <v>21</v>
      </c>
      <c r="S1793" t="s">
        <v>1813</v>
      </c>
      <c r="T1793">
        <f>IFERROR(Table1[n_can_adj]/MID(Table1[district],FIND("(",Table1[district])+1,1),Table1[n_can_adj])</f>
        <v>2.2000000000000002</v>
      </c>
      <c r="U1793" t="e">
        <f>IF(Table1[level]="Local",VLOOKUP(Table1[parish]&amp;" Parish, Louisiana",[1]parish!$D$2:$E$65,2,FALSE),"")</f>
        <v>#N/A</v>
      </c>
    </row>
    <row r="1794" spans="1:21" x14ac:dyDescent="0.25">
      <c r="A1794">
        <v>1793</v>
      </c>
      <c r="B1794">
        <f>IF(COUNTIF(C$2:C1793,C1794)&gt;0,B1793,B1793+1)</f>
        <v>542</v>
      </c>
      <c r="C1794" t="str">
        <f>Table1[[#This Row],[position]]&amp;IF(Table1[district]="NA","","-"&amp;Table1[district])&amp;IF(Table1[parish]="Multi-Parish Race","","-"&amp;Table1[parish])&amp;" ("&amp;Table1[year]&amp;")"</f>
        <v>Councilmen-Town of Coushatta (5 to be elected)-Red River (2016)</v>
      </c>
      <c r="D1794" t="s">
        <v>2325</v>
      </c>
      <c r="E1794" t="s">
        <v>2344</v>
      </c>
      <c r="F1794" t="s">
        <v>2353</v>
      </c>
      <c r="G1794">
        <v>2016</v>
      </c>
      <c r="H1794" t="s">
        <v>760</v>
      </c>
      <c r="I1794" t="s">
        <v>23</v>
      </c>
      <c r="J1794">
        <v>439</v>
      </c>
      <c r="K1794">
        <v>11</v>
      </c>
      <c r="L1794">
        <f>COUNTIF(Table1[Race],Table1[Race])</f>
        <v>11</v>
      </c>
      <c r="M1794">
        <v>10</v>
      </c>
      <c r="N1794">
        <v>1</v>
      </c>
      <c r="O1794">
        <v>0</v>
      </c>
      <c r="P1794">
        <v>0</v>
      </c>
      <c r="Q1794" t="s">
        <v>20</v>
      </c>
      <c r="R1794" t="s">
        <v>21</v>
      </c>
      <c r="S1794" t="s">
        <v>1813</v>
      </c>
      <c r="T1794">
        <f>IFERROR(Table1[n_can_adj]/MID(Table1[district],FIND("(",Table1[district])+1,1),Table1[n_can_adj])</f>
        <v>2.2000000000000002</v>
      </c>
      <c r="U1794" t="e">
        <f>IF(Table1[level]="Local",VLOOKUP(Table1[parish]&amp;" Parish, Louisiana",[1]parish!$D$2:$E$65,2,FALSE),"")</f>
        <v>#N/A</v>
      </c>
    </row>
    <row r="1795" spans="1:21" x14ac:dyDescent="0.25">
      <c r="A1795">
        <v>1794</v>
      </c>
      <c r="B1795">
        <f>IF(COUNTIF(C$2:C1794,C1795)&gt;0,B1794,B1794+1)</f>
        <v>542</v>
      </c>
      <c r="C1795" t="str">
        <f>Table1[[#This Row],[position]]&amp;IF(Table1[district]="NA","","-"&amp;Table1[district])&amp;IF(Table1[parish]="Multi-Parish Race","","-"&amp;Table1[parish])&amp;" ("&amp;Table1[year]&amp;")"</f>
        <v>Councilmen-Town of Coushatta (5 to be elected)-Red River (2016)</v>
      </c>
      <c r="D1795" t="s">
        <v>2325</v>
      </c>
      <c r="E1795" t="s">
        <v>2344</v>
      </c>
      <c r="F1795" t="s">
        <v>2354</v>
      </c>
      <c r="G1795">
        <v>2016</v>
      </c>
      <c r="H1795" t="s">
        <v>760</v>
      </c>
      <c r="I1795" t="s">
        <v>23</v>
      </c>
      <c r="J1795">
        <v>351</v>
      </c>
      <c r="K1795">
        <v>11</v>
      </c>
      <c r="L1795">
        <f>COUNTIF(Table1[Race],Table1[Race])</f>
        <v>11</v>
      </c>
      <c r="M1795">
        <v>10</v>
      </c>
      <c r="N1795">
        <v>1</v>
      </c>
      <c r="O1795">
        <v>0</v>
      </c>
      <c r="P1795">
        <v>0</v>
      </c>
      <c r="Q1795" t="s">
        <v>20</v>
      </c>
      <c r="R1795" t="s">
        <v>21</v>
      </c>
      <c r="S1795" t="s">
        <v>1813</v>
      </c>
      <c r="T1795">
        <f>IFERROR(Table1[n_can_adj]/MID(Table1[district],FIND("(",Table1[district])+1,1),Table1[n_can_adj])</f>
        <v>2.2000000000000002</v>
      </c>
      <c r="U1795" t="e">
        <f>IF(Table1[level]="Local",VLOOKUP(Table1[parish]&amp;" Parish, Louisiana",[1]parish!$D$2:$E$65,2,FALSE),"")</f>
        <v>#N/A</v>
      </c>
    </row>
    <row r="1796" spans="1:21" x14ac:dyDescent="0.25">
      <c r="A1796">
        <v>1795</v>
      </c>
      <c r="B1796">
        <f>IF(COUNTIF(C$2:C1795,C1796)&gt;0,B1795,B1795+1)</f>
        <v>542</v>
      </c>
      <c r="C1796" t="str">
        <f>Table1[[#This Row],[position]]&amp;IF(Table1[district]="NA","","-"&amp;Table1[district])&amp;IF(Table1[parish]="Multi-Parish Race","","-"&amp;Table1[parish])&amp;" ("&amp;Table1[year]&amp;")"</f>
        <v>Councilmen-Town of Coushatta (5 to be elected)-Red River (2016)</v>
      </c>
      <c r="D1796" t="s">
        <v>2325</v>
      </c>
      <c r="E1796" t="s">
        <v>2344</v>
      </c>
      <c r="F1796" t="s">
        <v>2355</v>
      </c>
      <c r="G1796">
        <v>2016</v>
      </c>
      <c r="H1796" t="s">
        <v>760</v>
      </c>
      <c r="I1796" t="s">
        <v>23</v>
      </c>
      <c r="J1796">
        <v>344</v>
      </c>
      <c r="K1796">
        <v>11</v>
      </c>
      <c r="L1796">
        <f>COUNTIF(Table1[Race],Table1[Race])</f>
        <v>11</v>
      </c>
      <c r="M1796">
        <v>10</v>
      </c>
      <c r="N1796">
        <v>1</v>
      </c>
      <c r="O1796">
        <v>0</v>
      </c>
      <c r="P1796">
        <v>0</v>
      </c>
      <c r="Q1796" t="s">
        <v>20</v>
      </c>
      <c r="R1796" t="s">
        <v>21</v>
      </c>
      <c r="S1796" t="s">
        <v>1813</v>
      </c>
      <c r="T1796">
        <f>IFERROR(Table1[n_can_adj]/MID(Table1[district],FIND("(",Table1[district])+1,1),Table1[n_can_adj])</f>
        <v>2.2000000000000002</v>
      </c>
      <c r="U1796" t="e">
        <f>IF(Table1[level]="Local",VLOOKUP(Table1[parish]&amp;" Parish, Louisiana",[1]parish!$D$2:$E$65,2,FALSE),"")</f>
        <v>#N/A</v>
      </c>
    </row>
    <row r="1797" spans="1:21" x14ac:dyDescent="0.25">
      <c r="A1797">
        <v>1796</v>
      </c>
      <c r="B1797">
        <f>IF(COUNTIF(C$2:C1796,C1797)&gt;0,B1796,B1796+1)</f>
        <v>543</v>
      </c>
      <c r="C1797" t="str">
        <f>Table1[[#This Row],[position]]&amp;IF(Table1[district]="NA","","-"&amp;Table1[district])&amp;IF(Table1[parish]="Multi-Parish Race","","-"&amp;Table1[parish])&amp;" ("&amp;Table1[year]&amp;")"</f>
        <v>Councilmen-Town of Golden Meadow (5 to be elected)-Lafourche (2016)</v>
      </c>
      <c r="D1797" t="s">
        <v>2325</v>
      </c>
      <c r="E1797" t="s">
        <v>2356</v>
      </c>
      <c r="F1797" t="s">
        <v>2357</v>
      </c>
      <c r="G1797">
        <v>2016</v>
      </c>
      <c r="H1797" t="s">
        <v>940</v>
      </c>
      <c r="I1797" t="s">
        <v>30</v>
      </c>
      <c r="J1797">
        <v>438</v>
      </c>
      <c r="K1797">
        <v>11</v>
      </c>
      <c r="L1797">
        <f>COUNTIF(Table1[Race],Table1[Race])</f>
        <v>11</v>
      </c>
      <c r="M1797">
        <v>1</v>
      </c>
      <c r="N1797">
        <v>4</v>
      </c>
      <c r="O1797">
        <v>4</v>
      </c>
      <c r="P1797">
        <v>2</v>
      </c>
      <c r="Q1797" t="s">
        <v>20</v>
      </c>
      <c r="R1797" t="s">
        <v>21</v>
      </c>
      <c r="S1797" t="s">
        <v>1813</v>
      </c>
      <c r="T1797">
        <f>IFERROR(Table1[n_can_adj]/MID(Table1[district],FIND("(",Table1[district])+1,1),Table1[n_can_adj])</f>
        <v>2.2000000000000002</v>
      </c>
      <c r="U1797" t="e">
        <f>IF(Table1[level]="Local",VLOOKUP(Table1[parish]&amp;" Parish, Louisiana",[1]parish!$D$2:$E$65,2,FALSE),"")</f>
        <v>#N/A</v>
      </c>
    </row>
    <row r="1798" spans="1:21" x14ac:dyDescent="0.25">
      <c r="A1798">
        <v>1797</v>
      </c>
      <c r="B1798">
        <f>IF(COUNTIF(C$2:C1797,C1798)&gt;0,B1797,B1797+1)</f>
        <v>543</v>
      </c>
      <c r="C1798" t="str">
        <f>Table1[[#This Row],[position]]&amp;IF(Table1[district]="NA","","-"&amp;Table1[district])&amp;IF(Table1[parish]="Multi-Parish Race","","-"&amp;Table1[parish])&amp;" ("&amp;Table1[year]&amp;")"</f>
        <v>Councilmen-Town of Golden Meadow (5 to be elected)-Lafourche (2016)</v>
      </c>
      <c r="D1798" t="s">
        <v>2325</v>
      </c>
      <c r="E1798" t="s">
        <v>2356</v>
      </c>
      <c r="F1798" t="s">
        <v>2358</v>
      </c>
      <c r="G1798">
        <v>2016</v>
      </c>
      <c r="H1798" t="s">
        <v>940</v>
      </c>
      <c r="I1798" t="s">
        <v>19</v>
      </c>
      <c r="J1798">
        <v>241</v>
      </c>
      <c r="K1798">
        <v>11</v>
      </c>
      <c r="L1798">
        <f>COUNTIF(Table1[Race],Table1[Race])</f>
        <v>11</v>
      </c>
      <c r="M1798">
        <v>1</v>
      </c>
      <c r="N1798">
        <v>4</v>
      </c>
      <c r="O1798">
        <v>4</v>
      </c>
      <c r="P1798">
        <v>2</v>
      </c>
      <c r="Q1798" t="s">
        <v>20</v>
      </c>
      <c r="R1798" t="s">
        <v>21</v>
      </c>
      <c r="S1798" t="s">
        <v>1813</v>
      </c>
      <c r="T1798">
        <f>IFERROR(Table1[n_can_adj]/MID(Table1[district],FIND("(",Table1[district])+1,1),Table1[n_can_adj])</f>
        <v>2.2000000000000002</v>
      </c>
      <c r="U1798" t="e">
        <f>IF(Table1[level]="Local",VLOOKUP(Table1[parish]&amp;" Parish, Louisiana",[1]parish!$D$2:$E$65,2,FALSE),"")</f>
        <v>#N/A</v>
      </c>
    </row>
    <row r="1799" spans="1:21" x14ac:dyDescent="0.25">
      <c r="A1799">
        <v>1798</v>
      </c>
      <c r="B1799">
        <f>IF(COUNTIF(C$2:C1798,C1799)&gt;0,B1798,B1798+1)</f>
        <v>543</v>
      </c>
      <c r="C1799" t="str">
        <f>Table1[[#This Row],[position]]&amp;IF(Table1[district]="NA","","-"&amp;Table1[district])&amp;IF(Table1[parish]="Multi-Parish Race","","-"&amp;Table1[parish])&amp;" ("&amp;Table1[year]&amp;")"</f>
        <v>Councilmen-Town of Golden Meadow (5 to be elected)-Lafourche (2016)</v>
      </c>
      <c r="D1799" t="s">
        <v>2325</v>
      </c>
      <c r="E1799" t="s">
        <v>2356</v>
      </c>
      <c r="F1799" t="s">
        <v>2359</v>
      </c>
      <c r="G1799">
        <v>2016</v>
      </c>
      <c r="H1799" t="s">
        <v>940</v>
      </c>
      <c r="I1799" t="s">
        <v>30</v>
      </c>
      <c r="J1799">
        <v>359</v>
      </c>
      <c r="K1799">
        <v>11</v>
      </c>
      <c r="L1799">
        <f>COUNTIF(Table1[Race],Table1[Race])</f>
        <v>11</v>
      </c>
      <c r="M1799">
        <v>1</v>
      </c>
      <c r="N1799">
        <v>4</v>
      </c>
      <c r="O1799">
        <v>4</v>
      </c>
      <c r="P1799">
        <v>2</v>
      </c>
      <c r="Q1799" t="s">
        <v>20</v>
      </c>
      <c r="R1799" t="s">
        <v>21</v>
      </c>
      <c r="S1799" t="s">
        <v>1813</v>
      </c>
      <c r="T1799">
        <f>IFERROR(Table1[n_can_adj]/MID(Table1[district],FIND("(",Table1[district])+1,1),Table1[n_can_adj])</f>
        <v>2.2000000000000002</v>
      </c>
      <c r="U1799" t="e">
        <f>IF(Table1[level]="Local",VLOOKUP(Table1[parish]&amp;" Parish, Louisiana",[1]parish!$D$2:$E$65,2,FALSE),"")</f>
        <v>#N/A</v>
      </c>
    </row>
    <row r="1800" spans="1:21" x14ac:dyDescent="0.25">
      <c r="A1800">
        <v>1799</v>
      </c>
      <c r="B1800">
        <f>IF(COUNTIF(C$2:C1799,C1800)&gt;0,B1799,B1799+1)</f>
        <v>543</v>
      </c>
      <c r="C1800" t="str">
        <f>Table1[[#This Row],[position]]&amp;IF(Table1[district]="NA","","-"&amp;Table1[district])&amp;IF(Table1[parish]="Multi-Parish Race","","-"&amp;Table1[parish])&amp;" ("&amp;Table1[year]&amp;")"</f>
        <v>Councilmen-Town of Golden Meadow (5 to be elected)-Lafourche (2016)</v>
      </c>
      <c r="D1800" t="s">
        <v>2325</v>
      </c>
      <c r="E1800" t="s">
        <v>2356</v>
      </c>
      <c r="F1800" t="s">
        <v>2360</v>
      </c>
      <c r="G1800">
        <v>2016</v>
      </c>
      <c r="H1800" t="s">
        <v>940</v>
      </c>
      <c r="I1800" t="s">
        <v>30</v>
      </c>
      <c r="J1800">
        <v>164</v>
      </c>
      <c r="K1800">
        <v>11</v>
      </c>
      <c r="L1800">
        <f>COUNTIF(Table1[Race],Table1[Race])</f>
        <v>11</v>
      </c>
      <c r="M1800">
        <v>1</v>
      </c>
      <c r="N1800">
        <v>4</v>
      </c>
      <c r="O1800">
        <v>4</v>
      </c>
      <c r="P1800">
        <v>2</v>
      </c>
      <c r="Q1800" t="s">
        <v>20</v>
      </c>
      <c r="R1800" t="s">
        <v>21</v>
      </c>
      <c r="S1800" t="s">
        <v>1813</v>
      </c>
      <c r="T1800">
        <f>IFERROR(Table1[n_can_adj]/MID(Table1[district],FIND("(",Table1[district])+1,1),Table1[n_can_adj])</f>
        <v>2.2000000000000002</v>
      </c>
      <c r="U1800" t="e">
        <f>IF(Table1[level]="Local",VLOOKUP(Table1[parish]&amp;" Parish, Louisiana",[1]parish!$D$2:$E$65,2,FALSE),"")</f>
        <v>#N/A</v>
      </c>
    </row>
    <row r="1801" spans="1:21" x14ac:dyDescent="0.25">
      <c r="A1801">
        <v>1800</v>
      </c>
      <c r="B1801">
        <f>IF(COUNTIF(C$2:C1800,C1801)&gt;0,B1800,B1800+1)</f>
        <v>543</v>
      </c>
      <c r="C1801" t="str">
        <f>Table1[[#This Row],[position]]&amp;IF(Table1[district]="NA","","-"&amp;Table1[district])&amp;IF(Table1[parish]="Multi-Parish Race","","-"&amp;Table1[parish])&amp;" ("&amp;Table1[year]&amp;")"</f>
        <v>Councilmen-Town of Golden Meadow (5 to be elected)-Lafourche (2016)</v>
      </c>
      <c r="D1801" t="s">
        <v>2325</v>
      </c>
      <c r="E1801" t="s">
        <v>2356</v>
      </c>
      <c r="F1801" t="s">
        <v>2361</v>
      </c>
      <c r="G1801">
        <v>2016</v>
      </c>
      <c r="H1801" t="s">
        <v>940</v>
      </c>
      <c r="I1801" t="s">
        <v>127</v>
      </c>
      <c r="J1801">
        <v>496</v>
      </c>
      <c r="K1801">
        <v>11</v>
      </c>
      <c r="L1801">
        <f>COUNTIF(Table1[Race],Table1[Race])</f>
        <v>11</v>
      </c>
      <c r="M1801">
        <v>1</v>
      </c>
      <c r="N1801">
        <v>4</v>
      </c>
      <c r="O1801">
        <v>4</v>
      </c>
      <c r="P1801">
        <v>2</v>
      </c>
      <c r="Q1801" t="s">
        <v>20</v>
      </c>
      <c r="R1801" t="s">
        <v>21</v>
      </c>
      <c r="S1801" t="s">
        <v>1813</v>
      </c>
      <c r="T1801">
        <f>IFERROR(Table1[n_can_adj]/MID(Table1[district],FIND("(",Table1[district])+1,1),Table1[n_can_adj])</f>
        <v>2.2000000000000002</v>
      </c>
      <c r="U1801" t="e">
        <f>IF(Table1[level]="Local",VLOOKUP(Table1[parish]&amp;" Parish, Louisiana",[1]parish!$D$2:$E$65,2,FALSE),"")</f>
        <v>#N/A</v>
      </c>
    </row>
    <row r="1802" spans="1:21" x14ac:dyDescent="0.25">
      <c r="A1802">
        <v>1801</v>
      </c>
      <c r="B1802">
        <f>IF(COUNTIF(C$2:C1801,C1802)&gt;0,B1801,B1801+1)</f>
        <v>543</v>
      </c>
      <c r="C1802" t="str">
        <f>Table1[[#This Row],[position]]&amp;IF(Table1[district]="NA","","-"&amp;Table1[district])&amp;IF(Table1[parish]="Multi-Parish Race","","-"&amp;Table1[parish])&amp;" ("&amp;Table1[year]&amp;")"</f>
        <v>Councilmen-Town of Golden Meadow (5 to be elected)-Lafourche (2016)</v>
      </c>
      <c r="D1802" t="s">
        <v>2325</v>
      </c>
      <c r="E1802" t="s">
        <v>2356</v>
      </c>
      <c r="F1802" t="s">
        <v>2362</v>
      </c>
      <c r="G1802">
        <v>2016</v>
      </c>
      <c r="H1802" t="s">
        <v>940</v>
      </c>
      <c r="I1802" t="s">
        <v>19</v>
      </c>
      <c r="J1802">
        <v>399</v>
      </c>
      <c r="K1802">
        <v>11</v>
      </c>
      <c r="L1802">
        <f>COUNTIF(Table1[Race],Table1[Race])</f>
        <v>11</v>
      </c>
      <c r="M1802">
        <v>1</v>
      </c>
      <c r="N1802">
        <v>4</v>
      </c>
      <c r="O1802">
        <v>4</v>
      </c>
      <c r="P1802">
        <v>2</v>
      </c>
      <c r="Q1802" t="s">
        <v>20</v>
      </c>
      <c r="R1802" t="s">
        <v>21</v>
      </c>
      <c r="S1802" t="s">
        <v>1813</v>
      </c>
      <c r="T1802">
        <f>IFERROR(Table1[n_can_adj]/MID(Table1[district],FIND("(",Table1[district])+1,1),Table1[n_can_adj])</f>
        <v>2.2000000000000002</v>
      </c>
      <c r="U1802" t="e">
        <f>IF(Table1[level]="Local",VLOOKUP(Table1[parish]&amp;" Parish, Louisiana",[1]parish!$D$2:$E$65,2,FALSE),"")</f>
        <v>#N/A</v>
      </c>
    </row>
    <row r="1803" spans="1:21" x14ac:dyDescent="0.25">
      <c r="A1803">
        <v>1802</v>
      </c>
      <c r="B1803">
        <f>IF(COUNTIF(C$2:C1802,C1803)&gt;0,B1802,B1802+1)</f>
        <v>543</v>
      </c>
      <c r="C1803" t="str">
        <f>Table1[[#This Row],[position]]&amp;IF(Table1[district]="NA","","-"&amp;Table1[district])&amp;IF(Table1[parish]="Multi-Parish Race","","-"&amp;Table1[parish])&amp;" ("&amp;Table1[year]&amp;")"</f>
        <v>Councilmen-Town of Golden Meadow (5 to be elected)-Lafourche (2016)</v>
      </c>
      <c r="D1803" t="s">
        <v>2325</v>
      </c>
      <c r="E1803" t="s">
        <v>2356</v>
      </c>
      <c r="F1803" t="s">
        <v>2363</v>
      </c>
      <c r="G1803">
        <v>2016</v>
      </c>
      <c r="H1803" t="s">
        <v>940</v>
      </c>
      <c r="I1803" t="s">
        <v>19</v>
      </c>
      <c r="J1803">
        <v>449</v>
      </c>
      <c r="K1803">
        <v>11</v>
      </c>
      <c r="L1803">
        <f>COUNTIF(Table1[Race],Table1[Race])</f>
        <v>11</v>
      </c>
      <c r="M1803">
        <v>1</v>
      </c>
      <c r="N1803">
        <v>4</v>
      </c>
      <c r="O1803">
        <v>4</v>
      </c>
      <c r="P1803">
        <v>2</v>
      </c>
      <c r="Q1803" t="s">
        <v>20</v>
      </c>
      <c r="R1803" t="s">
        <v>21</v>
      </c>
      <c r="S1803" t="s">
        <v>1813</v>
      </c>
      <c r="T1803">
        <f>IFERROR(Table1[n_can_adj]/MID(Table1[district],FIND("(",Table1[district])+1,1),Table1[n_can_adj])</f>
        <v>2.2000000000000002</v>
      </c>
      <c r="U1803" t="e">
        <f>IF(Table1[level]="Local",VLOOKUP(Table1[parish]&amp;" Parish, Louisiana",[1]parish!$D$2:$E$65,2,FALSE),"")</f>
        <v>#N/A</v>
      </c>
    </row>
    <row r="1804" spans="1:21" x14ac:dyDescent="0.25">
      <c r="A1804">
        <v>1803</v>
      </c>
      <c r="B1804">
        <f>IF(COUNTIF(C$2:C1803,C1804)&gt;0,B1803,B1803+1)</f>
        <v>543</v>
      </c>
      <c r="C1804" t="str">
        <f>Table1[[#This Row],[position]]&amp;IF(Table1[district]="NA","","-"&amp;Table1[district])&amp;IF(Table1[parish]="Multi-Parish Race","","-"&amp;Table1[parish])&amp;" ("&amp;Table1[year]&amp;")"</f>
        <v>Councilmen-Town of Golden Meadow (5 to be elected)-Lafourche (2016)</v>
      </c>
      <c r="D1804" t="s">
        <v>2325</v>
      </c>
      <c r="E1804" t="s">
        <v>2356</v>
      </c>
      <c r="F1804" t="s">
        <v>2364</v>
      </c>
      <c r="G1804">
        <v>2016</v>
      </c>
      <c r="H1804" t="s">
        <v>940</v>
      </c>
      <c r="I1804" t="s">
        <v>127</v>
      </c>
      <c r="J1804">
        <v>447</v>
      </c>
      <c r="K1804">
        <v>11</v>
      </c>
      <c r="L1804">
        <f>COUNTIF(Table1[Race],Table1[Race])</f>
        <v>11</v>
      </c>
      <c r="M1804">
        <v>1</v>
      </c>
      <c r="N1804">
        <v>4</v>
      </c>
      <c r="O1804">
        <v>4</v>
      </c>
      <c r="P1804">
        <v>2</v>
      </c>
      <c r="Q1804" t="s">
        <v>20</v>
      </c>
      <c r="R1804" t="s">
        <v>21</v>
      </c>
      <c r="S1804" t="s">
        <v>1813</v>
      </c>
      <c r="T1804">
        <f>IFERROR(Table1[n_can_adj]/MID(Table1[district],FIND("(",Table1[district])+1,1),Table1[n_can_adj])</f>
        <v>2.2000000000000002</v>
      </c>
      <c r="U1804" t="e">
        <f>IF(Table1[level]="Local",VLOOKUP(Table1[parish]&amp;" Parish, Louisiana",[1]parish!$D$2:$E$65,2,FALSE),"")</f>
        <v>#N/A</v>
      </c>
    </row>
    <row r="1805" spans="1:21" x14ac:dyDescent="0.25">
      <c r="A1805">
        <v>1804</v>
      </c>
      <c r="B1805">
        <f>IF(COUNTIF(C$2:C1804,C1805)&gt;0,B1804,B1804+1)</f>
        <v>543</v>
      </c>
      <c r="C1805" t="str">
        <f>Table1[[#This Row],[position]]&amp;IF(Table1[district]="NA","","-"&amp;Table1[district])&amp;IF(Table1[parish]="Multi-Parish Race","","-"&amp;Table1[parish])&amp;" ("&amp;Table1[year]&amp;")"</f>
        <v>Councilmen-Town of Golden Meadow (5 to be elected)-Lafourche (2016)</v>
      </c>
      <c r="D1805" t="s">
        <v>2325</v>
      </c>
      <c r="E1805" t="s">
        <v>2356</v>
      </c>
      <c r="F1805" t="s">
        <v>2365</v>
      </c>
      <c r="G1805">
        <v>2016</v>
      </c>
      <c r="H1805" t="s">
        <v>940</v>
      </c>
      <c r="I1805" t="s">
        <v>30</v>
      </c>
      <c r="J1805">
        <v>272</v>
      </c>
      <c r="K1805">
        <v>11</v>
      </c>
      <c r="L1805">
        <f>COUNTIF(Table1[Race],Table1[Race])</f>
        <v>11</v>
      </c>
      <c r="M1805">
        <v>1</v>
      </c>
      <c r="N1805">
        <v>4</v>
      </c>
      <c r="O1805">
        <v>4</v>
      </c>
      <c r="P1805">
        <v>2</v>
      </c>
      <c r="Q1805" t="s">
        <v>20</v>
      </c>
      <c r="R1805" t="s">
        <v>21</v>
      </c>
      <c r="S1805" t="s">
        <v>1813</v>
      </c>
      <c r="T1805">
        <f>IFERROR(Table1[n_can_adj]/MID(Table1[district],FIND("(",Table1[district])+1,1),Table1[n_can_adj])</f>
        <v>2.2000000000000002</v>
      </c>
      <c r="U1805" t="e">
        <f>IF(Table1[level]="Local",VLOOKUP(Table1[parish]&amp;" Parish, Louisiana",[1]parish!$D$2:$E$65,2,FALSE),"")</f>
        <v>#N/A</v>
      </c>
    </row>
    <row r="1806" spans="1:21" x14ac:dyDescent="0.25">
      <c r="A1806">
        <v>1805</v>
      </c>
      <c r="B1806">
        <f>IF(COUNTIF(C$2:C1805,C1806)&gt;0,B1805,B1805+1)</f>
        <v>543</v>
      </c>
      <c r="C1806" t="str">
        <f>Table1[[#This Row],[position]]&amp;IF(Table1[district]="NA","","-"&amp;Table1[district])&amp;IF(Table1[parish]="Multi-Parish Race","","-"&amp;Table1[parish])&amp;" ("&amp;Table1[year]&amp;")"</f>
        <v>Councilmen-Town of Golden Meadow (5 to be elected)-Lafourche (2016)</v>
      </c>
      <c r="D1806" t="s">
        <v>2325</v>
      </c>
      <c r="E1806" t="s">
        <v>2356</v>
      </c>
      <c r="F1806" t="s">
        <v>2366</v>
      </c>
      <c r="G1806">
        <v>2016</v>
      </c>
      <c r="H1806" t="s">
        <v>940</v>
      </c>
      <c r="I1806" t="s">
        <v>23</v>
      </c>
      <c r="J1806">
        <v>306</v>
      </c>
      <c r="K1806">
        <v>11</v>
      </c>
      <c r="L1806">
        <f>COUNTIF(Table1[Race],Table1[Race])</f>
        <v>11</v>
      </c>
      <c r="M1806">
        <v>1</v>
      </c>
      <c r="N1806">
        <v>4</v>
      </c>
      <c r="O1806">
        <v>4</v>
      </c>
      <c r="P1806">
        <v>2</v>
      </c>
      <c r="Q1806" t="s">
        <v>20</v>
      </c>
      <c r="R1806" t="s">
        <v>21</v>
      </c>
      <c r="S1806" t="s">
        <v>1813</v>
      </c>
      <c r="T1806">
        <f>IFERROR(Table1[n_can_adj]/MID(Table1[district],FIND("(",Table1[district])+1,1),Table1[n_can_adj])</f>
        <v>2.2000000000000002</v>
      </c>
      <c r="U1806" t="e">
        <f>IF(Table1[level]="Local",VLOOKUP(Table1[parish]&amp;" Parish, Louisiana",[1]parish!$D$2:$E$65,2,FALSE),"")</f>
        <v>#N/A</v>
      </c>
    </row>
    <row r="1807" spans="1:21" x14ac:dyDescent="0.25">
      <c r="A1807">
        <v>1806</v>
      </c>
      <c r="B1807">
        <f>IF(COUNTIF(C$2:C1806,C1807)&gt;0,B1806,B1806+1)</f>
        <v>543</v>
      </c>
      <c r="C1807" t="str">
        <f>Table1[[#This Row],[position]]&amp;IF(Table1[district]="NA","","-"&amp;Table1[district])&amp;IF(Table1[parish]="Multi-Parish Race","","-"&amp;Table1[parish])&amp;" ("&amp;Table1[year]&amp;")"</f>
        <v>Councilmen-Town of Golden Meadow (5 to be elected)-Lafourche (2016)</v>
      </c>
      <c r="D1807" t="s">
        <v>2325</v>
      </c>
      <c r="E1807" t="s">
        <v>2356</v>
      </c>
      <c r="F1807" t="s">
        <v>2367</v>
      </c>
      <c r="G1807">
        <v>2016</v>
      </c>
      <c r="H1807" t="s">
        <v>940</v>
      </c>
      <c r="I1807" t="s">
        <v>19</v>
      </c>
      <c r="J1807">
        <v>485</v>
      </c>
      <c r="K1807">
        <v>11</v>
      </c>
      <c r="L1807">
        <f>COUNTIF(Table1[Race],Table1[Race])</f>
        <v>11</v>
      </c>
      <c r="M1807">
        <v>1</v>
      </c>
      <c r="N1807">
        <v>4</v>
      </c>
      <c r="O1807">
        <v>4</v>
      </c>
      <c r="P1807">
        <v>2</v>
      </c>
      <c r="Q1807" t="s">
        <v>20</v>
      </c>
      <c r="R1807" t="s">
        <v>21</v>
      </c>
      <c r="S1807" t="s">
        <v>1813</v>
      </c>
      <c r="T1807">
        <f>IFERROR(Table1[n_can_adj]/MID(Table1[district],FIND("(",Table1[district])+1,1),Table1[n_can_adj])</f>
        <v>2.2000000000000002</v>
      </c>
      <c r="U1807" t="e">
        <f>IF(Table1[level]="Local",VLOOKUP(Table1[parish]&amp;" Parish, Louisiana",[1]parish!$D$2:$E$65,2,FALSE),"")</f>
        <v>#N/A</v>
      </c>
    </row>
    <row r="1808" spans="1:21" x14ac:dyDescent="0.25">
      <c r="A1808">
        <v>1807</v>
      </c>
      <c r="B1808">
        <f>IF(COUNTIF(C$2:C1807,C1808)&gt;0,B1807,B1807+1)</f>
        <v>544</v>
      </c>
      <c r="C1808" t="str">
        <f>Table1[[#This Row],[position]]&amp;IF(Table1[district]="NA","","-"&amp;Table1[district])&amp;IF(Table1[parish]="Multi-Parish Race","","-"&amp;Table1[parish])&amp;" ("&amp;Table1[year]&amp;")"</f>
        <v>Councilmen-Town of Keachi (5 to be elected)-De Soto (2014)</v>
      </c>
      <c r="D1808" t="s">
        <v>2325</v>
      </c>
      <c r="E1808" t="s">
        <v>2368</v>
      </c>
      <c r="F1808" t="s">
        <v>2369</v>
      </c>
      <c r="G1808">
        <v>2014</v>
      </c>
      <c r="H1808" t="s">
        <v>1498</v>
      </c>
      <c r="I1808" t="s">
        <v>19</v>
      </c>
      <c r="J1808">
        <v>59</v>
      </c>
      <c r="K1808">
        <v>7</v>
      </c>
      <c r="L1808">
        <f>COUNTIF(Table1[Race],Table1[Race])</f>
        <v>7</v>
      </c>
      <c r="M1808">
        <v>3</v>
      </c>
      <c r="N1808">
        <v>2</v>
      </c>
      <c r="O1808">
        <v>1</v>
      </c>
      <c r="P1808">
        <v>1</v>
      </c>
      <c r="Q1808" t="s">
        <v>20</v>
      </c>
      <c r="R1808" t="s">
        <v>21</v>
      </c>
      <c r="S1808" t="s">
        <v>1813</v>
      </c>
      <c r="T1808">
        <f>IFERROR(Table1[n_can_adj]/MID(Table1[district],FIND("(",Table1[district])+1,1),Table1[n_can_adj])</f>
        <v>1.4</v>
      </c>
      <c r="U1808" t="e">
        <f>IF(Table1[level]="Local",VLOOKUP(Table1[parish]&amp;" Parish, Louisiana",[1]parish!$D$2:$E$65,2,FALSE),"")</f>
        <v>#N/A</v>
      </c>
    </row>
    <row r="1809" spans="1:21" x14ac:dyDescent="0.25">
      <c r="A1809">
        <v>1808</v>
      </c>
      <c r="B1809">
        <f>IF(COUNTIF(C$2:C1808,C1809)&gt;0,B1808,B1808+1)</f>
        <v>544</v>
      </c>
      <c r="C1809" t="str">
        <f>Table1[[#This Row],[position]]&amp;IF(Table1[district]="NA","","-"&amp;Table1[district])&amp;IF(Table1[parish]="Multi-Parish Race","","-"&amp;Table1[parish])&amp;" ("&amp;Table1[year]&amp;")"</f>
        <v>Councilmen-Town of Keachi (5 to be elected)-De Soto (2014)</v>
      </c>
      <c r="D1809" t="s">
        <v>2325</v>
      </c>
      <c r="E1809" t="s">
        <v>2368</v>
      </c>
      <c r="F1809" t="s">
        <v>2370</v>
      </c>
      <c r="G1809">
        <v>2014</v>
      </c>
      <c r="H1809" t="s">
        <v>1498</v>
      </c>
      <c r="I1809" t="s">
        <v>23</v>
      </c>
      <c r="J1809">
        <v>99</v>
      </c>
      <c r="K1809">
        <v>7</v>
      </c>
      <c r="L1809">
        <f>COUNTIF(Table1[Race],Table1[Race])</f>
        <v>7</v>
      </c>
      <c r="M1809">
        <v>3</v>
      </c>
      <c r="N1809">
        <v>2</v>
      </c>
      <c r="O1809">
        <v>1</v>
      </c>
      <c r="P1809">
        <v>1</v>
      </c>
      <c r="Q1809" t="s">
        <v>20</v>
      </c>
      <c r="R1809" t="s">
        <v>21</v>
      </c>
      <c r="S1809" t="s">
        <v>1813</v>
      </c>
      <c r="T1809">
        <f>IFERROR(Table1[n_can_adj]/MID(Table1[district],FIND("(",Table1[district])+1,1),Table1[n_can_adj])</f>
        <v>1.4</v>
      </c>
      <c r="U1809" t="e">
        <f>IF(Table1[level]="Local",VLOOKUP(Table1[parish]&amp;" Parish, Louisiana",[1]parish!$D$2:$E$65,2,FALSE),"")</f>
        <v>#N/A</v>
      </c>
    </row>
    <row r="1810" spans="1:21" x14ac:dyDescent="0.25">
      <c r="A1810">
        <v>1809</v>
      </c>
      <c r="B1810">
        <f>IF(COUNTIF(C$2:C1809,C1810)&gt;0,B1809,B1809+1)</f>
        <v>544</v>
      </c>
      <c r="C1810" t="str">
        <f>Table1[[#This Row],[position]]&amp;IF(Table1[district]="NA","","-"&amp;Table1[district])&amp;IF(Table1[parish]="Multi-Parish Race","","-"&amp;Table1[parish])&amp;" ("&amp;Table1[year]&amp;")"</f>
        <v>Councilmen-Town of Keachi (5 to be elected)-De Soto (2014)</v>
      </c>
      <c r="D1810" t="s">
        <v>2325</v>
      </c>
      <c r="E1810" t="s">
        <v>2368</v>
      </c>
      <c r="F1810" t="s">
        <v>2371</v>
      </c>
      <c r="G1810">
        <v>2014</v>
      </c>
      <c r="H1810" t="s">
        <v>1498</v>
      </c>
      <c r="I1810" t="s">
        <v>23</v>
      </c>
      <c r="J1810">
        <v>95</v>
      </c>
      <c r="K1810">
        <v>7</v>
      </c>
      <c r="L1810">
        <f>COUNTIF(Table1[Race],Table1[Race])</f>
        <v>7</v>
      </c>
      <c r="M1810">
        <v>3</v>
      </c>
      <c r="N1810">
        <v>2</v>
      </c>
      <c r="O1810">
        <v>1</v>
      </c>
      <c r="P1810">
        <v>1</v>
      </c>
      <c r="Q1810" t="s">
        <v>20</v>
      </c>
      <c r="R1810" t="s">
        <v>21</v>
      </c>
      <c r="S1810" t="s">
        <v>1813</v>
      </c>
      <c r="T1810">
        <f>IFERROR(Table1[n_can_adj]/MID(Table1[district],FIND("(",Table1[district])+1,1),Table1[n_can_adj])</f>
        <v>1.4</v>
      </c>
      <c r="U1810" t="e">
        <f>IF(Table1[level]="Local",VLOOKUP(Table1[parish]&amp;" Parish, Louisiana",[1]parish!$D$2:$E$65,2,FALSE),"")</f>
        <v>#N/A</v>
      </c>
    </row>
    <row r="1811" spans="1:21" x14ac:dyDescent="0.25">
      <c r="A1811">
        <v>1810</v>
      </c>
      <c r="B1811">
        <f>IF(COUNTIF(C$2:C1810,C1811)&gt;0,B1810,B1810+1)</f>
        <v>544</v>
      </c>
      <c r="C1811" t="str">
        <f>Table1[[#This Row],[position]]&amp;IF(Table1[district]="NA","","-"&amp;Table1[district])&amp;IF(Table1[parish]="Multi-Parish Race","","-"&amp;Table1[parish])&amp;" ("&amp;Table1[year]&amp;")"</f>
        <v>Councilmen-Town of Keachi (5 to be elected)-De Soto (2014)</v>
      </c>
      <c r="D1811" t="s">
        <v>2325</v>
      </c>
      <c r="E1811" t="s">
        <v>2368</v>
      </c>
      <c r="F1811" t="s">
        <v>2372</v>
      </c>
      <c r="G1811">
        <v>2014</v>
      </c>
      <c r="H1811" t="s">
        <v>1498</v>
      </c>
      <c r="I1811" t="s">
        <v>19</v>
      </c>
      <c r="J1811">
        <v>49</v>
      </c>
      <c r="K1811">
        <v>7</v>
      </c>
      <c r="L1811">
        <f>COUNTIF(Table1[Race],Table1[Race])</f>
        <v>7</v>
      </c>
      <c r="M1811">
        <v>3</v>
      </c>
      <c r="N1811">
        <v>2</v>
      </c>
      <c r="O1811">
        <v>1</v>
      </c>
      <c r="P1811">
        <v>1</v>
      </c>
      <c r="Q1811" t="s">
        <v>20</v>
      </c>
      <c r="R1811" t="s">
        <v>21</v>
      </c>
      <c r="S1811" t="s">
        <v>1813</v>
      </c>
      <c r="T1811">
        <f>IFERROR(Table1[n_can_adj]/MID(Table1[district],FIND("(",Table1[district])+1,1),Table1[n_can_adj])</f>
        <v>1.4</v>
      </c>
      <c r="U1811" t="e">
        <f>IF(Table1[level]="Local",VLOOKUP(Table1[parish]&amp;" Parish, Louisiana",[1]parish!$D$2:$E$65,2,FALSE),"")</f>
        <v>#N/A</v>
      </c>
    </row>
    <row r="1812" spans="1:21" x14ac:dyDescent="0.25">
      <c r="A1812">
        <v>1811</v>
      </c>
      <c r="B1812">
        <f>IF(COUNTIF(C$2:C1811,C1812)&gt;0,B1811,B1811+1)</f>
        <v>544</v>
      </c>
      <c r="C1812" t="str">
        <f>Table1[[#This Row],[position]]&amp;IF(Table1[district]="NA","","-"&amp;Table1[district])&amp;IF(Table1[parish]="Multi-Parish Race","","-"&amp;Table1[parish])&amp;" ("&amp;Table1[year]&amp;")"</f>
        <v>Councilmen-Town of Keachi (5 to be elected)-De Soto (2014)</v>
      </c>
      <c r="D1812" t="s">
        <v>2325</v>
      </c>
      <c r="E1812" t="s">
        <v>2368</v>
      </c>
      <c r="F1812" t="s">
        <v>2373</v>
      </c>
      <c r="G1812">
        <v>2014</v>
      </c>
      <c r="H1812" t="s">
        <v>1498</v>
      </c>
      <c r="I1812" t="s">
        <v>30</v>
      </c>
      <c r="J1812">
        <v>105</v>
      </c>
      <c r="K1812">
        <v>7</v>
      </c>
      <c r="L1812">
        <f>COUNTIF(Table1[Race],Table1[Race])</f>
        <v>7</v>
      </c>
      <c r="M1812">
        <v>3</v>
      </c>
      <c r="N1812">
        <v>2</v>
      </c>
      <c r="O1812">
        <v>1</v>
      </c>
      <c r="P1812">
        <v>1</v>
      </c>
      <c r="Q1812" t="s">
        <v>20</v>
      </c>
      <c r="R1812" t="s">
        <v>21</v>
      </c>
      <c r="S1812" t="s">
        <v>1813</v>
      </c>
      <c r="T1812">
        <f>IFERROR(Table1[n_can_adj]/MID(Table1[district],FIND("(",Table1[district])+1,1),Table1[n_can_adj])</f>
        <v>1.4</v>
      </c>
      <c r="U1812" t="e">
        <f>IF(Table1[level]="Local",VLOOKUP(Table1[parish]&amp;" Parish, Louisiana",[1]parish!$D$2:$E$65,2,FALSE),"")</f>
        <v>#N/A</v>
      </c>
    </row>
    <row r="1813" spans="1:21" x14ac:dyDescent="0.25">
      <c r="A1813">
        <v>1812</v>
      </c>
      <c r="B1813">
        <f>IF(COUNTIF(C$2:C1812,C1813)&gt;0,B1812,B1812+1)</f>
        <v>544</v>
      </c>
      <c r="C1813" t="str">
        <f>Table1[[#This Row],[position]]&amp;IF(Table1[district]="NA","","-"&amp;Table1[district])&amp;IF(Table1[parish]="Multi-Parish Race","","-"&amp;Table1[parish])&amp;" ("&amp;Table1[year]&amp;")"</f>
        <v>Councilmen-Town of Keachi (5 to be elected)-De Soto (2014)</v>
      </c>
      <c r="D1813" t="s">
        <v>2325</v>
      </c>
      <c r="E1813" t="s">
        <v>2368</v>
      </c>
      <c r="F1813" t="s">
        <v>2374</v>
      </c>
      <c r="G1813">
        <v>2014</v>
      </c>
      <c r="H1813" t="s">
        <v>1498</v>
      </c>
      <c r="I1813" t="s">
        <v>23</v>
      </c>
      <c r="J1813">
        <v>102</v>
      </c>
      <c r="K1813">
        <v>7</v>
      </c>
      <c r="L1813">
        <f>COUNTIF(Table1[Race],Table1[Race])</f>
        <v>7</v>
      </c>
      <c r="M1813">
        <v>3</v>
      </c>
      <c r="N1813">
        <v>2</v>
      </c>
      <c r="O1813">
        <v>1</v>
      </c>
      <c r="P1813">
        <v>1</v>
      </c>
      <c r="Q1813" t="s">
        <v>20</v>
      </c>
      <c r="R1813" t="s">
        <v>21</v>
      </c>
      <c r="S1813" t="s">
        <v>1813</v>
      </c>
      <c r="T1813">
        <f>IFERROR(Table1[n_can_adj]/MID(Table1[district],FIND("(",Table1[district])+1,1),Table1[n_can_adj])</f>
        <v>1.4</v>
      </c>
      <c r="U1813" t="e">
        <f>IF(Table1[level]="Local",VLOOKUP(Table1[parish]&amp;" Parish, Louisiana",[1]parish!$D$2:$E$65,2,FALSE),"")</f>
        <v>#N/A</v>
      </c>
    </row>
    <row r="1814" spans="1:21" x14ac:dyDescent="0.25">
      <c r="A1814">
        <v>1813</v>
      </c>
      <c r="B1814">
        <f>IF(COUNTIF(C$2:C1813,C1814)&gt;0,B1813,B1813+1)</f>
        <v>544</v>
      </c>
      <c r="C1814" t="str">
        <f>Table1[[#This Row],[position]]&amp;IF(Table1[district]="NA","","-"&amp;Table1[district])&amp;IF(Table1[parish]="Multi-Parish Race","","-"&amp;Table1[parish])&amp;" ("&amp;Table1[year]&amp;")"</f>
        <v>Councilmen-Town of Keachi (5 to be elected)-De Soto (2014)</v>
      </c>
      <c r="D1814" t="s">
        <v>2325</v>
      </c>
      <c r="E1814" t="s">
        <v>2368</v>
      </c>
      <c r="F1814" t="s">
        <v>2375</v>
      </c>
      <c r="G1814">
        <v>2014</v>
      </c>
      <c r="H1814" t="s">
        <v>1498</v>
      </c>
      <c r="I1814" t="s">
        <v>127</v>
      </c>
      <c r="J1814">
        <v>105</v>
      </c>
      <c r="K1814">
        <v>7</v>
      </c>
      <c r="L1814">
        <f>COUNTIF(Table1[Race],Table1[Race])</f>
        <v>7</v>
      </c>
      <c r="M1814">
        <v>3</v>
      </c>
      <c r="N1814">
        <v>2</v>
      </c>
      <c r="O1814">
        <v>1</v>
      </c>
      <c r="P1814">
        <v>1</v>
      </c>
      <c r="Q1814" t="s">
        <v>20</v>
      </c>
      <c r="R1814" t="s">
        <v>21</v>
      </c>
      <c r="S1814" t="s">
        <v>1813</v>
      </c>
      <c r="T1814">
        <f>IFERROR(Table1[n_can_adj]/MID(Table1[district],FIND("(",Table1[district])+1,1),Table1[n_can_adj])</f>
        <v>1.4</v>
      </c>
      <c r="U1814" t="e">
        <f>IF(Table1[level]="Local",VLOOKUP(Table1[parish]&amp;" Parish, Louisiana",[1]parish!$D$2:$E$65,2,FALSE),"")</f>
        <v>#N/A</v>
      </c>
    </row>
    <row r="1815" spans="1:21" x14ac:dyDescent="0.25">
      <c r="A1815">
        <v>1814</v>
      </c>
      <c r="B1815">
        <f>IF(COUNTIF(C$2:C1814,C1815)&gt;0,B1814,B1814+1)</f>
        <v>545</v>
      </c>
      <c r="C1815" t="str">
        <f>Table1[[#This Row],[position]]&amp;IF(Table1[district]="NA","","-"&amp;Table1[district])&amp;IF(Table1[parish]="Multi-Parish Race","","-"&amp;Table1[parish])&amp;" ("&amp;Table1[year]&amp;")"</f>
        <v>Councilmen-Town of Zwolle (5 to be elected)-Sabine (2014)</v>
      </c>
      <c r="D1815" t="s">
        <v>2325</v>
      </c>
      <c r="E1815" t="s">
        <v>2376</v>
      </c>
      <c r="F1815" t="s">
        <v>2377</v>
      </c>
      <c r="G1815">
        <v>2014</v>
      </c>
      <c r="H1815" t="s">
        <v>1197</v>
      </c>
      <c r="I1815" t="s">
        <v>23</v>
      </c>
      <c r="J1815">
        <v>309</v>
      </c>
      <c r="K1815">
        <v>10</v>
      </c>
      <c r="L1815">
        <f>COUNTIF(Table1[Race],Table1[Race])</f>
        <v>10</v>
      </c>
      <c r="M1815">
        <v>10</v>
      </c>
      <c r="N1815">
        <v>0</v>
      </c>
      <c r="O1815">
        <v>0</v>
      </c>
      <c r="P1815">
        <v>0</v>
      </c>
      <c r="Q1815" t="s">
        <v>20</v>
      </c>
      <c r="R1815" t="s">
        <v>21</v>
      </c>
      <c r="S1815" t="s">
        <v>1813</v>
      </c>
      <c r="T1815">
        <f>IFERROR(Table1[n_can_adj]/MID(Table1[district],FIND("(",Table1[district])+1,1),Table1[n_can_adj])</f>
        <v>2</v>
      </c>
      <c r="U1815" t="e">
        <f>IF(Table1[level]="Local",VLOOKUP(Table1[parish]&amp;" Parish, Louisiana",[1]parish!$D$2:$E$65,2,FALSE),"")</f>
        <v>#N/A</v>
      </c>
    </row>
    <row r="1816" spans="1:21" x14ac:dyDescent="0.25">
      <c r="A1816">
        <v>1815</v>
      </c>
      <c r="B1816">
        <f>IF(COUNTIF(C$2:C1815,C1816)&gt;0,B1815,B1815+1)</f>
        <v>545</v>
      </c>
      <c r="C1816" t="str">
        <f>Table1[[#This Row],[position]]&amp;IF(Table1[district]="NA","","-"&amp;Table1[district])&amp;IF(Table1[parish]="Multi-Parish Race","","-"&amp;Table1[parish])&amp;" ("&amp;Table1[year]&amp;")"</f>
        <v>Councilmen-Town of Zwolle (5 to be elected)-Sabine (2014)</v>
      </c>
      <c r="D1816" t="s">
        <v>2325</v>
      </c>
      <c r="E1816" t="s">
        <v>2376</v>
      </c>
      <c r="F1816" t="s">
        <v>2378</v>
      </c>
      <c r="G1816">
        <v>2014</v>
      </c>
      <c r="H1816" t="s">
        <v>1197</v>
      </c>
      <c r="I1816" t="s">
        <v>23</v>
      </c>
      <c r="J1816">
        <v>350</v>
      </c>
      <c r="K1816">
        <v>10</v>
      </c>
      <c r="L1816">
        <f>COUNTIF(Table1[Race],Table1[Race])</f>
        <v>10</v>
      </c>
      <c r="M1816">
        <v>10</v>
      </c>
      <c r="N1816">
        <v>0</v>
      </c>
      <c r="O1816">
        <v>0</v>
      </c>
      <c r="P1816">
        <v>0</v>
      </c>
      <c r="Q1816" t="s">
        <v>20</v>
      </c>
      <c r="R1816" t="s">
        <v>21</v>
      </c>
      <c r="S1816" t="s">
        <v>1813</v>
      </c>
      <c r="T1816">
        <f>IFERROR(Table1[n_can_adj]/MID(Table1[district],FIND("(",Table1[district])+1,1),Table1[n_can_adj])</f>
        <v>2</v>
      </c>
      <c r="U1816" t="e">
        <f>IF(Table1[level]="Local",VLOOKUP(Table1[parish]&amp;" Parish, Louisiana",[1]parish!$D$2:$E$65,2,FALSE),"")</f>
        <v>#N/A</v>
      </c>
    </row>
    <row r="1817" spans="1:21" x14ac:dyDescent="0.25">
      <c r="A1817">
        <v>1816</v>
      </c>
      <c r="B1817">
        <f>IF(COUNTIF(C$2:C1816,C1817)&gt;0,B1816,B1816+1)</f>
        <v>545</v>
      </c>
      <c r="C1817" t="str">
        <f>Table1[[#This Row],[position]]&amp;IF(Table1[district]="NA","","-"&amp;Table1[district])&amp;IF(Table1[parish]="Multi-Parish Race","","-"&amp;Table1[parish])&amp;" ("&amp;Table1[year]&amp;")"</f>
        <v>Councilmen-Town of Zwolle (5 to be elected)-Sabine (2014)</v>
      </c>
      <c r="D1817" t="s">
        <v>2325</v>
      </c>
      <c r="E1817" t="s">
        <v>2376</v>
      </c>
      <c r="F1817" t="s">
        <v>2379</v>
      </c>
      <c r="G1817">
        <v>2014</v>
      </c>
      <c r="H1817" t="s">
        <v>1197</v>
      </c>
      <c r="I1817" t="s">
        <v>23</v>
      </c>
      <c r="J1817">
        <v>201</v>
      </c>
      <c r="K1817">
        <v>10</v>
      </c>
      <c r="L1817">
        <f>COUNTIF(Table1[Race],Table1[Race])</f>
        <v>10</v>
      </c>
      <c r="M1817">
        <v>10</v>
      </c>
      <c r="N1817">
        <v>0</v>
      </c>
      <c r="O1817">
        <v>0</v>
      </c>
      <c r="P1817">
        <v>0</v>
      </c>
      <c r="Q1817" t="s">
        <v>20</v>
      </c>
      <c r="R1817" t="s">
        <v>21</v>
      </c>
      <c r="S1817" t="s">
        <v>1813</v>
      </c>
      <c r="T1817">
        <f>IFERROR(Table1[n_can_adj]/MID(Table1[district],FIND("(",Table1[district])+1,1),Table1[n_can_adj])</f>
        <v>2</v>
      </c>
      <c r="U1817" t="e">
        <f>IF(Table1[level]="Local",VLOOKUP(Table1[parish]&amp;" Parish, Louisiana",[1]parish!$D$2:$E$65,2,FALSE),"")</f>
        <v>#N/A</v>
      </c>
    </row>
    <row r="1818" spans="1:21" x14ac:dyDescent="0.25">
      <c r="A1818">
        <v>1817</v>
      </c>
      <c r="B1818">
        <f>IF(COUNTIF(C$2:C1817,C1818)&gt;0,B1817,B1817+1)</f>
        <v>545</v>
      </c>
      <c r="C1818" t="str">
        <f>Table1[[#This Row],[position]]&amp;IF(Table1[district]="NA","","-"&amp;Table1[district])&amp;IF(Table1[parish]="Multi-Parish Race","","-"&amp;Table1[parish])&amp;" ("&amp;Table1[year]&amp;")"</f>
        <v>Councilmen-Town of Zwolle (5 to be elected)-Sabine (2014)</v>
      </c>
      <c r="D1818" t="s">
        <v>2325</v>
      </c>
      <c r="E1818" t="s">
        <v>2376</v>
      </c>
      <c r="F1818" t="s">
        <v>2380</v>
      </c>
      <c r="G1818">
        <v>2014</v>
      </c>
      <c r="H1818" t="s">
        <v>1197</v>
      </c>
      <c r="I1818" t="s">
        <v>23</v>
      </c>
      <c r="J1818">
        <v>290</v>
      </c>
      <c r="K1818">
        <v>10</v>
      </c>
      <c r="L1818">
        <f>COUNTIF(Table1[Race],Table1[Race])</f>
        <v>10</v>
      </c>
      <c r="M1818">
        <v>10</v>
      </c>
      <c r="N1818">
        <v>0</v>
      </c>
      <c r="O1818">
        <v>0</v>
      </c>
      <c r="P1818">
        <v>0</v>
      </c>
      <c r="Q1818" t="s">
        <v>20</v>
      </c>
      <c r="R1818" t="s">
        <v>21</v>
      </c>
      <c r="S1818" t="s">
        <v>1813</v>
      </c>
      <c r="T1818">
        <f>IFERROR(Table1[n_can_adj]/MID(Table1[district],FIND("(",Table1[district])+1,1),Table1[n_can_adj])</f>
        <v>2</v>
      </c>
      <c r="U1818" t="e">
        <f>IF(Table1[level]="Local",VLOOKUP(Table1[parish]&amp;" Parish, Louisiana",[1]parish!$D$2:$E$65,2,FALSE),"")</f>
        <v>#N/A</v>
      </c>
    </row>
    <row r="1819" spans="1:21" x14ac:dyDescent="0.25">
      <c r="A1819">
        <v>1818</v>
      </c>
      <c r="B1819">
        <f>IF(COUNTIF(C$2:C1818,C1819)&gt;0,B1818,B1818+1)</f>
        <v>545</v>
      </c>
      <c r="C1819" t="str">
        <f>Table1[[#This Row],[position]]&amp;IF(Table1[district]="NA","","-"&amp;Table1[district])&amp;IF(Table1[parish]="Multi-Parish Race","","-"&amp;Table1[parish])&amp;" ("&amp;Table1[year]&amp;")"</f>
        <v>Councilmen-Town of Zwolle (5 to be elected)-Sabine (2014)</v>
      </c>
      <c r="D1819" t="s">
        <v>2325</v>
      </c>
      <c r="E1819" t="s">
        <v>2376</v>
      </c>
      <c r="F1819" t="s">
        <v>2381</v>
      </c>
      <c r="G1819">
        <v>2014</v>
      </c>
      <c r="H1819" t="s">
        <v>1197</v>
      </c>
      <c r="I1819" t="s">
        <v>23</v>
      </c>
      <c r="J1819">
        <v>230</v>
      </c>
      <c r="K1819">
        <v>10</v>
      </c>
      <c r="L1819">
        <f>COUNTIF(Table1[Race],Table1[Race])</f>
        <v>10</v>
      </c>
      <c r="M1819">
        <v>10</v>
      </c>
      <c r="N1819">
        <v>0</v>
      </c>
      <c r="O1819">
        <v>0</v>
      </c>
      <c r="P1819">
        <v>0</v>
      </c>
      <c r="Q1819" t="s">
        <v>20</v>
      </c>
      <c r="R1819" t="s">
        <v>21</v>
      </c>
      <c r="S1819" t="s">
        <v>1813</v>
      </c>
      <c r="T1819">
        <f>IFERROR(Table1[n_can_adj]/MID(Table1[district],FIND("(",Table1[district])+1,1),Table1[n_can_adj])</f>
        <v>2</v>
      </c>
      <c r="U1819" t="e">
        <f>IF(Table1[level]="Local",VLOOKUP(Table1[parish]&amp;" Parish, Louisiana",[1]parish!$D$2:$E$65,2,FALSE),"")</f>
        <v>#N/A</v>
      </c>
    </row>
    <row r="1820" spans="1:21" x14ac:dyDescent="0.25">
      <c r="A1820">
        <v>1819</v>
      </c>
      <c r="B1820">
        <f>IF(COUNTIF(C$2:C1819,C1820)&gt;0,B1819,B1819+1)</f>
        <v>545</v>
      </c>
      <c r="C1820" t="str">
        <f>Table1[[#This Row],[position]]&amp;IF(Table1[district]="NA","","-"&amp;Table1[district])&amp;IF(Table1[parish]="Multi-Parish Race","","-"&amp;Table1[parish])&amp;" ("&amp;Table1[year]&amp;")"</f>
        <v>Councilmen-Town of Zwolle (5 to be elected)-Sabine (2014)</v>
      </c>
      <c r="D1820" t="s">
        <v>2325</v>
      </c>
      <c r="E1820" t="s">
        <v>2376</v>
      </c>
      <c r="F1820" t="s">
        <v>2382</v>
      </c>
      <c r="G1820">
        <v>2014</v>
      </c>
      <c r="H1820" t="s">
        <v>1197</v>
      </c>
      <c r="I1820" t="s">
        <v>23</v>
      </c>
      <c r="J1820">
        <v>299</v>
      </c>
      <c r="K1820">
        <v>10</v>
      </c>
      <c r="L1820">
        <f>COUNTIF(Table1[Race],Table1[Race])</f>
        <v>10</v>
      </c>
      <c r="M1820">
        <v>10</v>
      </c>
      <c r="N1820">
        <v>0</v>
      </c>
      <c r="O1820">
        <v>0</v>
      </c>
      <c r="P1820">
        <v>0</v>
      </c>
      <c r="Q1820" t="s">
        <v>20</v>
      </c>
      <c r="R1820" t="s">
        <v>21</v>
      </c>
      <c r="S1820" t="s">
        <v>1813</v>
      </c>
      <c r="T1820">
        <f>IFERROR(Table1[n_can_adj]/MID(Table1[district],FIND("(",Table1[district])+1,1),Table1[n_can_adj])</f>
        <v>2</v>
      </c>
      <c r="U1820" t="e">
        <f>IF(Table1[level]="Local",VLOOKUP(Table1[parish]&amp;" Parish, Louisiana",[1]parish!$D$2:$E$65,2,FALSE),"")</f>
        <v>#N/A</v>
      </c>
    </row>
    <row r="1821" spans="1:21" x14ac:dyDescent="0.25">
      <c r="A1821">
        <v>1820</v>
      </c>
      <c r="B1821">
        <f>IF(COUNTIF(C$2:C1820,C1821)&gt;0,B1820,B1820+1)</f>
        <v>545</v>
      </c>
      <c r="C1821" t="str">
        <f>Table1[[#This Row],[position]]&amp;IF(Table1[district]="NA","","-"&amp;Table1[district])&amp;IF(Table1[parish]="Multi-Parish Race","","-"&amp;Table1[parish])&amp;" ("&amp;Table1[year]&amp;")"</f>
        <v>Councilmen-Town of Zwolle (5 to be elected)-Sabine (2014)</v>
      </c>
      <c r="D1821" t="s">
        <v>2325</v>
      </c>
      <c r="E1821" t="s">
        <v>2376</v>
      </c>
      <c r="F1821" t="s">
        <v>2383</v>
      </c>
      <c r="G1821">
        <v>2014</v>
      </c>
      <c r="H1821" t="s">
        <v>1197</v>
      </c>
      <c r="I1821" t="s">
        <v>23</v>
      </c>
      <c r="J1821">
        <v>278</v>
      </c>
      <c r="K1821">
        <v>10</v>
      </c>
      <c r="L1821">
        <f>COUNTIF(Table1[Race],Table1[Race])</f>
        <v>10</v>
      </c>
      <c r="M1821">
        <v>10</v>
      </c>
      <c r="N1821">
        <v>0</v>
      </c>
      <c r="O1821">
        <v>0</v>
      </c>
      <c r="P1821">
        <v>0</v>
      </c>
      <c r="Q1821" t="s">
        <v>20</v>
      </c>
      <c r="R1821" t="s">
        <v>21</v>
      </c>
      <c r="S1821" t="s">
        <v>1813</v>
      </c>
      <c r="T1821">
        <f>IFERROR(Table1[n_can_adj]/MID(Table1[district],FIND("(",Table1[district])+1,1),Table1[n_can_adj])</f>
        <v>2</v>
      </c>
      <c r="U1821" t="e">
        <f>IF(Table1[level]="Local",VLOOKUP(Table1[parish]&amp;" Parish, Louisiana",[1]parish!$D$2:$E$65,2,FALSE),"")</f>
        <v>#N/A</v>
      </c>
    </row>
    <row r="1822" spans="1:21" x14ac:dyDescent="0.25">
      <c r="A1822">
        <v>1821</v>
      </c>
      <c r="B1822">
        <f>IF(COUNTIF(C$2:C1821,C1822)&gt;0,B1821,B1821+1)</f>
        <v>545</v>
      </c>
      <c r="C1822" t="str">
        <f>Table1[[#This Row],[position]]&amp;IF(Table1[district]="NA","","-"&amp;Table1[district])&amp;IF(Table1[parish]="Multi-Parish Race","","-"&amp;Table1[parish])&amp;" ("&amp;Table1[year]&amp;")"</f>
        <v>Councilmen-Town of Zwolle (5 to be elected)-Sabine (2014)</v>
      </c>
      <c r="D1822" t="s">
        <v>2325</v>
      </c>
      <c r="E1822" t="s">
        <v>2376</v>
      </c>
      <c r="F1822" t="s">
        <v>2384</v>
      </c>
      <c r="G1822">
        <v>2014</v>
      </c>
      <c r="H1822" t="s">
        <v>1197</v>
      </c>
      <c r="I1822" t="s">
        <v>23</v>
      </c>
      <c r="J1822">
        <v>244</v>
      </c>
      <c r="K1822">
        <v>10</v>
      </c>
      <c r="L1822">
        <f>COUNTIF(Table1[Race],Table1[Race])</f>
        <v>10</v>
      </c>
      <c r="M1822">
        <v>10</v>
      </c>
      <c r="N1822">
        <v>0</v>
      </c>
      <c r="O1822">
        <v>0</v>
      </c>
      <c r="P1822">
        <v>0</v>
      </c>
      <c r="Q1822" t="s">
        <v>20</v>
      </c>
      <c r="R1822" t="s">
        <v>21</v>
      </c>
      <c r="S1822" t="s">
        <v>1813</v>
      </c>
      <c r="T1822">
        <f>IFERROR(Table1[n_can_adj]/MID(Table1[district],FIND("(",Table1[district])+1,1),Table1[n_can_adj])</f>
        <v>2</v>
      </c>
      <c r="U1822" t="e">
        <f>IF(Table1[level]="Local",VLOOKUP(Table1[parish]&amp;" Parish, Louisiana",[1]parish!$D$2:$E$65,2,FALSE),"")</f>
        <v>#N/A</v>
      </c>
    </row>
    <row r="1823" spans="1:21" x14ac:dyDescent="0.25">
      <c r="A1823">
        <v>1822</v>
      </c>
      <c r="B1823">
        <f>IF(COUNTIF(C$2:C1822,C1823)&gt;0,B1822,B1822+1)</f>
        <v>545</v>
      </c>
      <c r="C1823" t="str">
        <f>Table1[[#This Row],[position]]&amp;IF(Table1[district]="NA","","-"&amp;Table1[district])&amp;IF(Table1[parish]="Multi-Parish Race","","-"&amp;Table1[parish])&amp;" ("&amp;Table1[year]&amp;")"</f>
        <v>Councilmen-Town of Zwolle (5 to be elected)-Sabine (2014)</v>
      </c>
      <c r="D1823" t="s">
        <v>2325</v>
      </c>
      <c r="E1823" t="s">
        <v>2376</v>
      </c>
      <c r="F1823" t="s">
        <v>2385</v>
      </c>
      <c r="G1823">
        <v>2014</v>
      </c>
      <c r="H1823" t="s">
        <v>1197</v>
      </c>
      <c r="I1823" t="s">
        <v>23</v>
      </c>
      <c r="J1823">
        <v>290</v>
      </c>
      <c r="K1823">
        <v>10</v>
      </c>
      <c r="L1823">
        <f>COUNTIF(Table1[Race],Table1[Race])</f>
        <v>10</v>
      </c>
      <c r="M1823">
        <v>10</v>
      </c>
      <c r="N1823">
        <v>0</v>
      </c>
      <c r="O1823">
        <v>0</v>
      </c>
      <c r="P1823">
        <v>0</v>
      </c>
      <c r="Q1823" t="s">
        <v>20</v>
      </c>
      <c r="R1823" t="s">
        <v>21</v>
      </c>
      <c r="S1823" t="s">
        <v>1813</v>
      </c>
      <c r="T1823">
        <f>IFERROR(Table1[n_can_adj]/MID(Table1[district],FIND("(",Table1[district])+1,1),Table1[n_can_adj])</f>
        <v>2</v>
      </c>
      <c r="U1823" t="e">
        <f>IF(Table1[level]="Local",VLOOKUP(Table1[parish]&amp;" Parish, Louisiana",[1]parish!$D$2:$E$65,2,FALSE),"")</f>
        <v>#N/A</v>
      </c>
    </row>
    <row r="1824" spans="1:21" x14ac:dyDescent="0.25">
      <c r="A1824">
        <v>1823</v>
      </c>
      <c r="B1824">
        <f>IF(COUNTIF(C$2:C1823,C1824)&gt;0,B1823,B1823+1)</f>
        <v>545</v>
      </c>
      <c r="C1824" t="str">
        <f>Table1[[#This Row],[position]]&amp;IF(Table1[district]="NA","","-"&amp;Table1[district])&amp;IF(Table1[parish]="Multi-Parish Race","","-"&amp;Table1[parish])&amp;" ("&amp;Table1[year]&amp;")"</f>
        <v>Councilmen-Town of Zwolle (5 to be elected)-Sabine (2014)</v>
      </c>
      <c r="D1824" t="s">
        <v>2325</v>
      </c>
      <c r="E1824" t="s">
        <v>2376</v>
      </c>
      <c r="F1824" t="s">
        <v>2386</v>
      </c>
      <c r="G1824">
        <v>2014</v>
      </c>
      <c r="H1824" t="s">
        <v>1197</v>
      </c>
      <c r="I1824" t="s">
        <v>23</v>
      </c>
      <c r="J1824">
        <v>262</v>
      </c>
      <c r="K1824">
        <v>10</v>
      </c>
      <c r="L1824">
        <f>COUNTIF(Table1[Race],Table1[Race])</f>
        <v>10</v>
      </c>
      <c r="M1824">
        <v>10</v>
      </c>
      <c r="N1824">
        <v>0</v>
      </c>
      <c r="O1824">
        <v>0</v>
      </c>
      <c r="P1824">
        <v>0</v>
      </c>
      <c r="Q1824" t="s">
        <v>20</v>
      </c>
      <c r="R1824" t="s">
        <v>21</v>
      </c>
      <c r="S1824" t="s">
        <v>1813</v>
      </c>
      <c r="T1824">
        <f>IFERROR(Table1[n_can_adj]/MID(Table1[district],FIND("(",Table1[district])+1,1),Table1[n_can_adj])</f>
        <v>2</v>
      </c>
      <c r="U1824" t="e">
        <f>IF(Table1[level]="Local",VLOOKUP(Table1[parish]&amp;" Parish, Louisiana",[1]parish!$D$2:$E$65,2,FALSE),"")</f>
        <v>#N/A</v>
      </c>
    </row>
    <row r="1825" spans="1:21" x14ac:dyDescent="0.25">
      <c r="A1825">
        <v>1824</v>
      </c>
      <c r="B1825">
        <f>IF(COUNTIF(C$2:C1824,C1825)&gt;0,B1824,B1824+1)</f>
        <v>546</v>
      </c>
      <c r="C1825" t="str">
        <f>Table1[[#This Row],[position]]&amp;IF(Table1[district]="NA","","-"&amp;Table1[district])&amp;IF(Table1[parish]="Multi-Parish Race","","-"&amp;Table1[parish])&amp;" ("&amp;Table1[year]&amp;")"</f>
        <v>Councilmen at Large-City of Bogalusa (2 to be elected)-Washington (2014)</v>
      </c>
      <c r="D1825" t="s">
        <v>2387</v>
      </c>
      <c r="E1825" t="s">
        <v>2388</v>
      </c>
      <c r="F1825" t="s">
        <v>2389</v>
      </c>
      <c r="G1825">
        <v>2014</v>
      </c>
      <c r="H1825" t="s">
        <v>519</v>
      </c>
      <c r="I1825" t="s">
        <v>23</v>
      </c>
      <c r="J1825">
        <v>1411</v>
      </c>
      <c r="K1825">
        <v>4</v>
      </c>
      <c r="L1825">
        <f>COUNTIF(Table1[Race],Table1[Race])</f>
        <v>4</v>
      </c>
      <c r="M1825">
        <v>3</v>
      </c>
      <c r="N1825">
        <v>0</v>
      </c>
      <c r="O1825">
        <v>1</v>
      </c>
      <c r="P1825">
        <v>0</v>
      </c>
      <c r="Q1825" t="s">
        <v>20</v>
      </c>
      <c r="R1825" t="s">
        <v>21</v>
      </c>
      <c r="S1825" t="s">
        <v>1813</v>
      </c>
      <c r="T1825">
        <f>IFERROR(Table1[n_can_adj]/MID(Table1[district],FIND("(",Table1[district])+1,1),Table1[n_can_adj])</f>
        <v>2</v>
      </c>
      <c r="U1825" t="e">
        <f>IF(Table1[level]="Local",VLOOKUP(Table1[parish]&amp;" Parish, Louisiana",[1]parish!$D$2:$E$65,2,FALSE),"")</f>
        <v>#N/A</v>
      </c>
    </row>
    <row r="1826" spans="1:21" x14ac:dyDescent="0.25">
      <c r="A1826">
        <v>1825</v>
      </c>
      <c r="B1826">
        <f>IF(COUNTIF(C$2:C1825,C1826)&gt;0,B1825,B1825+1)</f>
        <v>546</v>
      </c>
      <c r="C1826" t="str">
        <f>Table1[[#This Row],[position]]&amp;IF(Table1[district]="NA","","-"&amp;Table1[district])&amp;IF(Table1[parish]="Multi-Parish Race","","-"&amp;Table1[parish])&amp;" ("&amp;Table1[year]&amp;")"</f>
        <v>Councilmen at Large-City of Bogalusa (2 to be elected)-Washington (2014)</v>
      </c>
      <c r="D1826" t="s">
        <v>2387</v>
      </c>
      <c r="E1826" t="s">
        <v>2388</v>
      </c>
      <c r="F1826" t="s">
        <v>2390</v>
      </c>
      <c r="G1826">
        <v>2014</v>
      </c>
      <c r="H1826" t="s">
        <v>519</v>
      </c>
      <c r="I1826" t="s">
        <v>23</v>
      </c>
      <c r="J1826">
        <v>811</v>
      </c>
      <c r="K1826">
        <v>4</v>
      </c>
      <c r="L1826">
        <f>COUNTIF(Table1[Race],Table1[Race])</f>
        <v>4</v>
      </c>
      <c r="M1826">
        <v>3</v>
      </c>
      <c r="N1826">
        <v>0</v>
      </c>
      <c r="O1826">
        <v>1</v>
      </c>
      <c r="P1826">
        <v>0</v>
      </c>
      <c r="Q1826" t="s">
        <v>20</v>
      </c>
      <c r="R1826" t="s">
        <v>21</v>
      </c>
      <c r="S1826" t="s">
        <v>1813</v>
      </c>
      <c r="T1826">
        <f>IFERROR(Table1[n_can_adj]/MID(Table1[district],FIND("(",Table1[district])+1,1),Table1[n_can_adj])</f>
        <v>2</v>
      </c>
      <c r="U1826" t="e">
        <f>IF(Table1[level]="Local",VLOOKUP(Table1[parish]&amp;" Parish, Louisiana",[1]parish!$D$2:$E$65,2,FALSE),"")</f>
        <v>#N/A</v>
      </c>
    </row>
    <row r="1827" spans="1:21" x14ac:dyDescent="0.25">
      <c r="A1827">
        <v>1826</v>
      </c>
      <c r="B1827">
        <f>IF(COUNTIF(C$2:C1826,C1827)&gt;0,B1826,B1826+1)</f>
        <v>546</v>
      </c>
      <c r="C1827" t="str">
        <f>Table1[[#This Row],[position]]&amp;IF(Table1[district]="NA","","-"&amp;Table1[district])&amp;IF(Table1[parish]="Multi-Parish Race","","-"&amp;Table1[parish])&amp;" ("&amp;Table1[year]&amp;")"</f>
        <v>Councilmen at Large-City of Bogalusa (2 to be elected)-Washington (2014)</v>
      </c>
      <c r="D1827" t="s">
        <v>2387</v>
      </c>
      <c r="E1827" t="s">
        <v>2388</v>
      </c>
      <c r="F1827" t="s">
        <v>2391</v>
      </c>
      <c r="G1827">
        <v>2014</v>
      </c>
      <c r="H1827" t="s">
        <v>519</v>
      </c>
      <c r="I1827" t="s">
        <v>23</v>
      </c>
      <c r="J1827">
        <v>964</v>
      </c>
      <c r="K1827">
        <v>4</v>
      </c>
      <c r="L1827">
        <f>COUNTIF(Table1[Race],Table1[Race])</f>
        <v>4</v>
      </c>
      <c r="M1827">
        <v>3</v>
      </c>
      <c r="N1827">
        <v>0</v>
      </c>
      <c r="O1827">
        <v>1</v>
      </c>
      <c r="P1827">
        <v>0</v>
      </c>
      <c r="Q1827" t="s">
        <v>20</v>
      </c>
      <c r="R1827" t="s">
        <v>21</v>
      </c>
      <c r="S1827" t="s">
        <v>1813</v>
      </c>
      <c r="T1827">
        <f>IFERROR(Table1[n_can_adj]/MID(Table1[district],FIND("(",Table1[district])+1,1),Table1[n_can_adj])</f>
        <v>2</v>
      </c>
      <c r="U1827" t="e">
        <f>IF(Table1[level]="Local",VLOOKUP(Table1[parish]&amp;" Parish, Louisiana",[1]parish!$D$2:$E$65,2,FALSE),"")</f>
        <v>#N/A</v>
      </c>
    </row>
    <row r="1828" spans="1:21" x14ac:dyDescent="0.25">
      <c r="A1828">
        <v>1827</v>
      </c>
      <c r="B1828">
        <f>IF(COUNTIF(C$2:C1827,C1828)&gt;0,B1827,B1827+1)</f>
        <v>546</v>
      </c>
      <c r="C1828" t="str">
        <f>Table1[[#This Row],[position]]&amp;IF(Table1[district]="NA","","-"&amp;Table1[district])&amp;IF(Table1[parish]="Multi-Parish Race","","-"&amp;Table1[parish])&amp;" ("&amp;Table1[year]&amp;")"</f>
        <v>Councilmen at Large-City of Bogalusa (2 to be elected)-Washington (2014)</v>
      </c>
      <c r="D1828" t="s">
        <v>2387</v>
      </c>
      <c r="E1828" t="s">
        <v>2388</v>
      </c>
      <c r="F1828" t="s">
        <v>2392</v>
      </c>
      <c r="G1828">
        <v>2014</v>
      </c>
      <c r="H1828" t="s">
        <v>519</v>
      </c>
      <c r="I1828" t="s">
        <v>30</v>
      </c>
      <c r="J1828">
        <v>1552</v>
      </c>
      <c r="K1828">
        <v>4</v>
      </c>
      <c r="L1828">
        <f>COUNTIF(Table1[Race],Table1[Race])</f>
        <v>4</v>
      </c>
      <c r="M1828">
        <v>3</v>
      </c>
      <c r="N1828">
        <v>0</v>
      </c>
      <c r="O1828">
        <v>1</v>
      </c>
      <c r="P1828">
        <v>0</v>
      </c>
      <c r="Q1828" t="s">
        <v>20</v>
      </c>
      <c r="R1828" t="s">
        <v>21</v>
      </c>
      <c r="S1828" t="s">
        <v>1813</v>
      </c>
      <c r="T1828">
        <f>IFERROR(Table1[n_can_adj]/MID(Table1[district],FIND("(",Table1[district])+1,1),Table1[n_can_adj])</f>
        <v>2</v>
      </c>
      <c r="U1828" t="e">
        <f>IF(Table1[level]="Local",VLOOKUP(Table1[parish]&amp;" Parish, Louisiana",[1]parish!$D$2:$E$65,2,FALSE),"")</f>
        <v>#N/A</v>
      </c>
    </row>
    <row r="1829" spans="1:21" hidden="1" x14ac:dyDescent="0.25">
      <c r="A1829">
        <v>1835</v>
      </c>
      <c r="B1829">
        <f>IF(COUNTIF(C$2:C1828,C1829)&gt;0,B1828,B1828+1)</f>
        <v>547</v>
      </c>
      <c r="C1829" t="str">
        <f>Table1[[#This Row],[position]]&amp;IF(Table1[district]="NA","","-"&amp;Table1[district])&amp;IF(Table1[parish]="Multi-Parish Race","","-"&amp;Table1[parish])&amp;" ("&amp;Table1[year]&amp;")"</f>
        <v>District Attorney-14th Judicial District Court-Calcasieu (2014)</v>
      </c>
      <c r="D1829" t="s">
        <v>2393</v>
      </c>
      <c r="E1829" t="s">
        <v>2404</v>
      </c>
      <c r="F1829" t="s">
        <v>2405</v>
      </c>
      <c r="G1829">
        <v>2014</v>
      </c>
      <c r="H1829" t="s">
        <v>1008</v>
      </c>
      <c r="I1829" t="s">
        <v>23</v>
      </c>
      <c r="J1829">
        <v>25819</v>
      </c>
      <c r="K1829">
        <v>2</v>
      </c>
      <c r="L1829">
        <f>COUNTIF(Table1[Race],Table1[Race])</f>
        <v>2</v>
      </c>
      <c r="M1829">
        <v>2</v>
      </c>
      <c r="N1829">
        <v>0</v>
      </c>
      <c r="O1829">
        <v>0</v>
      </c>
      <c r="P1829">
        <v>0</v>
      </c>
      <c r="Q1829" t="s">
        <v>20</v>
      </c>
      <c r="R1829" t="s">
        <v>947</v>
      </c>
      <c r="S1829" t="s">
        <v>2393</v>
      </c>
      <c r="T1829">
        <f>IFERROR(Table1[n_can_adj]/MID(Table1[district],FIND("(",Table1[district])+1,1),Table1[n_can_adj])</f>
        <v>2</v>
      </c>
      <c r="U1829" t="e">
        <f>IF(Table1[level]="Local",VLOOKUP(Table1[parish]&amp;" Parish, Louisiana",[1]parish!$D$2:$E$65,2,FALSE),"")</f>
        <v>#N/A</v>
      </c>
    </row>
    <row r="1830" spans="1:21" hidden="1" x14ac:dyDescent="0.25">
      <c r="A1830">
        <v>1836</v>
      </c>
      <c r="B1830">
        <f>IF(COUNTIF(C$2:C1829,C1830)&gt;0,B1829,B1829+1)</f>
        <v>547</v>
      </c>
      <c r="C1830" t="str">
        <f>Table1[[#This Row],[position]]&amp;IF(Table1[district]="NA","","-"&amp;Table1[district])&amp;IF(Table1[parish]="Multi-Parish Race","","-"&amp;Table1[parish])&amp;" ("&amp;Table1[year]&amp;")"</f>
        <v>District Attorney-14th Judicial District Court-Calcasieu (2014)</v>
      </c>
      <c r="D1830" t="s">
        <v>2393</v>
      </c>
      <c r="E1830" t="s">
        <v>2404</v>
      </c>
      <c r="F1830" t="s">
        <v>2406</v>
      </c>
      <c r="G1830">
        <v>2014</v>
      </c>
      <c r="H1830" t="s">
        <v>1008</v>
      </c>
      <c r="I1830" t="s">
        <v>23</v>
      </c>
      <c r="J1830">
        <v>34012</v>
      </c>
      <c r="K1830">
        <v>2</v>
      </c>
      <c r="L1830">
        <f>COUNTIF(Table1[Race],Table1[Race])</f>
        <v>2</v>
      </c>
      <c r="M1830">
        <v>2</v>
      </c>
      <c r="N1830">
        <v>0</v>
      </c>
      <c r="O1830">
        <v>0</v>
      </c>
      <c r="P1830">
        <v>0</v>
      </c>
      <c r="Q1830" t="s">
        <v>20</v>
      </c>
      <c r="R1830" t="s">
        <v>947</v>
      </c>
      <c r="S1830" t="s">
        <v>2393</v>
      </c>
      <c r="T1830">
        <f>IFERROR(Table1[n_can_adj]/MID(Table1[district],FIND("(",Table1[district])+1,1),Table1[n_can_adj])</f>
        <v>2</v>
      </c>
      <c r="U1830" t="e">
        <f>IF(Table1[level]="Local",VLOOKUP(Table1[parish]&amp;" Parish, Louisiana",[1]parish!$D$2:$E$65,2,FALSE),"")</f>
        <v>#N/A</v>
      </c>
    </row>
    <row r="1831" spans="1:21" hidden="1" x14ac:dyDescent="0.25">
      <c r="A1831">
        <v>1837</v>
      </c>
      <c r="B1831">
        <f>IF(COUNTIF(C$2:C1830,C1831)&gt;0,B1830,B1830+1)</f>
        <v>548</v>
      </c>
      <c r="C1831" t="str">
        <f>Table1[[#This Row],[position]]&amp;IF(Table1[district]="NA","","-"&amp;Table1[district])&amp;IF(Table1[parish]="Multi-Parish Race","","-"&amp;Table1[parish])&amp;" ("&amp;Table1[year]&amp;")"</f>
        <v>District Attorney-15th Judicial District Court (2014)</v>
      </c>
      <c r="D1831" t="s">
        <v>2393</v>
      </c>
      <c r="E1831" t="s">
        <v>2407</v>
      </c>
      <c r="F1831" t="s">
        <v>2408</v>
      </c>
      <c r="G1831">
        <v>2014</v>
      </c>
      <c r="H1831" t="s">
        <v>73</v>
      </c>
      <c r="I1831" t="s">
        <v>23</v>
      </c>
      <c r="J1831">
        <v>52799</v>
      </c>
      <c r="K1831">
        <v>2</v>
      </c>
      <c r="L1831">
        <f>COUNTIF(Table1[Race],Table1[Race])</f>
        <v>2</v>
      </c>
      <c r="M1831">
        <v>1</v>
      </c>
      <c r="N1831">
        <v>1</v>
      </c>
      <c r="O1831">
        <v>0</v>
      </c>
      <c r="P1831">
        <v>0</v>
      </c>
      <c r="Q1831" t="s">
        <v>20</v>
      </c>
      <c r="R1831" t="s">
        <v>947</v>
      </c>
      <c r="S1831" t="s">
        <v>2393</v>
      </c>
      <c r="T1831">
        <f>IFERROR(Table1[n_can_adj]/MID(Table1[district],FIND("(",Table1[district])+1,1),Table1[n_can_adj])</f>
        <v>2</v>
      </c>
      <c r="U1831" t="e">
        <f>IF(Table1[level]="Local",VLOOKUP(Table1[parish]&amp;" Parish, Louisiana",[1]parish!$D$2:$E$65,2,FALSE),"")</f>
        <v>#N/A</v>
      </c>
    </row>
    <row r="1832" spans="1:21" hidden="1" x14ac:dyDescent="0.25">
      <c r="A1832">
        <v>1838</v>
      </c>
      <c r="B1832">
        <f>IF(COUNTIF(C$2:C1831,C1832)&gt;0,B1831,B1831+1)</f>
        <v>548</v>
      </c>
      <c r="C1832" t="str">
        <f>Table1[[#This Row],[position]]&amp;IF(Table1[district]="NA","","-"&amp;Table1[district])&amp;IF(Table1[parish]="Multi-Parish Race","","-"&amp;Table1[parish])&amp;" ("&amp;Table1[year]&amp;")"</f>
        <v>District Attorney-15th Judicial District Court (2014)</v>
      </c>
      <c r="D1832" t="s">
        <v>2393</v>
      </c>
      <c r="E1832" t="s">
        <v>2407</v>
      </c>
      <c r="F1832" t="s">
        <v>2409</v>
      </c>
      <c r="G1832">
        <v>2014</v>
      </c>
      <c r="H1832" t="s">
        <v>73</v>
      </c>
      <c r="I1832" t="s">
        <v>19</v>
      </c>
      <c r="J1832">
        <v>58829</v>
      </c>
      <c r="K1832">
        <v>2</v>
      </c>
      <c r="L1832">
        <f>COUNTIF(Table1[Race],Table1[Race])</f>
        <v>2</v>
      </c>
      <c r="M1832">
        <v>1</v>
      </c>
      <c r="N1832">
        <v>1</v>
      </c>
      <c r="O1832">
        <v>0</v>
      </c>
      <c r="P1832">
        <v>0</v>
      </c>
      <c r="Q1832" t="s">
        <v>20</v>
      </c>
      <c r="R1832" t="s">
        <v>947</v>
      </c>
      <c r="S1832" t="s">
        <v>2393</v>
      </c>
      <c r="T1832">
        <f>IFERROR(Table1[n_can_adj]/MID(Table1[district],FIND("(",Table1[district])+1,1),Table1[n_can_adj])</f>
        <v>2</v>
      </c>
      <c r="U1832" t="e">
        <f>IF(Table1[level]="Local",VLOOKUP(Table1[parish]&amp;" Parish, Louisiana",[1]parish!$D$2:$E$65,2,FALSE),"")</f>
        <v>#N/A</v>
      </c>
    </row>
    <row r="1833" spans="1:21" hidden="1" x14ac:dyDescent="0.25">
      <c r="A1833">
        <v>1839</v>
      </c>
      <c r="B1833">
        <f>IF(COUNTIF(C$2:C1832,C1833)&gt;0,B1832,B1832+1)</f>
        <v>549</v>
      </c>
      <c r="C1833" t="str">
        <f>Table1[[#This Row],[position]]&amp;IF(Table1[district]="NA","","-"&amp;Table1[district])&amp;IF(Table1[parish]="Multi-Parish Race","","-"&amp;Table1[parish])&amp;" ("&amp;Table1[year]&amp;")"</f>
        <v>District Attorney-20th Judicial District Court (2014)</v>
      </c>
      <c r="D1833" t="s">
        <v>2393</v>
      </c>
      <c r="E1833" t="s">
        <v>2410</v>
      </c>
      <c r="F1833" t="s">
        <v>2411</v>
      </c>
      <c r="G1833">
        <v>2014</v>
      </c>
      <c r="H1833" t="s">
        <v>73</v>
      </c>
      <c r="I1833" t="s">
        <v>23</v>
      </c>
      <c r="J1833">
        <v>8276</v>
      </c>
      <c r="K1833">
        <v>2</v>
      </c>
      <c r="L1833">
        <f>COUNTIF(Table1[Race],Table1[Race])</f>
        <v>2</v>
      </c>
      <c r="M1833">
        <v>2</v>
      </c>
      <c r="N1833">
        <v>0</v>
      </c>
      <c r="O1833">
        <v>0</v>
      </c>
      <c r="P1833">
        <v>0</v>
      </c>
      <c r="Q1833" t="s">
        <v>20</v>
      </c>
      <c r="R1833" t="s">
        <v>947</v>
      </c>
      <c r="S1833" t="s">
        <v>2393</v>
      </c>
      <c r="T1833">
        <f>IFERROR(Table1[n_can_adj]/MID(Table1[district],FIND("(",Table1[district])+1,1),Table1[n_can_adj])</f>
        <v>2</v>
      </c>
      <c r="U1833" t="e">
        <f>IF(Table1[level]="Local",VLOOKUP(Table1[parish]&amp;" Parish, Louisiana",[1]parish!$D$2:$E$65,2,FALSE),"")</f>
        <v>#N/A</v>
      </c>
    </row>
    <row r="1834" spans="1:21" hidden="1" x14ac:dyDescent="0.25">
      <c r="A1834">
        <v>1840</v>
      </c>
      <c r="B1834">
        <f>IF(COUNTIF(C$2:C1833,C1834)&gt;0,B1833,B1833+1)</f>
        <v>549</v>
      </c>
      <c r="C1834" t="str">
        <f>Table1[[#This Row],[position]]&amp;IF(Table1[district]="NA","","-"&amp;Table1[district])&amp;IF(Table1[parish]="Multi-Parish Race","","-"&amp;Table1[parish])&amp;" ("&amp;Table1[year]&amp;")"</f>
        <v>District Attorney-20th Judicial District Court (2014)</v>
      </c>
      <c r="D1834" t="s">
        <v>2393</v>
      </c>
      <c r="E1834" t="s">
        <v>2410</v>
      </c>
      <c r="F1834" t="s">
        <v>2412</v>
      </c>
      <c r="G1834">
        <v>2014</v>
      </c>
      <c r="H1834" t="s">
        <v>73</v>
      </c>
      <c r="I1834" t="s">
        <v>23</v>
      </c>
      <c r="J1834">
        <v>4302</v>
      </c>
      <c r="K1834">
        <v>2</v>
      </c>
      <c r="L1834">
        <f>COUNTIF(Table1[Race],Table1[Race])</f>
        <v>2</v>
      </c>
      <c r="M1834">
        <v>2</v>
      </c>
      <c r="N1834">
        <v>0</v>
      </c>
      <c r="O1834">
        <v>0</v>
      </c>
      <c r="P1834">
        <v>0</v>
      </c>
      <c r="Q1834" t="s">
        <v>20</v>
      </c>
      <c r="R1834" t="s">
        <v>947</v>
      </c>
      <c r="S1834" t="s">
        <v>2393</v>
      </c>
      <c r="T1834">
        <f>IFERROR(Table1[n_can_adj]/MID(Table1[district],FIND("(",Table1[district])+1,1),Table1[n_can_adj])</f>
        <v>2</v>
      </c>
      <c r="U1834" t="e">
        <f>IF(Table1[level]="Local",VLOOKUP(Table1[parish]&amp;" Parish, Louisiana",[1]parish!$D$2:$E$65,2,FALSE),"")</f>
        <v>#N/A</v>
      </c>
    </row>
    <row r="1835" spans="1:21" hidden="1" x14ac:dyDescent="0.25">
      <c r="A1835">
        <v>1841</v>
      </c>
      <c r="B1835">
        <f>IF(COUNTIF(C$2:C1834,C1835)&gt;0,B1834,B1834+1)</f>
        <v>550</v>
      </c>
      <c r="C1835" t="str">
        <f>Table1[[#This Row],[position]]&amp;IF(Table1[district]="NA","","-"&amp;Table1[district])&amp;IF(Table1[parish]="Multi-Parish Race","","-"&amp;Table1[parish])&amp;" ("&amp;Table1[year]&amp;")"</f>
        <v>District Attorney-22nd Judicial District Court (2014)</v>
      </c>
      <c r="D1835" t="s">
        <v>2393</v>
      </c>
      <c r="E1835" t="s">
        <v>2413</v>
      </c>
      <c r="F1835" t="s">
        <v>2414</v>
      </c>
      <c r="G1835">
        <v>2014</v>
      </c>
      <c r="H1835" t="s">
        <v>73</v>
      </c>
      <c r="I1835" t="s">
        <v>19</v>
      </c>
      <c r="J1835">
        <v>18999</v>
      </c>
      <c r="K1835">
        <v>4</v>
      </c>
      <c r="L1835">
        <f>COUNTIF(Table1[Race],Table1[Race])</f>
        <v>4</v>
      </c>
      <c r="M1835">
        <v>0</v>
      </c>
      <c r="N1835">
        <v>4</v>
      </c>
      <c r="O1835">
        <v>0</v>
      </c>
      <c r="P1835">
        <v>0</v>
      </c>
      <c r="Q1835" t="s">
        <v>20</v>
      </c>
      <c r="R1835" t="s">
        <v>947</v>
      </c>
      <c r="S1835" t="s">
        <v>2393</v>
      </c>
      <c r="T1835">
        <f>IFERROR(Table1[n_can_adj]/MID(Table1[district],FIND("(",Table1[district])+1,1),Table1[n_can_adj])</f>
        <v>4</v>
      </c>
      <c r="U1835" t="e">
        <f>IF(Table1[level]="Local",VLOOKUP(Table1[parish]&amp;" Parish, Louisiana",[1]parish!$D$2:$E$65,2,FALSE),"")</f>
        <v>#N/A</v>
      </c>
    </row>
    <row r="1836" spans="1:21" hidden="1" x14ac:dyDescent="0.25">
      <c r="A1836">
        <v>1842</v>
      </c>
      <c r="B1836">
        <f>IF(COUNTIF(C$2:C1835,C1836)&gt;0,B1835,B1835+1)</f>
        <v>550</v>
      </c>
      <c r="C1836" t="str">
        <f>Table1[[#This Row],[position]]&amp;IF(Table1[district]="NA","","-"&amp;Table1[district])&amp;IF(Table1[parish]="Multi-Parish Race","","-"&amp;Table1[parish])&amp;" ("&amp;Table1[year]&amp;")"</f>
        <v>District Attorney-22nd Judicial District Court (2014)</v>
      </c>
      <c r="D1836" t="s">
        <v>2393</v>
      </c>
      <c r="E1836" t="s">
        <v>2413</v>
      </c>
      <c r="F1836" t="s">
        <v>2415</v>
      </c>
      <c r="G1836">
        <v>2014</v>
      </c>
      <c r="H1836" t="s">
        <v>73</v>
      </c>
      <c r="I1836" t="s">
        <v>19</v>
      </c>
      <c r="J1836">
        <v>36225</v>
      </c>
      <c r="K1836">
        <v>4</v>
      </c>
      <c r="L1836">
        <f>COUNTIF(Table1[Race],Table1[Race])</f>
        <v>4</v>
      </c>
      <c r="M1836">
        <v>0</v>
      </c>
      <c r="N1836">
        <v>4</v>
      </c>
      <c r="O1836">
        <v>0</v>
      </c>
      <c r="P1836">
        <v>0</v>
      </c>
      <c r="Q1836" t="s">
        <v>20</v>
      </c>
      <c r="R1836" t="s">
        <v>947</v>
      </c>
      <c r="S1836" t="s">
        <v>2393</v>
      </c>
      <c r="T1836">
        <f>IFERROR(Table1[n_can_adj]/MID(Table1[district],FIND("(",Table1[district])+1,1),Table1[n_can_adj])</f>
        <v>4</v>
      </c>
      <c r="U1836" t="e">
        <f>IF(Table1[level]="Local",VLOOKUP(Table1[parish]&amp;" Parish, Louisiana",[1]parish!$D$2:$E$65,2,FALSE),"")</f>
        <v>#N/A</v>
      </c>
    </row>
    <row r="1837" spans="1:21" hidden="1" x14ac:dyDescent="0.25">
      <c r="A1837">
        <v>1843</v>
      </c>
      <c r="B1837">
        <f>IF(COUNTIF(C$2:C1836,C1837)&gt;0,B1836,B1836+1)</f>
        <v>550</v>
      </c>
      <c r="C1837" t="str">
        <f>Table1[[#This Row],[position]]&amp;IF(Table1[district]="NA","","-"&amp;Table1[district])&amp;IF(Table1[parish]="Multi-Parish Race","","-"&amp;Table1[parish])&amp;" ("&amp;Table1[year]&amp;")"</f>
        <v>District Attorney-22nd Judicial District Court (2014)</v>
      </c>
      <c r="D1837" t="s">
        <v>2393</v>
      </c>
      <c r="E1837" t="s">
        <v>2413</v>
      </c>
      <c r="F1837" t="s">
        <v>2416</v>
      </c>
      <c r="G1837">
        <v>2014</v>
      </c>
      <c r="H1837" t="s">
        <v>73</v>
      </c>
      <c r="I1837" t="s">
        <v>19</v>
      </c>
      <c r="J1837">
        <v>15612</v>
      </c>
      <c r="K1837">
        <v>4</v>
      </c>
      <c r="L1837">
        <f>COUNTIF(Table1[Race],Table1[Race])</f>
        <v>4</v>
      </c>
      <c r="M1837">
        <v>0</v>
      </c>
      <c r="N1837">
        <v>4</v>
      </c>
      <c r="O1837">
        <v>0</v>
      </c>
      <c r="P1837">
        <v>0</v>
      </c>
      <c r="Q1837" t="s">
        <v>20</v>
      </c>
      <c r="R1837" t="s">
        <v>947</v>
      </c>
      <c r="S1837" t="s">
        <v>2393</v>
      </c>
      <c r="T1837">
        <f>IFERROR(Table1[n_can_adj]/MID(Table1[district],FIND("(",Table1[district])+1,1),Table1[n_can_adj])</f>
        <v>4</v>
      </c>
      <c r="U1837" t="e">
        <f>IF(Table1[level]="Local",VLOOKUP(Table1[parish]&amp;" Parish, Louisiana",[1]parish!$D$2:$E$65,2,FALSE),"")</f>
        <v>#N/A</v>
      </c>
    </row>
    <row r="1838" spans="1:21" hidden="1" x14ac:dyDescent="0.25">
      <c r="A1838">
        <v>1844</v>
      </c>
      <c r="B1838">
        <f>IF(COUNTIF(C$2:C1837,C1838)&gt;0,B1837,B1837+1)</f>
        <v>550</v>
      </c>
      <c r="C1838" t="str">
        <f>Table1[[#This Row],[position]]&amp;IF(Table1[district]="NA","","-"&amp;Table1[district])&amp;IF(Table1[parish]="Multi-Parish Race","","-"&amp;Table1[parish])&amp;" ("&amp;Table1[year]&amp;")"</f>
        <v>District Attorney-22nd Judicial District Court (2014)</v>
      </c>
      <c r="D1838" t="s">
        <v>2393</v>
      </c>
      <c r="E1838" t="s">
        <v>2413</v>
      </c>
      <c r="F1838" t="s">
        <v>2417</v>
      </c>
      <c r="G1838">
        <v>2014</v>
      </c>
      <c r="H1838" t="s">
        <v>73</v>
      </c>
      <c r="I1838" t="s">
        <v>19</v>
      </c>
      <c r="J1838">
        <v>24014</v>
      </c>
      <c r="K1838">
        <v>4</v>
      </c>
      <c r="L1838">
        <f>COUNTIF(Table1[Race],Table1[Race])</f>
        <v>4</v>
      </c>
      <c r="M1838">
        <v>0</v>
      </c>
      <c r="N1838">
        <v>4</v>
      </c>
      <c r="O1838">
        <v>0</v>
      </c>
      <c r="P1838">
        <v>0</v>
      </c>
      <c r="Q1838" t="s">
        <v>20</v>
      </c>
      <c r="R1838" t="s">
        <v>947</v>
      </c>
      <c r="S1838" t="s">
        <v>2393</v>
      </c>
      <c r="T1838">
        <f>IFERROR(Table1[n_can_adj]/MID(Table1[district],FIND("(",Table1[district])+1,1),Table1[n_can_adj])</f>
        <v>4</v>
      </c>
      <c r="U1838" t="e">
        <f>IF(Table1[level]="Local",VLOOKUP(Table1[parish]&amp;" Parish, Louisiana",[1]parish!$D$2:$E$65,2,FALSE),"")</f>
        <v>#N/A</v>
      </c>
    </row>
    <row r="1839" spans="1:21" hidden="1" x14ac:dyDescent="0.25">
      <c r="A1839">
        <v>1845</v>
      </c>
      <c r="B1839">
        <f>IF(COUNTIF(C$2:C1838,C1839)&gt;0,B1838,B1838+1)</f>
        <v>551</v>
      </c>
      <c r="C1839" t="str">
        <f>Table1[[#This Row],[position]]&amp;IF(Table1[district]="NA","","-"&amp;Table1[district])&amp;IF(Table1[parish]="Multi-Parish Race","","-"&amp;Table1[parish])&amp;" ("&amp;Table1[year]&amp;")"</f>
        <v>District Attorney-26th Judicial District Court (2014)</v>
      </c>
      <c r="D1839" t="s">
        <v>2393</v>
      </c>
      <c r="E1839" t="s">
        <v>2418</v>
      </c>
      <c r="F1839" t="s">
        <v>2419</v>
      </c>
      <c r="G1839">
        <v>2014</v>
      </c>
      <c r="H1839" t="s">
        <v>73</v>
      </c>
      <c r="I1839" t="s">
        <v>19</v>
      </c>
      <c r="J1839">
        <v>21216</v>
      </c>
      <c r="K1839">
        <v>2</v>
      </c>
      <c r="L1839">
        <f>COUNTIF(Table1[Race],Table1[Race])</f>
        <v>2</v>
      </c>
      <c r="M1839">
        <v>0</v>
      </c>
      <c r="N1839">
        <v>2</v>
      </c>
      <c r="O1839">
        <v>0</v>
      </c>
      <c r="P1839">
        <v>0</v>
      </c>
      <c r="Q1839" t="s">
        <v>20</v>
      </c>
      <c r="R1839" t="s">
        <v>947</v>
      </c>
      <c r="S1839" t="s">
        <v>2393</v>
      </c>
      <c r="T1839">
        <f>IFERROR(Table1[n_can_adj]/MID(Table1[district],FIND("(",Table1[district])+1,1),Table1[n_can_adj])</f>
        <v>2</v>
      </c>
      <c r="U1839" t="e">
        <f>IF(Table1[level]="Local",VLOOKUP(Table1[parish]&amp;" Parish, Louisiana",[1]parish!$D$2:$E$65,2,FALSE),"")</f>
        <v>#N/A</v>
      </c>
    </row>
    <row r="1840" spans="1:21" hidden="1" x14ac:dyDescent="0.25">
      <c r="A1840">
        <v>1846</v>
      </c>
      <c r="B1840">
        <f>IF(COUNTIF(C$2:C1839,C1840)&gt;0,B1839,B1839+1)</f>
        <v>551</v>
      </c>
      <c r="C1840" t="str">
        <f>Table1[[#This Row],[position]]&amp;IF(Table1[district]="NA","","-"&amp;Table1[district])&amp;IF(Table1[parish]="Multi-Parish Race","","-"&amp;Table1[parish])&amp;" ("&amp;Table1[year]&amp;")"</f>
        <v>District Attorney-26th Judicial District Court (2014)</v>
      </c>
      <c r="D1840" t="s">
        <v>2393</v>
      </c>
      <c r="E1840" t="s">
        <v>2418</v>
      </c>
      <c r="F1840" t="s">
        <v>2420</v>
      </c>
      <c r="G1840">
        <v>2014</v>
      </c>
      <c r="H1840" t="s">
        <v>73</v>
      </c>
      <c r="I1840" t="s">
        <v>19</v>
      </c>
      <c r="J1840">
        <v>23792</v>
      </c>
      <c r="K1840">
        <v>2</v>
      </c>
      <c r="L1840">
        <f>COUNTIF(Table1[Race],Table1[Race])</f>
        <v>2</v>
      </c>
      <c r="M1840">
        <v>0</v>
      </c>
      <c r="N1840">
        <v>2</v>
      </c>
      <c r="O1840">
        <v>0</v>
      </c>
      <c r="P1840">
        <v>0</v>
      </c>
      <c r="Q1840" t="s">
        <v>20</v>
      </c>
      <c r="R1840" t="s">
        <v>947</v>
      </c>
      <c r="S1840" t="s">
        <v>2393</v>
      </c>
      <c r="T1840">
        <f>IFERROR(Table1[n_can_adj]/MID(Table1[district],FIND("(",Table1[district])+1,1),Table1[n_can_adj])</f>
        <v>2</v>
      </c>
      <c r="U1840" t="e">
        <f>IF(Table1[level]="Local",VLOOKUP(Table1[parish]&amp;" Parish, Louisiana",[1]parish!$D$2:$E$65,2,FALSE),"")</f>
        <v>#N/A</v>
      </c>
    </row>
    <row r="1841" spans="1:21" hidden="1" x14ac:dyDescent="0.25">
      <c r="A1841">
        <v>1847</v>
      </c>
      <c r="B1841">
        <f>IF(COUNTIF(C$2:C1840,C1841)&gt;0,B1840,B1840+1)</f>
        <v>552</v>
      </c>
      <c r="C1841" t="str">
        <f>Table1[[#This Row],[position]]&amp;IF(Table1[district]="NA","","-"&amp;Table1[district])&amp;IF(Table1[parish]="Multi-Parish Race","","-"&amp;Table1[parish])&amp;" ("&amp;Table1[year]&amp;")"</f>
        <v>District Attorney-27th Judicial District Court-St. Landry (2014)</v>
      </c>
      <c r="D1841" t="s">
        <v>2393</v>
      </c>
      <c r="E1841" t="s">
        <v>2421</v>
      </c>
      <c r="F1841" t="s">
        <v>2422</v>
      </c>
      <c r="G1841">
        <v>2014</v>
      </c>
      <c r="H1841" t="s">
        <v>83</v>
      </c>
      <c r="I1841" t="s">
        <v>23</v>
      </c>
      <c r="J1841">
        <v>19076</v>
      </c>
      <c r="K1841">
        <v>2</v>
      </c>
      <c r="L1841">
        <f>COUNTIF(Table1[Race],Table1[Race])</f>
        <v>2</v>
      </c>
      <c r="M1841">
        <v>2</v>
      </c>
      <c r="N1841">
        <v>0</v>
      </c>
      <c r="O1841">
        <v>0</v>
      </c>
      <c r="P1841">
        <v>0</v>
      </c>
      <c r="Q1841" t="s">
        <v>20</v>
      </c>
      <c r="R1841" t="s">
        <v>947</v>
      </c>
      <c r="S1841" t="s">
        <v>2393</v>
      </c>
      <c r="T1841">
        <f>IFERROR(Table1[n_can_adj]/MID(Table1[district],FIND("(",Table1[district])+1,1),Table1[n_can_adj])</f>
        <v>2</v>
      </c>
      <c r="U1841" t="e">
        <f>IF(Table1[level]="Local",VLOOKUP(Table1[parish]&amp;" Parish, Louisiana",[1]parish!$D$2:$E$65,2,FALSE),"")</f>
        <v>#N/A</v>
      </c>
    </row>
    <row r="1842" spans="1:21" hidden="1" x14ac:dyDescent="0.25">
      <c r="A1842">
        <v>1848</v>
      </c>
      <c r="B1842">
        <f>IF(COUNTIF(C$2:C1841,C1842)&gt;0,B1841,B1841+1)</f>
        <v>552</v>
      </c>
      <c r="C1842" t="str">
        <f>Table1[[#This Row],[position]]&amp;IF(Table1[district]="NA","","-"&amp;Table1[district])&amp;IF(Table1[parish]="Multi-Parish Race","","-"&amp;Table1[parish])&amp;" ("&amp;Table1[year]&amp;")"</f>
        <v>District Attorney-27th Judicial District Court-St. Landry (2014)</v>
      </c>
      <c r="D1842" t="s">
        <v>2393</v>
      </c>
      <c r="E1842" t="s">
        <v>2421</v>
      </c>
      <c r="F1842" t="s">
        <v>2423</v>
      </c>
      <c r="G1842">
        <v>2014</v>
      </c>
      <c r="H1842" t="s">
        <v>83</v>
      </c>
      <c r="I1842" t="s">
        <v>23</v>
      </c>
      <c r="J1842">
        <v>13311</v>
      </c>
      <c r="K1842">
        <v>2</v>
      </c>
      <c r="L1842">
        <f>COUNTIF(Table1[Race],Table1[Race])</f>
        <v>2</v>
      </c>
      <c r="M1842">
        <v>2</v>
      </c>
      <c r="N1842">
        <v>0</v>
      </c>
      <c r="O1842">
        <v>0</v>
      </c>
      <c r="P1842">
        <v>0</v>
      </c>
      <c r="Q1842" t="s">
        <v>20</v>
      </c>
      <c r="R1842" t="s">
        <v>947</v>
      </c>
      <c r="S1842" t="s">
        <v>2393</v>
      </c>
      <c r="T1842">
        <f>IFERROR(Table1[n_can_adj]/MID(Table1[district],FIND("(",Table1[district])+1,1),Table1[n_can_adj])</f>
        <v>2</v>
      </c>
      <c r="U1842" t="e">
        <f>IF(Table1[level]="Local",VLOOKUP(Table1[parish]&amp;" Parish, Louisiana",[1]parish!$D$2:$E$65,2,FALSE),"")</f>
        <v>#N/A</v>
      </c>
    </row>
    <row r="1843" spans="1:21" hidden="1" x14ac:dyDescent="0.25">
      <c r="A1843">
        <v>1828</v>
      </c>
      <c r="B1843">
        <f>IF(COUNTIF(C$2:C1842,C1843)&gt;0,B1842,B1842+1)</f>
        <v>553</v>
      </c>
      <c r="C1843" t="str">
        <f>Table1[[#This Row],[position]]&amp;IF(Table1[district]="NA","","-"&amp;Table1[district])&amp;IF(Table1[parish]="Multi-Parish Race","","-"&amp;Table1[parish])&amp;" ("&amp;Table1[year]&amp;")"</f>
        <v>District Attorney-2nd Judicial District Court (2014)</v>
      </c>
      <c r="D1843" t="s">
        <v>2393</v>
      </c>
      <c r="E1843" t="s">
        <v>2394</v>
      </c>
      <c r="F1843" t="s">
        <v>2395</v>
      </c>
      <c r="G1843">
        <v>2014</v>
      </c>
      <c r="H1843" t="s">
        <v>73</v>
      </c>
      <c r="I1843" t="s">
        <v>23</v>
      </c>
      <c r="J1843">
        <v>5756</v>
      </c>
      <c r="K1843">
        <v>2</v>
      </c>
      <c r="L1843">
        <f>COUNTIF(Table1[Race],Table1[Race])</f>
        <v>2</v>
      </c>
      <c r="M1843">
        <v>2</v>
      </c>
      <c r="N1843">
        <v>0</v>
      </c>
      <c r="O1843">
        <v>0</v>
      </c>
      <c r="P1843">
        <v>0</v>
      </c>
      <c r="Q1843" t="s">
        <v>20</v>
      </c>
      <c r="R1843" t="s">
        <v>947</v>
      </c>
      <c r="S1843" t="s">
        <v>2393</v>
      </c>
      <c r="T1843">
        <f>IFERROR(Table1[n_can_adj]/MID(Table1[district],FIND("(",Table1[district])+1,1),Table1[n_can_adj])</f>
        <v>2</v>
      </c>
      <c r="U1843" t="e">
        <f>IF(Table1[level]="Local",VLOOKUP(Table1[parish]&amp;" Parish, Louisiana",[1]parish!$D$2:$E$65,2,FALSE),"")</f>
        <v>#N/A</v>
      </c>
    </row>
    <row r="1844" spans="1:21" hidden="1" x14ac:dyDescent="0.25">
      <c r="A1844">
        <v>1829</v>
      </c>
      <c r="B1844">
        <f>IF(COUNTIF(C$2:C1843,C1844)&gt;0,B1843,B1843+1)</f>
        <v>553</v>
      </c>
      <c r="C1844" t="str">
        <f>Table1[[#This Row],[position]]&amp;IF(Table1[district]="NA","","-"&amp;Table1[district])&amp;IF(Table1[parish]="Multi-Parish Race","","-"&amp;Table1[parish])&amp;" ("&amp;Table1[year]&amp;")"</f>
        <v>District Attorney-2nd Judicial District Court (2014)</v>
      </c>
      <c r="D1844" t="s">
        <v>2393</v>
      </c>
      <c r="E1844" t="s">
        <v>2394</v>
      </c>
      <c r="F1844" t="s">
        <v>2396</v>
      </c>
      <c r="G1844">
        <v>2014</v>
      </c>
      <c r="H1844" t="s">
        <v>73</v>
      </c>
      <c r="I1844" t="s">
        <v>23</v>
      </c>
      <c r="J1844">
        <v>8816</v>
      </c>
      <c r="K1844">
        <v>2</v>
      </c>
      <c r="L1844">
        <f>COUNTIF(Table1[Race],Table1[Race])</f>
        <v>2</v>
      </c>
      <c r="M1844">
        <v>2</v>
      </c>
      <c r="N1844">
        <v>0</v>
      </c>
      <c r="O1844">
        <v>0</v>
      </c>
      <c r="P1844">
        <v>0</v>
      </c>
      <c r="Q1844" t="s">
        <v>20</v>
      </c>
      <c r="R1844" t="s">
        <v>947</v>
      </c>
      <c r="S1844" t="s">
        <v>2393</v>
      </c>
      <c r="T1844">
        <f>IFERROR(Table1[n_can_adj]/MID(Table1[district],FIND("(",Table1[district])+1,1),Table1[n_can_adj])</f>
        <v>2</v>
      </c>
      <c r="U1844" t="e">
        <f>IF(Table1[level]="Local",VLOOKUP(Table1[parish]&amp;" Parish, Louisiana",[1]parish!$D$2:$E$65,2,FALSE),"")</f>
        <v>#N/A</v>
      </c>
    </row>
    <row r="1845" spans="1:21" hidden="1" x14ac:dyDescent="0.25">
      <c r="A1845">
        <v>1849</v>
      </c>
      <c r="B1845">
        <f>IF(COUNTIF(C$2:C1844,C1845)&gt;0,B1844,B1844+1)</f>
        <v>554</v>
      </c>
      <c r="C1845" t="str">
        <f>Table1[[#This Row],[position]]&amp;IF(Table1[district]="NA","","-"&amp;Table1[district])&amp;IF(Table1[parish]="Multi-Parish Race","","-"&amp;Table1[parish])&amp;" ("&amp;Table1[year]&amp;")"</f>
        <v>District Attorney-31st Judicial District Court-Jefferson Davis (2014)</v>
      </c>
      <c r="D1845" t="s">
        <v>2393</v>
      </c>
      <c r="E1845" t="s">
        <v>2424</v>
      </c>
      <c r="F1845" t="s">
        <v>2425</v>
      </c>
      <c r="G1845">
        <v>2014</v>
      </c>
      <c r="H1845" t="s">
        <v>695</v>
      </c>
      <c r="I1845" t="s">
        <v>23</v>
      </c>
      <c r="J1845">
        <v>5609</v>
      </c>
      <c r="K1845">
        <v>2</v>
      </c>
      <c r="L1845">
        <f>COUNTIF(Table1[Race],Table1[Race])</f>
        <v>2</v>
      </c>
      <c r="M1845">
        <v>1</v>
      </c>
      <c r="N1845">
        <v>1</v>
      </c>
      <c r="O1845">
        <v>0</v>
      </c>
      <c r="P1845">
        <v>0</v>
      </c>
      <c r="Q1845" t="s">
        <v>20</v>
      </c>
      <c r="R1845" t="s">
        <v>947</v>
      </c>
      <c r="S1845" t="s">
        <v>2393</v>
      </c>
      <c r="T1845">
        <f>IFERROR(Table1[n_can_adj]/MID(Table1[district],FIND("(",Table1[district])+1,1),Table1[n_can_adj])</f>
        <v>2</v>
      </c>
      <c r="U1845" t="e">
        <f>IF(Table1[level]="Local",VLOOKUP(Table1[parish]&amp;" Parish, Louisiana",[1]parish!$D$2:$E$65,2,FALSE),"")</f>
        <v>#N/A</v>
      </c>
    </row>
    <row r="1846" spans="1:21" hidden="1" x14ac:dyDescent="0.25">
      <c r="A1846">
        <v>1850</v>
      </c>
      <c r="B1846">
        <f>IF(COUNTIF(C$2:C1845,C1846)&gt;0,B1845,B1845+1)</f>
        <v>554</v>
      </c>
      <c r="C1846" t="str">
        <f>Table1[[#This Row],[position]]&amp;IF(Table1[district]="NA","","-"&amp;Table1[district])&amp;IF(Table1[parish]="Multi-Parish Race","","-"&amp;Table1[parish])&amp;" ("&amp;Table1[year]&amp;")"</f>
        <v>District Attorney-31st Judicial District Court-Jefferson Davis (2014)</v>
      </c>
      <c r="D1846" t="s">
        <v>2393</v>
      </c>
      <c r="E1846" t="s">
        <v>2424</v>
      </c>
      <c r="F1846" t="s">
        <v>2426</v>
      </c>
      <c r="G1846">
        <v>2014</v>
      </c>
      <c r="H1846" t="s">
        <v>695</v>
      </c>
      <c r="I1846" t="s">
        <v>19</v>
      </c>
      <c r="J1846">
        <v>5217</v>
      </c>
      <c r="K1846">
        <v>2</v>
      </c>
      <c r="L1846">
        <f>COUNTIF(Table1[Race],Table1[Race])</f>
        <v>2</v>
      </c>
      <c r="M1846">
        <v>1</v>
      </c>
      <c r="N1846">
        <v>1</v>
      </c>
      <c r="O1846">
        <v>0</v>
      </c>
      <c r="P1846">
        <v>0</v>
      </c>
      <c r="Q1846" t="s">
        <v>20</v>
      </c>
      <c r="R1846" t="s">
        <v>947</v>
      </c>
      <c r="S1846" t="s">
        <v>2393</v>
      </c>
      <c r="T1846">
        <f>IFERROR(Table1[n_can_adj]/MID(Table1[district],FIND("(",Table1[district])+1,1),Table1[n_can_adj])</f>
        <v>2</v>
      </c>
      <c r="U1846" t="e">
        <f>IF(Table1[level]="Local",VLOOKUP(Table1[parish]&amp;" Parish, Louisiana",[1]parish!$D$2:$E$65,2,FALSE),"")</f>
        <v>#N/A</v>
      </c>
    </row>
    <row r="1847" spans="1:21" hidden="1" x14ac:dyDescent="0.25">
      <c r="A1847">
        <v>1851</v>
      </c>
      <c r="B1847">
        <f>IF(COUNTIF(C$2:C1846,C1847)&gt;0,B1846,B1846+1)</f>
        <v>555</v>
      </c>
      <c r="C1847" t="str">
        <f>Table1[[#This Row],[position]]&amp;IF(Table1[district]="NA","","-"&amp;Table1[district])&amp;IF(Table1[parish]="Multi-Parish Race","","-"&amp;Table1[parish])&amp;" ("&amp;Table1[year]&amp;")"</f>
        <v>District Attorney-32nd Judicial District Court-Terrebonne (2014)</v>
      </c>
      <c r="D1847" t="s">
        <v>2393</v>
      </c>
      <c r="E1847" t="s">
        <v>2427</v>
      </c>
      <c r="F1847" t="s">
        <v>2428</v>
      </c>
      <c r="G1847">
        <v>2014</v>
      </c>
      <c r="H1847" t="s">
        <v>1292</v>
      </c>
      <c r="I1847" t="s">
        <v>127</v>
      </c>
      <c r="J1847">
        <v>8241</v>
      </c>
      <c r="K1847">
        <v>2</v>
      </c>
      <c r="L1847">
        <f>COUNTIF(Table1[Race],Table1[Race])</f>
        <v>2</v>
      </c>
      <c r="M1847">
        <v>0</v>
      </c>
      <c r="N1847">
        <v>1</v>
      </c>
      <c r="O1847">
        <v>0</v>
      </c>
      <c r="P1847">
        <v>1</v>
      </c>
      <c r="Q1847" t="s">
        <v>20</v>
      </c>
      <c r="R1847" t="s">
        <v>947</v>
      </c>
      <c r="S1847" t="s">
        <v>2393</v>
      </c>
      <c r="T1847">
        <f>IFERROR(Table1[n_can_adj]/MID(Table1[district],FIND("(",Table1[district])+1,1),Table1[n_can_adj])</f>
        <v>2</v>
      </c>
      <c r="U1847" t="e">
        <f>IF(Table1[level]="Local",VLOOKUP(Table1[parish]&amp;" Parish, Louisiana",[1]parish!$D$2:$E$65,2,FALSE),"")</f>
        <v>#N/A</v>
      </c>
    </row>
    <row r="1848" spans="1:21" hidden="1" x14ac:dyDescent="0.25">
      <c r="A1848">
        <v>1852</v>
      </c>
      <c r="B1848">
        <f>IF(COUNTIF(C$2:C1847,C1848)&gt;0,B1847,B1847+1)</f>
        <v>555</v>
      </c>
      <c r="C1848" t="str">
        <f>Table1[[#This Row],[position]]&amp;IF(Table1[district]="NA","","-"&amp;Table1[district])&amp;IF(Table1[parish]="Multi-Parish Race","","-"&amp;Table1[parish])&amp;" ("&amp;Table1[year]&amp;")"</f>
        <v>District Attorney-32nd Judicial District Court-Terrebonne (2014)</v>
      </c>
      <c r="D1848" t="s">
        <v>2393</v>
      </c>
      <c r="E1848" t="s">
        <v>2427</v>
      </c>
      <c r="F1848" t="s">
        <v>2429</v>
      </c>
      <c r="G1848">
        <v>2014</v>
      </c>
      <c r="H1848" t="s">
        <v>1292</v>
      </c>
      <c r="I1848" t="s">
        <v>19</v>
      </c>
      <c r="J1848">
        <v>20929</v>
      </c>
      <c r="K1848">
        <v>2</v>
      </c>
      <c r="L1848">
        <f>COUNTIF(Table1[Race],Table1[Race])</f>
        <v>2</v>
      </c>
      <c r="M1848">
        <v>0</v>
      </c>
      <c r="N1848">
        <v>1</v>
      </c>
      <c r="O1848">
        <v>0</v>
      </c>
      <c r="P1848">
        <v>1</v>
      </c>
      <c r="Q1848" t="s">
        <v>20</v>
      </c>
      <c r="R1848" t="s">
        <v>947</v>
      </c>
      <c r="S1848" t="s">
        <v>2393</v>
      </c>
      <c r="T1848">
        <f>IFERROR(Table1[n_can_adj]/MID(Table1[district],FIND("(",Table1[district])+1,1),Table1[n_can_adj])</f>
        <v>2</v>
      </c>
      <c r="U1848" t="e">
        <f>IF(Table1[level]="Local",VLOOKUP(Table1[parish]&amp;" Parish, Louisiana",[1]parish!$D$2:$E$65,2,FALSE),"")</f>
        <v>#N/A</v>
      </c>
    </row>
    <row r="1849" spans="1:21" hidden="1" x14ac:dyDescent="0.25">
      <c r="A1849">
        <v>1853</v>
      </c>
      <c r="B1849">
        <f>IF(COUNTIF(C$2:C1848,C1849)&gt;0,B1848,B1848+1)</f>
        <v>556</v>
      </c>
      <c r="C1849" t="str">
        <f>Table1[[#This Row],[position]]&amp;IF(Table1[district]="NA","","-"&amp;Table1[district])&amp;IF(Table1[parish]="Multi-Parish Race","","-"&amp;Table1[parish])&amp;" ("&amp;Table1[year]&amp;")"</f>
        <v>District Attorney-34th Judicial District Court-St. Bernard (2014)</v>
      </c>
      <c r="D1849" t="s">
        <v>2393</v>
      </c>
      <c r="E1849" t="s">
        <v>2430</v>
      </c>
      <c r="F1849" t="s">
        <v>2431</v>
      </c>
      <c r="G1849">
        <v>2014</v>
      </c>
      <c r="H1849" t="s">
        <v>1737</v>
      </c>
      <c r="I1849" t="s">
        <v>127</v>
      </c>
      <c r="J1849">
        <v>2163</v>
      </c>
      <c r="K1849">
        <v>3</v>
      </c>
      <c r="L1849">
        <f>COUNTIF(Table1[Race],Table1[Race])</f>
        <v>3</v>
      </c>
      <c r="M1849">
        <v>1</v>
      </c>
      <c r="N1849">
        <v>1</v>
      </c>
      <c r="O1849">
        <v>0</v>
      </c>
      <c r="P1849">
        <v>1</v>
      </c>
      <c r="Q1849" t="s">
        <v>20</v>
      </c>
      <c r="R1849" t="s">
        <v>947</v>
      </c>
      <c r="S1849" t="s">
        <v>2393</v>
      </c>
      <c r="T1849">
        <f>IFERROR(Table1[n_can_adj]/MID(Table1[district],FIND("(",Table1[district])+1,1),Table1[n_can_adj])</f>
        <v>3</v>
      </c>
      <c r="U1849" t="e">
        <f>IF(Table1[level]="Local",VLOOKUP(Table1[parish]&amp;" Parish, Louisiana",[1]parish!$D$2:$E$65,2,FALSE),"")</f>
        <v>#N/A</v>
      </c>
    </row>
    <row r="1850" spans="1:21" hidden="1" x14ac:dyDescent="0.25">
      <c r="A1850">
        <v>1854</v>
      </c>
      <c r="B1850">
        <f>IF(COUNTIF(C$2:C1849,C1850)&gt;0,B1849,B1849+1)</f>
        <v>556</v>
      </c>
      <c r="C1850" t="str">
        <f>Table1[[#This Row],[position]]&amp;IF(Table1[district]="NA","","-"&amp;Table1[district])&amp;IF(Table1[parish]="Multi-Parish Race","","-"&amp;Table1[parish])&amp;" ("&amp;Table1[year]&amp;")"</f>
        <v>District Attorney-34th Judicial District Court-St. Bernard (2014)</v>
      </c>
      <c r="D1850" t="s">
        <v>2393</v>
      </c>
      <c r="E1850" t="s">
        <v>2430</v>
      </c>
      <c r="F1850" t="s">
        <v>2432</v>
      </c>
      <c r="G1850">
        <v>2014</v>
      </c>
      <c r="H1850" t="s">
        <v>1737</v>
      </c>
      <c r="I1850" t="s">
        <v>19</v>
      </c>
      <c r="J1850">
        <v>3774</v>
      </c>
      <c r="K1850">
        <v>3</v>
      </c>
      <c r="L1850">
        <f>COUNTIF(Table1[Race],Table1[Race])</f>
        <v>3</v>
      </c>
      <c r="M1850">
        <v>1</v>
      </c>
      <c r="N1850">
        <v>1</v>
      </c>
      <c r="O1850">
        <v>0</v>
      </c>
      <c r="P1850">
        <v>1</v>
      </c>
      <c r="Q1850" t="s">
        <v>20</v>
      </c>
      <c r="R1850" t="s">
        <v>947</v>
      </c>
      <c r="S1850" t="s">
        <v>2393</v>
      </c>
      <c r="T1850">
        <f>IFERROR(Table1[n_can_adj]/MID(Table1[district],FIND("(",Table1[district])+1,1),Table1[n_can_adj])</f>
        <v>3</v>
      </c>
      <c r="U1850" t="e">
        <f>IF(Table1[level]="Local",VLOOKUP(Table1[parish]&amp;" Parish, Louisiana",[1]parish!$D$2:$E$65,2,FALSE),"")</f>
        <v>#N/A</v>
      </c>
    </row>
    <row r="1851" spans="1:21" hidden="1" x14ac:dyDescent="0.25">
      <c r="A1851">
        <v>1855</v>
      </c>
      <c r="B1851">
        <f>IF(COUNTIF(C$2:C1850,C1851)&gt;0,B1850,B1850+1)</f>
        <v>556</v>
      </c>
      <c r="C1851" t="str">
        <f>Table1[[#This Row],[position]]&amp;IF(Table1[district]="NA","","-"&amp;Table1[district])&amp;IF(Table1[parish]="Multi-Parish Race","","-"&amp;Table1[parish])&amp;" ("&amp;Table1[year]&amp;")"</f>
        <v>District Attorney-34th Judicial District Court-St. Bernard (2014)</v>
      </c>
      <c r="D1851" t="s">
        <v>2393</v>
      </c>
      <c r="E1851" t="s">
        <v>2430</v>
      </c>
      <c r="F1851" t="s">
        <v>2433</v>
      </c>
      <c r="G1851">
        <v>2014</v>
      </c>
      <c r="H1851" t="s">
        <v>1737</v>
      </c>
      <c r="I1851" t="s">
        <v>23</v>
      </c>
      <c r="J1851">
        <v>6086</v>
      </c>
      <c r="K1851">
        <v>3</v>
      </c>
      <c r="L1851">
        <f>COUNTIF(Table1[Race],Table1[Race])</f>
        <v>3</v>
      </c>
      <c r="M1851">
        <v>1</v>
      </c>
      <c r="N1851">
        <v>1</v>
      </c>
      <c r="O1851">
        <v>0</v>
      </c>
      <c r="P1851">
        <v>1</v>
      </c>
      <c r="Q1851" t="s">
        <v>20</v>
      </c>
      <c r="R1851" t="s">
        <v>947</v>
      </c>
      <c r="S1851" t="s">
        <v>2393</v>
      </c>
      <c r="T1851">
        <f>IFERROR(Table1[n_can_adj]/MID(Table1[district],FIND("(",Table1[district])+1,1),Table1[n_can_adj])</f>
        <v>3</v>
      </c>
      <c r="U1851" t="e">
        <f>IF(Table1[level]="Local",VLOOKUP(Table1[parish]&amp;" Parish, Louisiana",[1]parish!$D$2:$E$65,2,FALSE),"")</f>
        <v>#N/A</v>
      </c>
    </row>
    <row r="1852" spans="1:21" hidden="1" x14ac:dyDescent="0.25">
      <c r="A1852">
        <v>1856</v>
      </c>
      <c r="B1852">
        <f>IF(COUNTIF(C$2:C1851,C1852)&gt;0,B1851,B1851+1)</f>
        <v>557</v>
      </c>
      <c r="C1852" t="str">
        <f>Table1[[#This Row],[position]]&amp;IF(Table1[district]="NA","","-"&amp;Table1[district])&amp;IF(Table1[parish]="Multi-Parish Race","","-"&amp;Table1[parish])&amp;" ("&amp;Table1[year]&amp;")"</f>
        <v>District Attorney-37th Judicial District Court-Caldwell (2014)</v>
      </c>
      <c r="D1852" t="s">
        <v>2393</v>
      </c>
      <c r="E1852" t="s">
        <v>2434</v>
      </c>
      <c r="F1852" t="s">
        <v>2435</v>
      </c>
      <c r="G1852">
        <v>2014</v>
      </c>
      <c r="H1852" t="s">
        <v>449</v>
      </c>
      <c r="I1852" t="s">
        <v>127</v>
      </c>
      <c r="J1852">
        <v>2443</v>
      </c>
      <c r="K1852">
        <v>2</v>
      </c>
      <c r="L1852">
        <f>COUNTIF(Table1[Race],Table1[Race])</f>
        <v>2</v>
      </c>
      <c r="M1852">
        <v>1</v>
      </c>
      <c r="N1852">
        <v>0</v>
      </c>
      <c r="O1852">
        <v>0</v>
      </c>
      <c r="P1852">
        <v>1</v>
      </c>
      <c r="Q1852" t="s">
        <v>20</v>
      </c>
      <c r="R1852" t="s">
        <v>947</v>
      </c>
      <c r="S1852" t="s">
        <v>2393</v>
      </c>
      <c r="T1852">
        <f>IFERROR(Table1[n_can_adj]/MID(Table1[district],FIND("(",Table1[district])+1,1),Table1[n_can_adj])</f>
        <v>2</v>
      </c>
      <c r="U1852" t="e">
        <f>IF(Table1[level]="Local",VLOOKUP(Table1[parish]&amp;" Parish, Louisiana",[1]parish!$D$2:$E$65,2,FALSE),"")</f>
        <v>#N/A</v>
      </c>
    </row>
    <row r="1853" spans="1:21" hidden="1" x14ac:dyDescent="0.25">
      <c r="A1853">
        <v>1857</v>
      </c>
      <c r="B1853">
        <f>IF(COUNTIF(C$2:C1852,C1853)&gt;0,B1852,B1852+1)</f>
        <v>557</v>
      </c>
      <c r="C1853" t="str">
        <f>Table1[[#This Row],[position]]&amp;IF(Table1[district]="NA","","-"&amp;Table1[district])&amp;IF(Table1[parish]="Multi-Parish Race","","-"&amp;Table1[parish])&amp;" ("&amp;Table1[year]&amp;")"</f>
        <v>District Attorney-37th Judicial District Court-Caldwell (2014)</v>
      </c>
      <c r="D1853" t="s">
        <v>2393</v>
      </c>
      <c r="E1853" t="s">
        <v>2434</v>
      </c>
      <c r="F1853" t="s">
        <v>2436</v>
      </c>
      <c r="G1853">
        <v>2014</v>
      </c>
      <c r="H1853" t="s">
        <v>449</v>
      </c>
      <c r="I1853" t="s">
        <v>23</v>
      </c>
      <c r="J1853">
        <v>1512</v>
      </c>
      <c r="K1853">
        <v>2</v>
      </c>
      <c r="L1853">
        <f>COUNTIF(Table1[Race],Table1[Race])</f>
        <v>2</v>
      </c>
      <c r="M1853">
        <v>1</v>
      </c>
      <c r="N1853">
        <v>0</v>
      </c>
      <c r="O1853">
        <v>0</v>
      </c>
      <c r="P1853">
        <v>1</v>
      </c>
      <c r="Q1853" t="s">
        <v>20</v>
      </c>
      <c r="R1853" t="s">
        <v>947</v>
      </c>
      <c r="S1853" t="s">
        <v>2393</v>
      </c>
      <c r="T1853">
        <f>IFERROR(Table1[n_can_adj]/MID(Table1[district],FIND("(",Table1[district])+1,1),Table1[n_can_adj])</f>
        <v>2</v>
      </c>
      <c r="U1853" t="e">
        <f>IF(Table1[level]="Local",VLOOKUP(Table1[parish]&amp;" Parish, Louisiana",[1]parish!$D$2:$E$65,2,FALSE),"")</f>
        <v>#N/A</v>
      </c>
    </row>
    <row r="1854" spans="1:21" hidden="1" x14ac:dyDescent="0.25">
      <c r="A1854">
        <v>1830</v>
      </c>
      <c r="B1854">
        <f>IF(COUNTIF(C$2:C1853,C1854)&gt;0,B1853,B1853+1)</f>
        <v>558</v>
      </c>
      <c r="C1854" t="str">
        <f>Table1[[#This Row],[position]]&amp;IF(Table1[district]="NA","","-"&amp;Table1[district])&amp;IF(Table1[parish]="Multi-Parish Race","","-"&amp;Table1[parish])&amp;" ("&amp;Table1[year]&amp;")"</f>
        <v>District Attorney-3rd Judicial District Court (2014)</v>
      </c>
      <c r="D1854" t="s">
        <v>2393</v>
      </c>
      <c r="E1854" t="s">
        <v>2397</v>
      </c>
      <c r="F1854" t="s">
        <v>2398</v>
      </c>
      <c r="G1854">
        <v>2014</v>
      </c>
      <c r="H1854" t="s">
        <v>73</v>
      </c>
      <c r="I1854" t="s">
        <v>30</v>
      </c>
      <c r="J1854">
        <v>10497</v>
      </c>
      <c r="K1854">
        <v>2</v>
      </c>
      <c r="L1854">
        <f>COUNTIF(Table1[Race],Table1[Race])</f>
        <v>2</v>
      </c>
      <c r="M1854">
        <v>0</v>
      </c>
      <c r="N1854">
        <v>0</v>
      </c>
      <c r="O1854">
        <v>2</v>
      </c>
      <c r="P1854">
        <v>0</v>
      </c>
      <c r="Q1854" t="s">
        <v>20</v>
      </c>
      <c r="R1854" t="s">
        <v>947</v>
      </c>
      <c r="S1854" t="s">
        <v>2393</v>
      </c>
      <c r="T1854">
        <f>IFERROR(Table1[n_can_adj]/MID(Table1[district],FIND("(",Table1[district])+1,1),Table1[n_can_adj])</f>
        <v>2</v>
      </c>
      <c r="U1854" t="e">
        <f>IF(Table1[level]="Local",VLOOKUP(Table1[parish]&amp;" Parish, Louisiana",[1]parish!$D$2:$E$65,2,FALSE),"")</f>
        <v>#N/A</v>
      </c>
    </row>
    <row r="1855" spans="1:21" hidden="1" x14ac:dyDescent="0.25">
      <c r="A1855">
        <v>1831</v>
      </c>
      <c r="B1855">
        <f>IF(COUNTIF(C$2:C1854,C1855)&gt;0,B1854,B1854+1)</f>
        <v>558</v>
      </c>
      <c r="C1855" t="str">
        <f>Table1[[#This Row],[position]]&amp;IF(Table1[district]="NA","","-"&amp;Table1[district])&amp;IF(Table1[parish]="Multi-Parish Race","","-"&amp;Table1[parish])&amp;" ("&amp;Table1[year]&amp;")"</f>
        <v>District Attorney-3rd Judicial District Court (2014)</v>
      </c>
      <c r="D1855" t="s">
        <v>2393</v>
      </c>
      <c r="E1855" t="s">
        <v>2397</v>
      </c>
      <c r="F1855" t="s">
        <v>2399</v>
      </c>
      <c r="G1855">
        <v>2014</v>
      </c>
      <c r="H1855" t="s">
        <v>73</v>
      </c>
      <c r="I1855" t="s">
        <v>30</v>
      </c>
      <c r="J1855">
        <v>10708</v>
      </c>
      <c r="K1855">
        <v>2</v>
      </c>
      <c r="L1855">
        <f>COUNTIF(Table1[Race],Table1[Race])</f>
        <v>2</v>
      </c>
      <c r="M1855">
        <v>0</v>
      </c>
      <c r="N1855">
        <v>0</v>
      </c>
      <c r="O1855">
        <v>2</v>
      </c>
      <c r="P1855">
        <v>0</v>
      </c>
      <c r="Q1855" t="s">
        <v>20</v>
      </c>
      <c r="R1855" t="s">
        <v>947</v>
      </c>
      <c r="S1855" t="s">
        <v>2393</v>
      </c>
      <c r="T1855">
        <f>IFERROR(Table1[n_can_adj]/MID(Table1[district],FIND("(",Table1[district])+1,1),Table1[n_can_adj])</f>
        <v>2</v>
      </c>
      <c r="U1855" t="e">
        <f>IF(Table1[level]="Local",VLOOKUP(Table1[parish]&amp;" Parish, Louisiana",[1]parish!$D$2:$E$65,2,FALSE),"")</f>
        <v>#N/A</v>
      </c>
    </row>
    <row r="1856" spans="1:21" hidden="1" x14ac:dyDescent="0.25">
      <c r="A1856">
        <v>1858</v>
      </c>
      <c r="B1856">
        <f>IF(COUNTIF(C$2:C1855,C1856)&gt;0,B1855,B1855+1)</f>
        <v>559</v>
      </c>
      <c r="C1856" t="str">
        <f>Table1[[#This Row],[position]]&amp;IF(Table1[district]="NA","","-"&amp;Table1[district])&amp;IF(Table1[parish]="Multi-Parish Race","","-"&amp;Table1[parish])&amp;" ("&amp;Table1[year]&amp;")"</f>
        <v>District Attorney-40th Judicial District Court-St. John The Baptist (2014)</v>
      </c>
      <c r="D1856" t="s">
        <v>2393</v>
      </c>
      <c r="E1856" t="s">
        <v>2437</v>
      </c>
      <c r="F1856" t="s">
        <v>2438</v>
      </c>
      <c r="G1856">
        <v>2014</v>
      </c>
      <c r="H1856" t="s">
        <v>2439</v>
      </c>
      <c r="I1856" t="s">
        <v>23</v>
      </c>
      <c r="J1856">
        <v>2954</v>
      </c>
      <c r="K1856">
        <v>3</v>
      </c>
      <c r="L1856">
        <f>COUNTIF(Table1[Race],Table1[Race])</f>
        <v>3</v>
      </c>
      <c r="M1856">
        <v>2</v>
      </c>
      <c r="N1856">
        <v>0</v>
      </c>
      <c r="O1856">
        <v>1</v>
      </c>
      <c r="P1856">
        <v>0</v>
      </c>
      <c r="Q1856" t="s">
        <v>20</v>
      </c>
      <c r="R1856" t="s">
        <v>947</v>
      </c>
      <c r="S1856" t="s">
        <v>2393</v>
      </c>
      <c r="T1856">
        <f>IFERROR(Table1[n_can_adj]/MID(Table1[district],FIND("(",Table1[district])+1,1),Table1[n_can_adj])</f>
        <v>3</v>
      </c>
      <c r="U1856" t="e">
        <f>IF(Table1[level]="Local",VLOOKUP(Table1[parish]&amp;" Parish, Louisiana",[1]parish!$D$2:$E$65,2,FALSE),"")</f>
        <v>#N/A</v>
      </c>
    </row>
    <row r="1857" spans="1:21" hidden="1" x14ac:dyDescent="0.25">
      <c r="A1857">
        <v>1859</v>
      </c>
      <c r="B1857">
        <f>IF(COUNTIF(C$2:C1856,C1857)&gt;0,B1856,B1856+1)</f>
        <v>559</v>
      </c>
      <c r="C1857" t="str">
        <f>Table1[[#This Row],[position]]&amp;IF(Table1[district]="NA","","-"&amp;Table1[district])&amp;IF(Table1[parish]="Multi-Parish Race","","-"&amp;Table1[parish])&amp;" ("&amp;Table1[year]&amp;")"</f>
        <v>District Attorney-40th Judicial District Court-St. John The Baptist (2014)</v>
      </c>
      <c r="D1857" t="s">
        <v>2393</v>
      </c>
      <c r="E1857" t="s">
        <v>2437</v>
      </c>
      <c r="F1857" t="s">
        <v>2440</v>
      </c>
      <c r="G1857">
        <v>2014</v>
      </c>
      <c r="H1857" t="s">
        <v>2439</v>
      </c>
      <c r="I1857" t="s">
        <v>23</v>
      </c>
      <c r="J1857">
        <v>5213</v>
      </c>
      <c r="K1857">
        <v>3</v>
      </c>
      <c r="L1857">
        <f>COUNTIF(Table1[Race],Table1[Race])</f>
        <v>3</v>
      </c>
      <c r="M1857">
        <v>2</v>
      </c>
      <c r="N1857">
        <v>0</v>
      </c>
      <c r="O1857">
        <v>1</v>
      </c>
      <c r="P1857">
        <v>0</v>
      </c>
      <c r="Q1857" t="s">
        <v>20</v>
      </c>
      <c r="R1857" t="s">
        <v>947</v>
      </c>
      <c r="S1857" t="s">
        <v>2393</v>
      </c>
      <c r="T1857">
        <f>IFERROR(Table1[n_can_adj]/MID(Table1[district],FIND("(",Table1[district])+1,1),Table1[n_can_adj])</f>
        <v>3</v>
      </c>
      <c r="U1857" t="e">
        <f>IF(Table1[level]="Local",VLOOKUP(Table1[parish]&amp;" Parish, Louisiana",[1]parish!$D$2:$E$65,2,FALSE),"")</f>
        <v>#N/A</v>
      </c>
    </row>
    <row r="1858" spans="1:21" hidden="1" x14ac:dyDescent="0.25">
      <c r="A1858">
        <v>1860</v>
      </c>
      <c r="B1858">
        <f>IF(COUNTIF(C$2:C1857,C1858)&gt;0,B1857,B1857+1)</f>
        <v>559</v>
      </c>
      <c r="C1858" t="str">
        <f>Table1[[#This Row],[position]]&amp;IF(Table1[district]="NA","","-"&amp;Table1[district])&amp;IF(Table1[parish]="Multi-Parish Race","","-"&amp;Table1[parish])&amp;" ("&amp;Table1[year]&amp;")"</f>
        <v>District Attorney-40th Judicial District Court-St. John The Baptist (2014)</v>
      </c>
      <c r="D1858" t="s">
        <v>2393</v>
      </c>
      <c r="E1858" t="s">
        <v>2437</v>
      </c>
      <c r="F1858" t="s">
        <v>2441</v>
      </c>
      <c r="G1858">
        <v>2014</v>
      </c>
      <c r="H1858" t="s">
        <v>2439</v>
      </c>
      <c r="I1858" t="s">
        <v>30</v>
      </c>
      <c r="J1858">
        <v>7029</v>
      </c>
      <c r="K1858">
        <v>3</v>
      </c>
      <c r="L1858">
        <f>COUNTIF(Table1[Race],Table1[Race])</f>
        <v>3</v>
      </c>
      <c r="M1858">
        <v>2</v>
      </c>
      <c r="N1858">
        <v>0</v>
      </c>
      <c r="O1858">
        <v>1</v>
      </c>
      <c r="P1858">
        <v>0</v>
      </c>
      <c r="Q1858" t="s">
        <v>20</v>
      </c>
      <c r="R1858" t="s">
        <v>947</v>
      </c>
      <c r="S1858" t="s">
        <v>2393</v>
      </c>
      <c r="T1858">
        <f>IFERROR(Table1[n_can_adj]/MID(Table1[district],FIND("(",Table1[district])+1,1),Table1[n_can_adj])</f>
        <v>3</v>
      </c>
      <c r="U1858" t="e">
        <f>IF(Table1[level]="Local",VLOOKUP(Table1[parish]&amp;" Parish, Louisiana",[1]parish!$D$2:$E$65,2,FALSE),"")</f>
        <v>#N/A</v>
      </c>
    </row>
    <row r="1859" spans="1:21" hidden="1" x14ac:dyDescent="0.25">
      <c r="A1859">
        <v>1861</v>
      </c>
      <c r="B1859">
        <f>IF(COUNTIF(C$2:C1858,C1859)&gt;0,B1858,B1858+1)</f>
        <v>560</v>
      </c>
      <c r="C1859" t="str">
        <f>Table1[[#This Row],[position]]&amp;IF(Table1[district]="NA","","-"&amp;Table1[district])&amp;IF(Table1[parish]="Multi-Parish Race","","-"&amp;Table1[parish])&amp;" ("&amp;Table1[year]&amp;")"</f>
        <v>District Attorney-42nd Judicial District Court-De Soto (2014)</v>
      </c>
      <c r="D1859" t="s">
        <v>2393</v>
      </c>
      <c r="E1859" t="s">
        <v>2442</v>
      </c>
      <c r="F1859" t="s">
        <v>2443</v>
      </c>
      <c r="G1859">
        <v>2014</v>
      </c>
      <c r="H1859" t="s">
        <v>1498</v>
      </c>
      <c r="I1859" t="s">
        <v>23</v>
      </c>
      <c r="J1859">
        <v>5001</v>
      </c>
      <c r="K1859">
        <v>2</v>
      </c>
      <c r="L1859">
        <f>COUNTIF(Table1[Race],Table1[Race])</f>
        <v>2</v>
      </c>
      <c r="M1859">
        <v>2</v>
      </c>
      <c r="N1859">
        <v>0</v>
      </c>
      <c r="O1859">
        <v>0</v>
      </c>
      <c r="P1859">
        <v>0</v>
      </c>
      <c r="Q1859" t="s">
        <v>20</v>
      </c>
      <c r="R1859" t="s">
        <v>947</v>
      </c>
      <c r="S1859" t="s">
        <v>2393</v>
      </c>
      <c r="T1859">
        <f>IFERROR(Table1[n_can_adj]/MID(Table1[district],FIND("(",Table1[district])+1,1),Table1[n_can_adj])</f>
        <v>2</v>
      </c>
      <c r="U1859" t="e">
        <f>IF(Table1[level]="Local",VLOOKUP(Table1[parish]&amp;" Parish, Louisiana",[1]parish!$D$2:$E$65,2,FALSE),"")</f>
        <v>#N/A</v>
      </c>
    </row>
    <row r="1860" spans="1:21" hidden="1" x14ac:dyDescent="0.25">
      <c r="A1860">
        <v>1862</v>
      </c>
      <c r="B1860">
        <f>IF(COUNTIF(C$2:C1859,C1860)&gt;0,B1859,B1859+1)</f>
        <v>560</v>
      </c>
      <c r="C1860" t="str">
        <f>Table1[[#This Row],[position]]&amp;IF(Table1[district]="NA","","-"&amp;Table1[district])&amp;IF(Table1[parish]="Multi-Parish Race","","-"&amp;Table1[parish])&amp;" ("&amp;Table1[year]&amp;")"</f>
        <v>District Attorney-42nd Judicial District Court-De Soto (2014)</v>
      </c>
      <c r="D1860" t="s">
        <v>2393</v>
      </c>
      <c r="E1860" t="s">
        <v>2442</v>
      </c>
      <c r="F1860" t="s">
        <v>2444</v>
      </c>
      <c r="G1860">
        <v>2014</v>
      </c>
      <c r="H1860" t="s">
        <v>1498</v>
      </c>
      <c r="I1860" t="s">
        <v>23</v>
      </c>
      <c r="J1860">
        <v>4534</v>
      </c>
      <c r="K1860">
        <v>2</v>
      </c>
      <c r="L1860">
        <f>COUNTIF(Table1[Race],Table1[Race])</f>
        <v>2</v>
      </c>
      <c r="M1860">
        <v>2</v>
      </c>
      <c r="N1860">
        <v>0</v>
      </c>
      <c r="O1860">
        <v>0</v>
      </c>
      <c r="P1860">
        <v>0</v>
      </c>
      <c r="Q1860" t="s">
        <v>20</v>
      </c>
      <c r="R1860" t="s">
        <v>947</v>
      </c>
      <c r="S1860" t="s">
        <v>2393</v>
      </c>
      <c r="T1860">
        <f>IFERROR(Table1[n_can_adj]/MID(Table1[district],FIND("(",Table1[district])+1,1),Table1[n_can_adj])</f>
        <v>2</v>
      </c>
      <c r="U1860" t="e">
        <f>IF(Table1[level]="Local",VLOOKUP(Table1[parish]&amp;" Parish, Louisiana",[1]parish!$D$2:$E$65,2,FALSE),"")</f>
        <v>#N/A</v>
      </c>
    </row>
    <row r="1861" spans="1:21" hidden="1" x14ac:dyDescent="0.25">
      <c r="A1861">
        <v>1832</v>
      </c>
      <c r="B1861">
        <f>IF(COUNTIF(C$2:C1860,C1861)&gt;0,B1860,B1860+1)</f>
        <v>561</v>
      </c>
      <c r="C1861" t="str">
        <f>Table1[[#This Row],[position]]&amp;IF(Table1[district]="NA","","-"&amp;Table1[district])&amp;IF(Table1[parish]="Multi-Parish Race","","-"&amp;Table1[parish])&amp;" ("&amp;Table1[year]&amp;")"</f>
        <v>District Attorney-9th Judicial District Court-Rapides (2014)</v>
      </c>
      <c r="D1861" t="s">
        <v>2393</v>
      </c>
      <c r="E1861" t="s">
        <v>2400</v>
      </c>
      <c r="F1861" t="s">
        <v>2401</v>
      </c>
      <c r="G1861">
        <v>2014</v>
      </c>
      <c r="H1861" t="s">
        <v>238</v>
      </c>
      <c r="I1861" t="s">
        <v>19</v>
      </c>
      <c r="J1861">
        <v>15001</v>
      </c>
      <c r="K1861">
        <v>3</v>
      </c>
      <c r="L1861">
        <f>COUNTIF(Table1[Race],Table1[Race])</f>
        <v>3</v>
      </c>
      <c r="M1861">
        <v>2</v>
      </c>
      <c r="N1861">
        <v>1</v>
      </c>
      <c r="O1861">
        <v>0</v>
      </c>
      <c r="P1861">
        <v>0</v>
      </c>
      <c r="Q1861" t="s">
        <v>20</v>
      </c>
      <c r="R1861" t="s">
        <v>947</v>
      </c>
      <c r="S1861" t="s">
        <v>2393</v>
      </c>
      <c r="T1861">
        <f>IFERROR(Table1[n_can_adj]/MID(Table1[district],FIND("(",Table1[district])+1,1),Table1[n_can_adj])</f>
        <v>3</v>
      </c>
      <c r="U1861" t="e">
        <f>IF(Table1[level]="Local",VLOOKUP(Table1[parish]&amp;" Parish, Louisiana",[1]parish!$D$2:$E$65,2,FALSE),"")</f>
        <v>#N/A</v>
      </c>
    </row>
    <row r="1862" spans="1:21" hidden="1" x14ac:dyDescent="0.25">
      <c r="A1862">
        <v>1833</v>
      </c>
      <c r="B1862">
        <f>IF(COUNTIF(C$2:C1861,C1862)&gt;0,B1861,B1861+1)</f>
        <v>561</v>
      </c>
      <c r="C1862" t="str">
        <f>Table1[[#This Row],[position]]&amp;IF(Table1[district]="NA","","-"&amp;Table1[district])&amp;IF(Table1[parish]="Multi-Parish Race","","-"&amp;Table1[parish])&amp;" ("&amp;Table1[year]&amp;")"</f>
        <v>District Attorney-9th Judicial District Court-Rapides (2014)</v>
      </c>
      <c r="D1862" t="s">
        <v>2393</v>
      </c>
      <c r="E1862" t="s">
        <v>2400</v>
      </c>
      <c r="F1862" t="s">
        <v>2402</v>
      </c>
      <c r="G1862">
        <v>2014</v>
      </c>
      <c r="H1862" t="s">
        <v>238</v>
      </c>
      <c r="I1862" t="s">
        <v>23</v>
      </c>
      <c r="J1862">
        <v>13081</v>
      </c>
      <c r="K1862">
        <v>3</v>
      </c>
      <c r="L1862">
        <f>COUNTIF(Table1[Race],Table1[Race])</f>
        <v>3</v>
      </c>
      <c r="M1862">
        <v>2</v>
      </c>
      <c r="N1862">
        <v>1</v>
      </c>
      <c r="O1862">
        <v>0</v>
      </c>
      <c r="P1862">
        <v>0</v>
      </c>
      <c r="Q1862" t="s">
        <v>20</v>
      </c>
      <c r="R1862" t="s">
        <v>947</v>
      </c>
      <c r="S1862" t="s">
        <v>2393</v>
      </c>
      <c r="T1862">
        <f>IFERROR(Table1[n_can_adj]/MID(Table1[district],FIND("(",Table1[district])+1,1),Table1[n_can_adj])</f>
        <v>3</v>
      </c>
      <c r="U1862" t="e">
        <f>IF(Table1[level]="Local",VLOOKUP(Table1[parish]&amp;" Parish, Louisiana",[1]parish!$D$2:$E$65,2,FALSE),"")</f>
        <v>#N/A</v>
      </c>
    </row>
    <row r="1863" spans="1:21" hidden="1" x14ac:dyDescent="0.25">
      <c r="A1863">
        <v>1834</v>
      </c>
      <c r="B1863">
        <f>IF(COUNTIF(C$2:C1862,C1863)&gt;0,B1862,B1862+1)</f>
        <v>561</v>
      </c>
      <c r="C1863" t="str">
        <f>Table1[[#This Row],[position]]&amp;IF(Table1[district]="NA","","-"&amp;Table1[district])&amp;IF(Table1[parish]="Multi-Parish Race","","-"&amp;Table1[parish])&amp;" ("&amp;Table1[year]&amp;")"</f>
        <v>District Attorney-9th Judicial District Court-Rapides (2014)</v>
      </c>
      <c r="D1863" t="s">
        <v>2393</v>
      </c>
      <c r="E1863" t="s">
        <v>2400</v>
      </c>
      <c r="F1863" t="s">
        <v>2403</v>
      </c>
      <c r="G1863">
        <v>2014</v>
      </c>
      <c r="H1863" t="s">
        <v>238</v>
      </c>
      <c r="I1863" t="s">
        <v>23</v>
      </c>
      <c r="J1863">
        <v>15245</v>
      </c>
      <c r="K1863">
        <v>3</v>
      </c>
      <c r="L1863">
        <f>COUNTIF(Table1[Race],Table1[Race])</f>
        <v>3</v>
      </c>
      <c r="M1863">
        <v>2</v>
      </c>
      <c r="N1863">
        <v>1</v>
      </c>
      <c r="O1863">
        <v>0</v>
      </c>
      <c r="P1863">
        <v>0</v>
      </c>
      <c r="Q1863" t="s">
        <v>20</v>
      </c>
      <c r="R1863" t="s">
        <v>947</v>
      </c>
      <c r="S1863" t="s">
        <v>2393</v>
      </c>
      <c r="T1863">
        <f>IFERROR(Table1[n_can_adj]/MID(Table1[district],FIND("(",Table1[district])+1,1),Table1[n_can_adj])</f>
        <v>3</v>
      </c>
      <c r="U1863" t="e">
        <f>IF(Table1[level]="Local",VLOOKUP(Table1[parish]&amp;" Parish, Louisiana",[1]parish!$D$2:$E$65,2,FALSE),"")</f>
        <v>#N/A</v>
      </c>
    </row>
    <row r="1864" spans="1:21" hidden="1" x14ac:dyDescent="0.25">
      <c r="A1864">
        <v>1890</v>
      </c>
      <c r="B1864">
        <f>IF(COUNTIF(C$2:C1863,C1864)&gt;0,B1863,B1863+1)</f>
        <v>562</v>
      </c>
      <c r="C1864" t="str">
        <f>Table1[[#This Row],[position]]&amp;IF(Table1[district]="NA","","-"&amp;Table1[district])&amp;IF(Table1[parish]="Multi-Parish Race","","-"&amp;Table1[parish])&amp;" ("&amp;Table1[year]&amp;")"</f>
        <v>District Judge-10th Judicial District Court, Div. A-Natchitoches (2014)</v>
      </c>
      <c r="D1864" t="s">
        <v>2445</v>
      </c>
      <c r="E1864" t="s">
        <v>2483</v>
      </c>
      <c r="F1864" t="s">
        <v>2484</v>
      </c>
      <c r="G1864">
        <v>2014</v>
      </c>
      <c r="H1864" t="s">
        <v>263</v>
      </c>
      <c r="I1864" t="s">
        <v>23</v>
      </c>
      <c r="J1864">
        <v>6836</v>
      </c>
      <c r="K1864">
        <v>2</v>
      </c>
      <c r="L1864">
        <f>COUNTIF(Table1[Race],Table1[Race])</f>
        <v>2</v>
      </c>
      <c r="M1864">
        <v>1</v>
      </c>
      <c r="N1864">
        <v>0</v>
      </c>
      <c r="O1864">
        <v>0</v>
      </c>
      <c r="P1864">
        <v>1</v>
      </c>
      <c r="Q1864" t="s">
        <v>20</v>
      </c>
      <c r="R1864" t="s">
        <v>947</v>
      </c>
      <c r="S1864" t="s">
        <v>2625</v>
      </c>
      <c r="T1864">
        <f>IFERROR(Table1[n_can_adj]/MID(Table1[district],FIND("(",Table1[district])+1,1),Table1[n_can_adj])</f>
        <v>2</v>
      </c>
      <c r="U1864" t="e">
        <f>IF(Table1[level]="Local",VLOOKUP(Table1[parish]&amp;" Parish, Louisiana",[1]parish!$D$2:$E$65,2,FALSE),"")</f>
        <v>#N/A</v>
      </c>
    </row>
    <row r="1865" spans="1:21" hidden="1" x14ac:dyDescent="0.25">
      <c r="A1865">
        <v>1891</v>
      </c>
      <c r="B1865">
        <f>IF(COUNTIF(C$2:C1864,C1865)&gt;0,B1864,B1864+1)</f>
        <v>562</v>
      </c>
      <c r="C1865" t="str">
        <f>Table1[[#This Row],[position]]&amp;IF(Table1[district]="NA","","-"&amp;Table1[district])&amp;IF(Table1[parish]="Multi-Parish Race","","-"&amp;Table1[parish])&amp;" ("&amp;Table1[year]&amp;")"</f>
        <v>District Judge-10th Judicial District Court, Div. A-Natchitoches (2014)</v>
      </c>
      <c r="D1865" t="s">
        <v>2445</v>
      </c>
      <c r="E1865" t="s">
        <v>2483</v>
      </c>
      <c r="F1865" t="s">
        <v>2485</v>
      </c>
      <c r="G1865">
        <v>2014</v>
      </c>
      <c r="H1865" t="s">
        <v>263</v>
      </c>
      <c r="I1865" t="s">
        <v>127</v>
      </c>
      <c r="J1865">
        <v>5589</v>
      </c>
      <c r="K1865">
        <v>2</v>
      </c>
      <c r="L1865">
        <f>COUNTIF(Table1[Race],Table1[Race])</f>
        <v>2</v>
      </c>
      <c r="M1865">
        <v>1</v>
      </c>
      <c r="N1865">
        <v>0</v>
      </c>
      <c r="O1865">
        <v>0</v>
      </c>
      <c r="P1865">
        <v>1</v>
      </c>
      <c r="Q1865" t="s">
        <v>20</v>
      </c>
      <c r="R1865" t="s">
        <v>947</v>
      </c>
      <c r="S1865" t="s">
        <v>2625</v>
      </c>
      <c r="T1865">
        <f>IFERROR(Table1[n_can_adj]/MID(Table1[district],FIND("(",Table1[district])+1,1),Table1[n_can_adj])</f>
        <v>2</v>
      </c>
      <c r="U1865" t="e">
        <f>IF(Table1[level]="Local",VLOOKUP(Table1[parish]&amp;" Parish, Louisiana",[1]parish!$D$2:$E$65,2,FALSE),"")</f>
        <v>#N/A</v>
      </c>
    </row>
    <row r="1866" spans="1:21" hidden="1" x14ac:dyDescent="0.25">
      <c r="A1866">
        <v>1892</v>
      </c>
      <c r="B1866">
        <f>IF(COUNTIF(C$2:C1865,C1866)&gt;0,B1865,B1865+1)</f>
        <v>563</v>
      </c>
      <c r="C1866" t="str">
        <f>Table1[[#This Row],[position]]&amp;IF(Table1[district]="NA","","-"&amp;Table1[district])&amp;IF(Table1[parish]="Multi-Parish Race","","-"&amp;Table1[parish])&amp;" ("&amp;Table1[year]&amp;")"</f>
        <v>District Judge-12th Judicial District Court, Division A-Avoyelles (2014)</v>
      </c>
      <c r="D1866" t="s">
        <v>2445</v>
      </c>
      <c r="E1866" t="s">
        <v>2486</v>
      </c>
      <c r="F1866" t="s">
        <v>2487</v>
      </c>
      <c r="G1866">
        <v>2014</v>
      </c>
      <c r="H1866" t="s">
        <v>64</v>
      </c>
      <c r="I1866" t="s">
        <v>23</v>
      </c>
      <c r="J1866">
        <v>5056</v>
      </c>
      <c r="K1866">
        <v>3</v>
      </c>
      <c r="L1866">
        <f>COUNTIF(Table1[Race],Table1[Race])</f>
        <v>3</v>
      </c>
      <c r="M1866">
        <v>2</v>
      </c>
      <c r="N1866">
        <v>1</v>
      </c>
      <c r="O1866">
        <v>0</v>
      </c>
      <c r="P1866">
        <v>0</v>
      </c>
      <c r="Q1866" t="s">
        <v>20</v>
      </c>
      <c r="R1866" t="s">
        <v>947</v>
      </c>
      <c r="S1866" t="s">
        <v>2625</v>
      </c>
      <c r="T1866">
        <f>IFERROR(Table1[n_can_adj]/MID(Table1[district],FIND("(",Table1[district])+1,1),Table1[n_can_adj])</f>
        <v>3</v>
      </c>
      <c r="U1866" t="e">
        <f>IF(Table1[level]="Local",VLOOKUP(Table1[parish]&amp;" Parish, Louisiana",[1]parish!$D$2:$E$65,2,FALSE),"")</f>
        <v>#N/A</v>
      </c>
    </row>
    <row r="1867" spans="1:21" hidden="1" x14ac:dyDescent="0.25">
      <c r="A1867">
        <v>1893</v>
      </c>
      <c r="B1867">
        <f>IF(COUNTIF(C$2:C1866,C1867)&gt;0,B1866,B1866+1)</f>
        <v>563</v>
      </c>
      <c r="C1867" t="str">
        <f>Table1[[#This Row],[position]]&amp;IF(Table1[district]="NA","","-"&amp;Table1[district])&amp;IF(Table1[parish]="Multi-Parish Race","","-"&amp;Table1[parish])&amp;" ("&amp;Table1[year]&amp;")"</f>
        <v>District Judge-12th Judicial District Court, Division A-Avoyelles (2014)</v>
      </c>
      <c r="D1867" t="s">
        <v>2445</v>
      </c>
      <c r="E1867" t="s">
        <v>2486</v>
      </c>
      <c r="F1867" t="s">
        <v>2488</v>
      </c>
      <c r="G1867">
        <v>2014</v>
      </c>
      <c r="H1867" t="s">
        <v>64</v>
      </c>
      <c r="I1867" t="s">
        <v>19</v>
      </c>
      <c r="J1867">
        <v>1921</v>
      </c>
      <c r="K1867">
        <v>3</v>
      </c>
      <c r="L1867">
        <f>COUNTIF(Table1[Race],Table1[Race])</f>
        <v>3</v>
      </c>
      <c r="M1867">
        <v>2</v>
      </c>
      <c r="N1867">
        <v>1</v>
      </c>
      <c r="O1867">
        <v>0</v>
      </c>
      <c r="P1867">
        <v>0</v>
      </c>
      <c r="Q1867" t="s">
        <v>20</v>
      </c>
      <c r="R1867" t="s">
        <v>947</v>
      </c>
      <c r="S1867" t="s">
        <v>2625</v>
      </c>
      <c r="T1867">
        <f>IFERROR(Table1[n_can_adj]/MID(Table1[district],FIND("(",Table1[district])+1,1),Table1[n_can_adj])</f>
        <v>3</v>
      </c>
      <c r="U1867" t="e">
        <f>IF(Table1[level]="Local",VLOOKUP(Table1[parish]&amp;" Parish, Louisiana",[1]parish!$D$2:$E$65,2,FALSE),"")</f>
        <v>#N/A</v>
      </c>
    </row>
    <row r="1868" spans="1:21" hidden="1" x14ac:dyDescent="0.25">
      <c r="A1868">
        <v>1894</v>
      </c>
      <c r="B1868">
        <f>IF(COUNTIF(C$2:C1867,C1868)&gt;0,B1867,B1867+1)</f>
        <v>563</v>
      </c>
      <c r="C1868" t="str">
        <f>Table1[[#This Row],[position]]&amp;IF(Table1[district]="NA","","-"&amp;Table1[district])&amp;IF(Table1[parish]="Multi-Parish Race","","-"&amp;Table1[parish])&amp;" ("&amp;Table1[year]&amp;")"</f>
        <v>District Judge-12th Judicial District Court, Division A-Avoyelles (2014)</v>
      </c>
      <c r="D1868" t="s">
        <v>2445</v>
      </c>
      <c r="E1868" t="s">
        <v>2486</v>
      </c>
      <c r="F1868" t="s">
        <v>2489</v>
      </c>
      <c r="G1868">
        <v>2014</v>
      </c>
      <c r="H1868" t="s">
        <v>64</v>
      </c>
      <c r="I1868" t="s">
        <v>23</v>
      </c>
      <c r="J1868">
        <v>6246</v>
      </c>
      <c r="K1868">
        <v>3</v>
      </c>
      <c r="L1868">
        <f>COUNTIF(Table1[Race],Table1[Race])</f>
        <v>3</v>
      </c>
      <c r="M1868">
        <v>2</v>
      </c>
      <c r="N1868">
        <v>1</v>
      </c>
      <c r="O1868">
        <v>0</v>
      </c>
      <c r="P1868">
        <v>0</v>
      </c>
      <c r="Q1868" t="s">
        <v>20</v>
      </c>
      <c r="R1868" t="s">
        <v>947</v>
      </c>
      <c r="S1868" t="s">
        <v>2625</v>
      </c>
      <c r="T1868">
        <f>IFERROR(Table1[n_can_adj]/MID(Table1[district],FIND("(",Table1[district])+1,1),Table1[n_can_adj])</f>
        <v>3</v>
      </c>
      <c r="U1868" t="e">
        <f>IF(Table1[level]="Local",VLOOKUP(Table1[parish]&amp;" Parish, Louisiana",[1]parish!$D$2:$E$65,2,FALSE),"")</f>
        <v>#N/A</v>
      </c>
    </row>
    <row r="1869" spans="1:21" hidden="1" x14ac:dyDescent="0.25">
      <c r="A1869">
        <v>1895</v>
      </c>
      <c r="B1869">
        <f>IF(COUNTIF(C$2:C1868,C1869)&gt;0,B1868,B1868+1)</f>
        <v>564</v>
      </c>
      <c r="C1869" t="str">
        <f>Table1[[#This Row],[position]]&amp;IF(Table1[district]="NA","","-"&amp;Table1[district])&amp;IF(Table1[parish]="Multi-Parish Race","","-"&amp;Table1[parish])&amp;" ("&amp;Table1[year]&amp;")"</f>
        <v>District Judge-13th Judicial District Court, Division A-Evangeline (2014)</v>
      </c>
      <c r="D1869" t="s">
        <v>2445</v>
      </c>
      <c r="E1869" t="s">
        <v>2490</v>
      </c>
      <c r="F1869" t="s">
        <v>2491</v>
      </c>
      <c r="G1869">
        <v>2014</v>
      </c>
      <c r="H1869" t="s">
        <v>109</v>
      </c>
      <c r="I1869" t="s">
        <v>23</v>
      </c>
      <c r="J1869">
        <v>2985</v>
      </c>
      <c r="K1869">
        <v>3</v>
      </c>
      <c r="L1869">
        <f>COUNTIF(Table1[Race],Table1[Race])</f>
        <v>3</v>
      </c>
      <c r="M1869">
        <v>3</v>
      </c>
      <c r="N1869">
        <v>0</v>
      </c>
      <c r="O1869">
        <v>0</v>
      </c>
      <c r="P1869">
        <v>0</v>
      </c>
      <c r="Q1869" t="s">
        <v>20</v>
      </c>
      <c r="R1869" t="s">
        <v>947</v>
      </c>
      <c r="S1869" t="s">
        <v>2625</v>
      </c>
      <c r="T1869">
        <f>IFERROR(Table1[n_can_adj]/MID(Table1[district],FIND("(",Table1[district])+1,1),Table1[n_can_adj])</f>
        <v>3</v>
      </c>
      <c r="U1869" t="e">
        <f>IF(Table1[level]="Local",VLOOKUP(Table1[parish]&amp;" Parish, Louisiana",[1]parish!$D$2:$E$65,2,FALSE),"")</f>
        <v>#N/A</v>
      </c>
    </row>
    <row r="1870" spans="1:21" hidden="1" x14ac:dyDescent="0.25">
      <c r="A1870">
        <v>1896</v>
      </c>
      <c r="B1870">
        <f>IF(COUNTIF(C$2:C1869,C1870)&gt;0,B1869,B1869+1)</f>
        <v>564</v>
      </c>
      <c r="C1870" t="str">
        <f>Table1[[#This Row],[position]]&amp;IF(Table1[district]="NA","","-"&amp;Table1[district])&amp;IF(Table1[parish]="Multi-Parish Race","","-"&amp;Table1[parish])&amp;" ("&amp;Table1[year]&amp;")"</f>
        <v>District Judge-13th Judicial District Court, Division A-Evangeline (2014)</v>
      </c>
      <c r="D1870" t="s">
        <v>2445</v>
      </c>
      <c r="E1870" t="s">
        <v>2490</v>
      </c>
      <c r="F1870" t="s">
        <v>2492</v>
      </c>
      <c r="G1870">
        <v>2014</v>
      </c>
      <c r="H1870" t="s">
        <v>109</v>
      </c>
      <c r="I1870" t="s">
        <v>23</v>
      </c>
      <c r="J1870">
        <v>6448</v>
      </c>
      <c r="K1870">
        <v>3</v>
      </c>
      <c r="L1870">
        <f>COUNTIF(Table1[Race],Table1[Race])</f>
        <v>3</v>
      </c>
      <c r="M1870">
        <v>3</v>
      </c>
      <c r="N1870">
        <v>0</v>
      </c>
      <c r="O1870">
        <v>0</v>
      </c>
      <c r="P1870">
        <v>0</v>
      </c>
      <c r="Q1870" t="s">
        <v>20</v>
      </c>
      <c r="R1870" t="s">
        <v>947</v>
      </c>
      <c r="S1870" t="s">
        <v>2625</v>
      </c>
      <c r="T1870">
        <f>IFERROR(Table1[n_can_adj]/MID(Table1[district],FIND("(",Table1[district])+1,1),Table1[n_can_adj])</f>
        <v>3</v>
      </c>
      <c r="U1870" t="e">
        <f>IF(Table1[level]="Local",VLOOKUP(Table1[parish]&amp;" Parish, Louisiana",[1]parish!$D$2:$E$65,2,FALSE),"")</f>
        <v>#N/A</v>
      </c>
    </row>
    <row r="1871" spans="1:21" hidden="1" x14ac:dyDescent="0.25">
      <c r="A1871">
        <v>1897</v>
      </c>
      <c r="B1871">
        <f>IF(COUNTIF(C$2:C1870,C1871)&gt;0,B1870,B1870+1)</f>
        <v>564</v>
      </c>
      <c r="C1871" t="str">
        <f>Table1[[#This Row],[position]]&amp;IF(Table1[district]="NA","","-"&amp;Table1[district])&amp;IF(Table1[parish]="Multi-Parish Race","","-"&amp;Table1[parish])&amp;" ("&amp;Table1[year]&amp;")"</f>
        <v>District Judge-13th Judicial District Court, Division A-Evangeline (2014)</v>
      </c>
      <c r="D1871" t="s">
        <v>2445</v>
      </c>
      <c r="E1871" t="s">
        <v>2490</v>
      </c>
      <c r="F1871" t="s">
        <v>2493</v>
      </c>
      <c r="G1871">
        <v>2014</v>
      </c>
      <c r="H1871" t="s">
        <v>109</v>
      </c>
      <c r="I1871" t="s">
        <v>23</v>
      </c>
      <c r="J1871">
        <v>2548</v>
      </c>
      <c r="K1871">
        <v>3</v>
      </c>
      <c r="L1871">
        <f>COUNTIF(Table1[Race],Table1[Race])</f>
        <v>3</v>
      </c>
      <c r="M1871">
        <v>3</v>
      </c>
      <c r="N1871">
        <v>0</v>
      </c>
      <c r="O1871">
        <v>0</v>
      </c>
      <c r="P1871">
        <v>0</v>
      </c>
      <c r="Q1871" t="s">
        <v>20</v>
      </c>
      <c r="R1871" t="s">
        <v>947</v>
      </c>
      <c r="S1871" t="s">
        <v>2625</v>
      </c>
      <c r="T1871">
        <f>IFERROR(Table1[n_can_adj]/MID(Table1[district],FIND("(",Table1[district])+1,1),Table1[n_can_adj])</f>
        <v>3</v>
      </c>
      <c r="U1871" t="e">
        <f>IF(Table1[level]="Local",VLOOKUP(Table1[parish]&amp;" Parish, Louisiana",[1]parish!$D$2:$E$65,2,FALSE),"")</f>
        <v>#N/A</v>
      </c>
    </row>
    <row r="1872" spans="1:21" hidden="1" x14ac:dyDescent="0.25">
      <c r="A1872">
        <v>1898</v>
      </c>
      <c r="B1872">
        <f>IF(COUNTIF(C$2:C1871,C1872)&gt;0,B1871,B1871+1)</f>
        <v>565</v>
      </c>
      <c r="C1872" t="str">
        <f>Table1[[#This Row],[position]]&amp;IF(Table1[district]="NA","","-"&amp;Table1[district])&amp;IF(Table1[parish]="Multi-Parish Race","","-"&amp;Table1[parish])&amp;" ("&amp;Table1[year]&amp;")"</f>
        <v>District Judge-14th Judicial District Court, ES 3, Div. A-Calcasieu (2014)</v>
      </c>
      <c r="D1872" t="s">
        <v>2445</v>
      </c>
      <c r="E1872" t="s">
        <v>2494</v>
      </c>
      <c r="F1872" t="s">
        <v>2495</v>
      </c>
      <c r="G1872">
        <v>2014</v>
      </c>
      <c r="H1872" t="s">
        <v>1008</v>
      </c>
      <c r="I1872" t="s">
        <v>19</v>
      </c>
      <c r="J1872">
        <v>3950</v>
      </c>
      <c r="K1872">
        <v>3</v>
      </c>
      <c r="L1872">
        <f>COUNTIF(Table1[Race],Table1[Race])</f>
        <v>3</v>
      </c>
      <c r="M1872">
        <v>1</v>
      </c>
      <c r="N1872">
        <v>2</v>
      </c>
      <c r="O1872">
        <v>0</v>
      </c>
      <c r="P1872">
        <v>0</v>
      </c>
      <c r="Q1872" t="s">
        <v>20</v>
      </c>
      <c r="R1872" t="s">
        <v>947</v>
      </c>
      <c r="S1872" t="s">
        <v>2625</v>
      </c>
      <c r="T1872">
        <f>IFERROR(Table1[n_can_adj]/MID(Table1[district],FIND("(",Table1[district])+1,1),Table1[n_can_adj])</f>
        <v>3</v>
      </c>
      <c r="U1872" t="e">
        <f>IF(Table1[level]="Local",VLOOKUP(Table1[parish]&amp;" Parish, Louisiana",[1]parish!$D$2:$E$65,2,FALSE),"")</f>
        <v>#N/A</v>
      </c>
    </row>
    <row r="1873" spans="1:21" hidden="1" x14ac:dyDescent="0.25">
      <c r="A1873">
        <v>1899</v>
      </c>
      <c r="B1873">
        <f>IF(COUNTIF(C$2:C1872,C1873)&gt;0,B1872,B1872+1)</f>
        <v>565</v>
      </c>
      <c r="C1873" t="str">
        <f>Table1[[#This Row],[position]]&amp;IF(Table1[district]="NA","","-"&amp;Table1[district])&amp;IF(Table1[parish]="Multi-Parish Race","","-"&amp;Table1[parish])&amp;" ("&amp;Table1[year]&amp;")"</f>
        <v>District Judge-14th Judicial District Court, ES 3, Div. A-Calcasieu (2014)</v>
      </c>
      <c r="D1873" t="s">
        <v>2445</v>
      </c>
      <c r="E1873" t="s">
        <v>2494</v>
      </c>
      <c r="F1873" t="s">
        <v>2496</v>
      </c>
      <c r="G1873">
        <v>2014</v>
      </c>
      <c r="H1873" t="s">
        <v>1008</v>
      </c>
      <c r="I1873" t="s">
        <v>23</v>
      </c>
      <c r="J1873">
        <v>6113</v>
      </c>
      <c r="K1873">
        <v>3</v>
      </c>
      <c r="L1873">
        <f>COUNTIF(Table1[Race],Table1[Race])</f>
        <v>3</v>
      </c>
      <c r="M1873">
        <v>1</v>
      </c>
      <c r="N1873">
        <v>2</v>
      </c>
      <c r="O1873">
        <v>0</v>
      </c>
      <c r="P1873">
        <v>0</v>
      </c>
      <c r="Q1873" t="s">
        <v>20</v>
      </c>
      <c r="R1873" t="s">
        <v>947</v>
      </c>
      <c r="S1873" t="s">
        <v>2625</v>
      </c>
      <c r="T1873">
        <f>IFERROR(Table1[n_can_adj]/MID(Table1[district],FIND("(",Table1[district])+1,1),Table1[n_can_adj])</f>
        <v>3</v>
      </c>
      <c r="U1873" t="e">
        <f>IF(Table1[level]="Local",VLOOKUP(Table1[parish]&amp;" Parish, Louisiana",[1]parish!$D$2:$E$65,2,FALSE),"")</f>
        <v>#N/A</v>
      </c>
    </row>
    <row r="1874" spans="1:21" hidden="1" x14ac:dyDescent="0.25">
      <c r="A1874">
        <v>1900</v>
      </c>
      <c r="B1874">
        <f>IF(COUNTIF(C$2:C1873,C1874)&gt;0,B1873,B1873+1)</f>
        <v>565</v>
      </c>
      <c r="C1874" t="str">
        <f>Table1[[#This Row],[position]]&amp;IF(Table1[district]="NA","","-"&amp;Table1[district])&amp;IF(Table1[parish]="Multi-Parish Race","","-"&amp;Table1[parish])&amp;" ("&amp;Table1[year]&amp;")"</f>
        <v>District Judge-14th Judicial District Court, ES 3, Div. A-Calcasieu (2014)</v>
      </c>
      <c r="D1874" t="s">
        <v>2445</v>
      </c>
      <c r="E1874" t="s">
        <v>2494</v>
      </c>
      <c r="F1874" t="s">
        <v>2497</v>
      </c>
      <c r="G1874">
        <v>2014</v>
      </c>
      <c r="H1874" t="s">
        <v>1008</v>
      </c>
      <c r="I1874" t="s">
        <v>19</v>
      </c>
      <c r="J1874">
        <v>8801</v>
      </c>
      <c r="K1874">
        <v>3</v>
      </c>
      <c r="L1874">
        <f>COUNTIF(Table1[Race],Table1[Race])</f>
        <v>3</v>
      </c>
      <c r="M1874">
        <v>1</v>
      </c>
      <c r="N1874">
        <v>2</v>
      </c>
      <c r="O1874">
        <v>0</v>
      </c>
      <c r="P1874">
        <v>0</v>
      </c>
      <c r="Q1874" t="s">
        <v>20</v>
      </c>
      <c r="R1874" t="s">
        <v>947</v>
      </c>
      <c r="S1874" t="s">
        <v>2625</v>
      </c>
      <c r="T1874">
        <f>IFERROR(Table1[n_can_adj]/MID(Table1[district],FIND("(",Table1[district])+1,1),Table1[n_can_adj])</f>
        <v>3</v>
      </c>
      <c r="U1874" t="e">
        <f>IF(Table1[level]="Local",VLOOKUP(Table1[parish]&amp;" Parish, Louisiana",[1]parish!$D$2:$E$65,2,FALSE),"")</f>
        <v>#N/A</v>
      </c>
    </row>
    <row r="1875" spans="1:21" hidden="1" x14ac:dyDescent="0.25">
      <c r="A1875">
        <v>1901</v>
      </c>
      <c r="B1875">
        <f>IF(COUNTIF(C$2:C1874,C1875)&gt;0,B1874,B1874+1)</f>
        <v>566</v>
      </c>
      <c r="C1875" t="str">
        <f>Table1[[#This Row],[position]]&amp;IF(Table1[district]="NA","","-"&amp;Table1[district])&amp;IF(Table1[parish]="Multi-Parish Race","","-"&amp;Table1[parish])&amp;" ("&amp;Table1[year]&amp;")"</f>
        <v>District Judge-15th Judicial District Court, ES 2, Div. E-Lafayette (2014)</v>
      </c>
      <c r="D1875" t="s">
        <v>2445</v>
      </c>
      <c r="E1875" t="s">
        <v>2498</v>
      </c>
      <c r="F1875" t="s">
        <v>2499</v>
      </c>
      <c r="G1875">
        <v>2014</v>
      </c>
      <c r="H1875" t="s">
        <v>1012</v>
      </c>
      <c r="I1875" t="s">
        <v>23</v>
      </c>
      <c r="J1875">
        <v>3243</v>
      </c>
      <c r="K1875">
        <v>3</v>
      </c>
      <c r="L1875">
        <f>COUNTIF(Table1[Race],Table1[Race])</f>
        <v>3</v>
      </c>
      <c r="M1875">
        <v>3</v>
      </c>
      <c r="N1875">
        <v>0</v>
      </c>
      <c r="O1875">
        <v>0</v>
      </c>
      <c r="P1875">
        <v>0</v>
      </c>
      <c r="Q1875" t="s">
        <v>20</v>
      </c>
      <c r="R1875" t="s">
        <v>947</v>
      </c>
      <c r="S1875" t="s">
        <v>2625</v>
      </c>
      <c r="T1875">
        <f>IFERROR(Table1[n_can_adj]/MID(Table1[district],FIND("(",Table1[district])+1,1),Table1[n_can_adj])</f>
        <v>3</v>
      </c>
      <c r="U1875" t="e">
        <f>IF(Table1[level]="Local",VLOOKUP(Table1[parish]&amp;" Parish, Louisiana",[1]parish!$D$2:$E$65,2,FALSE),"")</f>
        <v>#N/A</v>
      </c>
    </row>
    <row r="1876" spans="1:21" hidden="1" x14ac:dyDescent="0.25">
      <c r="A1876">
        <v>1902</v>
      </c>
      <c r="B1876">
        <f>IF(COUNTIF(C$2:C1875,C1876)&gt;0,B1875,B1875+1)</f>
        <v>566</v>
      </c>
      <c r="C1876" t="str">
        <f>Table1[[#This Row],[position]]&amp;IF(Table1[district]="NA","","-"&amp;Table1[district])&amp;IF(Table1[parish]="Multi-Parish Race","","-"&amp;Table1[parish])&amp;" ("&amp;Table1[year]&amp;")"</f>
        <v>District Judge-15th Judicial District Court, ES 2, Div. E-Lafayette (2014)</v>
      </c>
      <c r="D1876" t="s">
        <v>2445</v>
      </c>
      <c r="E1876" t="s">
        <v>2498</v>
      </c>
      <c r="F1876" t="s">
        <v>2500</v>
      </c>
      <c r="G1876">
        <v>2014</v>
      </c>
      <c r="H1876" t="s">
        <v>1012</v>
      </c>
      <c r="I1876" t="s">
        <v>23</v>
      </c>
      <c r="J1876">
        <v>3758</v>
      </c>
      <c r="K1876">
        <v>3</v>
      </c>
      <c r="L1876">
        <f>COUNTIF(Table1[Race],Table1[Race])</f>
        <v>3</v>
      </c>
      <c r="M1876">
        <v>3</v>
      </c>
      <c r="N1876">
        <v>0</v>
      </c>
      <c r="O1876">
        <v>0</v>
      </c>
      <c r="P1876">
        <v>0</v>
      </c>
      <c r="Q1876" t="s">
        <v>20</v>
      </c>
      <c r="R1876" t="s">
        <v>947</v>
      </c>
      <c r="S1876" t="s">
        <v>2625</v>
      </c>
      <c r="T1876">
        <f>IFERROR(Table1[n_can_adj]/MID(Table1[district],FIND("(",Table1[district])+1,1),Table1[n_can_adj])</f>
        <v>3</v>
      </c>
      <c r="U1876" t="e">
        <f>IF(Table1[level]="Local",VLOOKUP(Table1[parish]&amp;" Parish, Louisiana",[1]parish!$D$2:$E$65,2,FALSE),"")</f>
        <v>#N/A</v>
      </c>
    </row>
    <row r="1877" spans="1:21" hidden="1" x14ac:dyDescent="0.25">
      <c r="A1877">
        <v>1903</v>
      </c>
      <c r="B1877">
        <f>IF(COUNTIF(C$2:C1876,C1877)&gt;0,B1876,B1876+1)</f>
        <v>566</v>
      </c>
      <c r="C1877" t="str">
        <f>Table1[[#This Row],[position]]&amp;IF(Table1[district]="NA","","-"&amp;Table1[district])&amp;IF(Table1[parish]="Multi-Parish Race","","-"&amp;Table1[parish])&amp;" ("&amp;Table1[year]&amp;")"</f>
        <v>District Judge-15th Judicial District Court, ES 2, Div. E-Lafayette (2014)</v>
      </c>
      <c r="D1877" t="s">
        <v>2445</v>
      </c>
      <c r="E1877" t="s">
        <v>2498</v>
      </c>
      <c r="F1877" t="s">
        <v>2501</v>
      </c>
      <c r="G1877">
        <v>2014</v>
      </c>
      <c r="H1877" t="s">
        <v>1012</v>
      </c>
      <c r="I1877" t="s">
        <v>23</v>
      </c>
      <c r="J1877">
        <v>2171</v>
      </c>
      <c r="K1877">
        <v>3</v>
      </c>
      <c r="L1877">
        <f>COUNTIF(Table1[Race],Table1[Race])</f>
        <v>3</v>
      </c>
      <c r="M1877">
        <v>3</v>
      </c>
      <c r="N1877">
        <v>0</v>
      </c>
      <c r="O1877">
        <v>0</v>
      </c>
      <c r="P1877">
        <v>0</v>
      </c>
      <c r="Q1877" t="s">
        <v>20</v>
      </c>
      <c r="R1877" t="s">
        <v>947</v>
      </c>
      <c r="S1877" t="s">
        <v>2625</v>
      </c>
      <c r="T1877">
        <f>IFERROR(Table1[n_can_adj]/MID(Table1[district],FIND("(",Table1[district])+1,1),Table1[n_can_adj])</f>
        <v>3</v>
      </c>
      <c r="U1877" t="e">
        <f>IF(Table1[level]="Local",VLOOKUP(Table1[parish]&amp;" Parish, Louisiana",[1]parish!$D$2:$E$65,2,FALSE),"")</f>
        <v>#N/A</v>
      </c>
    </row>
    <row r="1878" spans="1:21" hidden="1" x14ac:dyDescent="0.25">
      <c r="A1878">
        <v>1904</v>
      </c>
      <c r="B1878">
        <f>IF(COUNTIF(C$2:C1877,C1878)&gt;0,B1877,B1877+1)</f>
        <v>567</v>
      </c>
      <c r="C1878" t="str">
        <f>Table1[[#This Row],[position]]&amp;IF(Table1[district]="NA","","-"&amp;Table1[district])&amp;IF(Table1[parish]="Multi-Parish Race","","-"&amp;Table1[parish])&amp;" ("&amp;Table1[year]&amp;")"</f>
        <v>District Judge-15th Judicial District Court, ES 3, Div. M-Lafayette (2014)</v>
      </c>
      <c r="D1878" t="s">
        <v>2445</v>
      </c>
      <c r="E1878" t="s">
        <v>2502</v>
      </c>
      <c r="F1878" t="s">
        <v>2503</v>
      </c>
      <c r="G1878">
        <v>2014</v>
      </c>
      <c r="H1878" t="s">
        <v>1012</v>
      </c>
      <c r="I1878" t="s">
        <v>19</v>
      </c>
      <c r="J1878">
        <v>26384</v>
      </c>
      <c r="K1878">
        <v>2</v>
      </c>
      <c r="L1878">
        <f>COUNTIF(Table1[Race],Table1[Race])</f>
        <v>2</v>
      </c>
      <c r="M1878">
        <v>0</v>
      </c>
      <c r="N1878">
        <v>2</v>
      </c>
      <c r="O1878">
        <v>0</v>
      </c>
      <c r="P1878">
        <v>0</v>
      </c>
      <c r="Q1878" t="s">
        <v>20</v>
      </c>
      <c r="R1878" t="s">
        <v>947</v>
      </c>
      <c r="S1878" t="s">
        <v>2625</v>
      </c>
      <c r="T1878">
        <f>IFERROR(Table1[n_can_adj]/MID(Table1[district],FIND("(",Table1[district])+1,1),Table1[n_can_adj])</f>
        <v>2</v>
      </c>
      <c r="U1878" t="e">
        <f>IF(Table1[level]="Local",VLOOKUP(Table1[parish]&amp;" Parish, Louisiana",[1]parish!$D$2:$E$65,2,FALSE),"")</f>
        <v>#N/A</v>
      </c>
    </row>
    <row r="1879" spans="1:21" hidden="1" x14ac:dyDescent="0.25">
      <c r="A1879">
        <v>1905</v>
      </c>
      <c r="B1879">
        <f>IF(COUNTIF(C$2:C1878,C1879)&gt;0,B1878,B1878+1)</f>
        <v>567</v>
      </c>
      <c r="C1879" t="str">
        <f>Table1[[#This Row],[position]]&amp;IF(Table1[district]="NA","","-"&amp;Table1[district])&amp;IF(Table1[parish]="Multi-Parish Race","","-"&amp;Table1[parish])&amp;" ("&amp;Table1[year]&amp;")"</f>
        <v>District Judge-15th Judicial District Court, ES 3, Div. M-Lafayette (2014)</v>
      </c>
      <c r="D1879" t="s">
        <v>2445</v>
      </c>
      <c r="E1879" t="s">
        <v>2502</v>
      </c>
      <c r="F1879" t="s">
        <v>2504</v>
      </c>
      <c r="G1879">
        <v>2014</v>
      </c>
      <c r="H1879" t="s">
        <v>1012</v>
      </c>
      <c r="I1879" t="s">
        <v>19</v>
      </c>
      <c r="J1879">
        <v>24781</v>
      </c>
      <c r="K1879">
        <v>2</v>
      </c>
      <c r="L1879">
        <f>COUNTIF(Table1[Race],Table1[Race])</f>
        <v>2</v>
      </c>
      <c r="M1879">
        <v>0</v>
      </c>
      <c r="N1879">
        <v>2</v>
      </c>
      <c r="O1879">
        <v>0</v>
      </c>
      <c r="P1879">
        <v>0</v>
      </c>
      <c r="Q1879" t="s">
        <v>20</v>
      </c>
      <c r="R1879" t="s">
        <v>947</v>
      </c>
      <c r="S1879" t="s">
        <v>2625</v>
      </c>
      <c r="T1879">
        <f>IFERROR(Table1[n_can_adj]/MID(Table1[district],FIND("(",Table1[district])+1,1),Table1[n_can_adj])</f>
        <v>2</v>
      </c>
      <c r="U1879" t="e">
        <f>IF(Table1[level]="Local",VLOOKUP(Table1[parish]&amp;" Parish, Louisiana",[1]parish!$D$2:$E$65,2,FALSE),"")</f>
        <v>#N/A</v>
      </c>
    </row>
    <row r="1880" spans="1:21" hidden="1" x14ac:dyDescent="0.25">
      <c r="A1880">
        <v>1906</v>
      </c>
      <c r="B1880">
        <f>IF(COUNTIF(C$2:C1879,C1880)&gt;0,B1879,B1879+1)</f>
        <v>568</v>
      </c>
      <c r="C1880" t="str">
        <f>Table1[[#This Row],[position]]&amp;IF(Table1[district]="NA","","-"&amp;Table1[district])&amp;IF(Table1[parish]="Multi-Parish Race","","-"&amp;Table1[parish])&amp;" ("&amp;Table1[year]&amp;")"</f>
        <v>District Judge-15th Judicial District Court, ES 4, Div. F-Acadia (2014)</v>
      </c>
      <c r="D1880" t="s">
        <v>2445</v>
      </c>
      <c r="E1880" t="s">
        <v>2505</v>
      </c>
      <c r="F1880" t="s">
        <v>2506</v>
      </c>
      <c r="G1880">
        <v>2014</v>
      </c>
      <c r="H1880" t="s">
        <v>276</v>
      </c>
      <c r="I1880" t="s">
        <v>23</v>
      </c>
      <c r="J1880">
        <v>4096</v>
      </c>
      <c r="K1880">
        <v>4</v>
      </c>
      <c r="L1880">
        <f>COUNTIF(Table1[Race],Table1[Race])</f>
        <v>4</v>
      </c>
      <c r="M1880">
        <v>4</v>
      </c>
      <c r="N1880">
        <v>0</v>
      </c>
      <c r="O1880">
        <v>0</v>
      </c>
      <c r="P1880">
        <v>0</v>
      </c>
      <c r="Q1880" t="s">
        <v>20</v>
      </c>
      <c r="R1880" t="s">
        <v>947</v>
      </c>
      <c r="S1880" t="s">
        <v>2625</v>
      </c>
      <c r="T1880">
        <f>IFERROR(Table1[n_can_adj]/MID(Table1[district],FIND("(",Table1[district])+1,1),Table1[n_can_adj])</f>
        <v>4</v>
      </c>
      <c r="U1880" t="e">
        <f>IF(Table1[level]="Local",VLOOKUP(Table1[parish]&amp;" Parish, Louisiana",[1]parish!$D$2:$E$65,2,FALSE),"")</f>
        <v>#N/A</v>
      </c>
    </row>
    <row r="1881" spans="1:21" hidden="1" x14ac:dyDescent="0.25">
      <c r="A1881">
        <v>1907</v>
      </c>
      <c r="B1881">
        <f>IF(COUNTIF(C$2:C1880,C1881)&gt;0,B1880,B1880+1)</f>
        <v>568</v>
      </c>
      <c r="C1881" t="str">
        <f>Table1[[#This Row],[position]]&amp;IF(Table1[district]="NA","","-"&amp;Table1[district])&amp;IF(Table1[parish]="Multi-Parish Race","","-"&amp;Table1[parish])&amp;" ("&amp;Table1[year]&amp;")"</f>
        <v>District Judge-15th Judicial District Court, ES 4, Div. F-Acadia (2014)</v>
      </c>
      <c r="D1881" t="s">
        <v>2445</v>
      </c>
      <c r="E1881" t="s">
        <v>2505</v>
      </c>
      <c r="F1881" t="s">
        <v>2507</v>
      </c>
      <c r="G1881">
        <v>2014</v>
      </c>
      <c r="H1881" t="s">
        <v>276</v>
      </c>
      <c r="I1881" t="s">
        <v>23</v>
      </c>
      <c r="J1881">
        <v>3120</v>
      </c>
      <c r="K1881">
        <v>4</v>
      </c>
      <c r="L1881">
        <f>COUNTIF(Table1[Race],Table1[Race])</f>
        <v>4</v>
      </c>
      <c r="M1881">
        <v>4</v>
      </c>
      <c r="N1881">
        <v>0</v>
      </c>
      <c r="O1881">
        <v>0</v>
      </c>
      <c r="P1881">
        <v>0</v>
      </c>
      <c r="Q1881" t="s">
        <v>20</v>
      </c>
      <c r="R1881" t="s">
        <v>947</v>
      </c>
      <c r="S1881" t="s">
        <v>2625</v>
      </c>
      <c r="T1881">
        <f>IFERROR(Table1[n_can_adj]/MID(Table1[district],FIND("(",Table1[district])+1,1),Table1[n_can_adj])</f>
        <v>4</v>
      </c>
      <c r="U1881" t="e">
        <f>IF(Table1[level]="Local",VLOOKUP(Table1[parish]&amp;" Parish, Louisiana",[1]parish!$D$2:$E$65,2,FALSE),"")</f>
        <v>#N/A</v>
      </c>
    </row>
    <row r="1882" spans="1:21" hidden="1" x14ac:dyDescent="0.25">
      <c r="A1882">
        <v>1908</v>
      </c>
      <c r="B1882">
        <f>IF(COUNTIF(C$2:C1881,C1882)&gt;0,B1881,B1881+1)</f>
        <v>568</v>
      </c>
      <c r="C1882" t="str">
        <f>Table1[[#This Row],[position]]&amp;IF(Table1[district]="NA","","-"&amp;Table1[district])&amp;IF(Table1[parish]="Multi-Parish Race","","-"&amp;Table1[parish])&amp;" ("&amp;Table1[year]&amp;")"</f>
        <v>District Judge-15th Judicial District Court, ES 4, Div. F-Acadia (2014)</v>
      </c>
      <c r="D1882" t="s">
        <v>2445</v>
      </c>
      <c r="E1882" t="s">
        <v>2505</v>
      </c>
      <c r="F1882" t="s">
        <v>2508</v>
      </c>
      <c r="G1882">
        <v>2014</v>
      </c>
      <c r="H1882" t="s">
        <v>276</v>
      </c>
      <c r="I1882" t="s">
        <v>23</v>
      </c>
      <c r="J1882">
        <v>9377</v>
      </c>
      <c r="K1882">
        <v>4</v>
      </c>
      <c r="L1882">
        <f>COUNTIF(Table1[Race],Table1[Race])</f>
        <v>4</v>
      </c>
      <c r="M1882">
        <v>4</v>
      </c>
      <c r="N1882">
        <v>0</v>
      </c>
      <c r="O1882">
        <v>0</v>
      </c>
      <c r="P1882">
        <v>0</v>
      </c>
      <c r="Q1882" t="s">
        <v>20</v>
      </c>
      <c r="R1882" t="s">
        <v>947</v>
      </c>
      <c r="S1882" t="s">
        <v>2625</v>
      </c>
      <c r="T1882">
        <f>IFERROR(Table1[n_can_adj]/MID(Table1[district],FIND("(",Table1[district])+1,1),Table1[n_can_adj])</f>
        <v>4</v>
      </c>
      <c r="U1882" t="e">
        <f>IF(Table1[level]="Local",VLOOKUP(Table1[parish]&amp;" Parish, Louisiana",[1]parish!$D$2:$E$65,2,FALSE),"")</f>
        <v>#N/A</v>
      </c>
    </row>
    <row r="1883" spans="1:21" hidden="1" x14ac:dyDescent="0.25">
      <c r="A1883">
        <v>1909</v>
      </c>
      <c r="B1883">
        <f>IF(COUNTIF(C$2:C1882,C1883)&gt;0,B1882,B1882+1)</f>
        <v>568</v>
      </c>
      <c r="C1883" t="str">
        <f>Table1[[#This Row],[position]]&amp;IF(Table1[district]="NA","","-"&amp;Table1[district])&amp;IF(Table1[parish]="Multi-Parish Race","","-"&amp;Table1[parish])&amp;" ("&amp;Table1[year]&amp;")"</f>
        <v>District Judge-15th Judicial District Court, ES 4, Div. F-Acadia (2014)</v>
      </c>
      <c r="D1883" t="s">
        <v>2445</v>
      </c>
      <c r="E1883" t="s">
        <v>2505</v>
      </c>
      <c r="F1883" t="s">
        <v>2509</v>
      </c>
      <c r="G1883">
        <v>2014</v>
      </c>
      <c r="H1883" t="s">
        <v>276</v>
      </c>
      <c r="I1883" t="s">
        <v>23</v>
      </c>
      <c r="J1883">
        <v>3010</v>
      </c>
      <c r="K1883">
        <v>4</v>
      </c>
      <c r="L1883">
        <f>COUNTIF(Table1[Race],Table1[Race])</f>
        <v>4</v>
      </c>
      <c r="M1883">
        <v>4</v>
      </c>
      <c r="N1883">
        <v>0</v>
      </c>
      <c r="O1883">
        <v>0</v>
      </c>
      <c r="P1883">
        <v>0</v>
      </c>
      <c r="Q1883" t="s">
        <v>20</v>
      </c>
      <c r="R1883" t="s">
        <v>947</v>
      </c>
      <c r="S1883" t="s">
        <v>2625</v>
      </c>
      <c r="T1883">
        <f>IFERROR(Table1[n_can_adj]/MID(Table1[district],FIND("(",Table1[district])+1,1),Table1[n_can_adj])</f>
        <v>4</v>
      </c>
      <c r="U1883" t="e">
        <f>IF(Table1[level]="Local",VLOOKUP(Table1[parish]&amp;" Parish, Louisiana",[1]parish!$D$2:$E$65,2,FALSE),"")</f>
        <v>#N/A</v>
      </c>
    </row>
    <row r="1884" spans="1:21" hidden="1" x14ac:dyDescent="0.25">
      <c r="A1884">
        <v>1910</v>
      </c>
      <c r="B1884">
        <f>IF(COUNTIF(C$2:C1883,C1884)&gt;0,B1883,B1883+1)</f>
        <v>569</v>
      </c>
      <c r="C1884" t="str">
        <f>Table1[[#This Row],[position]]&amp;IF(Table1[district]="NA","","-"&amp;Table1[district])&amp;IF(Table1[parish]="Multi-Parish Race","","-"&amp;Table1[parish])&amp;" ("&amp;Table1[year]&amp;")"</f>
        <v>District Judge-15th Judicial District Court, ES 5, Div. G-Vermilion (2014)</v>
      </c>
      <c r="D1884" t="s">
        <v>2445</v>
      </c>
      <c r="E1884" t="s">
        <v>2510</v>
      </c>
      <c r="F1884" t="s">
        <v>2511</v>
      </c>
      <c r="G1884">
        <v>2014</v>
      </c>
      <c r="H1884" t="s">
        <v>94</v>
      </c>
      <c r="I1884" t="s">
        <v>23</v>
      </c>
      <c r="J1884">
        <v>3442</v>
      </c>
      <c r="K1884">
        <v>2</v>
      </c>
      <c r="L1884">
        <f>COUNTIF(Table1[Race],Table1[Race])</f>
        <v>2</v>
      </c>
      <c r="M1884">
        <v>2</v>
      </c>
      <c r="N1884">
        <v>0</v>
      </c>
      <c r="O1884">
        <v>0</v>
      </c>
      <c r="P1884">
        <v>0</v>
      </c>
      <c r="Q1884" t="s">
        <v>20</v>
      </c>
      <c r="R1884" t="s">
        <v>947</v>
      </c>
      <c r="S1884" t="s">
        <v>2625</v>
      </c>
      <c r="T1884">
        <f>IFERROR(Table1[n_can_adj]/MID(Table1[district],FIND("(",Table1[district])+1,1),Table1[n_can_adj])</f>
        <v>2</v>
      </c>
      <c r="U1884" t="e">
        <f>IF(Table1[level]="Local",VLOOKUP(Table1[parish]&amp;" Parish, Louisiana",[1]parish!$D$2:$E$65,2,FALSE),"")</f>
        <v>#N/A</v>
      </c>
    </row>
    <row r="1885" spans="1:21" hidden="1" x14ac:dyDescent="0.25">
      <c r="A1885">
        <v>1911</v>
      </c>
      <c r="B1885">
        <f>IF(COUNTIF(C$2:C1884,C1885)&gt;0,B1884,B1884+1)</f>
        <v>569</v>
      </c>
      <c r="C1885" t="str">
        <f>Table1[[#This Row],[position]]&amp;IF(Table1[district]="NA","","-"&amp;Table1[district])&amp;IF(Table1[parish]="Multi-Parish Race","","-"&amp;Table1[parish])&amp;" ("&amp;Table1[year]&amp;")"</f>
        <v>District Judge-15th Judicial District Court, ES 5, Div. G-Vermilion (2014)</v>
      </c>
      <c r="D1885" t="s">
        <v>2445</v>
      </c>
      <c r="E1885" t="s">
        <v>2510</v>
      </c>
      <c r="F1885" t="s">
        <v>2512</v>
      </c>
      <c r="G1885">
        <v>2014</v>
      </c>
      <c r="H1885" t="s">
        <v>94</v>
      </c>
      <c r="I1885" t="s">
        <v>23</v>
      </c>
      <c r="J1885">
        <v>14132</v>
      </c>
      <c r="K1885">
        <v>2</v>
      </c>
      <c r="L1885">
        <f>COUNTIF(Table1[Race],Table1[Race])</f>
        <v>2</v>
      </c>
      <c r="M1885">
        <v>2</v>
      </c>
      <c r="N1885">
        <v>0</v>
      </c>
      <c r="O1885">
        <v>0</v>
      </c>
      <c r="P1885">
        <v>0</v>
      </c>
      <c r="Q1885" t="s">
        <v>20</v>
      </c>
      <c r="R1885" t="s">
        <v>947</v>
      </c>
      <c r="S1885" t="s">
        <v>2625</v>
      </c>
      <c r="T1885">
        <f>IFERROR(Table1[n_can_adj]/MID(Table1[district],FIND("(",Table1[district])+1,1),Table1[n_can_adj])</f>
        <v>2</v>
      </c>
      <c r="U1885" t="e">
        <f>IF(Table1[level]="Local",VLOOKUP(Table1[parish]&amp;" Parish, Louisiana",[1]parish!$D$2:$E$65,2,FALSE),"")</f>
        <v>#N/A</v>
      </c>
    </row>
    <row r="1886" spans="1:21" hidden="1" x14ac:dyDescent="0.25">
      <c r="A1886">
        <v>1912</v>
      </c>
      <c r="B1886">
        <f>IF(COUNTIF(C$2:C1885,C1886)&gt;0,B1885,B1885+1)</f>
        <v>570</v>
      </c>
      <c r="C1886" t="str">
        <f>Table1[[#This Row],[position]]&amp;IF(Table1[district]="NA","","-"&amp;Table1[district])&amp;IF(Table1[parish]="Multi-Parish Race","","-"&amp;Table1[parish])&amp;" ("&amp;Table1[year]&amp;")"</f>
        <v>District Judge-16th Judicial District Court, ES 1, Div. G (2014)</v>
      </c>
      <c r="D1886" t="s">
        <v>2445</v>
      </c>
      <c r="E1886" t="s">
        <v>2513</v>
      </c>
      <c r="F1886" t="s">
        <v>2514</v>
      </c>
      <c r="G1886">
        <v>2014</v>
      </c>
      <c r="H1886" t="s">
        <v>73</v>
      </c>
      <c r="I1886" t="s">
        <v>23</v>
      </c>
      <c r="J1886">
        <v>1816</v>
      </c>
      <c r="K1886">
        <v>3</v>
      </c>
      <c r="L1886">
        <f>COUNTIF(Table1[Race],Table1[Race])</f>
        <v>3</v>
      </c>
      <c r="M1886">
        <v>3</v>
      </c>
      <c r="N1886">
        <v>0</v>
      </c>
      <c r="O1886">
        <v>0</v>
      </c>
      <c r="P1886">
        <v>0</v>
      </c>
      <c r="Q1886" t="s">
        <v>20</v>
      </c>
      <c r="R1886" t="s">
        <v>947</v>
      </c>
      <c r="S1886" t="s">
        <v>2625</v>
      </c>
      <c r="T1886">
        <f>IFERROR(Table1[n_can_adj]/MID(Table1[district],FIND("(",Table1[district])+1,1),Table1[n_can_adj])</f>
        <v>3</v>
      </c>
      <c r="U1886" t="e">
        <f>IF(Table1[level]="Local",VLOOKUP(Table1[parish]&amp;" Parish, Louisiana",[1]parish!$D$2:$E$65,2,FALSE),"")</f>
        <v>#N/A</v>
      </c>
    </row>
    <row r="1887" spans="1:21" hidden="1" x14ac:dyDescent="0.25">
      <c r="A1887">
        <v>1913</v>
      </c>
      <c r="B1887">
        <f>IF(COUNTIF(C$2:C1886,C1887)&gt;0,B1886,B1886+1)</f>
        <v>570</v>
      </c>
      <c r="C1887" t="str">
        <f>Table1[[#This Row],[position]]&amp;IF(Table1[district]="NA","","-"&amp;Table1[district])&amp;IF(Table1[parish]="Multi-Parish Race","","-"&amp;Table1[parish])&amp;" ("&amp;Table1[year]&amp;")"</f>
        <v>District Judge-16th Judicial District Court, ES 1, Div. G (2014)</v>
      </c>
      <c r="D1887" t="s">
        <v>2445</v>
      </c>
      <c r="E1887" t="s">
        <v>2513</v>
      </c>
      <c r="F1887" t="s">
        <v>2515</v>
      </c>
      <c r="G1887">
        <v>2014</v>
      </c>
      <c r="H1887" t="s">
        <v>73</v>
      </c>
      <c r="I1887" t="s">
        <v>23</v>
      </c>
      <c r="J1887">
        <v>4815</v>
      </c>
      <c r="K1887">
        <v>3</v>
      </c>
      <c r="L1887">
        <f>COUNTIF(Table1[Race],Table1[Race])</f>
        <v>3</v>
      </c>
      <c r="M1887">
        <v>3</v>
      </c>
      <c r="N1887">
        <v>0</v>
      </c>
      <c r="O1887">
        <v>0</v>
      </c>
      <c r="P1887">
        <v>0</v>
      </c>
      <c r="Q1887" t="s">
        <v>20</v>
      </c>
      <c r="R1887" t="s">
        <v>947</v>
      </c>
      <c r="S1887" t="s">
        <v>2625</v>
      </c>
      <c r="T1887">
        <f>IFERROR(Table1[n_can_adj]/MID(Table1[district],FIND("(",Table1[district])+1,1),Table1[n_can_adj])</f>
        <v>3</v>
      </c>
      <c r="U1887" t="e">
        <f>IF(Table1[level]="Local",VLOOKUP(Table1[parish]&amp;" Parish, Louisiana",[1]parish!$D$2:$E$65,2,FALSE),"")</f>
        <v>#N/A</v>
      </c>
    </row>
    <row r="1888" spans="1:21" hidden="1" x14ac:dyDescent="0.25">
      <c r="A1888">
        <v>1914</v>
      </c>
      <c r="B1888">
        <f>IF(COUNTIF(C$2:C1887,C1888)&gt;0,B1887,B1887+1)</f>
        <v>570</v>
      </c>
      <c r="C1888" t="str">
        <f>Table1[[#This Row],[position]]&amp;IF(Table1[district]="NA","","-"&amp;Table1[district])&amp;IF(Table1[parish]="Multi-Parish Race","","-"&amp;Table1[parish])&amp;" ("&amp;Table1[year]&amp;")"</f>
        <v>District Judge-16th Judicial District Court, ES 1, Div. G (2014)</v>
      </c>
      <c r="D1888" t="s">
        <v>2445</v>
      </c>
      <c r="E1888" t="s">
        <v>2513</v>
      </c>
      <c r="F1888" t="s">
        <v>2516</v>
      </c>
      <c r="G1888">
        <v>2014</v>
      </c>
      <c r="H1888" t="s">
        <v>73</v>
      </c>
      <c r="I1888" t="s">
        <v>23</v>
      </c>
      <c r="J1888">
        <v>4850</v>
      </c>
      <c r="K1888">
        <v>3</v>
      </c>
      <c r="L1888">
        <f>COUNTIF(Table1[Race],Table1[Race])</f>
        <v>3</v>
      </c>
      <c r="M1888">
        <v>3</v>
      </c>
      <c r="N1888">
        <v>0</v>
      </c>
      <c r="O1888">
        <v>0</v>
      </c>
      <c r="P1888">
        <v>0</v>
      </c>
      <c r="Q1888" t="s">
        <v>20</v>
      </c>
      <c r="R1888" t="s">
        <v>947</v>
      </c>
      <c r="S1888" t="s">
        <v>2625</v>
      </c>
      <c r="T1888">
        <f>IFERROR(Table1[n_can_adj]/MID(Table1[district],FIND("(",Table1[district])+1,1),Table1[n_can_adj])</f>
        <v>3</v>
      </c>
      <c r="U1888" t="e">
        <f>IF(Table1[level]="Local",VLOOKUP(Table1[parish]&amp;" Parish, Louisiana",[1]parish!$D$2:$E$65,2,FALSE),"")</f>
        <v>#N/A</v>
      </c>
    </row>
    <row r="1889" spans="1:21" hidden="1" x14ac:dyDescent="0.25">
      <c r="A1889">
        <v>1915</v>
      </c>
      <c r="B1889">
        <f>IF(COUNTIF(C$2:C1888,C1889)&gt;0,B1888,B1888+1)</f>
        <v>571</v>
      </c>
      <c r="C1889" t="str">
        <f>Table1[[#This Row],[position]]&amp;IF(Table1[district]="NA","","-"&amp;Table1[district])&amp;IF(Table1[parish]="Multi-Parish Race","","-"&amp;Table1[parish])&amp;" ("&amp;Table1[year]&amp;")"</f>
        <v>District Judge-16th Judicial District Court, ES 1, Div. H (2014)</v>
      </c>
      <c r="D1889" t="s">
        <v>2445</v>
      </c>
      <c r="E1889" t="s">
        <v>2517</v>
      </c>
      <c r="F1889" t="s">
        <v>2518</v>
      </c>
      <c r="G1889">
        <v>2014</v>
      </c>
      <c r="H1889" t="s">
        <v>73</v>
      </c>
      <c r="I1889" t="s">
        <v>23</v>
      </c>
      <c r="J1889">
        <v>3874</v>
      </c>
      <c r="K1889">
        <v>3</v>
      </c>
      <c r="L1889">
        <f>COUNTIF(Table1[Race],Table1[Race])</f>
        <v>3</v>
      </c>
      <c r="M1889">
        <v>2</v>
      </c>
      <c r="N1889">
        <v>0</v>
      </c>
      <c r="O1889">
        <v>0</v>
      </c>
      <c r="P1889">
        <v>1</v>
      </c>
      <c r="Q1889" t="s">
        <v>20</v>
      </c>
      <c r="R1889" t="s">
        <v>947</v>
      </c>
      <c r="S1889" t="s">
        <v>2625</v>
      </c>
      <c r="T1889">
        <f>IFERROR(Table1[n_can_adj]/MID(Table1[district],FIND("(",Table1[district])+1,1),Table1[n_can_adj])</f>
        <v>3</v>
      </c>
      <c r="U1889" t="e">
        <f>IF(Table1[level]="Local",VLOOKUP(Table1[parish]&amp;" Parish, Louisiana",[1]parish!$D$2:$E$65,2,FALSE),"")</f>
        <v>#N/A</v>
      </c>
    </row>
    <row r="1890" spans="1:21" hidden="1" x14ac:dyDescent="0.25">
      <c r="A1890">
        <v>1916</v>
      </c>
      <c r="B1890">
        <f>IF(COUNTIF(C$2:C1889,C1890)&gt;0,B1889,B1889+1)</f>
        <v>571</v>
      </c>
      <c r="C1890" t="str">
        <f>Table1[[#This Row],[position]]&amp;IF(Table1[district]="NA","","-"&amp;Table1[district])&amp;IF(Table1[parish]="Multi-Parish Race","","-"&amp;Table1[parish])&amp;" ("&amp;Table1[year]&amp;")"</f>
        <v>District Judge-16th Judicial District Court, ES 1, Div. H (2014)</v>
      </c>
      <c r="D1890" t="s">
        <v>2445</v>
      </c>
      <c r="E1890" t="s">
        <v>2517</v>
      </c>
      <c r="F1890" t="s">
        <v>2519</v>
      </c>
      <c r="G1890">
        <v>2014</v>
      </c>
      <c r="H1890" t="s">
        <v>73</v>
      </c>
      <c r="I1890" t="s">
        <v>127</v>
      </c>
      <c r="J1890">
        <v>1077</v>
      </c>
      <c r="K1890">
        <v>3</v>
      </c>
      <c r="L1890">
        <f>COUNTIF(Table1[Race],Table1[Race])</f>
        <v>3</v>
      </c>
      <c r="M1890">
        <v>2</v>
      </c>
      <c r="N1890">
        <v>0</v>
      </c>
      <c r="O1890">
        <v>0</v>
      </c>
      <c r="P1890">
        <v>1</v>
      </c>
      <c r="Q1890" t="s">
        <v>20</v>
      </c>
      <c r="R1890" t="s">
        <v>947</v>
      </c>
      <c r="S1890" t="s">
        <v>2625</v>
      </c>
      <c r="T1890">
        <f>IFERROR(Table1[n_can_adj]/MID(Table1[district],FIND("(",Table1[district])+1,1),Table1[n_can_adj])</f>
        <v>3</v>
      </c>
      <c r="U1890" t="e">
        <f>IF(Table1[level]="Local",VLOOKUP(Table1[parish]&amp;" Parish, Louisiana",[1]parish!$D$2:$E$65,2,FALSE),"")</f>
        <v>#N/A</v>
      </c>
    </row>
    <row r="1891" spans="1:21" hidden="1" x14ac:dyDescent="0.25">
      <c r="A1891">
        <v>1917</v>
      </c>
      <c r="B1891">
        <f>IF(COUNTIF(C$2:C1890,C1891)&gt;0,B1890,B1890+1)</f>
        <v>571</v>
      </c>
      <c r="C1891" t="str">
        <f>Table1[[#This Row],[position]]&amp;IF(Table1[district]="NA","","-"&amp;Table1[district])&amp;IF(Table1[parish]="Multi-Parish Race","","-"&amp;Table1[parish])&amp;" ("&amp;Table1[year]&amp;")"</f>
        <v>District Judge-16th Judicial District Court, ES 1, Div. H (2014)</v>
      </c>
      <c r="D1891" t="s">
        <v>2445</v>
      </c>
      <c r="E1891" t="s">
        <v>2517</v>
      </c>
      <c r="F1891" t="s">
        <v>2520</v>
      </c>
      <c r="G1891">
        <v>2014</v>
      </c>
      <c r="H1891" t="s">
        <v>73</v>
      </c>
      <c r="I1891" t="s">
        <v>23</v>
      </c>
      <c r="J1891">
        <v>6594</v>
      </c>
      <c r="K1891">
        <v>3</v>
      </c>
      <c r="L1891">
        <f>COUNTIF(Table1[Race],Table1[Race])</f>
        <v>3</v>
      </c>
      <c r="M1891">
        <v>2</v>
      </c>
      <c r="N1891">
        <v>0</v>
      </c>
      <c r="O1891">
        <v>0</v>
      </c>
      <c r="P1891">
        <v>1</v>
      </c>
      <c r="Q1891" t="s">
        <v>20</v>
      </c>
      <c r="R1891" t="s">
        <v>947</v>
      </c>
      <c r="S1891" t="s">
        <v>2625</v>
      </c>
      <c r="T1891">
        <f>IFERROR(Table1[n_can_adj]/MID(Table1[district],FIND("(",Table1[district])+1,1),Table1[n_can_adj])</f>
        <v>3</v>
      </c>
      <c r="U1891" t="e">
        <f>IF(Table1[level]="Local",VLOOKUP(Table1[parish]&amp;" Parish, Louisiana",[1]parish!$D$2:$E$65,2,FALSE),"")</f>
        <v>#N/A</v>
      </c>
    </row>
    <row r="1892" spans="1:21" hidden="1" x14ac:dyDescent="0.25">
      <c r="A1892">
        <v>1918</v>
      </c>
      <c r="B1892">
        <f>IF(COUNTIF(C$2:C1891,C1892)&gt;0,B1891,B1891+1)</f>
        <v>572</v>
      </c>
      <c r="C1892" t="str">
        <f>Table1[[#This Row],[position]]&amp;IF(Table1[district]="NA","","-"&amp;Table1[district])&amp;IF(Table1[parish]="Multi-Parish Race","","-"&amp;Table1[parish])&amp;" ("&amp;Table1[year]&amp;")"</f>
        <v>District Judge-16th Judicial District Court, ES 2, Div. A (2014)</v>
      </c>
      <c r="D1892" t="s">
        <v>2445</v>
      </c>
      <c r="E1892" t="s">
        <v>2521</v>
      </c>
      <c r="F1892" t="s">
        <v>2522</v>
      </c>
      <c r="G1892">
        <v>2014</v>
      </c>
      <c r="H1892" t="s">
        <v>73</v>
      </c>
      <c r="I1892" t="s">
        <v>19</v>
      </c>
      <c r="J1892">
        <v>21470</v>
      </c>
      <c r="K1892">
        <v>2</v>
      </c>
      <c r="L1892">
        <f>COUNTIF(Table1[Race],Table1[Race])</f>
        <v>2</v>
      </c>
      <c r="M1892">
        <v>0</v>
      </c>
      <c r="N1892">
        <v>2</v>
      </c>
      <c r="O1892">
        <v>0</v>
      </c>
      <c r="P1892">
        <v>0</v>
      </c>
      <c r="Q1892" t="s">
        <v>20</v>
      </c>
      <c r="R1892" t="s">
        <v>947</v>
      </c>
      <c r="S1892" t="s">
        <v>2625</v>
      </c>
      <c r="T1892">
        <f>IFERROR(Table1[n_can_adj]/MID(Table1[district],FIND("(",Table1[district])+1,1),Table1[n_can_adj])</f>
        <v>2</v>
      </c>
      <c r="U1892" t="e">
        <f>IF(Table1[level]="Local",VLOOKUP(Table1[parish]&amp;" Parish, Louisiana",[1]parish!$D$2:$E$65,2,FALSE),"")</f>
        <v>#N/A</v>
      </c>
    </row>
    <row r="1893" spans="1:21" hidden="1" x14ac:dyDescent="0.25">
      <c r="A1893">
        <v>1919</v>
      </c>
      <c r="B1893">
        <f>IF(COUNTIF(C$2:C1892,C1893)&gt;0,B1892,B1892+1)</f>
        <v>572</v>
      </c>
      <c r="C1893" t="str">
        <f>Table1[[#This Row],[position]]&amp;IF(Table1[district]="NA","","-"&amp;Table1[district])&amp;IF(Table1[parish]="Multi-Parish Race","","-"&amp;Table1[parish])&amp;" ("&amp;Table1[year]&amp;")"</f>
        <v>District Judge-16th Judicial District Court, ES 2, Div. A (2014)</v>
      </c>
      <c r="D1893" t="s">
        <v>2445</v>
      </c>
      <c r="E1893" t="s">
        <v>2521</v>
      </c>
      <c r="F1893" t="s">
        <v>2523</v>
      </c>
      <c r="G1893">
        <v>2014</v>
      </c>
      <c r="H1893" t="s">
        <v>73</v>
      </c>
      <c r="I1893" t="s">
        <v>19</v>
      </c>
      <c r="J1893">
        <v>19472</v>
      </c>
      <c r="K1893">
        <v>2</v>
      </c>
      <c r="L1893">
        <f>COUNTIF(Table1[Race],Table1[Race])</f>
        <v>2</v>
      </c>
      <c r="M1893">
        <v>0</v>
      </c>
      <c r="N1893">
        <v>2</v>
      </c>
      <c r="O1893">
        <v>0</v>
      </c>
      <c r="P1893">
        <v>0</v>
      </c>
      <c r="Q1893" t="s">
        <v>20</v>
      </c>
      <c r="R1893" t="s">
        <v>947</v>
      </c>
      <c r="S1893" t="s">
        <v>2625</v>
      </c>
      <c r="T1893">
        <f>IFERROR(Table1[n_can_adj]/MID(Table1[district],FIND("(",Table1[district])+1,1),Table1[n_can_adj])</f>
        <v>2</v>
      </c>
      <c r="U1893" t="e">
        <f>IF(Table1[level]="Local",VLOOKUP(Table1[parish]&amp;" Parish, Louisiana",[1]parish!$D$2:$E$65,2,FALSE),"")</f>
        <v>#N/A</v>
      </c>
    </row>
    <row r="1894" spans="1:21" hidden="1" x14ac:dyDescent="0.25">
      <c r="A1894">
        <v>1920</v>
      </c>
      <c r="B1894">
        <f>IF(COUNTIF(C$2:C1893,C1894)&gt;0,B1893,B1893+1)</f>
        <v>573</v>
      </c>
      <c r="C1894" t="str">
        <f>Table1[[#This Row],[position]]&amp;IF(Table1[district]="NA","","-"&amp;Table1[district])&amp;IF(Table1[parish]="Multi-Parish Race","","-"&amp;Table1[parish])&amp;" ("&amp;Table1[year]&amp;")"</f>
        <v>District Judge-17th Judicial District Court, Division B-Lafourche (2014)</v>
      </c>
      <c r="D1894" t="s">
        <v>2445</v>
      </c>
      <c r="E1894" t="s">
        <v>2524</v>
      </c>
      <c r="F1894" t="s">
        <v>2525</v>
      </c>
      <c r="G1894">
        <v>2014</v>
      </c>
      <c r="H1894" t="s">
        <v>940</v>
      </c>
      <c r="I1894" t="s">
        <v>19</v>
      </c>
      <c r="J1894">
        <v>11704</v>
      </c>
      <c r="K1894">
        <v>3</v>
      </c>
      <c r="L1894">
        <f>COUNTIF(Table1[Race],Table1[Race])</f>
        <v>3</v>
      </c>
      <c r="M1894">
        <v>1</v>
      </c>
      <c r="N1894">
        <v>2</v>
      </c>
      <c r="O1894">
        <v>0</v>
      </c>
      <c r="P1894">
        <v>0</v>
      </c>
      <c r="Q1894" t="s">
        <v>20</v>
      </c>
      <c r="R1894" t="s">
        <v>947</v>
      </c>
      <c r="S1894" t="s">
        <v>2625</v>
      </c>
      <c r="T1894">
        <f>IFERROR(Table1[n_can_adj]/MID(Table1[district],FIND("(",Table1[district])+1,1),Table1[n_can_adj])</f>
        <v>3</v>
      </c>
      <c r="U1894" t="e">
        <f>IF(Table1[level]="Local",VLOOKUP(Table1[parish]&amp;" Parish, Louisiana",[1]parish!$D$2:$E$65,2,FALSE),"")</f>
        <v>#N/A</v>
      </c>
    </row>
    <row r="1895" spans="1:21" hidden="1" x14ac:dyDescent="0.25">
      <c r="A1895">
        <v>1921</v>
      </c>
      <c r="B1895">
        <f>IF(COUNTIF(C$2:C1894,C1895)&gt;0,B1894,B1894+1)</f>
        <v>573</v>
      </c>
      <c r="C1895" t="str">
        <f>Table1[[#This Row],[position]]&amp;IF(Table1[district]="NA","","-"&amp;Table1[district])&amp;IF(Table1[parish]="Multi-Parish Race","","-"&amp;Table1[parish])&amp;" ("&amp;Table1[year]&amp;")"</f>
        <v>District Judge-17th Judicial District Court, Division B-Lafourche (2014)</v>
      </c>
      <c r="D1895" t="s">
        <v>2445</v>
      </c>
      <c r="E1895" t="s">
        <v>2524</v>
      </c>
      <c r="F1895" t="s">
        <v>2526</v>
      </c>
      <c r="G1895">
        <v>2014</v>
      </c>
      <c r="H1895" t="s">
        <v>940</v>
      </c>
      <c r="I1895" t="s">
        <v>23</v>
      </c>
      <c r="J1895">
        <v>8253</v>
      </c>
      <c r="K1895">
        <v>3</v>
      </c>
      <c r="L1895">
        <f>COUNTIF(Table1[Race],Table1[Race])</f>
        <v>3</v>
      </c>
      <c r="M1895">
        <v>1</v>
      </c>
      <c r="N1895">
        <v>2</v>
      </c>
      <c r="O1895">
        <v>0</v>
      </c>
      <c r="P1895">
        <v>0</v>
      </c>
      <c r="Q1895" t="s">
        <v>20</v>
      </c>
      <c r="R1895" t="s">
        <v>947</v>
      </c>
      <c r="S1895" t="s">
        <v>2625</v>
      </c>
      <c r="T1895">
        <f>IFERROR(Table1[n_can_adj]/MID(Table1[district],FIND("(",Table1[district])+1,1),Table1[n_can_adj])</f>
        <v>3</v>
      </c>
      <c r="U1895" t="e">
        <f>IF(Table1[level]="Local",VLOOKUP(Table1[parish]&amp;" Parish, Louisiana",[1]parish!$D$2:$E$65,2,FALSE),"")</f>
        <v>#N/A</v>
      </c>
    </row>
    <row r="1896" spans="1:21" hidden="1" x14ac:dyDescent="0.25">
      <c r="A1896">
        <v>1922</v>
      </c>
      <c r="B1896">
        <f>IF(COUNTIF(C$2:C1895,C1896)&gt;0,B1895,B1895+1)</f>
        <v>573</v>
      </c>
      <c r="C1896" t="str">
        <f>Table1[[#This Row],[position]]&amp;IF(Table1[district]="NA","","-"&amp;Table1[district])&amp;IF(Table1[parish]="Multi-Parish Race","","-"&amp;Table1[parish])&amp;" ("&amp;Table1[year]&amp;")"</f>
        <v>District Judge-17th Judicial District Court, Division B-Lafourche (2014)</v>
      </c>
      <c r="D1896" t="s">
        <v>2445</v>
      </c>
      <c r="E1896" t="s">
        <v>2524</v>
      </c>
      <c r="F1896" t="s">
        <v>2527</v>
      </c>
      <c r="G1896">
        <v>2014</v>
      </c>
      <c r="H1896" t="s">
        <v>940</v>
      </c>
      <c r="I1896" t="s">
        <v>19</v>
      </c>
      <c r="J1896">
        <v>8702</v>
      </c>
      <c r="K1896">
        <v>3</v>
      </c>
      <c r="L1896">
        <f>COUNTIF(Table1[Race],Table1[Race])</f>
        <v>3</v>
      </c>
      <c r="M1896">
        <v>1</v>
      </c>
      <c r="N1896">
        <v>2</v>
      </c>
      <c r="O1896">
        <v>0</v>
      </c>
      <c r="P1896">
        <v>0</v>
      </c>
      <c r="Q1896" t="s">
        <v>20</v>
      </c>
      <c r="R1896" t="s">
        <v>947</v>
      </c>
      <c r="S1896" t="s">
        <v>2625</v>
      </c>
      <c r="T1896">
        <f>IFERROR(Table1[n_can_adj]/MID(Table1[district],FIND("(",Table1[district])+1,1),Table1[n_can_adj])</f>
        <v>3</v>
      </c>
      <c r="U1896" t="e">
        <f>IF(Table1[level]="Local",VLOOKUP(Table1[parish]&amp;" Parish, Louisiana",[1]parish!$D$2:$E$65,2,FALSE),"")</f>
        <v>#N/A</v>
      </c>
    </row>
    <row r="1897" spans="1:21" hidden="1" x14ac:dyDescent="0.25">
      <c r="A1897">
        <v>1923</v>
      </c>
      <c r="B1897">
        <f>IF(COUNTIF(C$2:C1896,C1897)&gt;0,B1896,B1896+1)</f>
        <v>574</v>
      </c>
      <c r="C1897" t="str">
        <f>Table1[[#This Row],[position]]&amp;IF(Table1[district]="NA","","-"&amp;Table1[district])&amp;IF(Table1[parish]="Multi-Parish Race","","-"&amp;Table1[parish])&amp;" ("&amp;Table1[year]&amp;")"</f>
        <v>District Judge-19th Judicial District Court, ES 1, Div. J-East Baton Rouge (2014)</v>
      </c>
      <c r="D1897" t="s">
        <v>2445</v>
      </c>
      <c r="E1897" t="s">
        <v>2528</v>
      </c>
      <c r="F1897" t="s">
        <v>2529</v>
      </c>
      <c r="G1897">
        <v>2014</v>
      </c>
      <c r="H1897" t="s">
        <v>1277</v>
      </c>
      <c r="I1897" t="s">
        <v>23</v>
      </c>
      <c r="J1897">
        <v>8509</v>
      </c>
      <c r="K1897">
        <v>3</v>
      </c>
      <c r="L1897">
        <f>COUNTIF(Table1[Race],Table1[Race])</f>
        <v>3</v>
      </c>
      <c r="M1897">
        <v>3</v>
      </c>
      <c r="N1897">
        <v>0</v>
      </c>
      <c r="O1897">
        <v>0</v>
      </c>
      <c r="P1897">
        <v>0</v>
      </c>
      <c r="Q1897" t="s">
        <v>20</v>
      </c>
      <c r="R1897" t="s">
        <v>947</v>
      </c>
      <c r="S1897" t="s">
        <v>2625</v>
      </c>
      <c r="T1897">
        <f>IFERROR(Table1[n_can_adj]/MID(Table1[district],FIND("(",Table1[district])+1,1),Table1[n_can_adj])</f>
        <v>3</v>
      </c>
      <c r="U1897" t="e">
        <f>IF(Table1[level]="Local",VLOOKUP(Table1[parish]&amp;" Parish, Louisiana",[1]parish!$D$2:$E$65,2,FALSE),"")</f>
        <v>#N/A</v>
      </c>
    </row>
    <row r="1898" spans="1:21" hidden="1" x14ac:dyDescent="0.25">
      <c r="A1898">
        <v>1924</v>
      </c>
      <c r="B1898">
        <f>IF(COUNTIF(C$2:C1897,C1898)&gt;0,B1897,B1897+1)</f>
        <v>574</v>
      </c>
      <c r="C1898" t="str">
        <f>Table1[[#This Row],[position]]&amp;IF(Table1[district]="NA","","-"&amp;Table1[district])&amp;IF(Table1[parish]="Multi-Parish Race","","-"&amp;Table1[parish])&amp;" ("&amp;Table1[year]&amp;")"</f>
        <v>District Judge-19th Judicial District Court, ES 1, Div. J-East Baton Rouge (2014)</v>
      </c>
      <c r="D1898" t="s">
        <v>2445</v>
      </c>
      <c r="E1898" t="s">
        <v>2528</v>
      </c>
      <c r="F1898" t="s">
        <v>2530</v>
      </c>
      <c r="G1898">
        <v>2014</v>
      </c>
      <c r="H1898" t="s">
        <v>1277</v>
      </c>
      <c r="I1898" t="s">
        <v>23</v>
      </c>
      <c r="J1898">
        <v>1716</v>
      </c>
      <c r="K1898">
        <v>3</v>
      </c>
      <c r="L1898">
        <f>COUNTIF(Table1[Race],Table1[Race])</f>
        <v>3</v>
      </c>
      <c r="M1898">
        <v>3</v>
      </c>
      <c r="N1898">
        <v>0</v>
      </c>
      <c r="O1898">
        <v>0</v>
      </c>
      <c r="P1898">
        <v>0</v>
      </c>
      <c r="Q1898" t="s">
        <v>20</v>
      </c>
      <c r="R1898" t="s">
        <v>947</v>
      </c>
      <c r="S1898" t="s">
        <v>2625</v>
      </c>
      <c r="T1898">
        <f>IFERROR(Table1[n_can_adj]/MID(Table1[district],FIND("(",Table1[district])+1,1),Table1[n_can_adj])</f>
        <v>3</v>
      </c>
      <c r="U1898" t="e">
        <f>IF(Table1[level]="Local",VLOOKUP(Table1[parish]&amp;" Parish, Louisiana",[1]parish!$D$2:$E$65,2,FALSE),"")</f>
        <v>#N/A</v>
      </c>
    </row>
    <row r="1899" spans="1:21" hidden="1" x14ac:dyDescent="0.25">
      <c r="A1899">
        <v>1925</v>
      </c>
      <c r="B1899">
        <f>IF(COUNTIF(C$2:C1898,C1899)&gt;0,B1898,B1898+1)</f>
        <v>574</v>
      </c>
      <c r="C1899" t="str">
        <f>Table1[[#This Row],[position]]&amp;IF(Table1[district]="NA","","-"&amp;Table1[district])&amp;IF(Table1[parish]="Multi-Parish Race","","-"&amp;Table1[parish])&amp;" ("&amp;Table1[year]&amp;")"</f>
        <v>District Judge-19th Judicial District Court, ES 1, Div. J-East Baton Rouge (2014)</v>
      </c>
      <c r="D1899" t="s">
        <v>2445</v>
      </c>
      <c r="E1899" t="s">
        <v>2528</v>
      </c>
      <c r="F1899" t="s">
        <v>2531</v>
      </c>
      <c r="G1899">
        <v>2014</v>
      </c>
      <c r="H1899" t="s">
        <v>1277</v>
      </c>
      <c r="I1899" t="s">
        <v>23</v>
      </c>
      <c r="J1899">
        <v>14974</v>
      </c>
      <c r="K1899">
        <v>3</v>
      </c>
      <c r="L1899">
        <f>COUNTIF(Table1[Race],Table1[Race])</f>
        <v>3</v>
      </c>
      <c r="M1899">
        <v>3</v>
      </c>
      <c r="N1899">
        <v>0</v>
      </c>
      <c r="O1899">
        <v>0</v>
      </c>
      <c r="P1899">
        <v>0</v>
      </c>
      <c r="Q1899" t="s">
        <v>20</v>
      </c>
      <c r="R1899" t="s">
        <v>947</v>
      </c>
      <c r="S1899" t="s">
        <v>2625</v>
      </c>
      <c r="T1899">
        <f>IFERROR(Table1[n_can_adj]/MID(Table1[district],FIND("(",Table1[district])+1,1),Table1[n_can_adj])</f>
        <v>3</v>
      </c>
      <c r="U1899" t="e">
        <f>IF(Table1[level]="Local",VLOOKUP(Table1[parish]&amp;" Parish, Louisiana",[1]parish!$D$2:$E$65,2,FALSE),"")</f>
        <v>#N/A</v>
      </c>
    </row>
    <row r="1900" spans="1:21" hidden="1" x14ac:dyDescent="0.25">
      <c r="A1900">
        <v>1926</v>
      </c>
      <c r="B1900">
        <f>IF(COUNTIF(C$2:C1899,C1900)&gt;0,B1899,B1899+1)</f>
        <v>575</v>
      </c>
      <c r="C1900" t="str">
        <f>Table1[[#This Row],[position]]&amp;IF(Table1[district]="NA","","-"&amp;Table1[district])&amp;IF(Table1[parish]="Multi-Parish Race","","-"&amp;Table1[parish])&amp;" ("&amp;Table1[year]&amp;")"</f>
        <v>District Judge-19th Judicial District Court, ES 1, Div. K-East Baton Rouge (2014)</v>
      </c>
      <c r="D1900" t="s">
        <v>2445</v>
      </c>
      <c r="E1900" t="s">
        <v>2532</v>
      </c>
      <c r="F1900" t="s">
        <v>2533</v>
      </c>
      <c r="G1900">
        <v>2014</v>
      </c>
      <c r="H1900" t="s">
        <v>1277</v>
      </c>
      <c r="I1900" t="s">
        <v>23</v>
      </c>
      <c r="J1900">
        <v>14288</v>
      </c>
      <c r="K1900">
        <v>3</v>
      </c>
      <c r="L1900">
        <f>COUNTIF(Table1[Race],Table1[Race])</f>
        <v>3</v>
      </c>
      <c r="M1900">
        <v>3</v>
      </c>
      <c r="N1900">
        <v>0</v>
      </c>
      <c r="O1900">
        <v>0</v>
      </c>
      <c r="P1900">
        <v>0</v>
      </c>
      <c r="Q1900" t="s">
        <v>20</v>
      </c>
      <c r="R1900" t="s">
        <v>947</v>
      </c>
      <c r="S1900" t="s">
        <v>2625</v>
      </c>
      <c r="T1900">
        <f>IFERROR(Table1[n_can_adj]/MID(Table1[district],FIND("(",Table1[district])+1,1),Table1[n_can_adj])</f>
        <v>3</v>
      </c>
      <c r="U1900" t="e">
        <f>IF(Table1[level]="Local",VLOOKUP(Table1[parish]&amp;" Parish, Louisiana",[1]parish!$D$2:$E$65,2,FALSE),"")</f>
        <v>#N/A</v>
      </c>
    </row>
    <row r="1901" spans="1:21" hidden="1" x14ac:dyDescent="0.25">
      <c r="A1901">
        <v>1927</v>
      </c>
      <c r="B1901">
        <f>IF(COUNTIF(C$2:C1900,C1901)&gt;0,B1900,B1900+1)</f>
        <v>575</v>
      </c>
      <c r="C1901" t="str">
        <f>Table1[[#This Row],[position]]&amp;IF(Table1[district]="NA","","-"&amp;Table1[district])&amp;IF(Table1[parish]="Multi-Parish Race","","-"&amp;Table1[parish])&amp;" ("&amp;Table1[year]&amp;")"</f>
        <v>District Judge-19th Judicial District Court, ES 1, Div. K-East Baton Rouge (2014)</v>
      </c>
      <c r="D1901" t="s">
        <v>2445</v>
      </c>
      <c r="E1901" t="s">
        <v>2532</v>
      </c>
      <c r="F1901" t="s">
        <v>2534</v>
      </c>
      <c r="G1901">
        <v>2014</v>
      </c>
      <c r="H1901" t="s">
        <v>1277</v>
      </c>
      <c r="I1901" t="s">
        <v>23</v>
      </c>
      <c r="J1901">
        <v>2387</v>
      </c>
      <c r="K1901">
        <v>3</v>
      </c>
      <c r="L1901">
        <f>COUNTIF(Table1[Race],Table1[Race])</f>
        <v>3</v>
      </c>
      <c r="M1901">
        <v>3</v>
      </c>
      <c r="N1901">
        <v>0</v>
      </c>
      <c r="O1901">
        <v>0</v>
      </c>
      <c r="P1901">
        <v>0</v>
      </c>
      <c r="Q1901" t="s">
        <v>20</v>
      </c>
      <c r="R1901" t="s">
        <v>947</v>
      </c>
      <c r="S1901" t="s">
        <v>2625</v>
      </c>
      <c r="T1901">
        <f>IFERROR(Table1[n_can_adj]/MID(Table1[district],FIND("(",Table1[district])+1,1),Table1[n_can_adj])</f>
        <v>3</v>
      </c>
      <c r="U1901" t="e">
        <f>IF(Table1[level]="Local",VLOOKUP(Table1[parish]&amp;" Parish, Louisiana",[1]parish!$D$2:$E$65,2,FALSE),"")</f>
        <v>#N/A</v>
      </c>
    </row>
    <row r="1902" spans="1:21" hidden="1" x14ac:dyDescent="0.25">
      <c r="A1902">
        <v>1928</v>
      </c>
      <c r="B1902">
        <f>IF(COUNTIF(C$2:C1901,C1902)&gt;0,B1901,B1901+1)</f>
        <v>575</v>
      </c>
      <c r="C1902" t="str">
        <f>Table1[[#This Row],[position]]&amp;IF(Table1[district]="NA","","-"&amp;Table1[district])&amp;IF(Table1[parish]="Multi-Parish Race","","-"&amp;Table1[parish])&amp;" ("&amp;Table1[year]&amp;")"</f>
        <v>District Judge-19th Judicial District Court, ES 1, Div. K-East Baton Rouge (2014)</v>
      </c>
      <c r="D1902" t="s">
        <v>2445</v>
      </c>
      <c r="E1902" t="s">
        <v>2532</v>
      </c>
      <c r="F1902" t="s">
        <v>2535</v>
      </c>
      <c r="G1902">
        <v>2014</v>
      </c>
      <c r="H1902" t="s">
        <v>1277</v>
      </c>
      <c r="I1902" t="s">
        <v>23</v>
      </c>
      <c r="J1902">
        <v>6834</v>
      </c>
      <c r="K1902">
        <v>3</v>
      </c>
      <c r="L1902">
        <f>COUNTIF(Table1[Race],Table1[Race])</f>
        <v>3</v>
      </c>
      <c r="M1902">
        <v>3</v>
      </c>
      <c r="N1902">
        <v>0</v>
      </c>
      <c r="O1902">
        <v>0</v>
      </c>
      <c r="P1902">
        <v>0</v>
      </c>
      <c r="Q1902" t="s">
        <v>20</v>
      </c>
      <c r="R1902" t="s">
        <v>947</v>
      </c>
      <c r="S1902" t="s">
        <v>2625</v>
      </c>
      <c r="T1902">
        <f>IFERROR(Table1[n_can_adj]/MID(Table1[district],FIND("(",Table1[district])+1,1),Table1[n_can_adj])</f>
        <v>3</v>
      </c>
      <c r="U1902" t="e">
        <f>IF(Table1[level]="Local",VLOOKUP(Table1[parish]&amp;" Parish, Louisiana",[1]parish!$D$2:$E$65,2,FALSE),"")</f>
        <v>#N/A</v>
      </c>
    </row>
    <row r="1903" spans="1:21" hidden="1" x14ac:dyDescent="0.25">
      <c r="A1903">
        <v>1929</v>
      </c>
      <c r="B1903">
        <f>IF(COUNTIF(C$2:C1902,C1903)&gt;0,B1902,B1902+1)</f>
        <v>576</v>
      </c>
      <c r="C1903" t="str">
        <f>Table1[[#This Row],[position]]&amp;IF(Table1[district]="NA","","-"&amp;Table1[district])&amp;IF(Table1[parish]="Multi-Parish Race","","-"&amp;Table1[parish])&amp;" ("&amp;Table1[year]&amp;")"</f>
        <v>District Judge-19th Judicial District Court, ES 2, Div. A-East Baton Rouge (2014)</v>
      </c>
      <c r="D1903" t="s">
        <v>2445</v>
      </c>
      <c r="E1903" t="s">
        <v>2536</v>
      </c>
      <c r="F1903" t="s">
        <v>2537</v>
      </c>
      <c r="G1903">
        <v>2014</v>
      </c>
      <c r="H1903" t="s">
        <v>1277</v>
      </c>
      <c r="I1903" t="s">
        <v>23</v>
      </c>
      <c r="J1903">
        <v>23628</v>
      </c>
      <c r="K1903">
        <v>2</v>
      </c>
      <c r="L1903">
        <f>COUNTIF(Table1[Race],Table1[Race])</f>
        <v>2</v>
      </c>
      <c r="M1903">
        <v>1</v>
      </c>
      <c r="N1903">
        <v>1</v>
      </c>
      <c r="O1903">
        <v>0</v>
      </c>
      <c r="P1903">
        <v>0</v>
      </c>
      <c r="Q1903" t="s">
        <v>20</v>
      </c>
      <c r="R1903" t="s">
        <v>947</v>
      </c>
      <c r="S1903" t="s">
        <v>2625</v>
      </c>
      <c r="T1903">
        <f>IFERROR(Table1[n_can_adj]/MID(Table1[district],FIND("(",Table1[district])+1,1),Table1[n_can_adj])</f>
        <v>2</v>
      </c>
      <c r="U1903" t="e">
        <f>IF(Table1[level]="Local",VLOOKUP(Table1[parish]&amp;" Parish, Louisiana",[1]parish!$D$2:$E$65,2,FALSE),"")</f>
        <v>#N/A</v>
      </c>
    </row>
    <row r="1904" spans="1:21" hidden="1" x14ac:dyDescent="0.25">
      <c r="A1904">
        <v>1930</v>
      </c>
      <c r="B1904">
        <f>IF(COUNTIF(C$2:C1903,C1904)&gt;0,B1903,B1903+1)</f>
        <v>576</v>
      </c>
      <c r="C1904" t="str">
        <f>Table1[[#This Row],[position]]&amp;IF(Table1[district]="NA","","-"&amp;Table1[district])&amp;IF(Table1[parish]="Multi-Parish Race","","-"&amp;Table1[parish])&amp;" ("&amp;Table1[year]&amp;")"</f>
        <v>District Judge-19th Judicial District Court, ES 2, Div. A-East Baton Rouge (2014)</v>
      </c>
      <c r="D1904" t="s">
        <v>2445</v>
      </c>
      <c r="E1904" t="s">
        <v>2536</v>
      </c>
      <c r="F1904" t="s">
        <v>2538</v>
      </c>
      <c r="G1904">
        <v>2014</v>
      </c>
      <c r="H1904" t="s">
        <v>1277</v>
      </c>
      <c r="I1904" t="s">
        <v>19</v>
      </c>
      <c r="J1904">
        <v>26545</v>
      </c>
      <c r="K1904">
        <v>2</v>
      </c>
      <c r="L1904">
        <f>COUNTIF(Table1[Race],Table1[Race])</f>
        <v>2</v>
      </c>
      <c r="M1904">
        <v>1</v>
      </c>
      <c r="N1904">
        <v>1</v>
      </c>
      <c r="O1904">
        <v>0</v>
      </c>
      <c r="P1904">
        <v>0</v>
      </c>
      <c r="Q1904" t="s">
        <v>20</v>
      </c>
      <c r="R1904" t="s">
        <v>947</v>
      </c>
      <c r="S1904" t="s">
        <v>2625</v>
      </c>
      <c r="T1904">
        <f>IFERROR(Table1[n_can_adj]/MID(Table1[district],FIND("(",Table1[district])+1,1),Table1[n_can_adj])</f>
        <v>2</v>
      </c>
      <c r="U1904" t="e">
        <f>IF(Table1[level]="Local",VLOOKUP(Table1[parish]&amp;" Parish, Louisiana",[1]parish!$D$2:$E$65,2,FALSE),"")</f>
        <v>#N/A</v>
      </c>
    </row>
    <row r="1905" spans="1:21" hidden="1" x14ac:dyDescent="0.25">
      <c r="A1905">
        <v>1931</v>
      </c>
      <c r="B1905">
        <f>IF(COUNTIF(C$2:C1904,C1905)&gt;0,B1904,B1904+1)</f>
        <v>577</v>
      </c>
      <c r="C1905" t="str">
        <f>Table1[[#This Row],[position]]&amp;IF(Table1[district]="NA","","-"&amp;Table1[district])&amp;IF(Table1[parish]="Multi-Parish Race","","-"&amp;Table1[parish])&amp;" ("&amp;Table1[year]&amp;")"</f>
        <v>District Judge-19th Judicial District Court, ES 2, Div. G-East Baton Rouge (2014)</v>
      </c>
      <c r="D1905" t="s">
        <v>2445</v>
      </c>
      <c r="E1905" t="s">
        <v>2539</v>
      </c>
      <c r="F1905" t="s">
        <v>2540</v>
      </c>
      <c r="G1905">
        <v>2014</v>
      </c>
      <c r="H1905" t="s">
        <v>1277</v>
      </c>
      <c r="I1905" t="s">
        <v>23</v>
      </c>
      <c r="J1905">
        <v>22239</v>
      </c>
      <c r="K1905">
        <v>2</v>
      </c>
      <c r="L1905">
        <f>COUNTIF(Table1[Race],Table1[Race])</f>
        <v>2</v>
      </c>
      <c r="M1905">
        <v>1</v>
      </c>
      <c r="N1905">
        <v>1</v>
      </c>
      <c r="O1905">
        <v>0</v>
      </c>
      <c r="P1905">
        <v>0</v>
      </c>
      <c r="Q1905" t="s">
        <v>20</v>
      </c>
      <c r="R1905" t="s">
        <v>947</v>
      </c>
      <c r="S1905" t="s">
        <v>2625</v>
      </c>
      <c r="T1905">
        <f>IFERROR(Table1[n_can_adj]/MID(Table1[district],FIND("(",Table1[district])+1,1),Table1[n_can_adj])</f>
        <v>2</v>
      </c>
      <c r="U1905" t="e">
        <f>IF(Table1[level]="Local",VLOOKUP(Table1[parish]&amp;" Parish, Louisiana",[1]parish!$D$2:$E$65,2,FALSE),"")</f>
        <v>#N/A</v>
      </c>
    </row>
    <row r="1906" spans="1:21" hidden="1" x14ac:dyDescent="0.25">
      <c r="A1906">
        <v>1932</v>
      </c>
      <c r="B1906">
        <f>IF(COUNTIF(C$2:C1905,C1906)&gt;0,B1905,B1905+1)</f>
        <v>577</v>
      </c>
      <c r="C1906" t="str">
        <f>Table1[[#This Row],[position]]&amp;IF(Table1[district]="NA","","-"&amp;Table1[district])&amp;IF(Table1[parish]="Multi-Parish Race","","-"&amp;Table1[parish])&amp;" ("&amp;Table1[year]&amp;")"</f>
        <v>District Judge-19th Judicial District Court, ES 2, Div. G-East Baton Rouge (2014)</v>
      </c>
      <c r="D1906" t="s">
        <v>2445</v>
      </c>
      <c r="E1906" t="s">
        <v>2539</v>
      </c>
      <c r="F1906" t="s">
        <v>2541</v>
      </c>
      <c r="G1906">
        <v>2014</v>
      </c>
      <c r="H1906" t="s">
        <v>1277</v>
      </c>
      <c r="I1906" t="s">
        <v>19</v>
      </c>
      <c r="J1906">
        <v>26445</v>
      </c>
      <c r="K1906">
        <v>2</v>
      </c>
      <c r="L1906">
        <f>COUNTIF(Table1[Race],Table1[Race])</f>
        <v>2</v>
      </c>
      <c r="M1906">
        <v>1</v>
      </c>
      <c r="N1906">
        <v>1</v>
      </c>
      <c r="O1906">
        <v>0</v>
      </c>
      <c r="P1906">
        <v>0</v>
      </c>
      <c r="Q1906" t="s">
        <v>20</v>
      </c>
      <c r="R1906" t="s">
        <v>947</v>
      </c>
      <c r="S1906" t="s">
        <v>2625</v>
      </c>
      <c r="T1906">
        <f>IFERROR(Table1[n_can_adj]/MID(Table1[district],FIND("(",Table1[district])+1,1),Table1[n_can_adj])</f>
        <v>2</v>
      </c>
      <c r="U1906" t="e">
        <f>IF(Table1[level]="Local",VLOOKUP(Table1[parish]&amp;" Parish, Louisiana",[1]parish!$D$2:$E$65,2,FALSE),"")</f>
        <v>#N/A</v>
      </c>
    </row>
    <row r="1907" spans="1:21" hidden="1" x14ac:dyDescent="0.25">
      <c r="A1907">
        <v>1933</v>
      </c>
      <c r="B1907">
        <f>IF(COUNTIF(C$2:C1906,C1907)&gt;0,B1906,B1906+1)</f>
        <v>578</v>
      </c>
      <c r="C1907" t="str">
        <f>Table1[[#This Row],[position]]&amp;IF(Table1[district]="NA","","-"&amp;Table1[district])&amp;IF(Table1[parish]="Multi-Parish Race","","-"&amp;Table1[parish])&amp;" ("&amp;Table1[year]&amp;")"</f>
        <v>District Judge-19th Judicial District Court, ES 2, Div. L-East Baton Rouge (2014)</v>
      </c>
      <c r="D1907" t="s">
        <v>2445</v>
      </c>
      <c r="E1907" t="s">
        <v>2542</v>
      </c>
      <c r="F1907" t="s">
        <v>2543</v>
      </c>
      <c r="G1907">
        <v>2014</v>
      </c>
      <c r="H1907" t="s">
        <v>1277</v>
      </c>
      <c r="I1907" t="s">
        <v>19</v>
      </c>
      <c r="J1907">
        <v>21503</v>
      </c>
      <c r="K1907">
        <v>2</v>
      </c>
      <c r="L1907">
        <f>COUNTIF(Table1[Race],Table1[Race])</f>
        <v>2</v>
      </c>
      <c r="M1907">
        <v>1</v>
      </c>
      <c r="N1907">
        <v>1</v>
      </c>
      <c r="O1907">
        <v>0</v>
      </c>
      <c r="P1907">
        <v>0</v>
      </c>
      <c r="Q1907" t="s">
        <v>20</v>
      </c>
      <c r="R1907" t="s">
        <v>947</v>
      </c>
      <c r="S1907" t="s">
        <v>2625</v>
      </c>
      <c r="T1907">
        <f>IFERROR(Table1[n_can_adj]/MID(Table1[district],FIND("(",Table1[district])+1,1),Table1[n_can_adj])</f>
        <v>2</v>
      </c>
      <c r="U1907" t="e">
        <f>IF(Table1[level]="Local",VLOOKUP(Table1[parish]&amp;" Parish, Louisiana",[1]parish!$D$2:$E$65,2,FALSE),"")</f>
        <v>#N/A</v>
      </c>
    </row>
    <row r="1908" spans="1:21" hidden="1" x14ac:dyDescent="0.25">
      <c r="A1908">
        <v>1934</v>
      </c>
      <c r="B1908">
        <f>IF(COUNTIF(C$2:C1907,C1908)&gt;0,B1907,B1907+1)</f>
        <v>578</v>
      </c>
      <c r="C1908" t="str">
        <f>Table1[[#This Row],[position]]&amp;IF(Table1[district]="NA","","-"&amp;Table1[district])&amp;IF(Table1[parish]="Multi-Parish Race","","-"&amp;Table1[parish])&amp;" ("&amp;Table1[year]&amp;")"</f>
        <v>District Judge-19th Judicial District Court, ES 2, Div. L-East Baton Rouge (2014)</v>
      </c>
      <c r="D1908" t="s">
        <v>2445</v>
      </c>
      <c r="E1908" t="s">
        <v>2542</v>
      </c>
      <c r="F1908" t="s">
        <v>2544</v>
      </c>
      <c r="G1908">
        <v>2014</v>
      </c>
      <c r="H1908" t="s">
        <v>1277</v>
      </c>
      <c r="I1908" t="s">
        <v>23</v>
      </c>
      <c r="J1908">
        <v>28528</v>
      </c>
      <c r="K1908">
        <v>2</v>
      </c>
      <c r="L1908">
        <f>COUNTIF(Table1[Race],Table1[Race])</f>
        <v>2</v>
      </c>
      <c r="M1908">
        <v>1</v>
      </c>
      <c r="N1908">
        <v>1</v>
      </c>
      <c r="O1908">
        <v>0</v>
      </c>
      <c r="P1908">
        <v>0</v>
      </c>
      <c r="Q1908" t="s">
        <v>20</v>
      </c>
      <c r="R1908" t="s">
        <v>947</v>
      </c>
      <c r="S1908" t="s">
        <v>2625</v>
      </c>
      <c r="T1908">
        <f>IFERROR(Table1[n_can_adj]/MID(Table1[district],FIND("(",Table1[district])+1,1),Table1[n_can_adj])</f>
        <v>2</v>
      </c>
      <c r="U1908" t="e">
        <f>IF(Table1[level]="Local",VLOOKUP(Table1[parish]&amp;" Parish, Louisiana",[1]parish!$D$2:$E$65,2,FALSE),"")</f>
        <v>#N/A</v>
      </c>
    </row>
    <row r="1909" spans="1:21" hidden="1" x14ac:dyDescent="0.25">
      <c r="A1909">
        <v>1935</v>
      </c>
      <c r="B1909">
        <f>IF(COUNTIF(C$2:C1908,C1909)&gt;0,B1908,B1908+1)</f>
        <v>579</v>
      </c>
      <c r="C1909" t="str">
        <f>Table1[[#This Row],[position]]&amp;IF(Table1[district]="NA","","-"&amp;Table1[district])&amp;IF(Table1[parish]="Multi-Parish Race","","-"&amp;Table1[parish])&amp;" ("&amp;Table1[year]&amp;")"</f>
        <v>District Judge-19th Judicial District Court, ES 2, Div. M-East Baton Rouge (2014)</v>
      </c>
      <c r="D1909" t="s">
        <v>2445</v>
      </c>
      <c r="E1909" t="s">
        <v>2545</v>
      </c>
      <c r="F1909" t="s">
        <v>2546</v>
      </c>
      <c r="G1909">
        <v>2014</v>
      </c>
      <c r="H1909" t="s">
        <v>1277</v>
      </c>
      <c r="I1909" t="s">
        <v>19</v>
      </c>
      <c r="J1909">
        <v>9734</v>
      </c>
      <c r="K1909">
        <v>5</v>
      </c>
      <c r="L1909">
        <f>COUNTIF(Table1[Race],Table1[Race])</f>
        <v>5</v>
      </c>
      <c r="M1909">
        <v>1</v>
      </c>
      <c r="N1909">
        <v>4</v>
      </c>
      <c r="O1909">
        <v>0</v>
      </c>
      <c r="P1909">
        <v>0</v>
      </c>
      <c r="Q1909" t="s">
        <v>20</v>
      </c>
      <c r="R1909" t="s">
        <v>947</v>
      </c>
      <c r="S1909" t="s">
        <v>2625</v>
      </c>
      <c r="T1909">
        <f>IFERROR(Table1[n_can_adj]/MID(Table1[district],FIND("(",Table1[district])+1,1),Table1[n_can_adj])</f>
        <v>5</v>
      </c>
      <c r="U1909" t="e">
        <f>IF(Table1[level]="Local",VLOOKUP(Table1[parish]&amp;" Parish, Louisiana",[1]parish!$D$2:$E$65,2,FALSE),"")</f>
        <v>#N/A</v>
      </c>
    </row>
    <row r="1910" spans="1:21" hidden="1" x14ac:dyDescent="0.25">
      <c r="A1910">
        <v>1936</v>
      </c>
      <c r="B1910">
        <f>IF(COUNTIF(C$2:C1909,C1910)&gt;0,B1909,B1909+1)</f>
        <v>579</v>
      </c>
      <c r="C1910" t="str">
        <f>Table1[[#This Row],[position]]&amp;IF(Table1[district]="NA","","-"&amp;Table1[district])&amp;IF(Table1[parish]="Multi-Parish Race","","-"&amp;Table1[parish])&amp;" ("&amp;Table1[year]&amp;")"</f>
        <v>District Judge-19th Judicial District Court, ES 2, Div. M-East Baton Rouge (2014)</v>
      </c>
      <c r="D1910" t="s">
        <v>2445</v>
      </c>
      <c r="E1910" t="s">
        <v>2545</v>
      </c>
      <c r="F1910" t="s">
        <v>2547</v>
      </c>
      <c r="G1910">
        <v>2014</v>
      </c>
      <c r="H1910" t="s">
        <v>1277</v>
      </c>
      <c r="I1910" t="s">
        <v>19</v>
      </c>
      <c r="J1910">
        <v>14754</v>
      </c>
      <c r="K1910">
        <v>5</v>
      </c>
      <c r="L1910">
        <f>COUNTIF(Table1[Race],Table1[Race])</f>
        <v>5</v>
      </c>
      <c r="M1910">
        <v>1</v>
      </c>
      <c r="N1910">
        <v>4</v>
      </c>
      <c r="O1910">
        <v>0</v>
      </c>
      <c r="P1910">
        <v>0</v>
      </c>
      <c r="Q1910" t="s">
        <v>20</v>
      </c>
      <c r="R1910" t="s">
        <v>947</v>
      </c>
      <c r="S1910" t="s">
        <v>2625</v>
      </c>
      <c r="T1910">
        <f>IFERROR(Table1[n_can_adj]/MID(Table1[district],FIND("(",Table1[district])+1,1),Table1[n_can_adj])</f>
        <v>5</v>
      </c>
      <c r="U1910" t="e">
        <f>IF(Table1[level]="Local",VLOOKUP(Table1[parish]&amp;" Parish, Louisiana",[1]parish!$D$2:$E$65,2,FALSE),"")</f>
        <v>#N/A</v>
      </c>
    </row>
    <row r="1911" spans="1:21" hidden="1" x14ac:dyDescent="0.25">
      <c r="A1911">
        <v>1937</v>
      </c>
      <c r="B1911">
        <f>IF(COUNTIF(C$2:C1910,C1911)&gt;0,B1910,B1910+1)</f>
        <v>579</v>
      </c>
      <c r="C1911" t="str">
        <f>Table1[[#This Row],[position]]&amp;IF(Table1[district]="NA","","-"&amp;Table1[district])&amp;IF(Table1[parish]="Multi-Parish Race","","-"&amp;Table1[parish])&amp;" ("&amp;Table1[year]&amp;")"</f>
        <v>District Judge-19th Judicial District Court, ES 2, Div. M-East Baton Rouge (2014)</v>
      </c>
      <c r="D1911" t="s">
        <v>2445</v>
      </c>
      <c r="E1911" t="s">
        <v>2545</v>
      </c>
      <c r="F1911" t="s">
        <v>2548</v>
      </c>
      <c r="G1911">
        <v>2014</v>
      </c>
      <c r="H1911" t="s">
        <v>1277</v>
      </c>
      <c r="I1911" t="s">
        <v>23</v>
      </c>
      <c r="J1911">
        <v>21751</v>
      </c>
      <c r="K1911">
        <v>5</v>
      </c>
      <c r="L1911">
        <f>COUNTIF(Table1[Race],Table1[Race])</f>
        <v>5</v>
      </c>
      <c r="M1911">
        <v>1</v>
      </c>
      <c r="N1911">
        <v>4</v>
      </c>
      <c r="O1911">
        <v>0</v>
      </c>
      <c r="P1911">
        <v>0</v>
      </c>
      <c r="Q1911" t="s">
        <v>20</v>
      </c>
      <c r="R1911" t="s">
        <v>947</v>
      </c>
      <c r="S1911" t="s">
        <v>2625</v>
      </c>
      <c r="T1911">
        <f>IFERROR(Table1[n_can_adj]/MID(Table1[district],FIND("(",Table1[district])+1,1),Table1[n_can_adj])</f>
        <v>5</v>
      </c>
      <c r="U1911" t="e">
        <f>IF(Table1[level]="Local",VLOOKUP(Table1[parish]&amp;" Parish, Louisiana",[1]parish!$D$2:$E$65,2,FALSE),"")</f>
        <v>#N/A</v>
      </c>
    </row>
    <row r="1912" spans="1:21" hidden="1" x14ac:dyDescent="0.25">
      <c r="A1912">
        <v>1938</v>
      </c>
      <c r="B1912">
        <f>IF(COUNTIF(C$2:C1911,C1912)&gt;0,B1911,B1911+1)</f>
        <v>579</v>
      </c>
      <c r="C1912" t="str">
        <f>Table1[[#This Row],[position]]&amp;IF(Table1[district]="NA","","-"&amp;Table1[district])&amp;IF(Table1[parish]="Multi-Parish Race","","-"&amp;Table1[parish])&amp;" ("&amp;Table1[year]&amp;")"</f>
        <v>District Judge-19th Judicial District Court, ES 2, Div. M-East Baton Rouge (2014)</v>
      </c>
      <c r="D1912" t="s">
        <v>2445</v>
      </c>
      <c r="E1912" t="s">
        <v>2545</v>
      </c>
      <c r="F1912" t="s">
        <v>2549</v>
      </c>
      <c r="G1912">
        <v>2014</v>
      </c>
      <c r="H1912" t="s">
        <v>1277</v>
      </c>
      <c r="I1912" t="s">
        <v>19</v>
      </c>
      <c r="J1912">
        <v>3893</v>
      </c>
      <c r="K1912">
        <v>5</v>
      </c>
      <c r="L1912">
        <f>COUNTIF(Table1[Race],Table1[Race])</f>
        <v>5</v>
      </c>
      <c r="M1912">
        <v>1</v>
      </c>
      <c r="N1912">
        <v>4</v>
      </c>
      <c r="O1912">
        <v>0</v>
      </c>
      <c r="P1912">
        <v>0</v>
      </c>
      <c r="Q1912" t="s">
        <v>20</v>
      </c>
      <c r="R1912" t="s">
        <v>947</v>
      </c>
      <c r="S1912" t="s">
        <v>2625</v>
      </c>
      <c r="T1912">
        <f>IFERROR(Table1[n_can_adj]/MID(Table1[district],FIND("(",Table1[district])+1,1),Table1[n_can_adj])</f>
        <v>5</v>
      </c>
      <c r="U1912" t="e">
        <f>IF(Table1[level]="Local",VLOOKUP(Table1[parish]&amp;" Parish, Louisiana",[1]parish!$D$2:$E$65,2,FALSE),"")</f>
        <v>#N/A</v>
      </c>
    </row>
    <row r="1913" spans="1:21" hidden="1" x14ac:dyDescent="0.25">
      <c r="A1913">
        <v>1939</v>
      </c>
      <c r="B1913">
        <f>IF(COUNTIF(C$2:C1912,C1913)&gt;0,B1912,B1912+1)</f>
        <v>579</v>
      </c>
      <c r="C1913" t="str">
        <f>Table1[[#This Row],[position]]&amp;IF(Table1[district]="NA","","-"&amp;Table1[district])&amp;IF(Table1[parish]="Multi-Parish Race","","-"&amp;Table1[parish])&amp;" ("&amp;Table1[year]&amp;")"</f>
        <v>District Judge-19th Judicial District Court, ES 2, Div. M-East Baton Rouge (2014)</v>
      </c>
      <c r="D1913" t="s">
        <v>2445</v>
      </c>
      <c r="E1913" t="s">
        <v>2545</v>
      </c>
      <c r="F1913" t="s">
        <v>2550</v>
      </c>
      <c r="G1913">
        <v>2014</v>
      </c>
      <c r="H1913" t="s">
        <v>1277</v>
      </c>
      <c r="I1913" t="s">
        <v>19</v>
      </c>
      <c r="J1913">
        <v>801</v>
      </c>
      <c r="K1913">
        <v>5</v>
      </c>
      <c r="L1913">
        <f>COUNTIF(Table1[Race],Table1[Race])</f>
        <v>5</v>
      </c>
      <c r="M1913">
        <v>1</v>
      </c>
      <c r="N1913">
        <v>4</v>
      </c>
      <c r="O1913">
        <v>0</v>
      </c>
      <c r="P1913">
        <v>0</v>
      </c>
      <c r="Q1913" t="s">
        <v>20</v>
      </c>
      <c r="R1913" t="s">
        <v>947</v>
      </c>
      <c r="S1913" t="s">
        <v>2625</v>
      </c>
      <c r="T1913">
        <f>IFERROR(Table1[n_can_adj]/MID(Table1[district],FIND("(",Table1[district])+1,1),Table1[n_can_adj])</f>
        <v>5</v>
      </c>
      <c r="U1913" t="e">
        <f>IF(Table1[level]="Local",VLOOKUP(Table1[parish]&amp;" Parish, Louisiana",[1]parish!$D$2:$E$65,2,FALSE),"")</f>
        <v>#N/A</v>
      </c>
    </row>
    <row r="1914" spans="1:21" hidden="1" x14ac:dyDescent="0.25">
      <c r="A1914">
        <v>1940</v>
      </c>
      <c r="B1914">
        <f>IF(COUNTIF(C$2:C1913,C1914)&gt;0,B1913,B1913+1)</f>
        <v>580</v>
      </c>
      <c r="C1914" t="str">
        <f>Table1[[#This Row],[position]]&amp;IF(Table1[district]="NA","","-"&amp;Table1[district])&amp;IF(Table1[parish]="Multi-Parish Race","","-"&amp;Table1[parish])&amp;" ("&amp;Table1[year]&amp;")"</f>
        <v>District Judge-19th Judicial District Court, ES 3, Div. I-East Baton Rouge (2014)</v>
      </c>
      <c r="D1914" t="s">
        <v>2445</v>
      </c>
      <c r="E1914" t="s">
        <v>2551</v>
      </c>
      <c r="F1914" t="s">
        <v>2552</v>
      </c>
      <c r="G1914">
        <v>2014</v>
      </c>
      <c r="H1914" t="s">
        <v>1277</v>
      </c>
      <c r="I1914" t="s">
        <v>19</v>
      </c>
      <c r="J1914">
        <v>24731</v>
      </c>
      <c r="K1914">
        <v>2</v>
      </c>
      <c r="L1914">
        <f>COUNTIF(Table1[Race],Table1[Race])</f>
        <v>2</v>
      </c>
      <c r="M1914">
        <v>0</v>
      </c>
      <c r="N1914">
        <v>2</v>
      </c>
      <c r="O1914">
        <v>0</v>
      </c>
      <c r="P1914">
        <v>0</v>
      </c>
      <c r="Q1914" t="s">
        <v>20</v>
      </c>
      <c r="R1914" t="s">
        <v>947</v>
      </c>
      <c r="S1914" t="s">
        <v>2625</v>
      </c>
      <c r="T1914">
        <f>IFERROR(Table1[n_can_adj]/MID(Table1[district],FIND("(",Table1[district])+1,1),Table1[n_can_adj])</f>
        <v>2</v>
      </c>
      <c r="U1914" t="e">
        <f>IF(Table1[level]="Local",VLOOKUP(Table1[parish]&amp;" Parish, Louisiana",[1]parish!$D$2:$E$65,2,FALSE),"")</f>
        <v>#N/A</v>
      </c>
    </row>
    <row r="1915" spans="1:21" hidden="1" x14ac:dyDescent="0.25">
      <c r="A1915">
        <v>1941</v>
      </c>
      <c r="B1915">
        <f>IF(COUNTIF(C$2:C1914,C1915)&gt;0,B1914,B1914+1)</f>
        <v>580</v>
      </c>
      <c r="C1915" t="str">
        <f>Table1[[#This Row],[position]]&amp;IF(Table1[district]="NA","","-"&amp;Table1[district])&amp;IF(Table1[parish]="Multi-Parish Race","","-"&amp;Table1[parish])&amp;" ("&amp;Table1[year]&amp;")"</f>
        <v>District Judge-19th Judicial District Court, ES 3, Div. I-East Baton Rouge (2014)</v>
      </c>
      <c r="D1915" t="s">
        <v>2445</v>
      </c>
      <c r="E1915" t="s">
        <v>2551</v>
      </c>
      <c r="F1915" t="s">
        <v>2553</v>
      </c>
      <c r="G1915">
        <v>2014</v>
      </c>
      <c r="H1915" t="s">
        <v>1277</v>
      </c>
      <c r="I1915" t="s">
        <v>19</v>
      </c>
      <c r="J1915">
        <v>34643</v>
      </c>
      <c r="K1915">
        <v>2</v>
      </c>
      <c r="L1915">
        <f>COUNTIF(Table1[Race],Table1[Race])</f>
        <v>2</v>
      </c>
      <c r="M1915">
        <v>0</v>
      </c>
      <c r="N1915">
        <v>2</v>
      </c>
      <c r="O1915">
        <v>0</v>
      </c>
      <c r="P1915">
        <v>0</v>
      </c>
      <c r="Q1915" t="s">
        <v>20</v>
      </c>
      <c r="R1915" t="s">
        <v>947</v>
      </c>
      <c r="S1915" t="s">
        <v>2625</v>
      </c>
      <c r="T1915">
        <f>IFERROR(Table1[n_can_adj]/MID(Table1[district],FIND("(",Table1[district])+1,1),Table1[n_can_adj])</f>
        <v>2</v>
      </c>
      <c r="U1915" t="e">
        <f>IF(Table1[level]="Local",VLOOKUP(Table1[parish]&amp;" Parish, Louisiana",[1]parish!$D$2:$E$65,2,FALSE),"")</f>
        <v>#N/A</v>
      </c>
    </row>
    <row r="1916" spans="1:21" hidden="1" x14ac:dyDescent="0.25">
      <c r="A1916">
        <v>1863</v>
      </c>
      <c r="B1916">
        <f>IF(COUNTIF(C$2:C1915,C1916)&gt;0,B1915,B1915+1)</f>
        <v>581</v>
      </c>
      <c r="C1916" t="str">
        <f>Table1[[#This Row],[position]]&amp;IF(Table1[district]="NA","","-"&amp;Table1[district])&amp;IF(Table1[parish]="Multi-Parish Race","","-"&amp;Table1[parish])&amp;" ("&amp;Table1[year]&amp;")"</f>
        <v>District Judge-1st Judicial District Court, ES 2, Div. C-Caddo (2014)</v>
      </c>
      <c r="D1916" t="s">
        <v>2445</v>
      </c>
      <c r="E1916" t="s">
        <v>2446</v>
      </c>
      <c r="F1916" t="s">
        <v>2447</v>
      </c>
      <c r="G1916">
        <v>2014</v>
      </c>
      <c r="H1916" t="s">
        <v>51</v>
      </c>
      <c r="I1916" t="s">
        <v>19</v>
      </c>
      <c r="J1916">
        <v>15996</v>
      </c>
      <c r="K1916">
        <v>2</v>
      </c>
      <c r="L1916">
        <f>COUNTIF(Table1[Race],Table1[Race])</f>
        <v>2</v>
      </c>
      <c r="M1916">
        <v>1</v>
      </c>
      <c r="N1916">
        <v>1</v>
      </c>
      <c r="O1916">
        <v>0</v>
      </c>
      <c r="P1916">
        <v>0</v>
      </c>
      <c r="Q1916" t="s">
        <v>20</v>
      </c>
      <c r="R1916" t="s">
        <v>947</v>
      </c>
      <c r="S1916" t="s">
        <v>2625</v>
      </c>
      <c r="T1916">
        <f>IFERROR(Table1[n_can_adj]/MID(Table1[district],FIND("(",Table1[district])+1,1),Table1[n_can_adj])</f>
        <v>2</v>
      </c>
      <c r="U1916" t="e">
        <f>IF(Table1[level]="Local",VLOOKUP(Table1[parish]&amp;" Parish, Louisiana",[1]parish!$D$2:$E$65,2,FALSE),"")</f>
        <v>#N/A</v>
      </c>
    </row>
    <row r="1917" spans="1:21" hidden="1" x14ac:dyDescent="0.25">
      <c r="A1917">
        <v>1864</v>
      </c>
      <c r="B1917">
        <f>IF(COUNTIF(C$2:C1916,C1917)&gt;0,B1916,B1916+1)</f>
        <v>581</v>
      </c>
      <c r="C1917" t="str">
        <f>Table1[[#This Row],[position]]&amp;IF(Table1[district]="NA","","-"&amp;Table1[district])&amp;IF(Table1[parish]="Multi-Parish Race","","-"&amp;Table1[parish])&amp;" ("&amp;Table1[year]&amp;")"</f>
        <v>District Judge-1st Judicial District Court, ES 2, Div. C-Caddo (2014)</v>
      </c>
      <c r="D1917" t="s">
        <v>2445</v>
      </c>
      <c r="E1917" t="s">
        <v>2446</v>
      </c>
      <c r="F1917" t="s">
        <v>2448</v>
      </c>
      <c r="G1917">
        <v>2014</v>
      </c>
      <c r="H1917" t="s">
        <v>51</v>
      </c>
      <c r="I1917" t="s">
        <v>23</v>
      </c>
      <c r="J1917">
        <v>9699</v>
      </c>
      <c r="K1917">
        <v>2</v>
      </c>
      <c r="L1917">
        <f>COUNTIF(Table1[Race],Table1[Race])</f>
        <v>2</v>
      </c>
      <c r="M1917">
        <v>1</v>
      </c>
      <c r="N1917">
        <v>1</v>
      </c>
      <c r="O1917">
        <v>0</v>
      </c>
      <c r="P1917">
        <v>0</v>
      </c>
      <c r="Q1917" t="s">
        <v>20</v>
      </c>
      <c r="R1917" t="s">
        <v>947</v>
      </c>
      <c r="S1917" t="s">
        <v>2625</v>
      </c>
      <c r="T1917">
        <f>IFERROR(Table1[n_can_adj]/MID(Table1[district],FIND("(",Table1[district])+1,1),Table1[n_can_adj])</f>
        <v>2</v>
      </c>
      <c r="U1917" t="e">
        <f>IF(Table1[level]="Local",VLOOKUP(Table1[parish]&amp;" Parish, Louisiana",[1]parish!$D$2:$E$65,2,FALSE),"")</f>
        <v>#N/A</v>
      </c>
    </row>
    <row r="1918" spans="1:21" hidden="1" x14ac:dyDescent="0.25">
      <c r="A1918">
        <v>1865</v>
      </c>
      <c r="B1918">
        <f>IF(COUNTIF(C$2:C1917,C1918)&gt;0,B1917,B1917+1)</f>
        <v>582</v>
      </c>
      <c r="C1918" t="str">
        <f>Table1[[#This Row],[position]]&amp;IF(Table1[district]="NA","","-"&amp;Table1[district])&amp;IF(Table1[parish]="Multi-Parish Race","","-"&amp;Table1[parish])&amp;" ("&amp;Table1[year]&amp;")"</f>
        <v>District Judge-1st Judicial District Court, ES 3, Div. K-Caddo (2014)</v>
      </c>
      <c r="D1918" t="s">
        <v>2445</v>
      </c>
      <c r="E1918" t="s">
        <v>2449</v>
      </c>
      <c r="F1918" t="s">
        <v>2450</v>
      </c>
      <c r="G1918">
        <v>2014</v>
      </c>
      <c r="H1918" t="s">
        <v>51</v>
      </c>
      <c r="I1918" t="s">
        <v>19</v>
      </c>
      <c r="J1918">
        <v>8381</v>
      </c>
      <c r="K1918">
        <v>2</v>
      </c>
      <c r="L1918">
        <f>COUNTIF(Table1[Race],Table1[Race])</f>
        <v>2</v>
      </c>
      <c r="M1918">
        <v>0</v>
      </c>
      <c r="N1918">
        <v>2</v>
      </c>
      <c r="O1918">
        <v>0</v>
      </c>
      <c r="P1918">
        <v>0</v>
      </c>
      <c r="Q1918" t="s">
        <v>20</v>
      </c>
      <c r="R1918" t="s">
        <v>947</v>
      </c>
      <c r="S1918" t="s">
        <v>2625</v>
      </c>
      <c r="T1918">
        <f>IFERROR(Table1[n_can_adj]/MID(Table1[district],FIND("(",Table1[district])+1,1),Table1[n_can_adj])</f>
        <v>2</v>
      </c>
      <c r="U1918" t="e">
        <f>IF(Table1[level]="Local",VLOOKUP(Table1[parish]&amp;" Parish, Louisiana",[1]parish!$D$2:$E$65,2,FALSE),"")</f>
        <v>#N/A</v>
      </c>
    </row>
    <row r="1919" spans="1:21" hidden="1" x14ac:dyDescent="0.25">
      <c r="A1919">
        <v>1866</v>
      </c>
      <c r="B1919">
        <f>IF(COUNTIF(C$2:C1918,C1919)&gt;0,B1918,B1918+1)</f>
        <v>582</v>
      </c>
      <c r="C1919" t="str">
        <f>Table1[[#This Row],[position]]&amp;IF(Table1[district]="NA","","-"&amp;Table1[district])&amp;IF(Table1[parish]="Multi-Parish Race","","-"&amp;Table1[parish])&amp;" ("&amp;Table1[year]&amp;")"</f>
        <v>District Judge-1st Judicial District Court, ES 3, Div. K-Caddo (2014)</v>
      </c>
      <c r="D1919" t="s">
        <v>2445</v>
      </c>
      <c r="E1919" t="s">
        <v>2449</v>
      </c>
      <c r="F1919" t="s">
        <v>2451</v>
      </c>
      <c r="G1919">
        <v>2014</v>
      </c>
      <c r="H1919" t="s">
        <v>51</v>
      </c>
      <c r="I1919" t="s">
        <v>19</v>
      </c>
      <c r="J1919">
        <v>16301</v>
      </c>
      <c r="K1919">
        <v>2</v>
      </c>
      <c r="L1919">
        <f>COUNTIF(Table1[Race],Table1[Race])</f>
        <v>2</v>
      </c>
      <c r="M1919">
        <v>0</v>
      </c>
      <c r="N1919">
        <v>2</v>
      </c>
      <c r="O1919">
        <v>0</v>
      </c>
      <c r="P1919">
        <v>0</v>
      </c>
      <c r="Q1919" t="s">
        <v>20</v>
      </c>
      <c r="R1919" t="s">
        <v>947</v>
      </c>
      <c r="S1919" t="s">
        <v>2625</v>
      </c>
      <c r="T1919">
        <f>IFERROR(Table1[n_can_adj]/MID(Table1[district],FIND("(",Table1[district])+1,1),Table1[n_can_adj])</f>
        <v>2</v>
      </c>
      <c r="U1919" t="e">
        <f>IF(Table1[level]="Local",VLOOKUP(Table1[parish]&amp;" Parish, Louisiana",[1]parish!$D$2:$E$65,2,FALSE),"")</f>
        <v>#N/A</v>
      </c>
    </row>
    <row r="1920" spans="1:21" hidden="1" x14ac:dyDescent="0.25">
      <c r="A1920">
        <v>1942</v>
      </c>
      <c r="B1920">
        <f>IF(COUNTIF(C$2:C1919,C1920)&gt;0,B1919,B1919+1)</f>
        <v>583</v>
      </c>
      <c r="C1920" t="str">
        <f>Table1[[#This Row],[position]]&amp;IF(Table1[district]="NA","","-"&amp;Table1[district])&amp;IF(Table1[parish]="Multi-Parish Race","","-"&amp;Table1[parish])&amp;" ("&amp;Table1[year]&amp;")"</f>
        <v>District Judge-20th Judicial District Court, Division A (2014)</v>
      </c>
      <c r="D1920" t="s">
        <v>2445</v>
      </c>
      <c r="E1920" t="s">
        <v>2554</v>
      </c>
      <c r="F1920" t="s">
        <v>2555</v>
      </c>
      <c r="G1920">
        <v>2014</v>
      </c>
      <c r="H1920" t="s">
        <v>73</v>
      </c>
      <c r="I1920" t="s">
        <v>23</v>
      </c>
      <c r="J1920">
        <v>6299</v>
      </c>
      <c r="K1920">
        <v>2</v>
      </c>
      <c r="L1920">
        <f>COUNTIF(Table1[Race],Table1[Race])</f>
        <v>2</v>
      </c>
      <c r="M1920">
        <v>2</v>
      </c>
      <c r="N1920">
        <v>0</v>
      </c>
      <c r="O1920">
        <v>0</v>
      </c>
      <c r="P1920">
        <v>0</v>
      </c>
      <c r="Q1920" t="s">
        <v>20</v>
      </c>
      <c r="R1920" t="s">
        <v>947</v>
      </c>
      <c r="S1920" t="s">
        <v>2625</v>
      </c>
      <c r="T1920">
        <f>IFERROR(Table1[n_can_adj]/MID(Table1[district],FIND("(",Table1[district])+1,1),Table1[n_can_adj])</f>
        <v>2</v>
      </c>
      <c r="U1920" t="e">
        <f>IF(Table1[level]="Local",VLOOKUP(Table1[parish]&amp;" Parish, Louisiana",[1]parish!$D$2:$E$65,2,FALSE),"")</f>
        <v>#N/A</v>
      </c>
    </row>
    <row r="1921" spans="1:21" hidden="1" x14ac:dyDescent="0.25">
      <c r="A1921">
        <v>1943</v>
      </c>
      <c r="B1921">
        <f>IF(COUNTIF(C$2:C1920,C1921)&gt;0,B1920,B1920+1)</f>
        <v>583</v>
      </c>
      <c r="C1921" t="str">
        <f>Table1[[#This Row],[position]]&amp;IF(Table1[district]="NA","","-"&amp;Table1[district])&amp;IF(Table1[parish]="Multi-Parish Race","","-"&amp;Table1[parish])&amp;" ("&amp;Table1[year]&amp;")"</f>
        <v>District Judge-20th Judicial District Court, Division A (2014)</v>
      </c>
      <c r="D1921" t="s">
        <v>2445</v>
      </c>
      <c r="E1921" t="s">
        <v>2554</v>
      </c>
      <c r="F1921" t="s">
        <v>2556</v>
      </c>
      <c r="G1921">
        <v>2014</v>
      </c>
      <c r="H1921" t="s">
        <v>73</v>
      </c>
      <c r="I1921" t="s">
        <v>23</v>
      </c>
      <c r="J1921">
        <v>6286</v>
      </c>
      <c r="K1921">
        <v>2</v>
      </c>
      <c r="L1921">
        <f>COUNTIF(Table1[Race],Table1[Race])</f>
        <v>2</v>
      </c>
      <c r="M1921">
        <v>2</v>
      </c>
      <c r="N1921">
        <v>0</v>
      </c>
      <c r="O1921">
        <v>0</v>
      </c>
      <c r="P1921">
        <v>0</v>
      </c>
      <c r="Q1921" t="s">
        <v>20</v>
      </c>
      <c r="R1921" t="s">
        <v>947</v>
      </c>
      <c r="S1921" t="s">
        <v>2625</v>
      </c>
      <c r="T1921">
        <f>IFERROR(Table1[n_can_adj]/MID(Table1[district],FIND("(",Table1[district])+1,1),Table1[n_can_adj])</f>
        <v>2</v>
      </c>
      <c r="U1921" t="e">
        <f>IF(Table1[level]="Local",VLOOKUP(Table1[parish]&amp;" Parish, Louisiana",[1]parish!$D$2:$E$65,2,FALSE),"")</f>
        <v>#N/A</v>
      </c>
    </row>
    <row r="1922" spans="1:21" hidden="1" x14ac:dyDescent="0.25">
      <c r="A1922">
        <v>1944</v>
      </c>
      <c r="B1922">
        <f>IF(COUNTIF(C$2:C1921,C1922)&gt;0,B1921,B1921+1)</f>
        <v>584</v>
      </c>
      <c r="C1922" t="str">
        <f>Table1[[#This Row],[position]]&amp;IF(Table1[district]="NA","","-"&amp;Table1[district])&amp;IF(Table1[parish]="Multi-Parish Race","","-"&amp;Table1[parish])&amp;" ("&amp;Table1[year]&amp;")"</f>
        <v>District Judge-21st Judicial District Court, Division A (2014)</v>
      </c>
      <c r="D1922" t="s">
        <v>2445</v>
      </c>
      <c r="E1922" t="s">
        <v>2557</v>
      </c>
      <c r="F1922" t="s">
        <v>2558</v>
      </c>
      <c r="G1922">
        <v>2014</v>
      </c>
      <c r="H1922" t="s">
        <v>73</v>
      </c>
      <c r="I1922" t="s">
        <v>19</v>
      </c>
      <c r="J1922">
        <v>35418</v>
      </c>
      <c r="K1922">
        <v>3</v>
      </c>
      <c r="L1922">
        <f>COUNTIF(Table1[Race],Table1[Race])</f>
        <v>3</v>
      </c>
      <c r="M1922">
        <v>0</v>
      </c>
      <c r="N1922">
        <v>3</v>
      </c>
      <c r="O1922">
        <v>0</v>
      </c>
      <c r="P1922">
        <v>0</v>
      </c>
      <c r="Q1922" t="s">
        <v>20</v>
      </c>
      <c r="R1922" t="s">
        <v>947</v>
      </c>
      <c r="S1922" t="s">
        <v>2625</v>
      </c>
      <c r="T1922">
        <f>IFERROR(Table1[n_can_adj]/MID(Table1[district],FIND("(",Table1[district])+1,1),Table1[n_can_adj])</f>
        <v>3</v>
      </c>
      <c r="U1922" t="e">
        <f>IF(Table1[level]="Local",VLOOKUP(Table1[parish]&amp;" Parish, Louisiana",[1]parish!$D$2:$E$65,2,FALSE),"")</f>
        <v>#N/A</v>
      </c>
    </row>
    <row r="1923" spans="1:21" hidden="1" x14ac:dyDescent="0.25">
      <c r="A1923">
        <v>1945</v>
      </c>
      <c r="B1923">
        <f>IF(COUNTIF(C$2:C1922,C1923)&gt;0,B1922,B1922+1)</f>
        <v>584</v>
      </c>
      <c r="C1923" t="str">
        <f>Table1[[#This Row],[position]]&amp;IF(Table1[district]="NA","","-"&amp;Table1[district])&amp;IF(Table1[parish]="Multi-Parish Race","","-"&amp;Table1[parish])&amp;" ("&amp;Table1[year]&amp;")"</f>
        <v>District Judge-21st Judicial District Court, Division A (2014)</v>
      </c>
      <c r="D1923" t="s">
        <v>2445</v>
      </c>
      <c r="E1923" t="s">
        <v>2557</v>
      </c>
      <c r="F1923" t="s">
        <v>2559</v>
      </c>
      <c r="G1923">
        <v>2014</v>
      </c>
      <c r="H1923" t="s">
        <v>73</v>
      </c>
      <c r="I1923" t="s">
        <v>19</v>
      </c>
      <c r="J1923">
        <v>21122</v>
      </c>
      <c r="K1923">
        <v>3</v>
      </c>
      <c r="L1923">
        <f>COUNTIF(Table1[Race],Table1[Race])</f>
        <v>3</v>
      </c>
      <c r="M1923">
        <v>0</v>
      </c>
      <c r="N1923">
        <v>3</v>
      </c>
      <c r="O1923">
        <v>0</v>
      </c>
      <c r="P1923">
        <v>0</v>
      </c>
      <c r="Q1923" t="s">
        <v>20</v>
      </c>
      <c r="R1923" t="s">
        <v>947</v>
      </c>
      <c r="S1923" t="s">
        <v>2625</v>
      </c>
      <c r="T1923">
        <f>IFERROR(Table1[n_can_adj]/MID(Table1[district],FIND("(",Table1[district])+1,1),Table1[n_can_adj])</f>
        <v>3</v>
      </c>
      <c r="U1923" t="e">
        <f>IF(Table1[level]="Local",VLOOKUP(Table1[parish]&amp;" Parish, Louisiana",[1]parish!$D$2:$E$65,2,FALSE),"")</f>
        <v>#N/A</v>
      </c>
    </row>
    <row r="1924" spans="1:21" hidden="1" x14ac:dyDescent="0.25">
      <c r="A1924">
        <v>1946</v>
      </c>
      <c r="B1924">
        <f>IF(COUNTIF(C$2:C1923,C1924)&gt;0,B1923,B1923+1)</f>
        <v>584</v>
      </c>
      <c r="C1924" t="str">
        <f>Table1[[#This Row],[position]]&amp;IF(Table1[district]="NA","","-"&amp;Table1[district])&amp;IF(Table1[parish]="Multi-Parish Race","","-"&amp;Table1[parish])&amp;" ("&amp;Table1[year]&amp;")"</f>
        <v>District Judge-21st Judicial District Court, Division A (2014)</v>
      </c>
      <c r="D1924" t="s">
        <v>2445</v>
      </c>
      <c r="E1924" t="s">
        <v>2557</v>
      </c>
      <c r="F1924" t="s">
        <v>2560</v>
      </c>
      <c r="G1924">
        <v>2014</v>
      </c>
      <c r="H1924" t="s">
        <v>73</v>
      </c>
      <c r="I1924" t="s">
        <v>19</v>
      </c>
      <c r="J1924">
        <v>15314</v>
      </c>
      <c r="K1924">
        <v>3</v>
      </c>
      <c r="L1924">
        <f>COUNTIF(Table1[Race],Table1[Race])</f>
        <v>3</v>
      </c>
      <c r="M1924">
        <v>0</v>
      </c>
      <c r="N1924">
        <v>3</v>
      </c>
      <c r="O1924">
        <v>0</v>
      </c>
      <c r="P1924">
        <v>0</v>
      </c>
      <c r="Q1924" t="s">
        <v>20</v>
      </c>
      <c r="R1924" t="s">
        <v>947</v>
      </c>
      <c r="S1924" t="s">
        <v>2625</v>
      </c>
      <c r="T1924">
        <f>IFERROR(Table1[n_can_adj]/MID(Table1[district],FIND("(",Table1[district])+1,1),Table1[n_can_adj])</f>
        <v>3</v>
      </c>
      <c r="U1924" t="e">
        <f>IF(Table1[level]="Local",VLOOKUP(Table1[parish]&amp;" Parish, Louisiana",[1]parish!$D$2:$E$65,2,FALSE),"")</f>
        <v>#N/A</v>
      </c>
    </row>
    <row r="1925" spans="1:21" hidden="1" x14ac:dyDescent="0.25">
      <c r="A1925">
        <v>1947</v>
      </c>
      <c r="B1925">
        <f>IF(COUNTIF(C$2:C1924,C1925)&gt;0,B1924,B1924+1)</f>
        <v>585</v>
      </c>
      <c r="C1925" t="str">
        <f>Table1[[#This Row],[position]]&amp;IF(Table1[district]="NA","","-"&amp;Table1[district])&amp;IF(Table1[parish]="Multi-Parish Race","","-"&amp;Table1[parish])&amp;" ("&amp;Table1[year]&amp;")"</f>
        <v>District Judge-21st Judicial District Court, Division J (2014)</v>
      </c>
      <c r="D1925" t="s">
        <v>2445</v>
      </c>
      <c r="E1925" t="s">
        <v>2561</v>
      </c>
      <c r="F1925" t="s">
        <v>2562</v>
      </c>
      <c r="G1925">
        <v>2014</v>
      </c>
      <c r="H1925" t="s">
        <v>73</v>
      </c>
      <c r="I1925" t="s">
        <v>19</v>
      </c>
      <c r="J1925">
        <v>24305</v>
      </c>
      <c r="K1925">
        <v>3</v>
      </c>
      <c r="L1925">
        <f>COUNTIF(Table1[Race],Table1[Race])</f>
        <v>3</v>
      </c>
      <c r="M1925">
        <v>0</v>
      </c>
      <c r="N1925">
        <v>3</v>
      </c>
      <c r="O1925">
        <v>0</v>
      </c>
      <c r="P1925">
        <v>0</v>
      </c>
      <c r="Q1925" t="s">
        <v>20</v>
      </c>
      <c r="R1925" t="s">
        <v>947</v>
      </c>
      <c r="S1925" t="s">
        <v>2625</v>
      </c>
      <c r="T1925">
        <f>IFERROR(Table1[n_can_adj]/MID(Table1[district],FIND("(",Table1[district])+1,1),Table1[n_can_adj])</f>
        <v>3</v>
      </c>
      <c r="U1925" t="e">
        <f>IF(Table1[level]="Local",VLOOKUP(Table1[parish]&amp;" Parish, Louisiana",[1]parish!$D$2:$E$65,2,FALSE),"")</f>
        <v>#N/A</v>
      </c>
    </row>
    <row r="1926" spans="1:21" hidden="1" x14ac:dyDescent="0.25">
      <c r="A1926">
        <v>1948</v>
      </c>
      <c r="B1926">
        <f>IF(COUNTIF(C$2:C1925,C1926)&gt;0,B1925,B1925+1)</f>
        <v>585</v>
      </c>
      <c r="C1926" t="str">
        <f>Table1[[#This Row],[position]]&amp;IF(Table1[district]="NA","","-"&amp;Table1[district])&amp;IF(Table1[parish]="Multi-Parish Race","","-"&amp;Table1[parish])&amp;" ("&amp;Table1[year]&amp;")"</f>
        <v>District Judge-21st Judicial District Court, Division J (2014)</v>
      </c>
      <c r="D1926" t="s">
        <v>2445</v>
      </c>
      <c r="E1926" t="s">
        <v>2561</v>
      </c>
      <c r="F1926" t="s">
        <v>2563</v>
      </c>
      <c r="G1926">
        <v>2014</v>
      </c>
      <c r="H1926" t="s">
        <v>73</v>
      </c>
      <c r="I1926" t="s">
        <v>19</v>
      </c>
      <c r="J1926">
        <v>28739</v>
      </c>
      <c r="K1926">
        <v>3</v>
      </c>
      <c r="L1926">
        <f>COUNTIF(Table1[Race],Table1[Race])</f>
        <v>3</v>
      </c>
      <c r="M1926">
        <v>0</v>
      </c>
      <c r="N1926">
        <v>3</v>
      </c>
      <c r="O1926">
        <v>0</v>
      </c>
      <c r="P1926">
        <v>0</v>
      </c>
      <c r="Q1926" t="s">
        <v>20</v>
      </c>
      <c r="R1926" t="s">
        <v>947</v>
      </c>
      <c r="S1926" t="s">
        <v>2625</v>
      </c>
      <c r="T1926">
        <f>IFERROR(Table1[n_can_adj]/MID(Table1[district],FIND("(",Table1[district])+1,1),Table1[n_can_adj])</f>
        <v>3</v>
      </c>
      <c r="U1926" t="e">
        <f>IF(Table1[level]="Local",VLOOKUP(Table1[parish]&amp;" Parish, Louisiana",[1]parish!$D$2:$E$65,2,FALSE),"")</f>
        <v>#N/A</v>
      </c>
    </row>
    <row r="1927" spans="1:21" hidden="1" x14ac:dyDescent="0.25">
      <c r="A1927">
        <v>1949</v>
      </c>
      <c r="B1927">
        <f>IF(COUNTIF(C$2:C1926,C1927)&gt;0,B1926,B1926+1)</f>
        <v>585</v>
      </c>
      <c r="C1927" t="str">
        <f>Table1[[#This Row],[position]]&amp;IF(Table1[district]="NA","","-"&amp;Table1[district])&amp;IF(Table1[parish]="Multi-Parish Race","","-"&amp;Table1[parish])&amp;" ("&amp;Table1[year]&amp;")"</f>
        <v>District Judge-21st Judicial District Court, Division J (2014)</v>
      </c>
      <c r="D1927" t="s">
        <v>2445</v>
      </c>
      <c r="E1927" t="s">
        <v>2561</v>
      </c>
      <c r="F1927" t="s">
        <v>2564</v>
      </c>
      <c r="G1927">
        <v>2014</v>
      </c>
      <c r="H1927" t="s">
        <v>73</v>
      </c>
      <c r="I1927" t="s">
        <v>19</v>
      </c>
      <c r="J1927">
        <v>20066</v>
      </c>
      <c r="K1927">
        <v>3</v>
      </c>
      <c r="L1927">
        <f>COUNTIF(Table1[Race],Table1[Race])</f>
        <v>3</v>
      </c>
      <c r="M1927">
        <v>0</v>
      </c>
      <c r="N1927">
        <v>3</v>
      </c>
      <c r="O1927">
        <v>0</v>
      </c>
      <c r="P1927">
        <v>0</v>
      </c>
      <c r="Q1927" t="s">
        <v>20</v>
      </c>
      <c r="R1927" t="s">
        <v>947</v>
      </c>
      <c r="S1927" t="s">
        <v>2625</v>
      </c>
      <c r="T1927">
        <f>IFERROR(Table1[n_can_adj]/MID(Table1[district],FIND("(",Table1[district])+1,1),Table1[n_can_adj])</f>
        <v>3</v>
      </c>
      <c r="U1927" t="e">
        <f>IF(Table1[level]="Local",VLOOKUP(Table1[parish]&amp;" Parish, Louisiana",[1]parish!$D$2:$E$65,2,FALSE),"")</f>
        <v>#N/A</v>
      </c>
    </row>
    <row r="1928" spans="1:21" hidden="1" x14ac:dyDescent="0.25">
      <c r="A1928">
        <v>1950</v>
      </c>
      <c r="B1928">
        <f>IF(COUNTIF(C$2:C1927,C1928)&gt;0,B1927,B1927+1)</f>
        <v>586</v>
      </c>
      <c r="C1928" t="str">
        <f>Table1[[#This Row],[position]]&amp;IF(Table1[district]="NA","","-"&amp;Table1[district])&amp;IF(Table1[parish]="Multi-Parish Race","","-"&amp;Table1[parish])&amp;" ("&amp;Table1[year]&amp;")"</f>
        <v>District Judge-22nd Judicial District Court, Division L (2014)</v>
      </c>
      <c r="D1928" t="s">
        <v>2445</v>
      </c>
      <c r="E1928" t="s">
        <v>2565</v>
      </c>
      <c r="F1928" t="s">
        <v>2566</v>
      </c>
      <c r="G1928">
        <v>2014</v>
      </c>
      <c r="H1928" t="s">
        <v>73</v>
      </c>
      <c r="I1928" t="s">
        <v>19</v>
      </c>
      <c r="J1928">
        <v>65642</v>
      </c>
      <c r="K1928">
        <v>2</v>
      </c>
      <c r="L1928">
        <f>COUNTIF(Table1[Race],Table1[Race])</f>
        <v>2</v>
      </c>
      <c r="M1928">
        <v>0</v>
      </c>
      <c r="N1928">
        <v>2</v>
      </c>
      <c r="O1928">
        <v>0</v>
      </c>
      <c r="P1928">
        <v>0</v>
      </c>
      <c r="Q1928" t="s">
        <v>20</v>
      </c>
      <c r="R1928" t="s">
        <v>947</v>
      </c>
      <c r="S1928" t="s">
        <v>2625</v>
      </c>
      <c r="T1928">
        <f>IFERROR(Table1[n_can_adj]/MID(Table1[district],FIND("(",Table1[district])+1,1),Table1[n_can_adj])</f>
        <v>2</v>
      </c>
      <c r="U1928" t="e">
        <f>IF(Table1[level]="Local",VLOOKUP(Table1[parish]&amp;" Parish, Louisiana",[1]parish!$D$2:$E$65,2,FALSE),"")</f>
        <v>#N/A</v>
      </c>
    </row>
    <row r="1929" spans="1:21" hidden="1" x14ac:dyDescent="0.25">
      <c r="A1929">
        <v>1951</v>
      </c>
      <c r="B1929">
        <f>IF(COUNTIF(C$2:C1928,C1929)&gt;0,B1928,B1928+1)</f>
        <v>586</v>
      </c>
      <c r="C1929" t="str">
        <f>Table1[[#This Row],[position]]&amp;IF(Table1[district]="NA","","-"&amp;Table1[district])&amp;IF(Table1[parish]="Multi-Parish Race","","-"&amp;Table1[parish])&amp;" ("&amp;Table1[year]&amp;")"</f>
        <v>District Judge-22nd Judicial District Court, Division L (2014)</v>
      </c>
      <c r="D1929" t="s">
        <v>2445</v>
      </c>
      <c r="E1929" t="s">
        <v>2565</v>
      </c>
      <c r="F1929" t="s">
        <v>2567</v>
      </c>
      <c r="G1929">
        <v>2014</v>
      </c>
      <c r="H1929" t="s">
        <v>73</v>
      </c>
      <c r="I1929" t="s">
        <v>19</v>
      </c>
      <c r="J1929">
        <v>23665</v>
      </c>
      <c r="K1929">
        <v>2</v>
      </c>
      <c r="L1929">
        <f>COUNTIF(Table1[Race],Table1[Race])</f>
        <v>2</v>
      </c>
      <c r="M1929">
        <v>0</v>
      </c>
      <c r="N1929">
        <v>2</v>
      </c>
      <c r="O1929">
        <v>0</v>
      </c>
      <c r="P1929">
        <v>0</v>
      </c>
      <c r="Q1929" t="s">
        <v>20</v>
      </c>
      <c r="R1929" t="s">
        <v>947</v>
      </c>
      <c r="S1929" t="s">
        <v>2625</v>
      </c>
      <c r="T1929">
        <f>IFERROR(Table1[n_can_adj]/MID(Table1[district],FIND("(",Table1[district])+1,1),Table1[n_can_adj])</f>
        <v>2</v>
      </c>
      <c r="U1929" t="e">
        <f>IF(Table1[level]="Local",VLOOKUP(Table1[parish]&amp;" Parish, Louisiana",[1]parish!$D$2:$E$65,2,FALSE),"")</f>
        <v>#N/A</v>
      </c>
    </row>
    <row r="1930" spans="1:21" hidden="1" x14ac:dyDescent="0.25">
      <c r="A1930">
        <v>1952</v>
      </c>
      <c r="B1930">
        <f>IF(COUNTIF(C$2:C1929,C1930)&gt;0,B1929,B1929+1)</f>
        <v>587</v>
      </c>
      <c r="C1930" t="str">
        <f>Table1[[#This Row],[position]]&amp;IF(Table1[district]="NA","","-"&amp;Table1[district])&amp;IF(Table1[parish]="Multi-Parish Race","","-"&amp;Table1[parish])&amp;" ("&amp;Table1[year]&amp;")"</f>
        <v>District Judge-23rd Judicial District Court, ES 2, Div. A (2014)</v>
      </c>
      <c r="D1930" t="s">
        <v>2445</v>
      </c>
      <c r="E1930" t="s">
        <v>2568</v>
      </c>
      <c r="F1930" t="s">
        <v>2569</v>
      </c>
      <c r="G1930">
        <v>2014</v>
      </c>
      <c r="H1930" t="s">
        <v>73</v>
      </c>
      <c r="I1930" t="s">
        <v>19</v>
      </c>
      <c r="J1930">
        <v>21993</v>
      </c>
      <c r="K1930">
        <v>2</v>
      </c>
      <c r="L1930">
        <f>COUNTIF(Table1[Race],Table1[Race])</f>
        <v>2</v>
      </c>
      <c r="M1930">
        <v>0</v>
      </c>
      <c r="N1930">
        <v>1</v>
      </c>
      <c r="O1930">
        <v>0</v>
      </c>
      <c r="P1930">
        <v>1</v>
      </c>
      <c r="Q1930" t="s">
        <v>20</v>
      </c>
      <c r="R1930" t="s">
        <v>947</v>
      </c>
      <c r="S1930" t="s">
        <v>2625</v>
      </c>
      <c r="T1930">
        <f>IFERROR(Table1[n_can_adj]/MID(Table1[district],FIND("(",Table1[district])+1,1),Table1[n_can_adj])</f>
        <v>2</v>
      </c>
      <c r="U1930" t="e">
        <f>IF(Table1[level]="Local",VLOOKUP(Table1[parish]&amp;" Parish, Louisiana",[1]parish!$D$2:$E$65,2,FALSE),"")</f>
        <v>#N/A</v>
      </c>
    </row>
    <row r="1931" spans="1:21" hidden="1" x14ac:dyDescent="0.25">
      <c r="A1931">
        <v>1953</v>
      </c>
      <c r="B1931">
        <f>IF(COUNTIF(C$2:C1930,C1931)&gt;0,B1930,B1930+1)</f>
        <v>587</v>
      </c>
      <c r="C1931" t="str">
        <f>Table1[[#This Row],[position]]&amp;IF(Table1[district]="NA","","-"&amp;Table1[district])&amp;IF(Table1[parish]="Multi-Parish Race","","-"&amp;Table1[parish])&amp;" ("&amp;Table1[year]&amp;")"</f>
        <v>District Judge-23rd Judicial District Court, ES 2, Div. A (2014)</v>
      </c>
      <c r="D1931" t="s">
        <v>2445</v>
      </c>
      <c r="E1931" t="s">
        <v>2568</v>
      </c>
      <c r="F1931" t="s">
        <v>2570</v>
      </c>
      <c r="G1931">
        <v>2014</v>
      </c>
      <c r="H1931" t="s">
        <v>73</v>
      </c>
      <c r="I1931" t="s">
        <v>127</v>
      </c>
      <c r="J1931">
        <v>21481</v>
      </c>
      <c r="K1931">
        <v>2</v>
      </c>
      <c r="L1931">
        <f>COUNTIF(Table1[Race],Table1[Race])</f>
        <v>2</v>
      </c>
      <c r="M1931">
        <v>0</v>
      </c>
      <c r="N1931">
        <v>1</v>
      </c>
      <c r="O1931">
        <v>0</v>
      </c>
      <c r="P1931">
        <v>1</v>
      </c>
      <c r="Q1931" t="s">
        <v>20</v>
      </c>
      <c r="R1931" t="s">
        <v>947</v>
      </c>
      <c r="S1931" t="s">
        <v>2625</v>
      </c>
      <c r="T1931">
        <f>IFERROR(Table1[n_can_adj]/MID(Table1[district],FIND("(",Table1[district])+1,1),Table1[n_can_adj])</f>
        <v>2</v>
      </c>
      <c r="U1931" t="e">
        <f>IF(Table1[level]="Local",VLOOKUP(Table1[parish]&amp;" Parish, Louisiana",[1]parish!$D$2:$E$65,2,FALSE),"")</f>
        <v>#N/A</v>
      </c>
    </row>
    <row r="1932" spans="1:21" hidden="1" x14ac:dyDescent="0.25">
      <c r="A1932">
        <v>1954</v>
      </c>
      <c r="B1932">
        <f>IF(COUNTIF(C$2:C1931,C1932)&gt;0,B1931,B1931+1)</f>
        <v>588</v>
      </c>
      <c r="C1932" t="str">
        <f>Table1[[#This Row],[position]]&amp;IF(Table1[district]="NA","","-"&amp;Table1[district])&amp;IF(Table1[parish]="Multi-Parish Race","","-"&amp;Table1[parish])&amp;" ("&amp;Table1[year]&amp;")"</f>
        <v>District Judge-23rd Judicial District Court, ES 2, Div. C (2014)</v>
      </c>
      <c r="D1932" t="s">
        <v>2445</v>
      </c>
      <c r="E1932" t="s">
        <v>2571</v>
      </c>
      <c r="F1932" t="s">
        <v>2572</v>
      </c>
      <c r="G1932">
        <v>2014</v>
      </c>
      <c r="H1932" t="s">
        <v>73</v>
      </c>
      <c r="I1932" t="s">
        <v>19</v>
      </c>
      <c r="J1932">
        <v>15154</v>
      </c>
      <c r="K1932">
        <v>2</v>
      </c>
      <c r="L1932">
        <f>COUNTIF(Table1[Race],Table1[Race])</f>
        <v>2</v>
      </c>
      <c r="M1932">
        <v>0</v>
      </c>
      <c r="N1932">
        <v>2</v>
      </c>
      <c r="O1932">
        <v>0</v>
      </c>
      <c r="P1932">
        <v>0</v>
      </c>
      <c r="Q1932" t="s">
        <v>20</v>
      </c>
      <c r="R1932" t="s">
        <v>947</v>
      </c>
      <c r="S1932" t="s">
        <v>2625</v>
      </c>
      <c r="T1932">
        <f>IFERROR(Table1[n_can_adj]/MID(Table1[district],FIND("(",Table1[district])+1,1),Table1[n_can_adj])</f>
        <v>2</v>
      </c>
      <c r="U1932" t="e">
        <f>IF(Table1[level]="Local",VLOOKUP(Table1[parish]&amp;" Parish, Louisiana",[1]parish!$D$2:$E$65,2,FALSE),"")</f>
        <v>#N/A</v>
      </c>
    </row>
    <row r="1933" spans="1:21" hidden="1" x14ac:dyDescent="0.25">
      <c r="A1933">
        <v>1955</v>
      </c>
      <c r="B1933">
        <f>IF(COUNTIF(C$2:C1932,C1933)&gt;0,B1932,B1932+1)</f>
        <v>588</v>
      </c>
      <c r="C1933" t="str">
        <f>Table1[[#This Row],[position]]&amp;IF(Table1[district]="NA","","-"&amp;Table1[district])&amp;IF(Table1[parish]="Multi-Parish Race","","-"&amp;Table1[parish])&amp;" ("&amp;Table1[year]&amp;")"</f>
        <v>District Judge-23rd Judicial District Court, ES 2, Div. C (2014)</v>
      </c>
      <c r="D1933" t="s">
        <v>2445</v>
      </c>
      <c r="E1933" t="s">
        <v>2571</v>
      </c>
      <c r="F1933" t="s">
        <v>2573</v>
      </c>
      <c r="G1933">
        <v>2014</v>
      </c>
      <c r="H1933" t="s">
        <v>73</v>
      </c>
      <c r="I1933" t="s">
        <v>19</v>
      </c>
      <c r="J1933">
        <v>25962</v>
      </c>
      <c r="K1933">
        <v>2</v>
      </c>
      <c r="L1933">
        <f>COUNTIF(Table1[Race],Table1[Race])</f>
        <v>2</v>
      </c>
      <c r="M1933">
        <v>0</v>
      </c>
      <c r="N1933">
        <v>2</v>
      </c>
      <c r="O1933">
        <v>0</v>
      </c>
      <c r="P1933">
        <v>0</v>
      </c>
      <c r="Q1933" t="s">
        <v>20</v>
      </c>
      <c r="R1933" t="s">
        <v>947</v>
      </c>
      <c r="S1933" t="s">
        <v>2625</v>
      </c>
      <c r="T1933">
        <f>IFERROR(Table1[n_can_adj]/MID(Table1[district],FIND("(",Table1[district])+1,1),Table1[n_can_adj])</f>
        <v>2</v>
      </c>
      <c r="U1933" t="e">
        <f>IF(Table1[level]="Local",VLOOKUP(Table1[parish]&amp;" Parish, Louisiana",[1]parish!$D$2:$E$65,2,FALSE),"")</f>
        <v>#N/A</v>
      </c>
    </row>
    <row r="1934" spans="1:21" hidden="1" x14ac:dyDescent="0.25">
      <c r="A1934">
        <v>1956</v>
      </c>
      <c r="B1934">
        <f>IF(COUNTIF(C$2:C1933,C1934)&gt;0,B1933,B1933+1)</f>
        <v>589</v>
      </c>
      <c r="C1934" t="str">
        <f>Table1[[#This Row],[position]]&amp;IF(Table1[district]="NA","","-"&amp;Table1[district])&amp;IF(Table1[parish]="Multi-Parish Race","","-"&amp;Table1[parish])&amp;" ("&amp;Table1[year]&amp;")"</f>
        <v>District Judge-24th Judicial District Court, ES 1, Div. O-Jefferson (2014)</v>
      </c>
      <c r="D1934" t="s">
        <v>2445</v>
      </c>
      <c r="E1934" t="s">
        <v>2574</v>
      </c>
      <c r="F1934" t="s">
        <v>2575</v>
      </c>
      <c r="G1934">
        <v>2014</v>
      </c>
      <c r="H1934" t="s">
        <v>1442</v>
      </c>
      <c r="I1934" t="s">
        <v>19</v>
      </c>
      <c r="J1934">
        <v>11139</v>
      </c>
      <c r="K1934">
        <v>4</v>
      </c>
      <c r="L1934">
        <f>COUNTIF(Table1[Race],Table1[Race])</f>
        <v>4</v>
      </c>
      <c r="M1934">
        <v>0</v>
      </c>
      <c r="N1934">
        <v>3</v>
      </c>
      <c r="O1934">
        <v>0</v>
      </c>
      <c r="P1934">
        <v>1</v>
      </c>
      <c r="Q1934" t="s">
        <v>20</v>
      </c>
      <c r="R1934" t="s">
        <v>947</v>
      </c>
      <c r="S1934" t="s">
        <v>2625</v>
      </c>
      <c r="T1934">
        <f>IFERROR(Table1[n_can_adj]/MID(Table1[district],FIND("(",Table1[district])+1,1),Table1[n_can_adj])</f>
        <v>4</v>
      </c>
      <c r="U1934" t="e">
        <f>IF(Table1[level]="Local",VLOOKUP(Table1[parish]&amp;" Parish, Louisiana",[1]parish!$D$2:$E$65,2,FALSE),"")</f>
        <v>#N/A</v>
      </c>
    </row>
    <row r="1935" spans="1:21" hidden="1" x14ac:dyDescent="0.25">
      <c r="A1935">
        <v>1957</v>
      </c>
      <c r="B1935">
        <f>IF(COUNTIF(C$2:C1934,C1935)&gt;0,B1934,B1934+1)</f>
        <v>589</v>
      </c>
      <c r="C1935" t="str">
        <f>Table1[[#This Row],[position]]&amp;IF(Table1[district]="NA","","-"&amp;Table1[district])&amp;IF(Table1[parish]="Multi-Parish Race","","-"&amp;Table1[parish])&amp;" ("&amp;Table1[year]&amp;")"</f>
        <v>District Judge-24th Judicial District Court, ES 1, Div. O-Jefferson (2014)</v>
      </c>
      <c r="D1935" t="s">
        <v>2445</v>
      </c>
      <c r="E1935" t="s">
        <v>2574</v>
      </c>
      <c r="F1935" t="s">
        <v>2576</v>
      </c>
      <c r="G1935">
        <v>2014</v>
      </c>
      <c r="H1935" t="s">
        <v>1442</v>
      </c>
      <c r="I1935" t="s">
        <v>127</v>
      </c>
      <c r="J1935">
        <v>7101</v>
      </c>
      <c r="K1935">
        <v>4</v>
      </c>
      <c r="L1935">
        <f>COUNTIF(Table1[Race],Table1[Race])</f>
        <v>4</v>
      </c>
      <c r="M1935">
        <v>0</v>
      </c>
      <c r="N1935">
        <v>3</v>
      </c>
      <c r="O1935">
        <v>0</v>
      </c>
      <c r="P1935">
        <v>1</v>
      </c>
      <c r="Q1935" t="s">
        <v>20</v>
      </c>
      <c r="R1935" t="s">
        <v>947</v>
      </c>
      <c r="S1935" t="s">
        <v>2625</v>
      </c>
      <c r="T1935">
        <f>IFERROR(Table1[n_can_adj]/MID(Table1[district],FIND("(",Table1[district])+1,1),Table1[n_can_adj])</f>
        <v>4</v>
      </c>
      <c r="U1935" t="e">
        <f>IF(Table1[level]="Local",VLOOKUP(Table1[parish]&amp;" Parish, Louisiana",[1]parish!$D$2:$E$65,2,FALSE),"")</f>
        <v>#N/A</v>
      </c>
    </row>
    <row r="1936" spans="1:21" hidden="1" x14ac:dyDescent="0.25">
      <c r="A1936">
        <v>1958</v>
      </c>
      <c r="B1936">
        <f>IF(COUNTIF(C$2:C1935,C1936)&gt;0,B1935,B1935+1)</f>
        <v>589</v>
      </c>
      <c r="C1936" t="str">
        <f>Table1[[#This Row],[position]]&amp;IF(Table1[district]="NA","","-"&amp;Table1[district])&amp;IF(Table1[parish]="Multi-Parish Race","","-"&amp;Table1[parish])&amp;" ("&amp;Table1[year]&amp;")"</f>
        <v>District Judge-24th Judicial District Court, ES 1, Div. O-Jefferson (2014)</v>
      </c>
      <c r="D1936" t="s">
        <v>2445</v>
      </c>
      <c r="E1936" t="s">
        <v>2574</v>
      </c>
      <c r="F1936" t="s">
        <v>2577</v>
      </c>
      <c r="G1936">
        <v>2014</v>
      </c>
      <c r="H1936" t="s">
        <v>1442</v>
      </c>
      <c r="I1936" t="s">
        <v>19</v>
      </c>
      <c r="J1936">
        <v>5475</v>
      </c>
      <c r="K1936">
        <v>4</v>
      </c>
      <c r="L1936">
        <f>COUNTIF(Table1[Race],Table1[Race])</f>
        <v>4</v>
      </c>
      <c r="M1936">
        <v>0</v>
      </c>
      <c r="N1936">
        <v>3</v>
      </c>
      <c r="O1936">
        <v>0</v>
      </c>
      <c r="P1936">
        <v>1</v>
      </c>
      <c r="Q1936" t="s">
        <v>20</v>
      </c>
      <c r="R1936" t="s">
        <v>947</v>
      </c>
      <c r="S1936" t="s">
        <v>2625</v>
      </c>
      <c r="T1936">
        <f>IFERROR(Table1[n_can_adj]/MID(Table1[district],FIND("(",Table1[district])+1,1),Table1[n_can_adj])</f>
        <v>4</v>
      </c>
      <c r="U1936" t="e">
        <f>IF(Table1[level]="Local",VLOOKUP(Table1[parish]&amp;" Parish, Louisiana",[1]parish!$D$2:$E$65,2,FALSE),"")</f>
        <v>#N/A</v>
      </c>
    </row>
    <row r="1937" spans="1:21" hidden="1" x14ac:dyDescent="0.25">
      <c r="A1937">
        <v>1959</v>
      </c>
      <c r="B1937">
        <f>IF(COUNTIF(C$2:C1936,C1937)&gt;0,B1936,B1936+1)</f>
        <v>589</v>
      </c>
      <c r="C1937" t="str">
        <f>Table1[[#This Row],[position]]&amp;IF(Table1[district]="NA","","-"&amp;Table1[district])&amp;IF(Table1[parish]="Multi-Parish Race","","-"&amp;Table1[parish])&amp;" ("&amp;Table1[year]&amp;")"</f>
        <v>District Judge-24th Judicial District Court, ES 1, Div. O-Jefferson (2014)</v>
      </c>
      <c r="D1937" t="s">
        <v>2445</v>
      </c>
      <c r="E1937" t="s">
        <v>2574</v>
      </c>
      <c r="F1937" t="s">
        <v>2578</v>
      </c>
      <c r="G1937">
        <v>2014</v>
      </c>
      <c r="H1937" t="s">
        <v>1442</v>
      </c>
      <c r="I1937" t="s">
        <v>19</v>
      </c>
      <c r="J1937">
        <v>9207</v>
      </c>
      <c r="K1937">
        <v>4</v>
      </c>
      <c r="L1937">
        <f>COUNTIF(Table1[Race],Table1[Race])</f>
        <v>4</v>
      </c>
      <c r="M1937">
        <v>0</v>
      </c>
      <c r="N1937">
        <v>3</v>
      </c>
      <c r="O1937">
        <v>0</v>
      </c>
      <c r="P1937">
        <v>1</v>
      </c>
      <c r="Q1937" t="s">
        <v>20</v>
      </c>
      <c r="R1937" t="s">
        <v>947</v>
      </c>
      <c r="S1937" t="s">
        <v>2625</v>
      </c>
      <c r="T1937">
        <f>IFERROR(Table1[n_can_adj]/MID(Table1[district],FIND("(",Table1[district])+1,1),Table1[n_can_adj])</f>
        <v>4</v>
      </c>
      <c r="U1937" t="e">
        <f>IF(Table1[level]="Local",VLOOKUP(Table1[parish]&amp;" Parish, Louisiana",[1]parish!$D$2:$E$65,2,FALSE),"")</f>
        <v>#N/A</v>
      </c>
    </row>
    <row r="1938" spans="1:21" hidden="1" x14ac:dyDescent="0.25">
      <c r="A1938">
        <v>1960</v>
      </c>
      <c r="B1938">
        <f>IF(COUNTIF(C$2:C1937,C1938)&gt;0,B1937,B1937+1)</f>
        <v>590</v>
      </c>
      <c r="C1938" t="str">
        <f>Table1[[#This Row],[position]]&amp;IF(Table1[district]="NA","","-"&amp;Table1[district])&amp;IF(Table1[parish]="Multi-Parish Race","","-"&amp;Table1[parish])&amp;" ("&amp;Table1[year]&amp;")"</f>
        <v>District Judge-24th Judicial District Court, ES 2, Div. F-Jefferson (2014)</v>
      </c>
      <c r="D1938" t="s">
        <v>2445</v>
      </c>
      <c r="E1938" t="s">
        <v>2579</v>
      </c>
      <c r="F1938" t="s">
        <v>2580</v>
      </c>
      <c r="G1938">
        <v>2014</v>
      </c>
      <c r="H1938" t="s">
        <v>1442</v>
      </c>
      <c r="I1938" t="s">
        <v>23</v>
      </c>
      <c r="J1938">
        <v>14397</v>
      </c>
      <c r="K1938">
        <v>2</v>
      </c>
      <c r="L1938">
        <f>COUNTIF(Table1[Race],Table1[Race])</f>
        <v>2</v>
      </c>
      <c r="M1938">
        <v>1</v>
      </c>
      <c r="N1938">
        <v>1</v>
      </c>
      <c r="O1938">
        <v>0</v>
      </c>
      <c r="P1938">
        <v>0</v>
      </c>
      <c r="Q1938" t="s">
        <v>20</v>
      </c>
      <c r="R1938" t="s">
        <v>947</v>
      </c>
      <c r="S1938" t="s">
        <v>2625</v>
      </c>
      <c r="T1938">
        <f>IFERROR(Table1[n_can_adj]/MID(Table1[district],FIND("(",Table1[district])+1,1),Table1[n_can_adj])</f>
        <v>2</v>
      </c>
      <c r="U1938" t="e">
        <f>IF(Table1[level]="Local",VLOOKUP(Table1[parish]&amp;" Parish, Louisiana",[1]parish!$D$2:$E$65,2,FALSE),"")</f>
        <v>#N/A</v>
      </c>
    </row>
    <row r="1939" spans="1:21" hidden="1" x14ac:dyDescent="0.25">
      <c r="A1939">
        <v>1961</v>
      </c>
      <c r="B1939">
        <f>IF(COUNTIF(C$2:C1938,C1939)&gt;0,B1938,B1938+1)</f>
        <v>590</v>
      </c>
      <c r="C1939" t="str">
        <f>Table1[[#This Row],[position]]&amp;IF(Table1[district]="NA","","-"&amp;Table1[district])&amp;IF(Table1[parish]="Multi-Parish Race","","-"&amp;Table1[parish])&amp;" ("&amp;Table1[year]&amp;")"</f>
        <v>District Judge-24th Judicial District Court, ES 2, Div. F-Jefferson (2014)</v>
      </c>
      <c r="D1939" t="s">
        <v>2445</v>
      </c>
      <c r="E1939" t="s">
        <v>2579</v>
      </c>
      <c r="F1939" t="s">
        <v>2581</v>
      </c>
      <c r="G1939">
        <v>2014</v>
      </c>
      <c r="H1939" t="s">
        <v>1442</v>
      </c>
      <c r="I1939" t="s">
        <v>19</v>
      </c>
      <c r="J1939">
        <v>51511</v>
      </c>
      <c r="K1939">
        <v>2</v>
      </c>
      <c r="L1939">
        <f>COUNTIF(Table1[Race],Table1[Race])</f>
        <v>2</v>
      </c>
      <c r="M1939">
        <v>1</v>
      </c>
      <c r="N1939">
        <v>1</v>
      </c>
      <c r="O1939">
        <v>0</v>
      </c>
      <c r="P1939">
        <v>0</v>
      </c>
      <c r="Q1939" t="s">
        <v>20</v>
      </c>
      <c r="R1939" t="s">
        <v>947</v>
      </c>
      <c r="S1939" t="s">
        <v>2625</v>
      </c>
      <c r="T1939">
        <f>IFERROR(Table1[n_can_adj]/MID(Table1[district],FIND("(",Table1[district])+1,1),Table1[n_can_adj])</f>
        <v>2</v>
      </c>
      <c r="U1939" t="e">
        <f>IF(Table1[level]="Local",VLOOKUP(Table1[parish]&amp;" Parish, Louisiana",[1]parish!$D$2:$E$65,2,FALSE),"")</f>
        <v>#N/A</v>
      </c>
    </row>
    <row r="1940" spans="1:21" hidden="1" x14ac:dyDescent="0.25">
      <c r="A1940">
        <v>1962</v>
      </c>
      <c r="B1940">
        <f>IF(COUNTIF(C$2:C1939,C1940)&gt;0,B1939,B1939+1)</f>
        <v>591</v>
      </c>
      <c r="C1940" t="str">
        <f>Table1[[#This Row],[position]]&amp;IF(Table1[district]="NA","","-"&amp;Table1[district])&amp;IF(Table1[parish]="Multi-Parish Race","","-"&amp;Table1[parish])&amp;" ("&amp;Table1[year]&amp;")"</f>
        <v>District Judge-24th Judicial District Court, ES 3, Div. G-Jefferson (2014)</v>
      </c>
      <c r="D1940" t="s">
        <v>2445</v>
      </c>
      <c r="E1940" t="s">
        <v>2582</v>
      </c>
      <c r="F1940" t="s">
        <v>2583</v>
      </c>
      <c r="G1940">
        <v>2014</v>
      </c>
      <c r="H1940" t="s">
        <v>1442</v>
      </c>
      <c r="I1940" t="s">
        <v>23</v>
      </c>
      <c r="J1940">
        <v>6579</v>
      </c>
      <c r="K1940">
        <v>3</v>
      </c>
      <c r="L1940">
        <f>COUNTIF(Table1[Race],Table1[Race])</f>
        <v>3</v>
      </c>
      <c r="M1940">
        <v>2</v>
      </c>
      <c r="N1940">
        <v>0</v>
      </c>
      <c r="O1940">
        <v>1</v>
      </c>
      <c r="P1940">
        <v>0</v>
      </c>
      <c r="Q1940" t="s">
        <v>20</v>
      </c>
      <c r="R1940" t="s">
        <v>947</v>
      </c>
      <c r="S1940" t="s">
        <v>2625</v>
      </c>
      <c r="T1940">
        <f>IFERROR(Table1[n_can_adj]/MID(Table1[district],FIND("(",Table1[district])+1,1),Table1[n_can_adj])</f>
        <v>3</v>
      </c>
      <c r="U1940" t="e">
        <f>IF(Table1[level]="Local",VLOOKUP(Table1[parish]&amp;" Parish, Louisiana",[1]parish!$D$2:$E$65,2,FALSE),"")</f>
        <v>#N/A</v>
      </c>
    </row>
    <row r="1941" spans="1:21" hidden="1" x14ac:dyDescent="0.25">
      <c r="A1941">
        <v>1963</v>
      </c>
      <c r="B1941">
        <f>IF(COUNTIF(C$2:C1940,C1941)&gt;0,B1940,B1940+1)</f>
        <v>591</v>
      </c>
      <c r="C1941" t="str">
        <f>Table1[[#This Row],[position]]&amp;IF(Table1[district]="NA","","-"&amp;Table1[district])&amp;IF(Table1[parish]="Multi-Parish Race","","-"&amp;Table1[parish])&amp;" ("&amp;Table1[year]&amp;")"</f>
        <v>District Judge-24th Judicial District Court, ES 3, Div. G-Jefferson (2014)</v>
      </c>
      <c r="D1941" t="s">
        <v>2445</v>
      </c>
      <c r="E1941" t="s">
        <v>2582</v>
      </c>
      <c r="F1941" t="s">
        <v>2584</v>
      </c>
      <c r="G1941">
        <v>2014</v>
      </c>
      <c r="H1941" t="s">
        <v>1442</v>
      </c>
      <c r="I1941" t="s">
        <v>23</v>
      </c>
      <c r="J1941">
        <v>4064</v>
      </c>
      <c r="K1941">
        <v>3</v>
      </c>
      <c r="L1941">
        <f>COUNTIF(Table1[Race],Table1[Race])</f>
        <v>3</v>
      </c>
      <c r="M1941">
        <v>2</v>
      </c>
      <c r="N1941">
        <v>0</v>
      </c>
      <c r="O1941">
        <v>1</v>
      </c>
      <c r="P1941">
        <v>0</v>
      </c>
      <c r="Q1941" t="s">
        <v>20</v>
      </c>
      <c r="R1941" t="s">
        <v>947</v>
      </c>
      <c r="S1941" t="s">
        <v>2625</v>
      </c>
      <c r="T1941">
        <f>IFERROR(Table1[n_can_adj]/MID(Table1[district],FIND("(",Table1[district])+1,1),Table1[n_can_adj])</f>
        <v>3</v>
      </c>
      <c r="U1941" t="e">
        <f>IF(Table1[level]="Local",VLOOKUP(Table1[parish]&amp;" Parish, Louisiana",[1]parish!$D$2:$E$65,2,FALSE),"")</f>
        <v>#N/A</v>
      </c>
    </row>
    <row r="1942" spans="1:21" hidden="1" x14ac:dyDescent="0.25">
      <c r="A1942">
        <v>1964</v>
      </c>
      <c r="B1942">
        <f>IF(COUNTIF(C$2:C1941,C1942)&gt;0,B1941,B1941+1)</f>
        <v>591</v>
      </c>
      <c r="C1942" t="str">
        <f>Table1[[#This Row],[position]]&amp;IF(Table1[district]="NA","","-"&amp;Table1[district])&amp;IF(Table1[parish]="Multi-Parish Race","","-"&amp;Table1[parish])&amp;" ("&amp;Table1[year]&amp;")"</f>
        <v>District Judge-24th Judicial District Court, ES 3, Div. G-Jefferson (2014)</v>
      </c>
      <c r="D1942" t="s">
        <v>2445</v>
      </c>
      <c r="E1942" t="s">
        <v>2582</v>
      </c>
      <c r="F1942" t="s">
        <v>2585</v>
      </c>
      <c r="G1942">
        <v>2014</v>
      </c>
      <c r="H1942" t="s">
        <v>1442</v>
      </c>
      <c r="I1942" t="s">
        <v>30</v>
      </c>
      <c r="J1942">
        <v>1765</v>
      </c>
      <c r="K1942">
        <v>3</v>
      </c>
      <c r="L1942">
        <f>COUNTIF(Table1[Race],Table1[Race])</f>
        <v>3</v>
      </c>
      <c r="M1942">
        <v>2</v>
      </c>
      <c r="N1942">
        <v>0</v>
      </c>
      <c r="O1942">
        <v>1</v>
      </c>
      <c r="P1942">
        <v>0</v>
      </c>
      <c r="Q1942" t="s">
        <v>20</v>
      </c>
      <c r="R1942" t="s">
        <v>947</v>
      </c>
      <c r="S1942" t="s">
        <v>2625</v>
      </c>
      <c r="T1942">
        <f>IFERROR(Table1[n_can_adj]/MID(Table1[district],FIND("(",Table1[district])+1,1),Table1[n_can_adj])</f>
        <v>3</v>
      </c>
      <c r="U1942" t="e">
        <f>IF(Table1[level]="Local",VLOOKUP(Table1[parish]&amp;" Parish, Louisiana",[1]parish!$D$2:$E$65,2,FALSE),"")</f>
        <v>#N/A</v>
      </c>
    </row>
    <row r="1943" spans="1:21" hidden="1" x14ac:dyDescent="0.25">
      <c r="A1943">
        <v>1965</v>
      </c>
      <c r="B1943">
        <f>IF(COUNTIF(C$2:C1942,C1943)&gt;0,B1942,B1942+1)</f>
        <v>592</v>
      </c>
      <c r="C1943" t="str">
        <f>Table1[[#This Row],[position]]&amp;IF(Table1[district]="NA","","-"&amp;Table1[district])&amp;IF(Table1[parish]="Multi-Parish Race","","-"&amp;Table1[parish])&amp;" ("&amp;Table1[year]&amp;")"</f>
        <v>District Judge-27th Judicial District Court, ES 3, Div. D-St. Landry (2014)</v>
      </c>
      <c r="D1943" t="s">
        <v>2445</v>
      </c>
      <c r="E1943" t="s">
        <v>2586</v>
      </c>
      <c r="F1943" t="s">
        <v>2587</v>
      </c>
      <c r="G1943">
        <v>2014</v>
      </c>
      <c r="H1943" t="s">
        <v>83</v>
      </c>
      <c r="I1943" t="s">
        <v>23</v>
      </c>
      <c r="J1943">
        <v>2880</v>
      </c>
      <c r="K1943">
        <v>2</v>
      </c>
      <c r="L1943">
        <f>COUNTIF(Table1[Race],Table1[Race])</f>
        <v>2</v>
      </c>
      <c r="M1943">
        <v>2</v>
      </c>
      <c r="N1943">
        <v>0</v>
      </c>
      <c r="O1943">
        <v>0</v>
      </c>
      <c r="P1943">
        <v>0</v>
      </c>
      <c r="Q1943" t="s">
        <v>20</v>
      </c>
      <c r="R1943" t="s">
        <v>947</v>
      </c>
      <c r="S1943" t="s">
        <v>2625</v>
      </c>
      <c r="T1943">
        <f>IFERROR(Table1[n_can_adj]/MID(Table1[district],FIND("(",Table1[district])+1,1),Table1[n_can_adj])</f>
        <v>2</v>
      </c>
      <c r="U1943" t="e">
        <f>IF(Table1[level]="Local",VLOOKUP(Table1[parish]&amp;" Parish, Louisiana",[1]parish!$D$2:$E$65,2,FALSE),"")</f>
        <v>#N/A</v>
      </c>
    </row>
    <row r="1944" spans="1:21" hidden="1" x14ac:dyDescent="0.25">
      <c r="A1944">
        <v>1966</v>
      </c>
      <c r="B1944">
        <f>IF(COUNTIF(C$2:C1943,C1944)&gt;0,B1943,B1943+1)</f>
        <v>592</v>
      </c>
      <c r="C1944" t="str">
        <f>Table1[[#This Row],[position]]&amp;IF(Table1[district]="NA","","-"&amp;Table1[district])&amp;IF(Table1[parish]="Multi-Parish Race","","-"&amp;Table1[parish])&amp;" ("&amp;Table1[year]&amp;")"</f>
        <v>District Judge-27th Judicial District Court, ES 3, Div. D-St. Landry (2014)</v>
      </c>
      <c r="D1944" t="s">
        <v>2445</v>
      </c>
      <c r="E1944" t="s">
        <v>2586</v>
      </c>
      <c r="F1944" t="s">
        <v>2588</v>
      </c>
      <c r="G1944">
        <v>2014</v>
      </c>
      <c r="H1944" t="s">
        <v>83</v>
      </c>
      <c r="I1944" t="s">
        <v>23</v>
      </c>
      <c r="J1944">
        <v>6430</v>
      </c>
      <c r="K1944">
        <v>2</v>
      </c>
      <c r="L1944">
        <f>COUNTIF(Table1[Race],Table1[Race])</f>
        <v>2</v>
      </c>
      <c r="M1944">
        <v>2</v>
      </c>
      <c r="N1944">
        <v>0</v>
      </c>
      <c r="O1944">
        <v>0</v>
      </c>
      <c r="P1944">
        <v>0</v>
      </c>
      <c r="Q1944" t="s">
        <v>20</v>
      </c>
      <c r="R1944" t="s">
        <v>947</v>
      </c>
      <c r="S1944" t="s">
        <v>2625</v>
      </c>
      <c r="T1944">
        <f>IFERROR(Table1[n_can_adj]/MID(Table1[district],FIND("(",Table1[district])+1,1),Table1[n_can_adj])</f>
        <v>2</v>
      </c>
      <c r="U1944" t="e">
        <f>IF(Table1[level]="Local",VLOOKUP(Table1[parish]&amp;" Parish, Louisiana",[1]parish!$D$2:$E$65,2,FALSE),"")</f>
        <v>#N/A</v>
      </c>
    </row>
    <row r="1945" spans="1:21" hidden="1" x14ac:dyDescent="0.25">
      <c r="A1945">
        <v>1967</v>
      </c>
      <c r="B1945">
        <f>IF(COUNTIF(C$2:C1944,C1945)&gt;0,B1944,B1944+1)</f>
        <v>593</v>
      </c>
      <c r="C1945" t="str">
        <f>Table1[[#This Row],[position]]&amp;IF(Table1[district]="NA","","-"&amp;Table1[district])&amp;IF(Table1[parish]="Multi-Parish Race","","-"&amp;Table1[parish])&amp;" ("&amp;Table1[year]&amp;")"</f>
        <v>District Judge-27th Judicial District Court, ES 4, Div. B-St. Landry (2014)</v>
      </c>
      <c r="D1945" t="s">
        <v>2445</v>
      </c>
      <c r="E1945" t="s">
        <v>2589</v>
      </c>
      <c r="F1945" t="s">
        <v>2590</v>
      </c>
      <c r="G1945">
        <v>2014</v>
      </c>
      <c r="H1945" t="s">
        <v>83</v>
      </c>
      <c r="I1945" t="s">
        <v>23</v>
      </c>
      <c r="J1945">
        <v>4730</v>
      </c>
      <c r="K1945">
        <v>2</v>
      </c>
      <c r="L1945">
        <f>COUNTIF(Table1[Race],Table1[Race])</f>
        <v>2</v>
      </c>
      <c r="M1945">
        <v>2</v>
      </c>
      <c r="N1945">
        <v>0</v>
      </c>
      <c r="O1945">
        <v>0</v>
      </c>
      <c r="P1945">
        <v>0</v>
      </c>
      <c r="Q1945" t="s">
        <v>20</v>
      </c>
      <c r="R1945" t="s">
        <v>947</v>
      </c>
      <c r="S1945" t="s">
        <v>2625</v>
      </c>
      <c r="T1945">
        <f>IFERROR(Table1[n_can_adj]/MID(Table1[district],FIND("(",Table1[district])+1,1),Table1[n_can_adj])</f>
        <v>2</v>
      </c>
      <c r="U1945" t="e">
        <f>IF(Table1[level]="Local",VLOOKUP(Table1[parish]&amp;" Parish, Louisiana",[1]parish!$D$2:$E$65,2,FALSE),"")</f>
        <v>#N/A</v>
      </c>
    </row>
    <row r="1946" spans="1:21" hidden="1" x14ac:dyDescent="0.25">
      <c r="A1946">
        <v>1968</v>
      </c>
      <c r="B1946">
        <f>IF(COUNTIF(C$2:C1945,C1946)&gt;0,B1945,B1945+1)</f>
        <v>593</v>
      </c>
      <c r="C1946" t="str">
        <f>Table1[[#This Row],[position]]&amp;IF(Table1[district]="NA","","-"&amp;Table1[district])&amp;IF(Table1[parish]="Multi-Parish Race","","-"&amp;Table1[parish])&amp;" ("&amp;Table1[year]&amp;")"</f>
        <v>District Judge-27th Judicial District Court, ES 4, Div. B-St. Landry (2014)</v>
      </c>
      <c r="D1946" t="s">
        <v>2445</v>
      </c>
      <c r="E1946" t="s">
        <v>2589</v>
      </c>
      <c r="F1946" t="s">
        <v>2591</v>
      </c>
      <c r="G1946">
        <v>2014</v>
      </c>
      <c r="H1946" t="s">
        <v>83</v>
      </c>
      <c r="I1946" t="s">
        <v>23</v>
      </c>
      <c r="J1946">
        <v>1591</v>
      </c>
      <c r="K1946">
        <v>2</v>
      </c>
      <c r="L1946">
        <f>COUNTIF(Table1[Race],Table1[Race])</f>
        <v>2</v>
      </c>
      <c r="M1946">
        <v>2</v>
      </c>
      <c r="N1946">
        <v>0</v>
      </c>
      <c r="O1946">
        <v>0</v>
      </c>
      <c r="P1946">
        <v>0</v>
      </c>
      <c r="Q1946" t="s">
        <v>20</v>
      </c>
      <c r="R1946" t="s">
        <v>947</v>
      </c>
      <c r="S1946" t="s">
        <v>2625</v>
      </c>
      <c r="T1946">
        <f>IFERROR(Table1[n_can_adj]/MID(Table1[district],FIND("(",Table1[district])+1,1),Table1[n_can_adj])</f>
        <v>2</v>
      </c>
      <c r="U1946" t="e">
        <f>IF(Table1[level]="Local",VLOOKUP(Table1[parish]&amp;" Parish, Louisiana",[1]parish!$D$2:$E$65,2,FALSE),"")</f>
        <v>#N/A</v>
      </c>
    </row>
    <row r="1947" spans="1:21" hidden="1" x14ac:dyDescent="0.25">
      <c r="A1947">
        <v>1969</v>
      </c>
      <c r="B1947">
        <f>IF(COUNTIF(C$2:C1946,C1947)&gt;0,B1946,B1946+1)</f>
        <v>594</v>
      </c>
      <c r="C1947" t="str">
        <f>Table1[[#This Row],[position]]&amp;IF(Table1[district]="NA","","-"&amp;Table1[district])&amp;IF(Table1[parish]="Multi-Parish Race","","-"&amp;Table1[parish])&amp;" ("&amp;Table1[year]&amp;")"</f>
        <v>District Judge-29th Judicial District Court, Division E-St. Charles (2014)</v>
      </c>
      <c r="D1947" t="s">
        <v>2445</v>
      </c>
      <c r="E1947" t="s">
        <v>2592</v>
      </c>
      <c r="F1947" t="s">
        <v>2593</v>
      </c>
      <c r="G1947">
        <v>2014</v>
      </c>
      <c r="H1947" t="s">
        <v>1544</v>
      </c>
      <c r="I1947" t="s">
        <v>19</v>
      </c>
      <c r="J1947">
        <v>7440</v>
      </c>
      <c r="K1947">
        <v>2</v>
      </c>
      <c r="L1947">
        <f>COUNTIF(Table1[Race],Table1[Race])</f>
        <v>2</v>
      </c>
      <c r="M1947">
        <v>1</v>
      </c>
      <c r="N1947">
        <v>1</v>
      </c>
      <c r="O1947">
        <v>0</v>
      </c>
      <c r="P1947">
        <v>0</v>
      </c>
      <c r="Q1947" t="s">
        <v>20</v>
      </c>
      <c r="R1947" t="s">
        <v>947</v>
      </c>
      <c r="S1947" t="s">
        <v>2625</v>
      </c>
      <c r="T1947">
        <f>IFERROR(Table1[n_can_adj]/MID(Table1[district],FIND("(",Table1[district])+1,1),Table1[n_can_adj])</f>
        <v>2</v>
      </c>
      <c r="U1947" t="e">
        <f>IF(Table1[level]="Local",VLOOKUP(Table1[parish]&amp;" Parish, Louisiana",[1]parish!$D$2:$E$65,2,FALSE),"")</f>
        <v>#N/A</v>
      </c>
    </row>
    <row r="1948" spans="1:21" hidden="1" x14ac:dyDescent="0.25">
      <c r="A1948">
        <v>1970</v>
      </c>
      <c r="B1948">
        <f>IF(COUNTIF(C$2:C1947,C1948)&gt;0,B1947,B1947+1)</f>
        <v>594</v>
      </c>
      <c r="C1948" t="str">
        <f>Table1[[#This Row],[position]]&amp;IF(Table1[district]="NA","","-"&amp;Table1[district])&amp;IF(Table1[parish]="Multi-Parish Race","","-"&amp;Table1[parish])&amp;" ("&amp;Table1[year]&amp;")"</f>
        <v>District Judge-29th Judicial District Court, Division E-St. Charles (2014)</v>
      </c>
      <c r="D1948" t="s">
        <v>2445</v>
      </c>
      <c r="E1948" t="s">
        <v>2592</v>
      </c>
      <c r="F1948" t="s">
        <v>2594</v>
      </c>
      <c r="G1948">
        <v>2014</v>
      </c>
      <c r="H1948" t="s">
        <v>1544</v>
      </c>
      <c r="I1948" t="s">
        <v>23</v>
      </c>
      <c r="J1948">
        <v>11611</v>
      </c>
      <c r="K1948">
        <v>2</v>
      </c>
      <c r="L1948">
        <f>COUNTIF(Table1[Race],Table1[Race])</f>
        <v>2</v>
      </c>
      <c r="M1948">
        <v>1</v>
      </c>
      <c r="N1948">
        <v>1</v>
      </c>
      <c r="O1948">
        <v>0</v>
      </c>
      <c r="P1948">
        <v>0</v>
      </c>
      <c r="Q1948" t="s">
        <v>20</v>
      </c>
      <c r="R1948" t="s">
        <v>947</v>
      </c>
      <c r="S1948" t="s">
        <v>2625</v>
      </c>
      <c r="T1948">
        <f>IFERROR(Table1[n_can_adj]/MID(Table1[district],FIND("(",Table1[district])+1,1),Table1[n_can_adj])</f>
        <v>2</v>
      </c>
      <c r="U1948" t="e">
        <f>IF(Table1[level]="Local",VLOOKUP(Table1[parish]&amp;" Parish, Louisiana",[1]parish!$D$2:$E$65,2,FALSE),"")</f>
        <v>#N/A</v>
      </c>
    </row>
    <row r="1949" spans="1:21" hidden="1" x14ac:dyDescent="0.25">
      <c r="A1949">
        <v>1867</v>
      </c>
      <c r="B1949">
        <f>IF(COUNTIF(C$2:C1948,C1949)&gt;0,B1948,B1948+1)</f>
        <v>595</v>
      </c>
      <c r="C1949" t="str">
        <f>Table1[[#This Row],[position]]&amp;IF(Table1[district]="NA","","-"&amp;Table1[district])&amp;IF(Table1[parish]="Multi-Parish Race","","-"&amp;Table1[parish])&amp;" ("&amp;Table1[year]&amp;")"</f>
        <v>District Judge-2nd Judicial District Court, Div. A (2014)</v>
      </c>
      <c r="D1949" t="s">
        <v>2445</v>
      </c>
      <c r="E1949" t="s">
        <v>2452</v>
      </c>
      <c r="F1949" t="s">
        <v>2453</v>
      </c>
      <c r="G1949">
        <v>2014</v>
      </c>
      <c r="H1949" t="s">
        <v>73</v>
      </c>
      <c r="I1949" t="s">
        <v>30</v>
      </c>
      <c r="J1949">
        <v>7334</v>
      </c>
      <c r="K1949">
        <v>2</v>
      </c>
      <c r="L1949">
        <f>COUNTIF(Table1[Race],Table1[Race])</f>
        <v>2</v>
      </c>
      <c r="M1949">
        <v>0</v>
      </c>
      <c r="N1949">
        <v>0</v>
      </c>
      <c r="O1949">
        <v>1</v>
      </c>
      <c r="P1949">
        <v>1</v>
      </c>
      <c r="Q1949" t="s">
        <v>20</v>
      </c>
      <c r="R1949" t="s">
        <v>947</v>
      </c>
      <c r="S1949" t="s">
        <v>2625</v>
      </c>
      <c r="T1949">
        <f>IFERROR(Table1[n_can_adj]/MID(Table1[district],FIND("(",Table1[district])+1,1),Table1[n_can_adj])</f>
        <v>2</v>
      </c>
      <c r="U1949" t="e">
        <f>IF(Table1[level]="Local",VLOOKUP(Table1[parish]&amp;" Parish, Louisiana",[1]parish!$D$2:$E$65,2,FALSE),"")</f>
        <v>#N/A</v>
      </c>
    </row>
    <row r="1950" spans="1:21" hidden="1" x14ac:dyDescent="0.25">
      <c r="A1950">
        <v>1868</v>
      </c>
      <c r="B1950">
        <f>IF(COUNTIF(C$2:C1949,C1950)&gt;0,B1949,B1949+1)</f>
        <v>595</v>
      </c>
      <c r="C1950" t="str">
        <f>Table1[[#This Row],[position]]&amp;IF(Table1[district]="NA","","-"&amp;Table1[district])&amp;IF(Table1[parish]="Multi-Parish Race","","-"&amp;Table1[parish])&amp;" ("&amp;Table1[year]&amp;")"</f>
        <v>District Judge-2nd Judicial District Court, Div. A (2014)</v>
      </c>
      <c r="D1950" t="s">
        <v>2445</v>
      </c>
      <c r="E1950" t="s">
        <v>2452</v>
      </c>
      <c r="F1950" t="s">
        <v>2454</v>
      </c>
      <c r="G1950">
        <v>2014</v>
      </c>
      <c r="H1950" t="s">
        <v>73</v>
      </c>
      <c r="I1950" t="s">
        <v>127</v>
      </c>
      <c r="J1950">
        <v>8363</v>
      </c>
      <c r="K1950">
        <v>2</v>
      </c>
      <c r="L1950">
        <f>COUNTIF(Table1[Race],Table1[Race])</f>
        <v>2</v>
      </c>
      <c r="M1950">
        <v>0</v>
      </c>
      <c r="N1950">
        <v>0</v>
      </c>
      <c r="O1950">
        <v>1</v>
      </c>
      <c r="P1950">
        <v>1</v>
      </c>
      <c r="Q1950" t="s">
        <v>20</v>
      </c>
      <c r="R1950" t="s">
        <v>947</v>
      </c>
      <c r="S1950" t="s">
        <v>2625</v>
      </c>
      <c r="T1950">
        <f>IFERROR(Table1[n_can_adj]/MID(Table1[district],FIND("(",Table1[district])+1,1),Table1[n_can_adj])</f>
        <v>2</v>
      </c>
      <c r="U1950" t="e">
        <f>IF(Table1[level]="Local",VLOOKUP(Table1[parish]&amp;" Parish, Louisiana",[1]parish!$D$2:$E$65,2,FALSE),"")</f>
        <v>#N/A</v>
      </c>
    </row>
    <row r="1951" spans="1:21" hidden="1" x14ac:dyDescent="0.25">
      <c r="A1951">
        <v>1971</v>
      </c>
      <c r="B1951">
        <f>IF(COUNTIF(C$2:C1950,C1951)&gt;0,B1950,B1950+1)</f>
        <v>596</v>
      </c>
      <c r="C1951" t="str">
        <f>Table1[[#This Row],[position]]&amp;IF(Table1[district]="NA","","-"&amp;Table1[district])&amp;IF(Table1[parish]="Multi-Parish Race","","-"&amp;Table1[parish])&amp;" ("&amp;Table1[year]&amp;")"</f>
        <v>District Judge-30th Judicial District Court, Division B-Vernon (2014)</v>
      </c>
      <c r="D1951" t="s">
        <v>2445</v>
      </c>
      <c r="E1951" t="s">
        <v>2595</v>
      </c>
      <c r="F1951" t="s">
        <v>2596</v>
      </c>
      <c r="G1951">
        <v>2014</v>
      </c>
      <c r="H1951" t="s">
        <v>651</v>
      </c>
      <c r="I1951" t="s">
        <v>19</v>
      </c>
      <c r="J1951">
        <v>5038</v>
      </c>
      <c r="K1951">
        <v>4</v>
      </c>
      <c r="L1951">
        <f>COUNTIF(Table1[Race],Table1[Race])</f>
        <v>4</v>
      </c>
      <c r="M1951">
        <v>2</v>
      </c>
      <c r="N1951">
        <v>1</v>
      </c>
      <c r="O1951">
        <v>1</v>
      </c>
      <c r="P1951">
        <v>0</v>
      </c>
      <c r="Q1951" t="s">
        <v>20</v>
      </c>
      <c r="R1951" t="s">
        <v>947</v>
      </c>
      <c r="S1951" t="s">
        <v>2625</v>
      </c>
      <c r="T1951">
        <f>IFERROR(Table1[n_can_adj]/MID(Table1[district],FIND("(",Table1[district])+1,1),Table1[n_can_adj])</f>
        <v>4</v>
      </c>
      <c r="U1951" t="e">
        <f>IF(Table1[level]="Local",VLOOKUP(Table1[parish]&amp;" Parish, Louisiana",[1]parish!$D$2:$E$65,2,FALSE),"")</f>
        <v>#N/A</v>
      </c>
    </row>
    <row r="1952" spans="1:21" hidden="1" x14ac:dyDescent="0.25">
      <c r="A1952">
        <v>1972</v>
      </c>
      <c r="B1952">
        <f>IF(COUNTIF(C$2:C1951,C1952)&gt;0,B1951,B1951+1)</f>
        <v>596</v>
      </c>
      <c r="C1952" t="str">
        <f>Table1[[#This Row],[position]]&amp;IF(Table1[district]="NA","","-"&amp;Table1[district])&amp;IF(Table1[parish]="Multi-Parish Race","","-"&amp;Table1[parish])&amp;" ("&amp;Table1[year]&amp;")"</f>
        <v>District Judge-30th Judicial District Court, Division B-Vernon (2014)</v>
      </c>
      <c r="D1952" t="s">
        <v>2445</v>
      </c>
      <c r="E1952" t="s">
        <v>2595</v>
      </c>
      <c r="F1952" t="s">
        <v>2597</v>
      </c>
      <c r="G1952">
        <v>2014</v>
      </c>
      <c r="H1952" t="s">
        <v>651</v>
      </c>
      <c r="I1952" t="s">
        <v>30</v>
      </c>
      <c r="J1952">
        <v>2212</v>
      </c>
      <c r="K1952">
        <v>4</v>
      </c>
      <c r="L1952">
        <f>COUNTIF(Table1[Race],Table1[Race])</f>
        <v>4</v>
      </c>
      <c r="M1952">
        <v>2</v>
      </c>
      <c r="N1952">
        <v>1</v>
      </c>
      <c r="O1952">
        <v>1</v>
      </c>
      <c r="P1952">
        <v>0</v>
      </c>
      <c r="Q1952" t="s">
        <v>20</v>
      </c>
      <c r="R1952" t="s">
        <v>947</v>
      </c>
      <c r="S1952" t="s">
        <v>2625</v>
      </c>
      <c r="T1952">
        <f>IFERROR(Table1[n_can_adj]/MID(Table1[district],FIND("(",Table1[district])+1,1),Table1[n_can_adj])</f>
        <v>4</v>
      </c>
      <c r="U1952" t="e">
        <f>IF(Table1[level]="Local",VLOOKUP(Table1[parish]&amp;" Parish, Louisiana",[1]parish!$D$2:$E$65,2,FALSE),"")</f>
        <v>#N/A</v>
      </c>
    </row>
    <row r="1953" spans="1:21" hidden="1" x14ac:dyDescent="0.25">
      <c r="A1953">
        <v>1973</v>
      </c>
      <c r="B1953">
        <f>IF(COUNTIF(C$2:C1952,C1953)&gt;0,B1952,B1952+1)</f>
        <v>596</v>
      </c>
      <c r="C1953" t="str">
        <f>Table1[[#This Row],[position]]&amp;IF(Table1[district]="NA","","-"&amp;Table1[district])&amp;IF(Table1[parish]="Multi-Parish Race","","-"&amp;Table1[parish])&amp;" ("&amp;Table1[year]&amp;")"</f>
        <v>District Judge-30th Judicial District Court, Division B-Vernon (2014)</v>
      </c>
      <c r="D1953" t="s">
        <v>2445</v>
      </c>
      <c r="E1953" t="s">
        <v>2595</v>
      </c>
      <c r="F1953" t="s">
        <v>2598</v>
      </c>
      <c r="G1953">
        <v>2014</v>
      </c>
      <c r="H1953" t="s">
        <v>651</v>
      </c>
      <c r="I1953" t="s">
        <v>23</v>
      </c>
      <c r="J1953">
        <v>2969</v>
      </c>
      <c r="K1953">
        <v>4</v>
      </c>
      <c r="L1953">
        <f>COUNTIF(Table1[Race],Table1[Race])</f>
        <v>4</v>
      </c>
      <c r="M1953">
        <v>2</v>
      </c>
      <c r="N1953">
        <v>1</v>
      </c>
      <c r="O1953">
        <v>1</v>
      </c>
      <c r="P1953">
        <v>0</v>
      </c>
      <c r="Q1953" t="s">
        <v>20</v>
      </c>
      <c r="R1953" t="s">
        <v>947</v>
      </c>
      <c r="S1953" t="s">
        <v>2625</v>
      </c>
      <c r="T1953">
        <f>IFERROR(Table1[n_can_adj]/MID(Table1[district],FIND("(",Table1[district])+1,1),Table1[n_can_adj])</f>
        <v>4</v>
      </c>
      <c r="U1953" t="e">
        <f>IF(Table1[level]="Local",VLOOKUP(Table1[parish]&amp;" Parish, Louisiana",[1]parish!$D$2:$E$65,2,FALSE),"")</f>
        <v>#N/A</v>
      </c>
    </row>
    <row r="1954" spans="1:21" hidden="1" x14ac:dyDescent="0.25">
      <c r="A1954">
        <v>1974</v>
      </c>
      <c r="B1954">
        <f>IF(COUNTIF(C$2:C1953,C1954)&gt;0,B1953,B1953+1)</f>
        <v>596</v>
      </c>
      <c r="C1954" t="str">
        <f>Table1[[#This Row],[position]]&amp;IF(Table1[district]="NA","","-"&amp;Table1[district])&amp;IF(Table1[parish]="Multi-Parish Race","","-"&amp;Table1[parish])&amp;" ("&amp;Table1[year]&amp;")"</f>
        <v>District Judge-30th Judicial District Court, Division B-Vernon (2014)</v>
      </c>
      <c r="D1954" t="s">
        <v>2445</v>
      </c>
      <c r="E1954" t="s">
        <v>2595</v>
      </c>
      <c r="F1954" t="s">
        <v>2599</v>
      </c>
      <c r="G1954">
        <v>2014</v>
      </c>
      <c r="H1954" t="s">
        <v>651</v>
      </c>
      <c r="I1954" t="s">
        <v>23</v>
      </c>
      <c r="J1954">
        <v>1137</v>
      </c>
      <c r="K1954">
        <v>4</v>
      </c>
      <c r="L1954">
        <f>COUNTIF(Table1[Race],Table1[Race])</f>
        <v>4</v>
      </c>
      <c r="M1954">
        <v>2</v>
      </c>
      <c r="N1954">
        <v>1</v>
      </c>
      <c r="O1954">
        <v>1</v>
      </c>
      <c r="P1954">
        <v>0</v>
      </c>
      <c r="Q1954" t="s">
        <v>20</v>
      </c>
      <c r="R1954" t="s">
        <v>947</v>
      </c>
      <c r="S1954" t="s">
        <v>2625</v>
      </c>
      <c r="T1954">
        <f>IFERROR(Table1[n_can_adj]/MID(Table1[district],FIND("(",Table1[district])+1,1),Table1[n_can_adj])</f>
        <v>4</v>
      </c>
      <c r="U1954" t="e">
        <f>IF(Table1[level]="Local",VLOOKUP(Table1[parish]&amp;" Parish, Louisiana",[1]parish!$D$2:$E$65,2,FALSE),"")</f>
        <v>#N/A</v>
      </c>
    </row>
    <row r="1955" spans="1:21" hidden="1" x14ac:dyDescent="0.25">
      <c r="A1955">
        <v>1975</v>
      </c>
      <c r="B1955">
        <f>IF(COUNTIF(C$2:C1954,C1955)&gt;0,B1954,B1954+1)</f>
        <v>597</v>
      </c>
      <c r="C1955" t="str">
        <f>Table1[[#This Row],[position]]&amp;IF(Table1[district]="NA","","-"&amp;Table1[district])&amp;IF(Table1[parish]="Multi-Parish Race","","-"&amp;Table1[parish])&amp;" ("&amp;Table1[year]&amp;")"</f>
        <v>District Judge-33rd Judicial District Court, Division B-Allen (2014)</v>
      </c>
      <c r="D1955" t="s">
        <v>2445</v>
      </c>
      <c r="E1955" t="s">
        <v>2600</v>
      </c>
      <c r="F1955" t="s">
        <v>2601</v>
      </c>
      <c r="G1955">
        <v>2014</v>
      </c>
      <c r="H1955" t="s">
        <v>18</v>
      </c>
      <c r="I1955" t="s">
        <v>23</v>
      </c>
      <c r="J1955">
        <v>2944</v>
      </c>
      <c r="K1955">
        <v>2</v>
      </c>
      <c r="L1955">
        <f>COUNTIF(Table1[Race],Table1[Race])</f>
        <v>2</v>
      </c>
      <c r="M1955">
        <v>2</v>
      </c>
      <c r="N1955">
        <v>0</v>
      </c>
      <c r="O1955">
        <v>0</v>
      </c>
      <c r="P1955">
        <v>0</v>
      </c>
      <c r="Q1955" t="s">
        <v>20</v>
      </c>
      <c r="R1955" t="s">
        <v>947</v>
      </c>
      <c r="S1955" t="s">
        <v>2625</v>
      </c>
      <c r="T1955">
        <f>IFERROR(Table1[n_can_adj]/MID(Table1[district],FIND("(",Table1[district])+1,1),Table1[n_can_adj])</f>
        <v>2</v>
      </c>
      <c r="U1955" t="e">
        <f>IF(Table1[level]="Local",VLOOKUP(Table1[parish]&amp;" Parish, Louisiana",[1]parish!$D$2:$E$65,2,FALSE),"")</f>
        <v>#N/A</v>
      </c>
    </row>
    <row r="1956" spans="1:21" hidden="1" x14ac:dyDescent="0.25">
      <c r="A1956">
        <v>1976</v>
      </c>
      <c r="B1956">
        <f>IF(COUNTIF(C$2:C1955,C1956)&gt;0,B1955,B1955+1)</f>
        <v>597</v>
      </c>
      <c r="C1956" t="str">
        <f>Table1[[#This Row],[position]]&amp;IF(Table1[district]="NA","","-"&amp;Table1[district])&amp;IF(Table1[parish]="Multi-Parish Race","","-"&amp;Table1[parish])&amp;" ("&amp;Table1[year]&amp;")"</f>
        <v>District Judge-33rd Judicial District Court, Division B-Allen (2014)</v>
      </c>
      <c r="D1956" t="s">
        <v>2445</v>
      </c>
      <c r="E1956" t="s">
        <v>2600</v>
      </c>
      <c r="F1956" t="s">
        <v>2602</v>
      </c>
      <c r="G1956">
        <v>2014</v>
      </c>
      <c r="H1956" t="s">
        <v>18</v>
      </c>
      <c r="I1956" t="s">
        <v>23</v>
      </c>
      <c r="J1956">
        <v>4360</v>
      </c>
      <c r="K1956">
        <v>2</v>
      </c>
      <c r="L1956">
        <f>COUNTIF(Table1[Race],Table1[Race])</f>
        <v>2</v>
      </c>
      <c r="M1956">
        <v>2</v>
      </c>
      <c r="N1956">
        <v>0</v>
      </c>
      <c r="O1956">
        <v>0</v>
      </c>
      <c r="P1956">
        <v>0</v>
      </c>
      <c r="Q1956" t="s">
        <v>20</v>
      </c>
      <c r="R1956" t="s">
        <v>947</v>
      </c>
      <c r="S1956" t="s">
        <v>2625</v>
      </c>
      <c r="T1956">
        <f>IFERROR(Table1[n_can_adj]/MID(Table1[district],FIND("(",Table1[district])+1,1),Table1[n_can_adj])</f>
        <v>2</v>
      </c>
      <c r="U1956" t="e">
        <f>IF(Table1[level]="Local",VLOOKUP(Table1[parish]&amp;" Parish, Louisiana",[1]parish!$D$2:$E$65,2,FALSE),"")</f>
        <v>#N/A</v>
      </c>
    </row>
    <row r="1957" spans="1:21" hidden="1" x14ac:dyDescent="0.25">
      <c r="A1957">
        <v>1977</v>
      </c>
      <c r="B1957">
        <f>IF(COUNTIF(C$2:C1956,C1957)&gt;0,B1956,B1956+1)</f>
        <v>598</v>
      </c>
      <c r="C1957" t="str">
        <f>Table1[[#This Row],[position]]&amp;IF(Table1[district]="NA","","-"&amp;Table1[district])&amp;IF(Table1[parish]="Multi-Parish Race","","-"&amp;Table1[parish])&amp;" ("&amp;Table1[year]&amp;")"</f>
        <v>District Judge-34th Judicial District Court, Division A-St. Bernard (2014)</v>
      </c>
      <c r="D1957" t="s">
        <v>2445</v>
      </c>
      <c r="E1957" t="s">
        <v>2603</v>
      </c>
      <c r="F1957" t="s">
        <v>2604</v>
      </c>
      <c r="G1957">
        <v>2014</v>
      </c>
      <c r="H1957" t="s">
        <v>1737</v>
      </c>
      <c r="I1957" t="s">
        <v>23</v>
      </c>
      <c r="J1957">
        <v>2778</v>
      </c>
      <c r="K1957">
        <v>2</v>
      </c>
      <c r="L1957">
        <f>COUNTIF(Table1[Race],Table1[Race])</f>
        <v>2</v>
      </c>
      <c r="M1957">
        <v>2</v>
      </c>
      <c r="N1957">
        <v>0</v>
      </c>
      <c r="O1957">
        <v>0</v>
      </c>
      <c r="P1957">
        <v>0</v>
      </c>
      <c r="Q1957" t="s">
        <v>20</v>
      </c>
      <c r="R1957" t="s">
        <v>947</v>
      </c>
      <c r="S1957" t="s">
        <v>2625</v>
      </c>
      <c r="T1957">
        <f>IFERROR(Table1[n_can_adj]/MID(Table1[district],FIND("(",Table1[district])+1,1),Table1[n_can_adj])</f>
        <v>2</v>
      </c>
      <c r="U1957" t="e">
        <f>IF(Table1[level]="Local",VLOOKUP(Table1[parish]&amp;" Parish, Louisiana",[1]parish!$D$2:$E$65,2,FALSE),"")</f>
        <v>#N/A</v>
      </c>
    </row>
    <row r="1958" spans="1:21" hidden="1" x14ac:dyDescent="0.25">
      <c r="A1958">
        <v>1978</v>
      </c>
      <c r="B1958">
        <f>IF(COUNTIF(C$2:C1957,C1958)&gt;0,B1957,B1957+1)</f>
        <v>598</v>
      </c>
      <c r="C1958" t="str">
        <f>Table1[[#This Row],[position]]&amp;IF(Table1[district]="NA","","-"&amp;Table1[district])&amp;IF(Table1[parish]="Multi-Parish Race","","-"&amp;Table1[parish])&amp;" ("&amp;Table1[year]&amp;")"</f>
        <v>District Judge-34th Judicial District Court, Division A-St. Bernard (2014)</v>
      </c>
      <c r="D1958" t="s">
        <v>2445</v>
      </c>
      <c r="E1958" t="s">
        <v>2603</v>
      </c>
      <c r="F1958" t="s">
        <v>2605</v>
      </c>
      <c r="G1958">
        <v>2014</v>
      </c>
      <c r="H1958" t="s">
        <v>1737</v>
      </c>
      <c r="I1958" t="s">
        <v>23</v>
      </c>
      <c r="J1958">
        <v>8831</v>
      </c>
      <c r="K1958">
        <v>2</v>
      </c>
      <c r="L1958">
        <f>COUNTIF(Table1[Race],Table1[Race])</f>
        <v>2</v>
      </c>
      <c r="M1958">
        <v>2</v>
      </c>
      <c r="N1958">
        <v>0</v>
      </c>
      <c r="O1958">
        <v>0</v>
      </c>
      <c r="P1958">
        <v>0</v>
      </c>
      <c r="Q1958" t="s">
        <v>20</v>
      </c>
      <c r="R1958" t="s">
        <v>947</v>
      </c>
      <c r="S1958" t="s">
        <v>2625</v>
      </c>
      <c r="T1958">
        <f>IFERROR(Table1[n_can_adj]/MID(Table1[district],FIND("(",Table1[district])+1,1),Table1[n_can_adj])</f>
        <v>2</v>
      </c>
      <c r="U1958" t="e">
        <f>IF(Table1[level]="Local",VLOOKUP(Table1[parish]&amp;" Parish, Louisiana",[1]parish!$D$2:$E$65,2,FALSE),"")</f>
        <v>#N/A</v>
      </c>
    </row>
    <row r="1959" spans="1:21" hidden="1" x14ac:dyDescent="0.25">
      <c r="A1959">
        <v>1979</v>
      </c>
      <c r="B1959">
        <f>IF(COUNTIF(C$2:C1958,C1959)&gt;0,B1958,B1958+1)</f>
        <v>599</v>
      </c>
      <c r="C1959" t="str">
        <f>Table1[[#This Row],[position]]&amp;IF(Table1[district]="NA","","-"&amp;Table1[district])&amp;IF(Table1[parish]="Multi-Parish Race","","-"&amp;Table1[parish])&amp;" ("&amp;Table1[year]&amp;")"</f>
        <v>District Judge-34th Judicial District Court, Division C-St. Bernard (2014)</v>
      </c>
      <c r="D1959" t="s">
        <v>2445</v>
      </c>
      <c r="E1959" t="s">
        <v>2606</v>
      </c>
      <c r="F1959" t="s">
        <v>2607</v>
      </c>
      <c r="G1959">
        <v>2014</v>
      </c>
      <c r="H1959" t="s">
        <v>1737</v>
      </c>
      <c r="I1959" t="s">
        <v>23</v>
      </c>
      <c r="J1959">
        <v>3792</v>
      </c>
      <c r="K1959">
        <v>3</v>
      </c>
      <c r="L1959">
        <f>COUNTIF(Table1[Race],Table1[Race])</f>
        <v>3</v>
      </c>
      <c r="M1959">
        <v>1</v>
      </c>
      <c r="N1959">
        <v>2</v>
      </c>
      <c r="O1959">
        <v>0</v>
      </c>
      <c r="P1959">
        <v>0</v>
      </c>
      <c r="Q1959" t="s">
        <v>20</v>
      </c>
      <c r="R1959" t="s">
        <v>947</v>
      </c>
      <c r="S1959" t="s">
        <v>2625</v>
      </c>
      <c r="T1959">
        <f>IFERROR(Table1[n_can_adj]/MID(Table1[district],FIND("(",Table1[district])+1,1),Table1[n_can_adj])</f>
        <v>3</v>
      </c>
      <c r="U1959" t="e">
        <f>IF(Table1[level]="Local",VLOOKUP(Table1[parish]&amp;" Parish, Louisiana",[1]parish!$D$2:$E$65,2,FALSE),"")</f>
        <v>#N/A</v>
      </c>
    </row>
    <row r="1960" spans="1:21" hidden="1" x14ac:dyDescent="0.25">
      <c r="A1960">
        <v>1980</v>
      </c>
      <c r="B1960">
        <f>IF(COUNTIF(C$2:C1959,C1960)&gt;0,B1959,B1959+1)</f>
        <v>599</v>
      </c>
      <c r="C1960" t="str">
        <f>Table1[[#This Row],[position]]&amp;IF(Table1[district]="NA","","-"&amp;Table1[district])&amp;IF(Table1[parish]="Multi-Parish Race","","-"&amp;Table1[parish])&amp;" ("&amp;Table1[year]&amp;")"</f>
        <v>District Judge-34th Judicial District Court, Division C-St. Bernard (2014)</v>
      </c>
      <c r="D1960" t="s">
        <v>2445</v>
      </c>
      <c r="E1960" t="s">
        <v>2606</v>
      </c>
      <c r="F1960" t="s">
        <v>2608</v>
      </c>
      <c r="G1960">
        <v>2014</v>
      </c>
      <c r="H1960" t="s">
        <v>1737</v>
      </c>
      <c r="I1960" t="s">
        <v>19</v>
      </c>
      <c r="J1960">
        <v>2510</v>
      </c>
      <c r="K1960">
        <v>3</v>
      </c>
      <c r="L1960">
        <f>COUNTIF(Table1[Race],Table1[Race])</f>
        <v>3</v>
      </c>
      <c r="M1960">
        <v>1</v>
      </c>
      <c r="N1960">
        <v>2</v>
      </c>
      <c r="O1960">
        <v>0</v>
      </c>
      <c r="P1960">
        <v>0</v>
      </c>
      <c r="Q1960" t="s">
        <v>20</v>
      </c>
      <c r="R1960" t="s">
        <v>947</v>
      </c>
      <c r="S1960" t="s">
        <v>2625</v>
      </c>
      <c r="T1960">
        <f>IFERROR(Table1[n_can_adj]/MID(Table1[district],FIND("(",Table1[district])+1,1),Table1[n_can_adj])</f>
        <v>3</v>
      </c>
      <c r="U1960" t="e">
        <f>IF(Table1[level]="Local",VLOOKUP(Table1[parish]&amp;" Parish, Louisiana",[1]parish!$D$2:$E$65,2,FALSE),"")</f>
        <v>#N/A</v>
      </c>
    </row>
    <row r="1961" spans="1:21" hidden="1" x14ac:dyDescent="0.25">
      <c r="A1961">
        <v>1981</v>
      </c>
      <c r="B1961">
        <f>IF(COUNTIF(C$2:C1960,C1961)&gt;0,B1960,B1960+1)</f>
        <v>599</v>
      </c>
      <c r="C1961" t="str">
        <f>Table1[[#This Row],[position]]&amp;IF(Table1[district]="NA","","-"&amp;Table1[district])&amp;IF(Table1[parish]="Multi-Parish Race","","-"&amp;Table1[parish])&amp;" ("&amp;Table1[year]&amp;")"</f>
        <v>District Judge-34th Judicial District Court, Division C-St. Bernard (2014)</v>
      </c>
      <c r="D1961" t="s">
        <v>2445</v>
      </c>
      <c r="E1961" t="s">
        <v>2606</v>
      </c>
      <c r="F1961" t="s">
        <v>2609</v>
      </c>
      <c r="G1961">
        <v>2014</v>
      </c>
      <c r="H1961" t="s">
        <v>1737</v>
      </c>
      <c r="I1961" t="s">
        <v>19</v>
      </c>
      <c r="J1961">
        <v>5383</v>
      </c>
      <c r="K1961">
        <v>3</v>
      </c>
      <c r="L1961">
        <f>COUNTIF(Table1[Race],Table1[Race])</f>
        <v>3</v>
      </c>
      <c r="M1961">
        <v>1</v>
      </c>
      <c r="N1961">
        <v>2</v>
      </c>
      <c r="O1961">
        <v>0</v>
      </c>
      <c r="P1961">
        <v>0</v>
      </c>
      <c r="Q1961" t="s">
        <v>20</v>
      </c>
      <c r="R1961" t="s">
        <v>947</v>
      </c>
      <c r="S1961" t="s">
        <v>2625</v>
      </c>
      <c r="T1961">
        <f>IFERROR(Table1[n_can_adj]/MID(Table1[district],FIND("(",Table1[district])+1,1),Table1[n_can_adj])</f>
        <v>3</v>
      </c>
      <c r="U1961" t="e">
        <f>IF(Table1[level]="Local",VLOOKUP(Table1[parish]&amp;" Parish, Louisiana",[1]parish!$D$2:$E$65,2,FALSE),"")</f>
        <v>#N/A</v>
      </c>
    </row>
    <row r="1962" spans="1:21" hidden="1" x14ac:dyDescent="0.25">
      <c r="A1962">
        <v>1982</v>
      </c>
      <c r="B1962">
        <f>IF(COUNTIF(C$2:C1961,C1962)&gt;0,B1961,B1961+1)</f>
        <v>600</v>
      </c>
      <c r="C1962" t="str">
        <f>Table1[[#This Row],[position]]&amp;IF(Table1[district]="NA","","-"&amp;Table1[district])&amp;IF(Table1[parish]="Multi-Parish Race","","-"&amp;Table1[parish])&amp;" ("&amp;Table1[year]&amp;")"</f>
        <v>District Judge-37th Judicial District Court-Caldwell (2014)</v>
      </c>
      <c r="D1962" t="s">
        <v>2445</v>
      </c>
      <c r="E1962" t="s">
        <v>2434</v>
      </c>
      <c r="F1962" t="s">
        <v>2610</v>
      </c>
      <c r="G1962">
        <v>2014</v>
      </c>
      <c r="H1962" t="s">
        <v>449</v>
      </c>
      <c r="I1962" t="s">
        <v>127</v>
      </c>
      <c r="J1962">
        <v>947</v>
      </c>
      <c r="K1962">
        <v>2</v>
      </c>
      <c r="L1962">
        <f>COUNTIF(Table1[Race],Table1[Race])</f>
        <v>2</v>
      </c>
      <c r="M1962">
        <v>0</v>
      </c>
      <c r="N1962">
        <v>0</v>
      </c>
      <c r="O1962">
        <v>0</v>
      </c>
      <c r="P1962">
        <v>2</v>
      </c>
      <c r="Q1962" t="s">
        <v>20</v>
      </c>
      <c r="R1962" t="s">
        <v>947</v>
      </c>
      <c r="S1962" t="s">
        <v>2625</v>
      </c>
      <c r="T1962">
        <f>IFERROR(Table1[n_can_adj]/MID(Table1[district],FIND("(",Table1[district])+1,1),Table1[n_can_adj])</f>
        <v>2</v>
      </c>
      <c r="U1962" t="e">
        <f>IF(Table1[level]="Local",VLOOKUP(Table1[parish]&amp;" Parish, Louisiana",[1]parish!$D$2:$E$65,2,FALSE),"")</f>
        <v>#N/A</v>
      </c>
    </row>
    <row r="1963" spans="1:21" hidden="1" x14ac:dyDescent="0.25">
      <c r="A1963">
        <v>1983</v>
      </c>
      <c r="B1963">
        <f>IF(COUNTIF(C$2:C1962,C1963)&gt;0,B1962,B1962+1)</f>
        <v>600</v>
      </c>
      <c r="C1963" t="str">
        <f>Table1[[#This Row],[position]]&amp;IF(Table1[district]="NA","","-"&amp;Table1[district])&amp;IF(Table1[parish]="Multi-Parish Race","","-"&amp;Table1[parish])&amp;" ("&amp;Table1[year]&amp;")"</f>
        <v>District Judge-37th Judicial District Court-Caldwell (2014)</v>
      </c>
      <c r="D1963" t="s">
        <v>2445</v>
      </c>
      <c r="E1963" t="s">
        <v>2434</v>
      </c>
      <c r="F1963" t="s">
        <v>2611</v>
      </c>
      <c r="G1963">
        <v>2014</v>
      </c>
      <c r="H1963" t="s">
        <v>449</v>
      </c>
      <c r="I1963" t="s">
        <v>127</v>
      </c>
      <c r="J1963">
        <v>2982</v>
      </c>
      <c r="K1963">
        <v>2</v>
      </c>
      <c r="L1963">
        <f>COUNTIF(Table1[Race],Table1[Race])</f>
        <v>2</v>
      </c>
      <c r="M1963">
        <v>0</v>
      </c>
      <c r="N1963">
        <v>0</v>
      </c>
      <c r="O1963">
        <v>0</v>
      </c>
      <c r="P1963">
        <v>2</v>
      </c>
      <c r="Q1963" t="s">
        <v>20</v>
      </c>
      <c r="R1963" t="s">
        <v>947</v>
      </c>
      <c r="S1963" t="s">
        <v>2625</v>
      </c>
      <c r="T1963">
        <f>IFERROR(Table1[n_can_adj]/MID(Table1[district],FIND("(",Table1[district])+1,1),Table1[n_can_adj])</f>
        <v>2</v>
      </c>
      <c r="U1963" t="e">
        <f>IF(Table1[level]="Local",VLOOKUP(Table1[parish]&amp;" Parish, Louisiana",[1]parish!$D$2:$E$65,2,FALSE),"")</f>
        <v>#N/A</v>
      </c>
    </row>
    <row r="1964" spans="1:21" hidden="1" x14ac:dyDescent="0.25">
      <c r="A1964">
        <v>1869</v>
      </c>
      <c r="B1964">
        <f>IF(COUNTIF(C$2:C1963,C1964)&gt;0,B1963,B1963+1)</f>
        <v>601</v>
      </c>
      <c r="C1964" t="str">
        <f>Table1[[#This Row],[position]]&amp;IF(Table1[district]="NA","","-"&amp;Table1[district])&amp;IF(Table1[parish]="Multi-Parish Race","","-"&amp;Table1[parish])&amp;" ("&amp;Table1[year]&amp;")"</f>
        <v>District Judge-3rd Judicial District Court, Div. B (2014)</v>
      </c>
      <c r="D1964" t="s">
        <v>2445</v>
      </c>
      <c r="E1964" t="s">
        <v>2455</v>
      </c>
      <c r="F1964" t="s">
        <v>2456</v>
      </c>
      <c r="G1964">
        <v>2014</v>
      </c>
      <c r="H1964" t="s">
        <v>73</v>
      </c>
      <c r="I1964" t="s">
        <v>19</v>
      </c>
      <c r="J1964">
        <v>8299</v>
      </c>
      <c r="K1964">
        <v>3</v>
      </c>
      <c r="L1964">
        <f>COUNTIF(Table1[Race],Table1[Race])</f>
        <v>3</v>
      </c>
      <c r="M1964">
        <v>1</v>
      </c>
      <c r="N1964">
        <v>2</v>
      </c>
      <c r="O1964">
        <v>0</v>
      </c>
      <c r="P1964">
        <v>0</v>
      </c>
      <c r="Q1964" t="s">
        <v>20</v>
      </c>
      <c r="R1964" t="s">
        <v>947</v>
      </c>
      <c r="S1964" t="s">
        <v>2625</v>
      </c>
      <c r="T1964">
        <f>IFERROR(Table1[n_can_adj]/MID(Table1[district],FIND("(",Table1[district])+1,1),Table1[n_can_adj])</f>
        <v>3</v>
      </c>
      <c r="U1964" t="e">
        <f>IF(Table1[level]="Local",VLOOKUP(Table1[parish]&amp;" Parish, Louisiana",[1]parish!$D$2:$E$65,2,FALSE),"")</f>
        <v>#N/A</v>
      </c>
    </row>
    <row r="1965" spans="1:21" hidden="1" x14ac:dyDescent="0.25">
      <c r="A1965">
        <v>1870</v>
      </c>
      <c r="B1965">
        <f>IF(COUNTIF(C$2:C1964,C1965)&gt;0,B1964,B1964+1)</f>
        <v>601</v>
      </c>
      <c r="C1965" t="str">
        <f>Table1[[#This Row],[position]]&amp;IF(Table1[district]="NA","","-"&amp;Table1[district])&amp;IF(Table1[parish]="Multi-Parish Race","","-"&amp;Table1[parish])&amp;" ("&amp;Table1[year]&amp;")"</f>
        <v>District Judge-3rd Judicial District Court, Div. B (2014)</v>
      </c>
      <c r="D1965" t="s">
        <v>2445</v>
      </c>
      <c r="E1965" t="s">
        <v>2455</v>
      </c>
      <c r="F1965" t="s">
        <v>2457</v>
      </c>
      <c r="G1965">
        <v>2014</v>
      </c>
      <c r="H1965" t="s">
        <v>73</v>
      </c>
      <c r="I1965" t="s">
        <v>23</v>
      </c>
      <c r="J1965">
        <v>8454</v>
      </c>
      <c r="K1965">
        <v>3</v>
      </c>
      <c r="L1965">
        <f>COUNTIF(Table1[Race],Table1[Race])</f>
        <v>3</v>
      </c>
      <c r="M1965">
        <v>1</v>
      </c>
      <c r="N1965">
        <v>2</v>
      </c>
      <c r="O1965">
        <v>0</v>
      </c>
      <c r="P1965">
        <v>0</v>
      </c>
      <c r="Q1965" t="s">
        <v>20</v>
      </c>
      <c r="R1965" t="s">
        <v>947</v>
      </c>
      <c r="S1965" t="s">
        <v>2625</v>
      </c>
      <c r="T1965">
        <f>IFERROR(Table1[n_can_adj]/MID(Table1[district],FIND("(",Table1[district])+1,1),Table1[n_can_adj])</f>
        <v>3</v>
      </c>
      <c r="U1965" t="e">
        <f>IF(Table1[level]="Local",VLOOKUP(Table1[parish]&amp;" Parish, Louisiana",[1]parish!$D$2:$E$65,2,FALSE),"")</f>
        <v>#N/A</v>
      </c>
    </row>
    <row r="1966" spans="1:21" hidden="1" x14ac:dyDescent="0.25">
      <c r="A1966">
        <v>1871</v>
      </c>
      <c r="B1966">
        <f>IF(COUNTIF(C$2:C1965,C1966)&gt;0,B1965,B1965+1)</f>
        <v>601</v>
      </c>
      <c r="C1966" t="str">
        <f>Table1[[#This Row],[position]]&amp;IF(Table1[district]="NA","","-"&amp;Table1[district])&amp;IF(Table1[parish]="Multi-Parish Race","","-"&amp;Table1[parish])&amp;" ("&amp;Table1[year]&amp;")"</f>
        <v>District Judge-3rd Judicial District Court, Div. B (2014)</v>
      </c>
      <c r="D1966" t="s">
        <v>2445</v>
      </c>
      <c r="E1966" t="s">
        <v>2455</v>
      </c>
      <c r="F1966" t="s">
        <v>2458</v>
      </c>
      <c r="G1966">
        <v>2014</v>
      </c>
      <c r="H1966" t="s">
        <v>73</v>
      </c>
      <c r="I1966" t="s">
        <v>19</v>
      </c>
      <c r="J1966">
        <v>4625</v>
      </c>
      <c r="K1966">
        <v>3</v>
      </c>
      <c r="L1966">
        <f>COUNTIF(Table1[Race],Table1[Race])</f>
        <v>3</v>
      </c>
      <c r="M1966">
        <v>1</v>
      </c>
      <c r="N1966">
        <v>2</v>
      </c>
      <c r="O1966">
        <v>0</v>
      </c>
      <c r="P1966">
        <v>0</v>
      </c>
      <c r="Q1966" t="s">
        <v>20</v>
      </c>
      <c r="R1966" t="s">
        <v>947</v>
      </c>
      <c r="S1966" t="s">
        <v>2625</v>
      </c>
      <c r="T1966">
        <f>IFERROR(Table1[n_can_adj]/MID(Table1[district],FIND("(",Table1[district])+1,1),Table1[n_can_adj])</f>
        <v>3</v>
      </c>
      <c r="U1966" t="e">
        <f>IF(Table1[level]="Local",VLOOKUP(Table1[parish]&amp;" Parish, Louisiana",[1]parish!$D$2:$E$65,2,FALSE),"")</f>
        <v>#N/A</v>
      </c>
    </row>
    <row r="1967" spans="1:21" hidden="1" x14ac:dyDescent="0.25">
      <c r="A1967">
        <v>1986</v>
      </c>
      <c r="B1967">
        <f>IF(COUNTIF(C$2:C1966,C1967)&gt;0,B1966,B1966+1)</f>
        <v>602</v>
      </c>
      <c r="C1967" t="str">
        <f>Table1[[#This Row],[position]]&amp;IF(Table1[district]="NA","","-"&amp;Table1[district])&amp;IF(Table1[parish]="Multi-Parish Race","","-"&amp;Table1[parish])&amp;" ("&amp;Table1[year]&amp;")"</f>
        <v>District Judge-40th Judicial District Court, ES 1, Div. B-St. John The Baptist (2014)</v>
      </c>
      <c r="D1967" t="s">
        <v>2445</v>
      </c>
      <c r="E1967" t="s">
        <v>2612</v>
      </c>
      <c r="F1967" t="s">
        <v>2615</v>
      </c>
      <c r="G1967">
        <v>2014</v>
      </c>
      <c r="H1967" t="s">
        <v>2439</v>
      </c>
      <c r="I1967" t="s">
        <v>23</v>
      </c>
      <c r="J1967">
        <v>3098</v>
      </c>
      <c r="K1967">
        <v>2</v>
      </c>
      <c r="L1967">
        <f>COUNTIF(Table1[Race],Table1[Race])</f>
        <v>2</v>
      </c>
      <c r="M1967">
        <v>2</v>
      </c>
      <c r="N1967">
        <v>0</v>
      </c>
      <c r="O1967">
        <v>0</v>
      </c>
      <c r="P1967">
        <v>0</v>
      </c>
      <c r="Q1967" t="s">
        <v>20</v>
      </c>
      <c r="R1967" t="s">
        <v>947</v>
      </c>
      <c r="S1967" t="s">
        <v>2625</v>
      </c>
      <c r="T1967">
        <f>IFERROR(Table1[n_can_adj]/MID(Table1[district],FIND("(",Table1[district])+1,1),Table1[n_can_adj])</f>
        <v>2</v>
      </c>
      <c r="U1967" t="e">
        <f>IF(Table1[level]="Local",VLOOKUP(Table1[parish]&amp;" Parish, Louisiana",[1]parish!$D$2:$E$65,2,FALSE),"")</f>
        <v>#N/A</v>
      </c>
    </row>
    <row r="1968" spans="1:21" hidden="1" x14ac:dyDescent="0.25">
      <c r="A1968">
        <v>1988</v>
      </c>
      <c r="B1968">
        <f>IF(COUNTIF(C$2:C1967,C1968)&gt;0,B1967,B1967+1)</f>
        <v>602</v>
      </c>
      <c r="C1968" t="str">
        <f>Table1[[#This Row],[position]]&amp;IF(Table1[district]="NA","","-"&amp;Table1[district])&amp;IF(Table1[parish]="Multi-Parish Race","","-"&amp;Table1[parish])&amp;" ("&amp;Table1[year]&amp;")"</f>
        <v>District Judge-40th Judicial District Court, ES 1, Div. B-St. John The Baptist (2014)</v>
      </c>
      <c r="D1968" t="s">
        <v>2445</v>
      </c>
      <c r="E1968" t="s">
        <v>2612</v>
      </c>
      <c r="F1968" t="s">
        <v>2617</v>
      </c>
      <c r="G1968">
        <v>2014</v>
      </c>
      <c r="H1968" t="s">
        <v>2439</v>
      </c>
      <c r="I1968" t="s">
        <v>23</v>
      </c>
      <c r="J1968">
        <v>719</v>
      </c>
      <c r="K1968">
        <v>2</v>
      </c>
      <c r="L1968">
        <f>COUNTIF(Table1[Race],Table1[Race])</f>
        <v>2</v>
      </c>
      <c r="M1968">
        <v>2</v>
      </c>
      <c r="N1968">
        <v>0</v>
      </c>
      <c r="O1968">
        <v>0</v>
      </c>
      <c r="P1968">
        <v>0</v>
      </c>
      <c r="Q1968" t="s">
        <v>20</v>
      </c>
      <c r="R1968" t="s">
        <v>947</v>
      </c>
      <c r="S1968" t="s">
        <v>2625</v>
      </c>
      <c r="T1968">
        <f>IFERROR(Table1[n_can_adj]/MID(Table1[district],FIND("(",Table1[district])+1,1),Table1[n_can_adj])</f>
        <v>2</v>
      </c>
      <c r="U1968" t="e">
        <f>IF(Table1[level]="Local",VLOOKUP(Table1[parish]&amp;" Parish, Louisiana",[1]parish!$D$2:$E$65,2,FALSE),"")</f>
        <v>#N/A</v>
      </c>
    </row>
    <row r="1969" spans="1:21" hidden="1" x14ac:dyDescent="0.25">
      <c r="A1969">
        <v>1984</v>
      </c>
      <c r="B1969">
        <f>IF(COUNTIF(C$2:C1968,C1969)&gt;0,B1968,B1968+1)</f>
        <v>603</v>
      </c>
      <c r="C1969" t="str">
        <f>Table1[[#This Row],[position]]&amp;IF(Table1[district]="NA","","-"&amp;Table1[district])&amp;IF(Table1[parish]="Multi-Parish Race","","-"&amp;Table1[parish])&amp;" ("&amp;Table1[year]&amp;")"</f>
        <v>District Judge-40th Judicial District Court, ES 1, Div. B-St. John The Baptist (2016)</v>
      </c>
      <c r="D1969" t="s">
        <v>2445</v>
      </c>
      <c r="E1969" t="s">
        <v>2612</v>
      </c>
      <c r="F1969" t="s">
        <v>2613</v>
      </c>
      <c r="G1969">
        <v>2016</v>
      </c>
      <c r="H1969" t="s">
        <v>2439</v>
      </c>
      <c r="I1969" t="s">
        <v>30</v>
      </c>
      <c r="J1969">
        <v>2216</v>
      </c>
      <c r="K1969">
        <v>3</v>
      </c>
      <c r="L1969">
        <f>COUNTIF(Table1[Race],Table1[Race])</f>
        <v>3</v>
      </c>
      <c r="M1969">
        <v>1</v>
      </c>
      <c r="N1969">
        <v>0</v>
      </c>
      <c r="O1969">
        <v>2</v>
      </c>
      <c r="P1969">
        <v>0</v>
      </c>
      <c r="Q1969" t="s">
        <v>20</v>
      </c>
      <c r="R1969" t="s">
        <v>947</v>
      </c>
      <c r="S1969" t="s">
        <v>2625</v>
      </c>
      <c r="T1969">
        <f>IFERROR(Table1[n_can_adj]/MID(Table1[district],FIND("(",Table1[district])+1,1),Table1[n_can_adj])</f>
        <v>3</v>
      </c>
      <c r="U1969" t="e">
        <f>IF(Table1[level]="Local",VLOOKUP(Table1[parish]&amp;" Parish, Louisiana",[1]parish!$D$2:$E$65,2,FALSE),"")</f>
        <v>#N/A</v>
      </c>
    </row>
    <row r="1970" spans="1:21" hidden="1" x14ac:dyDescent="0.25">
      <c r="A1970">
        <v>1985</v>
      </c>
      <c r="B1970">
        <f>IF(COUNTIF(C$2:C1969,C1970)&gt;0,B1969,B1969+1)</f>
        <v>603</v>
      </c>
      <c r="C1970" t="str">
        <f>Table1[[#This Row],[position]]&amp;IF(Table1[district]="NA","","-"&amp;Table1[district])&amp;IF(Table1[parish]="Multi-Parish Race","","-"&amp;Table1[parish])&amp;" ("&amp;Table1[year]&amp;")"</f>
        <v>District Judge-40th Judicial District Court, ES 1, Div. B-St. John The Baptist (2016)</v>
      </c>
      <c r="D1970" t="s">
        <v>2445</v>
      </c>
      <c r="E1970" t="s">
        <v>2612</v>
      </c>
      <c r="F1970" t="s">
        <v>2614</v>
      </c>
      <c r="G1970">
        <v>2016</v>
      </c>
      <c r="H1970" t="s">
        <v>2439</v>
      </c>
      <c r="I1970" t="s">
        <v>23</v>
      </c>
      <c r="J1970">
        <v>1474</v>
      </c>
      <c r="K1970">
        <v>3</v>
      </c>
      <c r="L1970">
        <f>COUNTIF(Table1[Race],Table1[Race])</f>
        <v>3</v>
      </c>
      <c r="M1970">
        <v>1</v>
      </c>
      <c r="N1970">
        <v>0</v>
      </c>
      <c r="O1970">
        <v>2</v>
      </c>
      <c r="P1970">
        <v>0</v>
      </c>
      <c r="Q1970" t="s">
        <v>20</v>
      </c>
      <c r="R1970" t="s">
        <v>947</v>
      </c>
      <c r="S1970" t="s">
        <v>2625</v>
      </c>
      <c r="T1970">
        <f>IFERROR(Table1[n_can_adj]/MID(Table1[district],FIND("(",Table1[district])+1,1),Table1[n_can_adj])</f>
        <v>3</v>
      </c>
      <c r="U1970" t="e">
        <f>IF(Table1[level]="Local",VLOOKUP(Table1[parish]&amp;" Parish, Louisiana",[1]parish!$D$2:$E$65,2,FALSE),"")</f>
        <v>#N/A</v>
      </c>
    </row>
    <row r="1971" spans="1:21" hidden="1" x14ac:dyDescent="0.25">
      <c r="A1971">
        <v>1987</v>
      </c>
      <c r="B1971">
        <f>IF(COUNTIF(C$2:C1970,C1971)&gt;0,B1970,B1970+1)</f>
        <v>603</v>
      </c>
      <c r="C1971" t="str">
        <f>Table1[[#This Row],[position]]&amp;IF(Table1[district]="NA","","-"&amp;Table1[district])&amp;IF(Table1[parish]="Multi-Parish Race","","-"&amp;Table1[parish])&amp;" ("&amp;Table1[year]&amp;")"</f>
        <v>District Judge-40th Judicial District Court, ES 1, Div. B-St. John The Baptist (2016)</v>
      </c>
      <c r="D1971" t="s">
        <v>2445</v>
      </c>
      <c r="E1971" t="s">
        <v>2612</v>
      </c>
      <c r="F1971" t="s">
        <v>2616</v>
      </c>
      <c r="G1971">
        <v>2016</v>
      </c>
      <c r="H1971" t="s">
        <v>2439</v>
      </c>
      <c r="I1971" t="s">
        <v>30</v>
      </c>
      <c r="J1971">
        <v>2175</v>
      </c>
      <c r="K1971">
        <v>3</v>
      </c>
      <c r="L1971">
        <f>COUNTIF(Table1[Race],Table1[Race])</f>
        <v>3</v>
      </c>
      <c r="M1971">
        <v>1</v>
      </c>
      <c r="N1971">
        <v>0</v>
      </c>
      <c r="O1971">
        <v>2</v>
      </c>
      <c r="P1971">
        <v>0</v>
      </c>
      <c r="Q1971" t="s">
        <v>20</v>
      </c>
      <c r="R1971" t="s">
        <v>947</v>
      </c>
      <c r="S1971" t="s">
        <v>2625</v>
      </c>
      <c r="T1971">
        <f>IFERROR(Table1[n_can_adj]/MID(Table1[district],FIND("(",Table1[district])+1,1),Table1[n_can_adj])</f>
        <v>3</v>
      </c>
      <c r="U1971" t="e">
        <f>IF(Table1[level]="Local",VLOOKUP(Table1[parish]&amp;" Parish, Louisiana",[1]parish!$D$2:$E$65,2,FALSE),"")</f>
        <v>#N/A</v>
      </c>
    </row>
    <row r="1972" spans="1:21" hidden="1" x14ac:dyDescent="0.25">
      <c r="A1972">
        <v>1993</v>
      </c>
      <c r="B1972">
        <f>IF(COUNTIF(C$2:C1971,C1972)&gt;0,B1971,B1971+1)</f>
        <v>604</v>
      </c>
      <c r="C1972" t="str">
        <f>Table1[[#This Row],[position]]&amp;IF(Table1[district]="NA","","-"&amp;Table1[district])&amp;IF(Table1[parish]="Multi-Parish Race","","-"&amp;Table1[parish])&amp;" ("&amp;Table1[year]&amp;")"</f>
        <v>District Judge-42nd Judicial District Court, Division A-De Soto (2014)</v>
      </c>
      <c r="D1972" t="s">
        <v>2445</v>
      </c>
      <c r="E1972" t="s">
        <v>2618</v>
      </c>
      <c r="F1972" t="s">
        <v>2623</v>
      </c>
      <c r="G1972">
        <v>2014</v>
      </c>
      <c r="H1972" t="s">
        <v>1498</v>
      </c>
      <c r="I1972" t="s">
        <v>19</v>
      </c>
      <c r="J1972">
        <v>3189</v>
      </c>
      <c r="K1972">
        <v>2</v>
      </c>
      <c r="L1972">
        <f>COUNTIF(Table1[Race],Table1[Race])</f>
        <v>2</v>
      </c>
      <c r="M1972">
        <v>0</v>
      </c>
      <c r="N1972">
        <v>1</v>
      </c>
      <c r="O1972">
        <v>1</v>
      </c>
      <c r="P1972">
        <v>0</v>
      </c>
      <c r="Q1972" t="s">
        <v>20</v>
      </c>
      <c r="R1972" t="s">
        <v>947</v>
      </c>
      <c r="S1972" t="s">
        <v>2625</v>
      </c>
      <c r="T1972">
        <f>IFERROR(Table1[n_can_adj]/MID(Table1[district],FIND("(",Table1[district])+1,1),Table1[n_can_adj])</f>
        <v>2</v>
      </c>
      <c r="U1972" t="e">
        <f>IF(Table1[level]="Local",VLOOKUP(Table1[parish]&amp;" Parish, Louisiana",[1]parish!$D$2:$E$65,2,FALSE),"")</f>
        <v>#N/A</v>
      </c>
    </row>
    <row r="1973" spans="1:21" hidden="1" x14ac:dyDescent="0.25">
      <c r="A1973">
        <v>1994</v>
      </c>
      <c r="B1973">
        <f>IF(COUNTIF(C$2:C1972,C1973)&gt;0,B1972,B1972+1)</f>
        <v>604</v>
      </c>
      <c r="C1973" t="str">
        <f>Table1[[#This Row],[position]]&amp;IF(Table1[district]="NA","","-"&amp;Table1[district])&amp;IF(Table1[parish]="Multi-Parish Race","","-"&amp;Table1[parish])&amp;" ("&amp;Table1[year]&amp;")"</f>
        <v>District Judge-42nd Judicial District Court, Division A-De Soto (2014)</v>
      </c>
      <c r="D1973" t="s">
        <v>2445</v>
      </c>
      <c r="E1973" t="s">
        <v>2618</v>
      </c>
      <c r="F1973" t="s">
        <v>2624</v>
      </c>
      <c r="G1973">
        <v>2014</v>
      </c>
      <c r="H1973" t="s">
        <v>1498</v>
      </c>
      <c r="I1973" t="s">
        <v>30</v>
      </c>
      <c r="J1973">
        <v>6315</v>
      </c>
      <c r="K1973">
        <v>2</v>
      </c>
      <c r="L1973">
        <f>COUNTIF(Table1[Race],Table1[Race])</f>
        <v>2</v>
      </c>
      <c r="M1973">
        <v>0</v>
      </c>
      <c r="N1973">
        <v>1</v>
      </c>
      <c r="O1973">
        <v>1</v>
      </c>
      <c r="P1973">
        <v>0</v>
      </c>
      <c r="Q1973" t="s">
        <v>20</v>
      </c>
      <c r="R1973" t="s">
        <v>947</v>
      </c>
      <c r="S1973" t="s">
        <v>2625</v>
      </c>
      <c r="T1973">
        <f>IFERROR(Table1[n_can_adj]/MID(Table1[district],FIND("(",Table1[district])+1,1),Table1[n_can_adj])</f>
        <v>2</v>
      </c>
      <c r="U1973" t="e">
        <f>IF(Table1[level]="Local",VLOOKUP(Table1[parish]&amp;" Parish, Louisiana",[1]parish!$D$2:$E$65,2,FALSE),"")</f>
        <v>#N/A</v>
      </c>
    </row>
    <row r="1974" spans="1:21" hidden="1" x14ac:dyDescent="0.25">
      <c r="A1974">
        <v>1989</v>
      </c>
      <c r="B1974">
        <f>IF(COUNTIF(C$2:C1973,C1974)&gt;0,B1973,B1973+1)</f>
        <v>605</v>
      </c>
      <c r="C1974" t="str">
        <f>Table1[[#This Row],[position]]&amp;IF(Table1[district]="NA","","-"&amp;Table1[district])&amp;IF(Table1[parish]="Multi-Parish Race","","-"&amp;Table1[parish])&amp;" ("&amp;Table1[year]&amp;")"</f>
        <v>District Judge-42nd Judicial District Court, Division A-De Soto (2016)</v>
      </c>
      <c r="D1974" t="s">
        <v>2445</v>
      </c>
      <c r="E1974" t="s">
        <v>2618</v>
      </c>
      <c r="F1974" t="s">
        <v>2619</v>
      </c>
      <c r="G1974">
        <v>2016</v>
      </c>
      <c r="H1974" t="s">
        <v>1498</v>
      </c>
      <c r="I1974" t="s">
        <v>23</v>
      </c>
      <c r="J1974">
        <v>1193</v>
      </c>
      <c r="K1974">
        <v>4</v>
      </c>
      <c r="L1974">
        <f>COUNTIF(Table1[Race],Table1[Race])</f>
        <v>4</v>
      </c>
      <c r="M1974">
        <v>3</v>
      </c>
      <c r="N1974">
        <v>0</v>
      </c>
      <c r="O1974">
        <v>1</v>
      </c>
      <c r="P1974">
        <v>0</v>
      </c>
      <c r="Q1974" t="s">
        <v>20</v>
      </c>
      <c r="R1974" t="s">
        <v>947</v>
      </c>
      <c r="S1974" t="s">
        <v>2625</v>
      </c>
      <c r="T1974">
        <f>IFERROR(Table1[n_can_adj]/MID(Table1[district],FIND("(",Table1[district])+1,1),Table1[n_can_adj])</f>
        <v>4</v>
      </c>
      <c r="U1974" t="e">
        <f>IF(Table1[level]="Local",VLOOKUP(Table1[parish]&amp;" Parish, Louisiana",[1]parish!$D$2:$E$65,2,FALSE),"")</f>
        <v>#N/A</v>
      </c>
    </row>
    <row r="1975" spans="1:21" hidden="1" x14ac:dyDescent="0.25">
      <c r="A1975">
        <v>1990</v>
      </c>
      <c r="B1975">
        <f>IF(COUNTIF(C$2:C1974,C1975)&gt;0,B1974,B1974+1)</f>
        <v>605</v>
      </c>
      <c r="C1975" t="str">
        <f>Table1[[#This Row],[position]]&amp;IF(Table1[district]="NA","","-"&amp;Table1[district])&amp;IF(Table1[parish]="Multi-Parish Race","","-"&amp;Table1[parish])&amp;" ("&amp;Table1[year]&amp;")"</f>
        <v>District Judge-42nd Judicial District Court, Division A-De Soto (2016)</v>
      </c>
      <c r="D1975" t="s">
        <v>2445</v>
      </c>
      <c r="E1975" t="s">
        <v>2618</v>
      </c>
      <c r="F1975" t="s">
        <v>2620</v>
      </c>
      <c r="G1975">
        <v>2016</v>
      </c>
      <c r="H1975" t="s">
        <v>1498</v>
      </c>
      <c r="I1975" t="s">
        <v>30</v>
      </c>
      <c r="J1975">
        <v>6777</v>
      </c>
      <c r="K1975">
        <v>4</v>
      </c>
      <c r="L1975">
        <f>COUNTIF(Table1[Race],Table1[Race])</f>
        <v>4</v>
      </c>
      <c r="M1975">
        <v>3</v>
      </c>
      <c r="N1975">
        <v>0</v>
      </c>
      <c r="O1975">
        <v>1</v>
      </c>
      <c r="P1975">
        <v>0</v>
      </c>
      <c r="Q1975" t="s">
        <v>20</v>
      </c>
      <c r="R1975" t="s">
        <v>947</v>
      </c>
      <c r="S1975" t="s">
        <v>2625</v>
      </c>
      <c r="T1975">
        <f>IFERROR(Table1[n_can_adj]/MID(Table1[district],FIND("(",Table1[district])+1,1),Table1[n_can_adj])</f>
        <v>4</v>
      </c>
      <c r="U1975" t="e">
        <f>IF(Table1[level]="Local",VLOOKUP(Table1[parish]&amp;" Parish, Louisiana",[1]parish!$D$2:$E$65,2,FALSE),"")</f>
        <v>#N/A</v>
      </c>
    </row>
    <row r="1976" spans="1:21" hidden="1" x14ac:dyDescent="0.25">
      <c r="A1976">
        <v>1991</v>
      </c>
      <c r="B1976">
        <f>IF(COUNTIF(C$2:C1975,C1976)&gt;0,B1975,B1975+1)</f>
        <v>605</v>
      </c>
      <c r="C1976" t="str">
        <f>Table1[[#This Row],[position]]&amp;IF(Table1[district]="NA","","-"&amp;Table1[district])&amp;IF(Table1[parish]="Multi-Parish Race","","-"&amp;Table1[parish])&amp;" ("&amp;Table1[year]&amp;")"</f>
        <v>District Judge-42nd Judicial District Court, Division A-De Soto (2016)</v>
      </c>
      <c r="D1976" t="s">
        <v>2445</v>
      </c>
      <c r="E1976" t="s">
        <v>2618</v>
      </c>
      <c r="F1976" t="s">
        <v>2621</v>
      </c>
      <c r="G1976">
        <v>2016</v>
      </c>
      <c r="H1976" t="s">
        <v>1498</v>
      </c>
      <c r="I1976" t="s">
        <v>23</v>
      </c>
      <c r="J1976">
        <v>3023</v>
      </c>
      <c r="K1976">
        <v>4</v>
      </c>
      <c r="L1976">
        <f>COUNTIF(Table1[Race],Table1[Race])</f>
        <v>4</v>
      </c>
      <c r="M1976">
        <v>3</v>
      </c>
      <c r="N1976">
        <v>0</v>
      </c>
      <c r="O1976">
        <v>1</v>
      </c>
      <c r="P1976">
        <v>0</v>
      </c>
      <c r="Q1976" t="s">
        <v>20</v>
      </c>
      <c r="R1976" t="s">
        <v>947</v>
      </c>
      <c r="S1976" t="s">
        <v>2625</v>
      </c>
      <c r="T1976">
        <f>IFERROR(Table1[n_can_adj]/MID(Table1[district],FIND("(",Table1[district])+1,1),Table1[n_can_adj])</f>
        <v>4</v>
      </c>
      <c r="U1976" t="e">
        <f>IF(Table1[level]="Local",VLOOKUP(Table1[parish]&amp;" Parish, Louisiana",[1]parish!$D$2:$E$65,2,FALSE),"")</f>
        <v>#N/A</v>
      </c>
    </row>
    <row r="1977" spans="1:21" hidden="1" x14ac:dyDescent="0.25">
      <c r="A1977">
        <v>1992</v>
      </c>
      <c r="B1977">
        <f>IF(COUNTIF(C$2:C1976,C1977)&gt;0,B1976,B1976+1)</f>
        <v>605</v>
      </c>
      <c r="C1977" t="str">
        <f>Table1[[#This Row],[position]]&amp;IF(Table1[district]="NA","","-"&amp;Table1[district])&amp;IF(Table1[parish]="Multi-Parish Race","","-"&amp;Table1[parish])&amp;" ("&amp;Table1[year]&amp;")"</f>
        <v>District Judge-42nd Judicial District Court, Division A-De Soto (2016)</v>
      </c>
      <c r="D1977" t="s">
        <v>2445</v>
      </c>
      <c r="E1977" t="s">
        <v>2618</v>
      </c>
      <c r="F1977" t="s">
        <v>2622</v>
      </c>
      <c r="G1977">
        <v>2016</v>
      </c>
      <c r="H1977" t="s">
        <v>1498</v>
      </c>
      <c r="I1977" t="s">
        <v>23</v>
      </c>
      <c r="J1977">
        <v>1922</v>
      </c>
      <c r="K1977">
        <v>4</v>
      </c>
      <c r="L1977">
        <f>COUNTIF(Table1[Race],Table1[Race])</f>
        <v>4</v>
      </c>
      <c r="M1977">
        <v>3</v>
      </c>
      <c r="N1977">
        <v>0</v>
      </c>
      <c r="O1977">
        <v>1</v>
      </c>
      <c r="P1977">
        <v>0</v>
      </c>
      <c r="Q1977" t="s">
        <v>20</v>
      </c>
      <c r="R1977" t="s">
        <v>947</v>
      </c>
      <c r="S1977" t="s">
        <v>2625</v>
      </c>
      <c r="T1977">
        <f>IFERROR(Table1[n_can_adj]/MID(Table1[district],FIND("(",Table1[district])+1,1),Table1[n_can_adj])</f>
        <v>4</v>
      </c>
      <c r="U1977" t="e">
        <f>IF(Table1[level]="Local",VLOOKUP(Table1[parish]&amp;" Parish, Louisiana",[1]parish!$D$2:$E$65,2,FALSE),"")</f>
        <v>#N/A</v>
      </c>
    </row>
    <row r="1978" spans="1:21" hidden="1" x14ac:dyDescent="0.25">
      <c r="A1978">
        <v>1872</v>
      </c>
      <c r="B1978">
        <f>IF(COUNTIF(C$2:C1977,C1978)&gt;0,B1977,B1977+1)</f>
        <v>606</v>
      </c>
      <c r="C1978" t="str">
        <f>Table1[[#This Row],[position]]&amp;IF(Table1[district]="NA","","-"&amp;Table1[district])&amp;IF(Table1[parish]="Multi-Parish Race","","-"&amp;Table1[parish])&amp;" ("&amp;Table1[year]&amp;")"</f>
        <v>District Judge-4th Judicial District Court, ES 1, Div. H-Ouachita (2014)</v>
      </c>
      <c r="D1978" t="s">
        <v>2445</v>
      </c>
      <c r="E1978" t="s">
        <v>2459</v>
      </c>
      <c r="F1978" t="s">
        <v>2460</v>
      </c>
      <c r="G1978">
        <v>2014</v>
      </c>
      <c r="H1978" t="s">
        <v>670</v>
      </c>
      <c r="I1978" t="s">
        <v>23</v>
      </c>
      <c r="J1978">
        <v>1748</v>
      </c>
      <c r="K1978">
        <v>3</v>
      </c>
      <c r="L1978">
        <f>COUNTIF(Table1[Race],Table1[Race])</f>
        <v>3</v>
      </c>
      <c r="M1978">
        <v>3</v>
      </c>
      <c r="N1978">
        <v>0</v>
      </c>
      <c r="O1978">
        <v>0</v>
      </c>
      <c r="P1978">
        <v>0</v>
      </c>
      <c r="Q1978" t="s">
        <v>20</v>
      </c>
      <c r="R1978" t="s">
        <v>947</v>
      </c>
      <c r="S1978" t="s">
        <v>2625</v>
      </c>
      <c r="T1978">
        <f>IFERROR(Table1[n_can_adj]/MID(Table1[district],FIND("(",Table1[district])+1,1),Table1[n_can_adj])</f>
        <v>3</v>
      </c>
      <c r="U1978" t="e">
        <f>IF(Table1[level]="Local",VLOOKUP(Table1[parish]&amp;" Parish, Louisiana",[1]parish!$D$2:$E$65,2,FALSE),"")</f>
        <v>#N/A</v>
      </c>
    </row>
    <row r="1979" spans="1:21" hidden="1" x14ac:dyDescent="0.25">
      <c r="A1979">
        <v>1873</v>
      </c>
      <c r="B1979">
        <f>IF(COUNTIF(C$2:C1978,C1979)&gt;0,B1978,B1978+1)</f>
        <v>606</v>
      </c>
      <c r="C1979" t="str">
        <f>Table1[[#This Row],[position]]&amp;IF(Table1[district]="NA","","-"&amp;Table1[district])&amp;IF(Table1[parish]="Multi-Parish Race","","-"&amp;Table1[parish])&amp;" ("&amp;Table1[year]&amp;")"</f>
        <v>District Judge-4th Judicial District Court, ES 1, Div. H-Ouachita (2014)</v>
      </c>
      <c r="D1979" t="s">
        <v>2445</v>
      </c>
      <c r="E1979" t="s">
        <v>2459</v>
      </c>
      <c r="F1979" t="s">
        <v>2461</v>
      </c>
      <c r="G1979">
        <v>2014</v>
      </c>
      <c r="H1979" t="s">
        <v>670</v>
      </c>
      <c r="I1979" t="s">
        <v>23</v>
      </c>
      <c r="J1979">
        <v>5460</v>
      </c>
      <c r="K1979">
        <v>3</v>
      </c>
      <c r="L1979">
        <f>COUNTIF(Table1[Race],Table1[Race])</f>
        <v>3</v>
      </c>
      <c r="M1979">
        <v>3</v>
      </c>
      <c r="N1979">
        <v>0</v>
      </c>
      <c r="O1979">
        <v>0</v>
      </c>
      <c r="P1979">
        <v>0</v>
      </c>
      <c r="Q1979" t="s">
        <v>20</v>
      </c>
      <c r="R1979" t="s">
        <v>947</v>
      </c>
      <c r="S1979" t="s">
        <v>2625</v>
      </c>
      <c r="T1979">
        <f>IFERROR(Table1[n_can_adj]/MID(Table1[district],FIND("(",Table1[district])+1,1),Table1[n_can_adj])</f>
        <v>3</v>
      </c>
      <c r="U1979" t="e">
        <f>IF(Table1[level]="Local",VLOOKUP(Table1[parish]&amp;" Parish, Louisiana",[1]parish!$D$2:$E$65,2,FALSE),"")</f>
        <v>#N/A</v>
      </c>
    </row>
    <row r="1980" spans="1:21" hidden="1" x14ac:dyDescent="0.25">
      <c r="A1980">
        <v>1874</v>
      </c>
      <c r="B1980">
        <f>IF(COUNTIF(C$2:C1979,C1980)&gt;0,B1979,B1979+1)</f>
        <v>606</v>
      </c>
      <c r="C1980" t="str">
        <f>Table1[[#This Row],[position]]&amp;IF(Table1[district]="NA","","-"&amp;Table1[district])&amp;IF(Table1[parish]="Multi-Parish Race","","-"&amp;Table1[parish])&amp;" ("&amp;Table1[year]&amp;")"</f>
        <v>District Judge-4th Judicial District Court, ES 1, Div. H-Ouachita (2014)</v>
      </c>
      <c r="D1980" t="s">
        <v>2445</v>
      </c>
      <c r="E1980" t="s">
        <v>2459</v>
      </c>
      <c r="F1980" t="s">
        <v>2462</v>
      </c>
      <c r="G1980">
        <v>2014</v>
      </c>
      <c r="H1980" t="s">
        <v>670</v>
      </c>
      <c r="I1980" t="s">
        <v>23</v>
      </c>
      <c r="J1980">
        <v>1733</v>
      </c>
      <c r="K1980">
        <v>3</v>
      </c>
      <c r="L1980">
        <f>COUNTIF(Table1[Race],Table1[Race])</f>
        <v>3</v>
      </c>
      <c r="M1980">
        <v>3</v>
      </c>
      <c r="N1980">
        <v>0</v>
      </c>
      <c r="O1980">
        <v>0</v>
      </c>
      <c r="P1980">
        <v>0</v>
      </c>
      <c r="Q1980" t="s">
        <v>20</v>
      </c>
      <c r="R1980" t="s">
        <v>947</v>
      </c>
      <c r="S1980" t="s">
        <v>2625</v>
      </c>
      <c r="T1980">
        <f>IFERROR(Table1[n_can_adj]/MID(Table1[district],FIND("(",Table1[district])+1,1),Table1[n_can_adj])</f>
        <v>3</v>
      </c>
      <c r="U1980" t="e">
        <f>IF(Table1[level]="Local",VLOOKUP(Table1[parish]&amp;" Parish, Louisiana",[1]parish!$D$2:$E$65,2,FALSE),"")</f>
        <v>#N/A</v>
      </c>
    </row>
    <row r="1981" spans="1:21" hidden="1" x14ac:dyDescent="0.25">
      <c r="A1981">
        <v>1875</v>
      </c>
      <c r="B1981">
        <f>IF(COUNTIF(C$2:C1980,C1981)&gt;0,B1980,B1980+1)</f>
        <v>607</v>
      </c>
      <c r="C1981" t="str">
        <f>Table1[[#This Row],[position]]&amp;IF(Table1[district]="NA","","-"&amp;Table1[district])&amp;IF(Table1[parish]="Multi-Parish Race","","-"&amp;Table1[parish])&amp;" ("&amp;Table1[year]&amp;")"</f>
        <v>District Judge-4th Judicial District Court, ES 1, Div. J-Ouachita (2014)</v>
      </c>
      <c r="D1981" t="s">
        <v>2445</v>
      </c>
      <c r="E1981" t="s">
        <v>2463</v>
      </c>
      <c r="F1981" t="s">
        <v>2464</v>
      </c>
      <c r="G1981">
        <v>2014</v>
      </c>
      <c r="H1981" t="s">
        <v>670</v>
      </c>
      <c r="I1981" t="s">
        <v>23</v>
      </c>
      <c r="J1981">
        <v>2624</v>
      </c>
      <c r="K1981">
        <v>2</v>
      </c>
      <c r="L1981">
        <f>COUNTIF(Table1[Race],Table1[Race])</f>
        <v>2</v>
      </c>
      <c r="M1981">
        <v>2</v>
      </c>
      <c r="N1981">
        <v>0</v>
      </c>
      <c r="O1981">
        <v>0</v>
      </c>
      <c r="P1981">
        <v>0</v>
      </c>
      <c r="Q1981" t="s">
        <v>20</v>
      </c>
      <c r="R1981" t="s">
        <v>947</v>
      </c>
      <c r="S1981" t="s">
        <v>2625</v>
      </c>
      <c r="T1981">
        <f>IFERROR(Table1[n_can_adj]/MID(Table1[district],FIND("(",Table1[district])+1,1),Table1[n_can_adj])</f>
        <v>2</v>
      </c>
      <c r="U1981" t="e">
        <f>IF(Table1[level]="Local",VLOOKUP(Table1[parish]&amp;" Parish, Louisiana",[1]parish!$D$2:$E$65,2,FALSE),"")</f>
        <v>#N/A</v>
      </c>
    </row>
    <row r="1982" spans="1:21" hidden="1" x14ac:dyDescent="0.25">
      <c r="A1982">
        <v>1876</v>
      </c>
      <c r="B1982">
        <f>IF(COUNTIF(C$2:C1981,C1982)&gt;0,B1981,B1981+1)</f>
        <v>607</v>
      </c>
      <c r="C1982" t="str">
        <f>Table1[[#This Row],[position]]&amp;IF(Table1[district]="NA","","-"&amp;Table1[district])&amp;IF(Table1[parish]="Multi-Parish Race","","-"&amp;Table1[parish])&amp;" ("&amp;Table1[year]&amp;")"</f>
        <v>District Judge-4th Judicial District Court, ES 1, Div. J-Ouachita (2014)</v>
      </c>
      <c r="D1982" t="s">
        <v>2445</v>
      </c>
      <c r="E1982" t="s">
        <v>2463</v>
      </c>
      <c r="F1982" t="s">
        <v>2465</v>
      </c>
      <c r="G1982">
        <v>2014</v>
      </c>
      <c r="H1982" t="s">
        <v>670</v>
      </c>
      <c r="I1982" t="s">
        <v>23</v>
      </c>
      <c r="J1982">
        <v>6081</v>
      </c>
      <c r="K1982">
        <v>2</v>
      </c>
      <c r="L1982">
        <f>COUNTIF(Table1[Race],Table1[Race])</f>
        <v>2</v>
      </c>
      <c r="M1982">
        <v>2</v>
      </c>
      <c r="N1982">
        <v>0</v>
      </c>
      <c r="O1982">
        <v>0</v>
      </c>
      <c r="P1982">
        <v>0</v>
      </c>
      <c r="Q1982" t="s">
        <v>20</v>
      </c>
      <c r="R1982" t="s">
        <v>947</v>
      </c>
      <c r="S1982" t="s">
        <v>2625</v>
      </c>
      <c r="T1982">
        <f>IFERROR(Table1[n_can_adj]/MID(Table1[district],FIND("(",Table1[district])+1,1),Table1[n_can_adj])</f>
        <v>2</v>
      </c>
      <c r="U1982" t="e">
        <f>IF(Table1[level]="Local",VLOOKUP(Table1[parish]&amp;" Parish, Louisiana",[1]parish!$D$2:$E$65,2,FALSE),"")</f>
        <v>#N/A</v>
      </c>
    </row>
    <row r="1983" spans="1:21" hidden="1" x14ac:dyDescent="0.25">
      <c r="A1983">
        <v>1877</v>
      </c>
      <c r="B1983">
        <f>IF(COUNTIF(C$2:C1982,C1983)&gt;0,B1982,B1982+1)</f>
        <v>608</v>
      </c>
      <c r="C1983" t="str">
        <f>Table1[[#This Row],[position]]&amp;IF(Table1[district]="NA","","-"&amp;Table1[district])&amp;IF(Table1[parish]="Multi-Parish Race","","-"&amp;Table1[parish])&amp;" ("&amp;Table1[year]&amp;")"</f>
        <v>District Judge-5th Judicial District Court, Div. C (2016)</v>
      </c>
      <c r="D1983" t="s">
        <v>2445</v>
      </c>
      <c r="E1983" t="s">
        <v>2466</v>
      </c>
      <c r="F1983" t="s">
        <v>2467</v>
      </c>
      <c r="G1983">
        <v>2016</v>
      </c>
      <c r="H1983" t="s">
        <v>73</v>
      </c>
      <c r="I1983" t="s">
        <v>19</v>
      </c>
      <c r="J1983">
        <v>9377</v>
      </c>
      <c r="K1983">
        <v>3</v>
      </c>
      <c r="L1983">
        <f>COUNTIF(Table1[Race],Table1[Race])</f>
        <v>3</v>
      </c>
      <c r="M1983">
        <v>0</v>
      </c>
      <c r="N1983">
        <v>3</v>
      </c>
      <c r="O1983">
        <v>0</v>
      </c>
      <c r="P1983">
        <v>0</v>
      </c>
      <c r="Q1983" t="s">
        <v>20</v>
      </c>
      <c r="R1983" t="s">
        <v>947</v>
      </c>
      <c r="S1983" t="s">
        <v>2625</v>
      </c>
      <c r="T1983">
        <f>IFERROR(Table1[n_can_adj]/MID(Table1[district],FIND("(",Table1[district])+1,1),Table1[n_can_adj])</f>
        <v>3</v>
      </c>
      <c r="U1983" t="e">
        <f>IF(Table1[level]="Local",VLOOKUP(Table1[parish]&amp;" Parish, Louisiana",[1]parish!$D$2:$E$65,2,FALSE),"")</f>
        <v>#N/A</v>
      </c>
    </row>
    <row r="1984" spans="1:21" hidden="1" x14ac:dyDescent="0.25">
      <c r="A1984">
        <v>1878</v>
      </c>
      <c r="B1984">
        <f>IF(COUNTIF(C$2:C1983,C1984)&gt;0,B1983,B1983+1)</f>
        <v>608</v>
      </c>
      <c r="C1984" t="str">
        <f>Table1[[#This Row],[position]]&amp;IF(Table1[district]="NA","","-"&amp;Table1[district])&amp;IF(Table1[parish]="Multi-Parish Race","","-"&amp;Table1[parish])&amp;" ("&amp;Table1[year]&amp;")"</f>
        <v>District Judge-5th Judicial District Court, Div. C (2016)</v>
      </c>
      <c r="D1984" t="s">
        <v>2445</v>
      </c>
      <c r="E1984" t="s">
        <v>2466</v>
      </c>
      <c r="F1984" t="s">
        <v>2468</v>
      </c>
      <c r="G1984">
        <v>2016</v>
      </c>
      <c r="H1984" t="s">
        <v>73</v>
      </c>
      <c r="I1984" t="s">
        <v>19</v>
      </c>
      <c r="J1984">
        <v>8020</v>
      </c>
      <c r="K1984">
        <v>3</v>
      </c>
      <c r="L1984">
        <f>COUNTIF(Table1[Race],Table1[Race])</f>
        <v>3</v>
      </c>
      <c r="M1984">
        <v>0</v>
      </c>
      <c r="N1984">
        <v>3</v>
      </c>
      <c r="O1984">
        <v>0</v>
      </c>
      <c r="P1984">
        <v>0</v>
      </c>
      <c r="Q1984" t="s">
        <v>20</v>
      </c>
      <c r="R1984" t="s">
        <v>947</v>
      </c>
      <c r="S1984" t="s">
        <v>2625</v>
      </c>
      <c r="T1984">
        <f>IFERROR(Table1[n_can_adj]/MID(Table1[district],FIND("(",Table1[district])+1,1),Table1[n_can_adj])</f>
        <v>3</v>
      </c>
      <c r="U1984" t="e">
        <f>IF(Table1[level]="Local",VLOOKUP(Table1[parish]&amp;" Parish, Louisiana",[1]parish!$D$2:$E$65,2,FALSE),"")</f>
        <v>#N/A</v>
      </c>
    </row>
    <row r="1985" spans="1:21" hidden="1" x14ac:dyDescent="0.25">
      <c r="A1985">
        <v>1879</v>
      </c>
      <c r="B1985">
        <f>IF(COUNTIF(C$2:C1984,C1985)&gt;0,B1984,B1984+1)</f>
        <v>608</v>
      </c>
      <c r="C1985" t="str">
        <f>Table1[[#This Row],[position]]&amp;IF(Table1[district]="NA","","-"&amp;Table1[district])&amp;IF(Table1[parish]="Multi-Parish Race","","-"&amp;Table1[parish])&amp;" ("&amp;Table1[year]&amp;")"</f>
        <v>District Judge-5th Judicial District Court, Div. C (2016)</v>
      </c>
      <c r="D1985" t="s">
        <v>2445</v>
      </c>
      <c r="E1985" t="s">
        <v>2466</v>
      </c>
      <c r="F1985" t="s">
        <v>2469</v>
      </c>
      <c r="G1985">
        <v>2016</v>
      </c>
      <c r="H1985" t="s">
        <v>73</v>
      </c>
      <c r="I1985" t="s">
        <v>19</v>
      </c>
      <c r="J1985">
        <v>3931</v>
      </c>
      <c r="K1985">
        <v>3</v>
      </c>
      <c r="L1985">
        <f>COUNTIF(Table1[Race],Table1[Race])</f>
        <v>3</v>
      </c>
      <c r="M1985">
        <v>0</v>
      </c>
      <c r="N1985">
        <v>3</v>
      </c>
      <c r="O1985">
        <v>0</v>
      </c>
      <c r="P1985">
        <v>0</v>
      </c>
      <c r="Q1985" t="s">
        <v>20</v>
      </c>
      <c r="R1985" t="s">
        <v>947</v>
      </c>
      <c r="S1985" t="s">
        <v>2625</v>
      </c>
      <c r="T1985">
        <f>IFERROR(Table1[n_can_adj]/MID(Table1[district],FIND("(",Table1[district])+1,1),Table1[n_can_adj])</f>
        <v>3</v>
      </c>
      <c r="U1985" t="e">
        <f>IF(Table1[level]="Local",VLOOKUP(Table1[parish]&amp;" Parish, Louisiana",[1]parish!$D$2:$E$65,2,FALSE),"")</f>
        <v>#N/A</v>
      </c>
    </row>
    <row r="1986" spans="1:21" hidden="1" x14ac:dyDescent="0.25">
      <c r="A1986">
        <v>1880</v>
      </c>
      <c r="B1986">
        <f>IF(COUNTIF(C$2:C1985,C1986)&gt;0,B1985,B1985+1)</f>
        <v>609</v>
      </c>
      <c r="C1986" t="str">
        <f>Table1[[#This Row],[position]]&amp;IF(Table1[district]="NA","","-"&amp;Table1[district])&amp;IF(Table1[parish]="Multi-Parish Race","","-"&amp;Table1[parish])&amp;" ("&amp;Table1[year]&amp;")"</f>
        <v>District Judge-7th Judicial District Court, Div. B (2014)</v>
      </c>
      <c r="D1986" t="s">
        <v>2445</v>
      </c>
      <c r="E1986" t="s">
        <v>2470</v>
      </c>
      <c r="F1986" t="s">
        <v>2471</v>
      </c>
      <c r="G1986">
        <v>2014</v>
      </c>
      <c r="H1986" t="s">
        <v>73</v>
      </c>
      <c r="I1986" t="s">
        <v>23</v>
      </c>
      <c r="J1986">
        <v>3272</v>
      </c>
      <c r="K1986">
        <v>3</v>
      </c>
      <c r="L1986">
        <f>COUNTIF(Table1[Race],Table1[Race])</f>
        <v>3</v>
      </c>
      <c r="M1986">
        <v>3</v>
      </c>
      <c r="N1986">
        <v>0</v>
      </c>
      <c r="O1986">
        <v>0</v>
      </c>
      <c r="P1986">
        <v>0</v>
      </c>
      <c r="Q1986" t="s">
        <v>20</v>
      </c>
      <c r="R1986" t="s">
        <v>947</v>
      </c>
      <c r="S1986" t="s">
        <v>2625</v>
      </c>
      <c r="T1986">
        <f>IFERROR(Table1[n_can_adj]/MID(Table1[district],FIND("(",Table1[district])+1,1),Table1[n_can_adj])</f>
        <v>3</v>
      </c>
      <c r="U1986" t="e">
        <f>IF(Table1[level]="Local",VLOOKUP(Table1[parish]&amp;" Parish, Louisiana",[1]parish!$D$2:$E$65,2,FALSE),"")</f>
        <v>#N/A</v>
      </c>
    </row>
    <row r="1987" spans="1:21" hidden="1" x14ac:dyDescent="0.25">
      <c r="A1987">
        <v>1881</v>
      </c>
      <c r="B1987">
        <f>IF(COUNTIF(C$2:C1986,C1987)&gt;0,B1986,B1986+1)</f>
        <v>609</v>
      </c>
      <c r="C1987" t="str">
        <f>Table1[[#This Row],[position]]&amp;IF(Table1[district]="NA","","-"&amp;Table1[district])&amp;IF(Table1[parish]="Multi-Parish Race","","-"&amp;Table1[parish])&amp;" ("&amp;Table1[year]&amp;")"</f>
        <v>District Judge-7th Judicial District Court, Div. B (2014)</v>
      </c>
      <c r="D1987" t="s">
        <v>2445</v>
      </c>
      <c r="E1987" t="s">
        <v>2470</v>
      </c>
      <c r="F1987" t="s">
        <v>2472</v>
      </c>
      <c r="G1987">
        <v>2014</v>
      </c>
      <c r="H1987" t="s">
        <v>73</v>
      </c>
      <c r="I1987" t="s">
        <v>23</v>
      </c>
      <c r="J1987">
        <v>5040</v>
      </c>
      <c r="K1987">
        <v>3</v>
      </c>
      <c r="L1987">
        <f>COUNTIF(Table1[Race],Table1[Race])</f>
        <v>3</v>
      </c>
      <c r="M1987">
        <v>3</v>
      </c>
      <c r="N1987">
        <v>0</v>
      </c>
      <c r="O1987">
        <v>0</v>
      </c>
      <c r="P1987">
        <v>0</v>
      </c>
      <c r="Q1987" t="s">
        <v>20</v>
      </c>
      <c r="R1987" t="s">
        <v>947</v>
      </c>
      <c r="S1987" t="s">
        <v>2625</v>
      </c>
      <c r="T1987">
        <f>IFERROR(Table1[n_can_adj]/MID(Table1[district],FIND("(",Table1[district])+1,1),Table1[n_can_adj])</f>
        <v>3</v>
      </c>
      <c r="U1987" t="e">
        <f>IF(Table1[level]="Local",VLOOKUP(Table1[parish]&amp;" Parish, Louisiana",[1]parish!$D$2:$E$65,2,FALSE),"")</f>
        <v>#N/A</v>
      </c>
    </row>
    <row r="1988" spans="1:21" hidden="1" x14ac:dyDescent="0.25">
      <c r="A1988">
        <v>1882</v>
      </c>
      <c r="B1988">
        <f>IF(COUNTIF(C$2:C1987,C1988)&gt;0,B1987,B1987+1)</f>
        <v>609</v>
      </c>
      <c r="C1988" t="str">
        <f>Table1[[#This Row],[position]]&amp;IF(Table1[district]="NA","","-"&amp;Table1[district])&amp;IF(Table1[parish]="Multi-Parish Race","","-"&amp;Table1[parish])&amp;" ("&amp;Table1[year]&amp;")"</f>
        <v>District Judge-7th Judicial District Court, Div. B (2014)</v>
      </c>
      <c r="D1988" t="s">
        <v>2445</v>
      </c>
      <c r="E1988" t="s">
        <v>2470</v>
      </c>
      <c r="F1988" t="s">
        <v>2473</v>
      </c>
      <c r="G1988">
        <v>2014</v>
      </c>
      <c r="H1988" t="s">
        <v>73</v>
      </c>
      <c r="I1988" t="s">
        <v>23</v>
      </c>
      <c r="J1988">
        <v>1743</v>
      </c>
      <c r="K1988">
        <v>3</v>
      </c>
      <c r="L1988">
        <f>COUNTIF(Table1[Race],Table1[Race])</f>
        <v>3</v>
      </c>
      <c r="M1988">
        <v>3</v>
      </c>
      <c r="N1988">
        <v>0</v>
      </c>
      <c r="O1988">
        <v>0</v>
      </c>
      <c r="P1988">
        <v>0</v>
      </c>
      <c r="Q1988" t="s">
        <v>20</v>
      </c>
      <c r="R1988" t="s">
        <v>947</v>
      </c>
      <c r="S1988" t="s">
        <v>2625</v>
      </c>
      <c r="T1988">
        <f>IFERROR(Table1[n_can_adj]/MID(Table1[district],FIND("(",Table1[district])+1,1),Table1[n_can_adj])</f>
        <v>3</v>
      </c>
      <c r="U1988" t="e">
        <f>IF(Table1[level]="Local",VLOOKUP(Table1[parish]&amp;" Parish, Louisiana",[1]parish!$D$2:$E$65,2,FALSE),"")</f>
        <v>#N/A</v>
      </c>
    </row>
    <row r="1989" spans="1:21" hidden="1" x14ac:dyDescent="0.25">
      <c r="A1989">
        <v>1883</v>
      </c>
      <c r="B1989">
        <f>IF(COUNTIF(C$2:C1988,C1989)&gt;0,B1988,B1988+1)</f>
        <v>610</v>
      </c>
      <c r="C1989" t="str">
        <f>Table1[[#This Row],[position]]&amp;IF(Table1[district]="NA","","-"&amp;Table1[district])&amp;IF(Table1[parish]="Multi-Parish Race","","-"&amp;Table1[parish])&amp;" ("&amp;Table1[year]&amp;")"</f>
        <v>District Judge-9th JDC, Subdistrict 2, Div. G-Rapides (2014)</v>
      </c>
      <c r="D1989" t="s">
        <v>2445</v>
      </c>
      <c r="E1989" t="s">
        <v>2474</v>
      </c>
      <c r="F1989" t="s">
        <v>2475</v>
      </c>
      <c r="G1989">
        <v>2014</v>
      </c>
      <c r="H1989" t="s">
        <v>238</v>
      </c>
      <c r="I1989" t="s">
        <v>19</v>
      </c>
      <c r="J1989">
        <v>18405</v>
      </c>
      <c r="K1989">
        <v>3</v>
      </c>
      <c r="L1989">
        <f>COUNTIF(Table1[Race],Table1[Race])</f>
        <v>3</v>
      </c>
      <c r="M1989">
        <v>2</v>
      </c>
      <c r="N1989">
        <v>1</v>
      </c>
      <c r="O1989">
        <v>0</v>
      </c>
      <c r="P1989">
        <v>0</v>
      </c>
      <c r="Q1989" t="s">
        <v>20</v>
      </c>
      <c r="R1989" t="s">
        <v>947</v>
      </c>
      <c r="S1989" t="s">
        <v>2625</v>
      </c>
      <c r="T1989">
        <f>IFERROR(Table1[n_can_adj]/MID(Table1[district],FIND("(",Table1[district])+1,1),Table1[n_can_adj])</f>
        <v>3</v>
      </c>
      <c r="U1989" t="e">
        <f>IF(Table1[level]="Local",VLOOKUP(Table1[parish]&amp;" Parish, Louisiana",[1]parish!$D$2:$E$65,2,FALSE),"")</f>
        <v>#N/A</v>
      </c>
    </row>
    <row r="1990" spans="1:21" hidden="1" x14ac:dyDescent="0.25">
      <c r="A1990">
        <v>1884</v>
      </c>
      <c r="B1990">
        <f>IF(COUNTIF(C$2:C1989,C1990)&gt;0,B1989,B1989+1)</f>
        <v>610</v>
      </c>
      <c r="C1990" t="str">
        <f>Table1[[#This Row],[position]]&amp;IF(Table1[district]="NA","","-"&amp;Table1[district])&amp;IF(Table1[parish]="Multi-Parish Race","","-"&amp;Table1[parish])&amp;" ("&amp;Table1[year]&amp;")"</f>
        <v>District Judge-9th JDC, Subdistrict 2, Div. G-Rapides (2014)</v>
      </c>
      <c r="D1990" t="s">
        <v>2445</v>
      </c>
      <c r="E1990" t="s">
        <v>2474</v>
      </c>
      <c r="F1990" t="s">
        <v>2476</v>
      </c>
      <c r="G1990">
        <v>2014</v>
      </c>
      <c r="H1990" t="s">
        <v>238</v>
      </c>
      <c r="I1990" t="s">
        <v>23</v>
      </c>
      <c r="J1990">
        <v>7969</v>
      </c>
      <c r="K1990">
        <v>3</v>
      </c>
      <c r="L1990">
        <f>COUNTIF(Table1[Race],Table1[Race])</f>
        <v>3</v>
      </c>
      <c r="M1990">
        <v>2</v>
      </c>
      <c r="N1990">
        <v>1</v>
      </c>
      <c r="O1990">
        <v>0</v>
      </c>
      <c r="P1990">
        <v>0</v>
      </c>
      <c r="Q1990" t="s">
        <v>20</v>
      </c>
      <c r="R1990" t="s">
        <v>947</v>
      </c>
      <c r="S1990" t="s">
        <v>2625</v>
      </c>
      <c r="T1990">
        <f>IFERROR(Table1[n_can_adj]/MID(Table1[district],FIND("(",Table1[district])+1,1),Table1[n_can_adj])</f>
        <v>3</v>
      </c>
      <c r="U1990" t="e">
        <f>IF(Table1[level]="Local",VLOOKUP(Table1[parish]&amp;" Parish, Louisiana",[1]parish!$D$2:$E$65,2,FALSE),"")</f>
        <v>#N/A</v>
      </c>
    </row>
    <row r="1991" spans="1:21" hidden="1" x14ac:dyDescent="0.25">
      <c r="A1991">
        <v>1885</v>
      </c>
      <c r="B1991">
        <f>IF(COUNTIF(C$2:C1990,C1991)&gt;0,B1990,B1990+1)</f>
        <v>610</v>
      </c>
      <c r="C1991" t="str">
        <f>Table1[[#This Row],[position]]&amp;IF(Table1[district]="NA","","-"&amp;Table1[district])&amp;IF(Table1[parish]="Multi-Parish Race","","-"&amp;Table1[parish])&amp;" ("&amp;Table1[year]&amp;")"</f>
        <v>District Judge-9th JDC, Subdistrict 2, Div. G-Rapides (2014)</v>
      </c>
      <c r="D1991" t="s">
        <v>2445</v>
      </c>
      <c r="E1991" t="s">
        <v>2474</v>
      </c>
      <c r="F1991" t="s">
        <v>2477</v>
      </c>
      <c r="G1991">
        <v>2014</v>
      </c>
      <c r="H1991" t="s">
        <v>238</v>
      </c>
      <c r="I1991" t="s">
        <v>23</v>
      </c>
      <c r="J1991">
        <v>7968</v>
      </c>
      <c r="K1991">
        <v>3</v>
      </c>
      <c r="L1991">
        <f>COUNTIF(Table1[Race],Table1[Race])</f>
        <v>3</v>
      </c>
      <c r="M1991">
        <v>2</v>
      </c>
      <c r="N1991">
        <v>1</v>
      </c>
      <c r="O1991">
        <v>0</v>
      </c>
      <c r="P1991">
        <v>0</v>
      </c>
      <c r="Q1991" t="s">
        <v>20</v>
      </c>
      <c r="R1991" t="s">
        <v>947</v>
      </c>
      <c r="S1991" t="s">
        <v>2625</v>
      </c>
      <c r="T1991">
        <f>IFERROR(Table1[n_can_adj]/MID(Table1[district],FIND("(",Table1[district])+1,1),Table1[n_can_adj])</f>
        <v>3</v>
      </c>
      <c r="U1991" t="e">
        <f>IF(Table1[level]="Local",VLOOKUP(Table1[parish]&amp;" Parish, Louisiana",[1]parish!$D$2:$E$65,2,FALSE),"")</f>
        <v>#N/A</v>
      </c>
    </row>
    <row r="1992" spans="1:21" hidden="1" x14ac:dyDescent="0.25">
      <c r="A1992">
        <v>1886</v>
      </c>
      <c r="B1992">
        <f>IF(COUNTIF(C$2:C1991,C1992)&gt;0,B1991,B1991+1)</f>
        <v>611</v>
      </c>
      <c r="C1992" t="str">
        <f>Table1[[#This Row],[position]]&amp;IF(Table1[district]="NA","","-"&amp;Table1[district])&amp;IF(Table1[parish]="Multi-Parish Race","","-"&amp;Table1[parish])&amp;" ("&amp;Table1[year]&amp;")"</f>
        <v>District Judge-9th Judicial District Court, ES 1, Div. A-Rapides (2014)</v>
      </c>
      <c r="D1992" t="s">
        <v>2445</v>
      </c>
      <c r="E1992" t="s">
        <v>2478</v>
      </c>
      <c r="F1992" t="s">
        <v>2479</v>
      </c>
      <c r="G1992">
        <v>2014</v>
      </c>
      <c r="H1992" t="s">
        <v>238</v>
      </c>
      <c r="I1992" t="s">
        <v>23</v>
      </c>
      <c r="J1992">
        <v>3017</v>
      </c>
      <c r="K1992">
        <v>4</v>
      </c>
      <c r="L1992">
        <f>COUNTIF(Table1[Race],Table1[Race])</f>
        <v>4</v>
      </c>
      <c r="M1992">
        <v>4</v>
      </c>
      <c r="N1992">
        <v>0</v>
      </c>
      <c r="O1992">
        <v>0</v>
      </c>
      <c r="P1992">
        <v>0</v>
      </c>
      <c r="Q1992" t="s">
        <v>20</v>
      </c>
      <c r="R1992" t="s">
        <v>947</v>
      </c>
      <c r="S1992" t="s">
        <v>2625</v>
      </c>
      <c r="T1992">
        <f>IFERROR(Table1[n_can_adj]/MID(Table1[district],FIND("(",Table1[district])+1,1),Table1[n_can_adj])</f>
        <v>4</v>
      </c>
      <c r="U1992" t="e">
        <f>IF(Table1[level]="Local",VLOOKUP(Table1[parish]&amp;" Parish, Louisiana",[1]parish!$D$2:$E$65,2,FALSE),"")</f>
        <v>#N/A</v>
      </c>
    </row>
    <row r="1993" spans="1:21" hidden="1" x14ac:dyDescent="0.25">
      <c r="A1993">
        <v>1887</v>
      </c>
      <c r="B1993">
        <f>IF(COUNTIF(C$2:C1992,C1993)&gt;0,B1992,B1992+1)</f>
        <v>611</v>
      </c>
      <c r="C1993" t="str">
        <f>Table1[[#This Row],[position]]&amp;IF(Table1[district]="NA","","-"&amp;Table1[district])&amp;IF(Table1[parish]="Multi-Parish Race","","-"&amp;Table1[parish])&amp;" ("&amp;Table1[year]&amp;")"</f>
        <v>District Judge-9th Judicial District Court, ES 1, Div. A-Rapides (2014)</v>
      </c>
      <c r="D1993" t="s">
        <v>2445</v>
      </c>
      <c r="E1993" t="s">
        <v>2478</v>
      </c>
      <c r="F1993" t="s">
        <v>2480</v>
      </c>
      <c r="G1993">
        <v>2014</v>
      </c>
      <c r="H1993" t="s">
        <v>238</v>
      </c>
      <c r="I1993" t="s">
        <v>23</v>
      </c>
      <c r="J1993">
        <v>1199</v>
      </c>
      <c r="K1993">
        <v>4</v>
      </c>
      <c r="L1993">
        <f>COUNTIF(Table1[Race],Table1[Race])</f>
        <v>4</v>
      </c>
      <c r="M1993">
        <v>4</v>
      </c>
      <c r="N1993">
        <v>0</v>
      </c>
      <c r="O1993">
        <v>0</v>
      </c>
      <c r="P1993">
        <v>0</v>
      </c>
      <c r="Q1993" t="s">
        <v>20</v>
      </c>
      <c r="R1993" t="s">
        <v>947</v>
      </c>
      <c r="S1993" t="s">
        <v>2625</v>
      </c>
      <c r="T1993">
        <f>IFERROR(Table1[n_can_adj]/MID(Table1[district],FIND("(",Table1[district])+1,1),Table1[n_can_adj])</f>
        <v>4</v>
      </c>
      <c r="U1993" t="e">
        <f>IF(Table1[level]="Local",VLOOKUP(Table1[parish]&amp;" Parish, Louisiana",[1]parish!$D$2:$E$65,2,FALSE),"")</f>
        <v>#N/A</v>
      </c>
    </row>
    <row r="1994" spans="1:21" hidden="1" x14ac:dyDescent="0.25">
      <c r="A1994">
        <v>1888</v>
      </c>
      <c r="B1994">
        <f>IF(COUNTIF(C$2:C1993,C1994)&gt;0,B1993,B1993+1)</f>
        <v>611</v>
      </c>
      <c r="C1994" t="str">
        <f>Table1[[#This Row],[position]]&amp;IF(Table1[district]="NA","","-"&amp;Table1[district])&amp;IF(Table1[parish]="Multi-Parish Race","","-"&amp;Table1[parish])&amp;" ("&amp;Table1[year]&amp;")"</f>
        <v>District Judge-9th Judicial District Court, ES 1, Div. A-Rapides (2014)</v>
      </c>
      <c r="D1994" t="s">
        <v>2445</v>
      </c>
      <c r="E1994" t="s">
        <v>2478</v>
      </c>
      <c r="F1994" t="s">
        <v>2481</v>
      </c>
      <c r="G1994">
        <v>2014</v>
      </c>
      <c r="H1994" t="s">
        <v>238</v>
      </c>
      <c r="I1994" t="s">
        <v>23</v>
      </c>
      <c r="J1994">
        <v>2542</v>
      </c>
      <c r="K1994">
        <v>4</v>
      </c>
      <c r="L1994">
        <f>COUNTIF(Table1[Race],Table1[Race])</f>
        <v>4</v>
      </c>
      <c r="M1994">
        <v>4</v>
      </c>
      <c r="N1994">
        <v>0</v>
      </c>
      <c r="O1994">
        <v>0</v>
      </c>
      <c r="P1994">
        <v>0</v>
      </c>
      <c r="Q1994" t="s">
        <v>20</v>
      </c>
      <c r="R1994" t="s">
        <v>947</v>
      </c>
      <c r="S1994" t="s">
        <v>2625</v>
      </c>
      <c r="T1994">
        <f>IFERROR(Table1[n_can_adj]/MID(Table1[district],FIND("(",Table1[district])+1,1),Table1[n_can_adj])</f>
        <v>4</v>
      </c>
      <c r="U1994" t="e">
        <f>IF(Table1[level]="Local",VLOOKUP(Table1[parish]&amp;" Parish, Louisiana",[1]parish!$D$2:$E$65,2,FALSE),"")</f>
        <v>#N/A</v>
      </c>
    </row>
    <row r="1995" spans="1:21" hidden="1" x14ac:dyDescent="0.25">
      <c r="A1995">
        <v>1889</v>
      </c>
      <c r="B1995">
        <f>IF(COUNTIF(C$2:C1994,C1995)&gt;0,B1994,B1994+1)</f>
        <v>611</v>
      </c>
      <c r="C1995" t="str">
        <f>Table1[[#This Row],[position]]&amp;IF(Table1[district]="NA","","-"&amp;Table1[district])&amp;IF(Table1[parish]="Multi-Parish Race","","-"&amp;Table1[parish])&amp;" ("&amp;Table1[year]&amp;")"</f>
        <v>District Judge-9th Judicial District Court, ES 1, Div. A-Rapides (2014)</v>
      </c>
      <c r="D1995" t="s">
        <v>2445</v>
      </c>
      <c r="E1995" t="s">
        <v>2478</v>
      </c>
      <c r="F1995" t="s">
        <v>2482</v>
      </c>
      <c r="G1995">
        <v>2014</v>
      </c>
      <c r="H1995" t="s">
        <v>238</v>
      </c>
      <c r="I1995" t="s">
        <v>23</v>
      </c>
      <c r="J1995">
        <v>2237</v>
      </c>
      <c r="K1995">
        <v>4</v>
      </c>
      <c r="L1995">
        <f>COUNTIF(Table1[Race],Table1[Race])</f>
        <v>4</v>
      </c>
      <c r="M1995">
        <v>4</v>
      </c>
      <c r="N1995">
        <v>0</v>
      </c>
      <c r="O1995">
        <v>0</v>
      </c>
      <c r="P1995">
        <v>0</v>
      </c>
      <c r="Q1995" t="s">
        <v>20</v>
      </c>
      <c r="R1995" t="s">
        <v>947</v>
      </c>
      <c r="S1995" t="s">
        <v>2625</v>
      </c>
      <c r="T1995">
        <f>IFERROR(Table1[n_can_adj]/MID(Table1[district],FIND("(",Table1[district])+1,1),Table1[n_can_adj])</f>
        <v>4</v>
      </c>
      <c r="U1995" t="e">
        <f>IF(Table1[level]="Local",VLOOKUP(Table1[parish]&amp;" Parish, Louisiana",[1]parish!$D$2:$E$65,2,FALSE),"")</f>
        <v>#N/A</v>
      </c>
    </row>
    <row r="1996" spans="1:21" hidden="1" x14ac:dyDescent="0.25">
      <c r="A1996">
        <v>1995</v>
      </c>
      <c r="B1996">
        <f>IF(COUNTIF(C$2:C1995,C1996)&gt;0,B1995,B1995+1)</f>
        <v>612</v>
      </c>
      <c r="C1996" t="str">
        <f>Table1[[#This Row],[position]]&amp;IF(Table1[district]="NA","","-"&amp;Table1[district])&amp;IF(Table1[parish]="Multi-Parish Race","","-"&amp;Table1[parish])&amp;" ("&amp;Table1[year]&amp;")"</f>
        <v>Judge-1st Parish Court, Division B-Jefferson (2014)</v>
      </c>
      <c r="D1996" t="s">
        <v>2625</v>
      </c>
      <c r="E1996" t="s">
        <v>2626</v>
      </c>
      <c r="F1996" t="s">
        <v>2627</v>
      </c>
      <c r="G1996">
        <v>2014</v>
      </c>
      <c r="H1996" t="s">
        <v>1442</v>
      </c>
      <c r="I1996" t="s">
        <v>19</v>
      </c>
      <c r="J1996">
        <v>14769</v>
      </c>
      <c r="K1996">
        <v>6</v>
      </c>
      <c r="L1996">
        <f>COUNTIF(Table1[Race],Table1[Race])</f>
        <v>6</v>
      </c>
      <c r="M1996">
        <v>0</v>
      </c>
      <c r="N1996">
        <v>5</v>
      </c>
      <c r="O1996">
        <v>0</v>
      </c>
      <c r="P1996">
        <v>1</v>
      </c>
      <c r="Q1996" t="s">
        <v>20</v>
      </c>
      <c r="R1996" t="s">
        <v>947</v>
      </c>
      <c r="S1996" t="s">
        <v>2625</v>
      </c>
      <c r="T1996">
        <f>IFERROR(Table1[n_can_adj]/MID(Table1[district],FIND("(",Table1[district])+1,1),Table1[n_can_adj])</f>
        <v>6</v>
      </c>
      <c r="U1996" t="e">
        <f>IF(Table1[level]="Local",VLOOKUP(Table1[parish]&amp;" Parish, Louisiana",[1]parish!$D$2:$E$65,2,FALSE),"")</f>
        <v>#N/A</v>
      </c>
    </row>
    <row r="1997" spans="1:21" hidden="1" x14ac:dyDescent="0.25">
      <c r="A1997">
        <v>1996</v>
      </c>
      <c r="B1997">
        <f>IF(COUNTIF(C$2:C1996,C1997)&gt;0,B1996,B1996+1)</f>
        <v>612</v>
      </c>
      <c r="C1997" t="str">
        <f>Table1[[#This Row],[position]]&amp;IF(Table1[district]="NA","","-"&amp;Table1[district])&amp;IF(Table1[parish]="Multi-Parish Race","","-"&amp;Table1[parish])&amp;" ("&amp;Table1[year]&amp;")"</f>
        <v>Judge-1st Parish Court, Division B-Jefferson (2014)</v>
      </c>
      <c r="D1997" t="s">
        <v>2625</v>
      </c>
      <c r="E1997" t="s">
        <v>2626</v>
      </c>
      <c r="F1997" t="s">
        <v>2628</v>
      </c>
      <c r="G1997">
        <v>2014</v>
      </c>
      <c r="H1997" t="s">
        <v>1442</v>
      </c>
      <c r="I1997" t="s">
        <v>19</v>
      </c>
      <c r="J1997">
        <v>3792</v>
      </c>
      <c r="K1997">
        <v>6</v>
      </c>
      <c r="L1997">
        <f>COUNTIF(Table1[Race],Table1[Race])</f>
        <v>6</v>
      </c>
      <c r="M1997">
        <v>0</v>
      </c>
      <c r="N1997">
        <v>5</v>
      </c>
      <c r="O1997">
        <v>0</v>
      </c>
      <c r="P1997">
        <v>1</v>
      </c>
      <c r="Q1997" t="s">
        <v>20</v>
      </c>
      <c r="R1997" t="s">
        <v>947</v>
      </c>
      <c r="S1997" t="s">
        <v>2625</v>
      </c>
      <c r="T1997">
        <f>IFERROR(Table1[n_can_adj]/MID(Table1[district],FIND("(",Table1[district])+1,1),Table1[n_can_adj])</f>
        <v>6</v>
      </c>
      <c r="U1997" t="e">
        <f>IF(Table1[level]="Local",VLOOKUP(Table1[parish]&amp;" Parish, Louisiana",[1]parish!$D$2:$E$65,2,FALSE),"")</f>
        <v>#N/A</v>
      </c>
    </row>
    <row r="1998" spans="1:21" hidden="1" x14ac:dyDescent="0.25">
      <c r="A1998">
        <v>1997</v>
      </c>
      <c r="B1998">
        <f>IF(COUNTIF(C$2:C1997,C1998)&gt;0,B1997,B1997+1)</f>
        <v>612</v>
      </c>
      <c r="C1998" t="str">
        <f>Table1[[#This Row],[position]]&amp;IF(Table1[district]="NA","","-"&amp;Table1[district])&amp;IF(Table1[parish]="Multi-Parish Race","","-"&amp;Table1[parish])&amp;" ("&amp;Table1[year]&amp;")"</f>
        <v>Judge-1st Parish Court, Division B-Jefferson (2014)</v>
      </c>
      <c r="D1998" t="s">
        <v>2625</v>
      </c>
      <c r="E1998" t="s">
        <v>2626</v>
      </c>
      <c r="F1998" t="s">
        <v>2629</v>
      </c>
      <c r="G1998">
        <v>2014</v>
      </c>
      <c r="H1998" t="s">
        <v>1442</v>
      </c>
      <c r="I1998" t="s">
        <v>19</v>
      </c>
      <c r="J1998">
        <v>20010</v>
      </c>
      <c r="K1998">
        <v>6</v>
      </c>
      <c r="L1998">
        <f>COUNTIF(Table1[Race],Table1[Race])</f>
        <v>6</v>
      </c>
      <c r="M1998">
        <v>0</v>
      </c>
      <c r="N1998">
        <v>5</v>
      </c>
      <c r="O1998">
        <v>0</v>
      </c>
      <c r="P1998">
        <v>1</v>
      </c>
      <c r="Q1998" t="s">
        <v>20</v>
      </c>
      <c r="R1998" t="s">
        <v>947</v>
      </c>
      <c r="S1998" t="s">
        <v>2625</v>
      </c>
      <c r="T1998">
        <f>IFERROR(Table1[n_can_adj]/MID(Table1[district],FIND("(",Table1[district])+1,1),Table1[n_can_adj])</f>
        <v>6</v>
      </c>
      <c r="U1998" t="e">
        <f>IF(Table1[level]="Local",VLOOKUP(Table1[parish]&amp;" Parish, Louisiana",[1]parish!$D$2:$E$65,2,FALSE),"")</f>
        <v>#N/A</v>
      </c>
    </row>
    <row r="1999" spans="1:21" hidden="1" x14ac:dyDescent="0.25">
      <c r="A1999">
        <v>1998</v>
      </c>
      <c r="B1999">
        <f>IF(COUNTIF(C$2:C1998,C1999)&gt;0,B1998,B1998+1)</f>
        <v>612</v>
      </c>
      <c r="C1999" t="str">
        <f>Table1[[#This Row],[position]]&amp;IF(Table1[district]="NA","","-"&amp;Table1[district])&amp;IF(Table1[parish]="Multi-Parish Race","","-"&amp;Table1[parish])&amp;" ("&amp;Table1[year]&amp;")"</f>
        <v>Judge-1st Parish Court, Division B-Jefferson (2014)</v>
      </c>
      <c r="D1999" t="s">
        <v>2625</v>
      </c>
      <c r="E1999" t="s">
        <v>2626</v>
      </c>
      <c r="F1999" t="s">
        <v>2630</v>
      </c>
      <c r="G1999">
        <v>2014</v>
      </c>
      <c r="H1999" t="s">
        <v>1442</v>
      </c>
      <c r="I1999" t="s">
        <v>19</v>
      </c>
      <c r="J1999">
        <v>13406</v>
      </c>
      <c r="K1999">
        <v>6</v>
      </c>
      <c r="L1999">
        <f>COUNTIF(Table1[Race],Table1[Race])</f>
        <v>6</v>
      </c>
      <c r="M1999">
        <v>0</v>
      </c>
      <c r="N1999">
        <v>5</v>
      </c>
      <c r="O1999">
        <v>0</v>
      </c>
      <c r="P1999">
        <v>1</v>
      </c>
      <c r="Q1999" t="s">
        <v>20</v>
      </c>
      <c r="R1999" t="s">
        <v>947</v>
      </c>
      <c r="S1999" t="s">
        <v>2625</v>
      </c>
      <c r="T1999">
        <f>IFERROR(Table1[n_can_adj]/MID(Table1[district],FIND("(",Table1[district])+1,1),Table1[n_can_adj])</f>
        <v>6</v>
      </c>
      <c r="U1999" t="e">
        <f>IF(Table1[level]="Local",VLOOKUP(Table1[parish]&amp;" Parish, Louisiana",[1]parish!$D$2:$E$65,2,FALSE),"")</f>
        <v>#N/A</v>
      </c>
    </row>
    <row r="2000" spans="1:21" hidden="1" x14ac:dyDescent="0.25">
      <c r="A2000">
        <v>1999</v>
      </c>
      <c r="B2000">
        <f>IF(COUNTIF(C$2:C1999,C2000)&gt;0,B1999,B1999+1)</f>
        <v>612</v>
      </c>
      <c r="C2000" t="str">
        <f>Table1[[#This Row],[position]]&amp;IF(Table1[district]="NA","","-"&amp;Table1[district])&amp;IF(Table1[parish]="Multi-Parish Race","","-"&amp;Table1[parish])&amp;" ("&amp;Table1[year]&amp;")"</f>
        <v>Judge-1st Parish Court, Division B-Jefferson (2014)</v>
      </c>
      <c r="D2000" t="s">
        <v>2625</v>
      </c>
      <c r="E2000" t="s">
        <v>2626</v>
      </c>
      <c r="F2000" t="s">
        <v>2631</v>
      </c>
      <c r="G2000">
        <v>2014</v>
      </c>
      <c r="H2000" t="s">
        <v>1442</v>
      </c>
      <c r="I2000" t="s">
        <v>19</v>
      </c>
      <c r="J2000">
        <v>5996</v>
      </c>
      <c r="K2000">
        <v>6</v>
      </c>
      <c r="L2000">
        <f>COUNTIF(Table1[Race],Table1[Race])</f>
        <v>6</v>
      </c>
      <c r="M2000">
        <v>0</v>
      </c>
      <c r="N2000">
        <v>5</v>
      </c>
      <c r="O2000">
        <v>0</v>
      </c>
      <c r="P2000">
        <v>1</v>
      </c>
      <c r="Q2000" t="s">
        <v>20</v>
      </c>
      <c r="R2000" t="s">
        <v>947</v>
      </c>
      <c r="S2000" t="s">
        <v>2625</v>
      </c>
      <c r="T2000">
        <f>IFERROR(Table1[n_can_adj]/MID(Table1[district],FIND("(",Table1[district])+1,1),Table1[n_can_adj])</f>
        <v>6</v>
      </c>
      <c r="U2000" t="e">
        <f>IF(Table1[level]="Local",VLOOKUP(Table1[parish]&amp;" Parish, Louisiana",[1]parish!$D$2:$E$65,2,FALSE),"")</f>
        <v>#N/A</v>
      </c>
    </row>
    <row r="2001" spans="1:21" hidden="1" x14ac:dyDescent="0.25">
      <c r="A2001">
        <v>2000</v>
      </c>
      <c r="B2001">
        <f>IF(COUNTIF(C$2:C2000,C2001)&gt;0,B2000,B2000+1)</f>
        <v>612</v>
      </c>
      <c r="C2001" t="str">
        <f>Table1[[#This Row],[position]]&amp;IF(Table1[district]="NA","","-"&amp;Table1[district])&amp;IF(Table1[parish]="Multi-Parish Race","","-"&amp;Table1[parish])&amp;" ("&amp;Table1[year]&amp;")"</f>
        <v>Judge-1st Parish Court, Division B-Jefferson (2014)</v>
      </c>
      <c r="D2001" t="s">
        <v>2625</v>
      </c>
      <c r="E2001" t="s">
        <v>2626</v>
      </c>
      <c r="F2001" t="s">
        <v>2632</v>
      </c>
      <c r="G2001">
        <v>2014</v>
      </c>
      <c r="H2001" t="s">
        <v>1442</v>
      </c>
      <c r="I2001" t="s">
        <v>127</v>
      </c>
      <c r="J2001">
        <v>10221</v>
      </c>
      <c r="K2001">
        <v>6</v>
      </c>
      <c r="L2001">
        <f>COUNTIF(Table1[Race],Table1[Race])</f>
        <v>6</v>
      </c>
      <c r="M2001">
        <v>0</v>
      </c>
      <c r="N2001">
        <v>5</v>
      </c>
      <c r="O2001">
        <v>0</v>
      </c>
      <c r="P2001">
        <v>1</v>
      </c>
      <c r="Q2001" t="s">
        <v>20</v>
      </c>
      <c r="R2001" t="s">
        <v>947</v>
      </c>
      <c r="S2001" t="s">
        <v>2625</v>
      </c>
      <c r="T2001">
        <f>IFERROR(Table1[n_can_adj]/MID(Table1[district],FIND("(",Table1[district])+1,1),Table1[n_can_adj])</f>
        <v>6</v>
      </c>
      <c r="U2001" t="e">
        <f>IF(Table1[level]="Local",VLOOKUP(Table1[parish]&amp;" Parish, Louisiana",[1]parish!$D$2:$E$65,2,FALSE),"")</f>
        <v>#N/A</v>
      </c>
    </row>
    <row r="2002" spans="1:21" hidden="1" x14ac:dyDescent="0.25">
      <c r="A2002">
        <v>2001</v>
      </c>
      <c r="B2002">
        <f>IF(COUNTIF(C$2:C2001,C2002)&gt;0,B2001,B2001+1)</f>
        <v>613</v>
      </c>
      <c r="C2002" t="str">
        <f>Table1[[#This Row],[position]]&amp;IF(Table1[district]="NA","","-"&amp;Table1[district])&amp;IF(Table1[parish]="Multi-Parish Race","","-"&amp;Table1[parish])&amp;" ("&amp;Table1[year]&amp;")"</f>
        <v>Judge-Civil District Court, Division D-Orleans (2014)</v>
      </c>
      <c r="D2002" t="s">
        <v>2625</v>
      </c>
      <c r="E2002" t="s">
        <v>2633</v>
      </c>
      <c r="F2002" t="s">
        <v>2634</v>
      </c>
      <c r="G2002">
        <v>2014</v>
      </c>
      <c r="H2002" t="s">
        <v>2635</v>
      </c>
      <c r="I2002" t="s">
        <v>23</v>
      </c>
      <c r="J2002">
        <v>41793</v>
      </c>
      <c r="K2002">
        <v>2</v>
      </c>
      <c r="L2002">
        <f>COUNTIF(Table1[Race],Table1[Race])</f>
        <v>2</v>
      </c>
      <c r="M2002">
        <v>2</v>
      </c>
      <c r="N2002">
        <v>0</v>
      </c>
      <c r="O2002">
        <v>0</v>
      </c>
      <c r="P2002">
        <v>0</v>
      </c>
      <c r="Q2002" t="s">
        <v>20</v>
      </c>
      <c r="R2002" t="s">
        <v>947</v>
      </c>
      <c r="S2002" t="s">
        <v>2625</v>
      </c>
      <c r="T2002">
        <f>IFERROR(Table1[n_can_adj]/MID(Table1[district],FIND("(",Table1[district])+1,1),Table1[n_can_adj])</f>
        <v>2</v>
      </c>
      <c r="U2002" t="e">
        <f>IF(Table1[level]="Local",VLOOKUP(Table1[parish]&amp;" Parish, Louisiana",[1]parish!$D$2:$E$65,2,FALSE),"")</f>
        <v>#N/A</v>
      </c>
    </row>
    <row r="2003" spans="1:21" hidden="1" x14ac:dyDescent="0.25">
      <c r="A2003">
        <v>2002</v>
      </c>
      <c r="B2003">
        <f>IF(COUNTIF(C$2:C2002,C2003)&gt;0,B2002,B2002+1)</f>
        <v>613</v>
      </c>
      <c r="C2003" t="str">
        <f>Table1[[#This Row],[position]]&amp;IF(Table1[district]="NA","","-"&amp;Table1[district])&amp;IF(Table1[parish]="Multi-Parish Race","","-"&amp;Table1[parish])&amp;" ("&amp;Table1[year]&amp;")"</f>
        <v>Judge-Civil District Court, Division D-Orleans (2014)</v>
      </c>
      <c r="D2003" t="s">
        <v>2625</v>
      </c>
      <c r="E2003" t="s">
        <v>2633</v>
      </c>
      <c r="F2003" t="s">
        <v>2636</v>
      </c>
      <c r="G2003">
        <v>2014</v>
      </c>
      <c r="H2003" t="s">
        <v>2635</v>
      </c>
      <c r="I2003" t="s">
        <v>23</v>
      </c>
      <c r="J2003">
        <v>57749</v>
      </c>
      <c r="K2003">
        <v>2</v>
      </c>
      <c r="L2003">
        <f>COUNTIF(Table1[Race],Table1[Race])</f>
        <v>2</v>
      </c>
      <c r="M2003">
        <v>2</v>
      </c>
      <c r="N2003">
        <v>0</v>
      </c>
      <c r="O2003">
        <v>0</v>
      </c>
      <c r="P2003">
        <v>0</v>
      </c>
      <c r="Q2003" t="s">
        <v>20</v>
      </c>
      <c r="R2003" t="s">
        <v>947</v>
      </c>
      <c r="S2003" t="s">
        <v>2625</v>
      </c>
      <c r="T2003">
        <f>IFERROR(Table1[n_can_adj]/MID(Table1[district],FIND("(",Table1[district])+1,1),Table1[n_can_adj])</f>
        <v>2</v>
      </c>
      <c r="U2003" t="e">
        <f>IF(Table1[level]="Local",VLOOKUP(Table1[parish]&amp;" Parish, Louisiana",[1]parish!$D$2:$E$65,2,FALSE),"")</f>
        <v>#N/A</v>
      </c>
    </row>
    <row r="2004" spans="1:21" hidden="1" x14ac:dyDescent="0.25">
      <c r="A2004">
        <v>2003</v>
      </c>
      <c r="B2004">
        <f>IF(COUNTIF(C$2:C2003,C2004)&gt;0,B2003,B2003+1)</f>
        <v>614</v>
      </c>
      <c r="C2004" t="str">
        <f>Table1[[#This Row],[position]]&amp;IF(Table1[district]="NA","","-"&amp;Table1[district])&amp;IF(Table1[parish]="Multi-Parish Race","","-"&amp;Table1[parish])&amp;" ("&amp;Table1[year]&amp;")"</f>
        <v>Judge-Civil District Court, Division F-Orleans (2014)</v>
      </c>
      <c r="D2004" t="s">
        <v>2625</v>
      </c>
      <c r="E2004" t="s">
        <v>2637</v>
      </c>
      <c r="F2004" t="s">
        <v>2638</v>
      </c>
      <c r="G2004">
        <v>2014</v>
      </c>
      <c r="H2004" t="s">
        <v>2635</v>
      </c>
      <c r="I2004" t="s">
        <v>23</v>
      </c>
      <c r="J2004">
        <v>57411</v>
      </c>
      <c r="K2004">
        <v>2</v>
      </c>
      <c r="L2004">
        <f>COUNTIF(Table1[Race],Table1[Race])</f>
        <v>2</v>
      </c>
      <c r="M2004">
        <v>2</v>
      </c>
      <c r="N2004">
        <v>0</v>
      </c>
      <c r="O2004">
        <v>0</v>
      </c>
      <c r="P2004">
        <v>0</v>
      </c>
      <c r="Q2004" t="s">
        <v>20</v>
      </c>
      <c r="R2004" t="s">
        <v>947</v>
      </c>
      <c r="S2004" t="s">
        <v>2625</v>
      </c>
      <c r="T2004">
        <f>IFERROR(Table1[n_can_adj]/MID(Table1[district],FIND("(",Table1[district])+1,1),Table1[n_can_adj])</f>
        <v>2</v>
      </c>
      <c r="U2004" t="e">
        <f>IF(Table1[level]="Local",VLOOKUP(Table1[parish]&amp;" Parish, Louisiana",[1]parish!$D$2:$E$65,2,FALSE),"")</f>
        <v>#N/A</v>
      </c>
    </row>
    <row r="2005" spans="1:21" hidden="1" x14ac:dyDescent="0.25">
      <c r="A2005">
        <v>2004</v>
      </c>
      <c r="B2005">
        <f>IF(COUNTIF(C$2:C2004,C2005)&gt;0,B2004,B2004+1)</f>
        <v>614</v>
      </c>
      <c r="C2005" t="str">
        <f>Table1[[#This Row],[position]]&amp;IF(Table1[district]="NA","","-"&amp;Table1[district])&amp;IF(Table1[parish]="Multi-Parish Race","","-"&amp;Table1[parish])&amp;" ("&amp;Table1[year]&amp;")"</f>
        <v>Judge-Civil District Court, Division F-Orleans (2014)</v>
      </c>
      <c r="D2005" t="s">
        <v>2625</v>
      </c>
      <c r="E2005" t="s">
        <v>2637</v>
      </c>
      <c r="F2005" t="s">
        <v>2639</v>
      </c>
      <c r="G2005">
        <v>2014</v>
      </c>
      <c r="H2005" t="s">
        <v>2635</v>
      </c>
      <c r="I2005" t="s">
        <v>23</v>
      </c>
      <c r="J2005">
        <v>45559</v>
      </c>
      <c r="K2005">
        <v>2</v>
      </c>
      <c r="L2005">
        <f>COUNTIF(Table1[Race],Table1[Race])</f>
        <v>2</v>
      </c>
      <c r="M2005">
        <v>2</v>
      </c>
      <c r="N2005">
        <v>0</v>
      </c>
      <c r="O2005">
        <v>0</v>
      </c>
      <c r="P2005">
        <v>0</v>
      </c>
      <c r="Q2005" t="s">
        <v>20</v>
      </c>
      <c r="R2005" t="s">
        <v>947</v>
      </c>
      <c r="S2005" t="s">
        <v>2625</v>
      </c>
      <c r="T2005">
        <f>IFERROR(Table1[n_can_adj]/MID(Table1[district],FIND("(",Table1[district])+1,1),Table1[n_can_adj])</f>
        <v>2</v>
      </c>
      <c r="U2005" t="e">
        <f>IF(Table1[level]="Local",VLOOKUP(Table1[parish]&amp;" Parish, Louisiana",[1]parish!$D$2:$E$65,2,FALSE),"")</f>
        <v>#N/A</v>
      </c>
    </row>
    <row r="2006" spans="1:21" hidden="1" x14ac:dyDescent="0.25">
      <c r="A2006">
        <v>2005</v>
      </c>
      <c r="B2006">
        <f>IF(COUNTIF(C$2:C2005,C2006)&gt;0,B2005,B2005+1)</f>
        <v>615</v>
      </c>
      <c r="C2006" t="str">
        <f>Table1[[#This Row],[position]]&amp;IF(Table1[district]="NA","","-"&amp;Table1[district])&amp;IF(Table1[parish]="Multi-Parish Race","","-"&amp;Table1[parish])&amp;" ("&amp;Table1[year]&amp;")"</f>
        <v>Judge-Civil District Court, Domestic Section 1-Orleans (2014)</v>
      </c>
      <c r="D2006" t="s">
        <v>2625</v>
      </c>
      <c r="E2006" t="s">
        <v>2640</v>
      </c>
      <c r="F2006" t="s">
        <v>2641</v>
      </c>
      <c r="G2006">
        <v>2014</v>
      </c>
      <c r="H2006" t="s">
        <v>2635</v>
      </c>
      <c r="I2006" t="s">
        <v>23</v>
      </c>
      <c r="J2006">
        <v>74619</v>
      </c>
      <c r="K2006">
        <v>2</v>
      </c>
      <c r="L2006">
        <f>COUNTIF(Table1[Race],Table1[Race])</f>
        <v>2</v>
      </c>
      <c r="M2006">
        <v>2</v>
      </c>
      <c r="N2006">
        <v>0</v>
      </c>
      <c r="O2006">
        <v>0</v>
      </c>
      <c r="P2006">
        <v>0</v>
      </c>
      <c r="Q2006" t="s">
        <v>20</v>
      </c>
      <c r="R2006" t="s">
        <v>947</v>
      </c>
      <c r="S2006" t="s">
        <v>2625</v>
      </c>
      <c r="T2006">
        <f>IFERROR(Table1[n_can_adj]/MID(Table1[district],FIND("(",Table1[district])+1,1),Table1[n_can_adj])</f>
        <v>2</v>
      </c>
      <c r="U2006" t="e">
        <f>IF(Table1[level]="Local",VLOOKUP(Table1[parish]&amp;" Parish, Louisiana",[1]parish!$D$2:$E$65,2,FALSE),"")</f>
        <v>#N/A</v>
      </c>
    </row>
    <row r="2007" spans="1:21" hidden="1" x14ac:dyDescent="0.25">
      <c r="A2007">
        <v>2006</v>
      </c>
      <c r="B2007">
        <f>IF(COUNTIF(C$2:C2006,C2007)&gt;0,B2006,B2006+1)</f>
        <v>615</v>
      </c>
      <c r="C2007" t="str">
        <f>Table1[[#This Row],[position]]&amp;IF(Table1[district]="NA","","-"&amp;Table1[district])&amp;IF(Table1[parish]="Multi-Parish Race","","-"&amp;Table1[parish])&amp;" ("&amp;Table1[year]&amp;")"</f>
        <v>Judge-Civil District Court, Domestic Section 1-Orleans (2014)</v>
      </c>
      <c r="D2007" t="s">
        <v>2625</v>
      </c>
      <c r="E2007" t="s">
        <v>2640</v>
      </c>
      <c r="F2007" t="s">
        <v>2642</v>
      </c>
      <c r="G2007">
        <v>2014</v>
      </c>
      <c r="H2007" t="s">
        <v>2635</v>
      </c>
      <c r="I2007" t="s">
        <v>23</v>
      </c>
      <c r="J2007">
        <v>21072</v>
      </c>
      <c r="K2007">
        <v>2</v>
      </c>
      <c r="L2007">
        <f>COUNTIF(Table1[Race],Table1[Race])</f>
        <v>2</v>
      </c>
      <c r="M2007">
        <v>2</v>
      </c>
      <c r="N2007">
        <v>0</v>
      </c>
      <c r="O2007">
        <v>0</v>
      </c>
      <c r="P2007">
        <v>0</v>
      </c>
      <c r="Q2007" t="s">
        <v>20</v>
      </c>
      <c r="R2007" t="s">
        <v>947</v>
      </c>
      <c r="S2007" t="s">
        <v>2625</v>
      </c>
      <c r="T2007">
        <f>IFERROR(Table1[n_can_adj]/MID(Table1[district],FIND("(",Table1[district])+1,1),Table1[n_can_adj])</f>
        <v>2</v>
      </c>
      <c r="U2007" t="e">
        <f>IF(Table1[level]="Local",VLOOKUP(Table1[parish]&amp;" Parish, Louisiana",[1]parish!$D$2:$E$65,2,FALSE),"")</f>
        <v>#N/A</v>
      </c>
    </row>
    <row r="2008" spans="1:21" hidden="1" x14ac:dyDescent="0.25">
      <c r="A2008">
        <v>2007</v>
      </c>
      <c r="B2008">
        <f>IF(COUNTIF(C$2:C2007,C2008)&gt;0,B2007,B2007+1)</f>
        <v>616</v>
      </c>
      <c r="C2008" t="str">
        <f>Table1[[#This Row],[position]]&amp;IF(Table1[district]="NA","","-"&amp;Table1[district])&amp;IF(Table1[parish]="Multi-Parish Race","","-"&amp;Table1[parish])&amp;" ("&amp;Table1[year]&amp;")"</f>
        <v>Judge-Civil District Court, Domestic Section 2 For Reg. and Unexp. Term-Orleans (2014)</v>
      </c>
      <c r="D2008" t="s">
        <v>2625</v>
      </c>
      <c r="E2008" t="s">
        <v>2643</v>
      </c>
      <c r="F2008" t="s">
        <v>2644</v>
      </c>
      <c r="G2008">
        <v>2014</v>
      </c>
      <c r="H2008" t="s">
        <v>2635</v>
      </c>
      <c r="I2008" t="s">
        <v>23</v>
      </c>
      <c r="J2008">
        <v>32695</v>
      </c>
      <c r="K2008">
        <v>3</v>
      </c>
      <c r="L2008">
        <f>COUNTIF(Table1[Race],Table1[Race])</f>
        <v>3</v>
      </c>
      <c r="M2008">
        <v>3</v>
      </c>
      <c r="N2008">
        <v>0</v>
      </c>
      <c r="O2008">
        <v>0</v>
      </c>
      <c r="P2008">
        <v>0</v>
      </c>
      <c r="Q2008" t="s">
        <v>20</v>
      </c>
      <c r="R2008" t="s">
        <v>947</v>
      </c>
      <c r="S2008" t="s">
        <v>2625</v>
      </c>
      <c r="T2008">
        <f>IFERROR(Table1[n_can_adj]/MID(Table1[district],FIND("(",Table1[district])+1,1),Table1[n_can_adj])</f>
        <v>3</v>
      </c>
      <c r="U2008" t="e">
        <f>IF(Table1[level]="Local",VLOOKUP(Table1[parish]&amp;" Parish, Louisiana",[1]parish!$D$2:$E$65,2,FALSE),"")</f>
        <v>#N/A</v>
      </c>
    </row>
    <row r="2009" spans="1:21" hidden="1" x14ac:dyDescent="0.25">
      <c r="A2009">
        <v>2008</v>
      </c>
      <c r="B2009">
        <f>IF(COUNTIF(C$2:C2008,C2009)&gt;0,B2008,B2008+1)</f>
        <v>616</v>
      </c>
      <c r="C2009" t="str">
        <f>Table1[[#This Row],[position]]&amp;IF(Table1[district]="NA","","-"&amp;Table1[district])&amp;IF(Table1[parish]="Multi-Parish Race","","-"&amp;Table1[parish])&amp;" ("&amp;Table1[year]&amp;")"</f>
        <v>Judge-Civil District Court, Domestic Section 2 For Reg. and Unexp. Term-Orleans (2014)</v>
      </c>
      <c r="D2009" t="s">
        <v>2625</v>
      </c>
      <c r="E2009" t="s">
        <v>2643</v>
      </c>
      <c r="F2009" t="s">
        <v>2645</v>
      </c>
      <c r="G2009">
        <v>2014</v>
      </c>
      <c r="H2009" t="s">
        <v>2635</v>
      </c>
      <c r="I2009" t="s">
        <v>23</v>
      </c>
      <c r="J2009">
        <v>25055</v>
      </c>
      <c r="K2009">
        <v>3</v>
      </c>
      <c r="L2009">
        <f>COUNTIF(Table1[Race],Table1[Race])</f>
        <v>3</v>
      </c>
      <c r="M2009">
        <v>3</v>
      </c>
      <c r="N2009">
        <v>0</v>
      </c>
      <c r="O2009">
        <v>0</v>
      </c>
      <c r="P2009">
        <v>0</v>
      </c>
      <c r="Q2009" t="s">
        <v>20</v>
      </c>
      <c r="R2009" t="s">
        <v>947</v>
      </c>
      <c r="S2009" t="s">
        <v>2625</v>
      </c>
      <c r="T2009">
        <f>IFERROR(Table1[n_can_adj]/MID(Table1[district],FIND("(",Table1[district])+1,1),Table1[n_can_adj])</f>
        <v>3</v>
      </c>
      <c r="U2009" t="e">
        <f>IF(Table1[level]="Local",VLOOKUP(Table1[parish]&amp;" Parish, Louisiana",[1]parish!$D$2:$E$65,2,FALSE),"")</f>
        <v>#N/A</v>
      </c>
    </row>
    <row r="2010" spans="1:21" hidden="1" x14ac:dyDescent="0.25">
      <c r="A2010">
        <v>2009</v>
      </c>
      <c r="B2010">
        <f>IF(COUNTIF(C$2:C2009,C2010)&gt;0,B2009,B2009+1)</f>
        <v>616</v>
      </c>
      <c r="C2010" t="str">
        <f>Table1[[#This Row],[position]]&amp;IF(Table1[district]="NA","","-"&amp;Table1[district])&amp;IF(Table1[parish]="Multi-Parish Race","","-"&amp;Table1[parish])&amp;" ("&amp;Table1[year]&amp;")"</f>
        <v>Judge-Civil District Court, Domestic Section 2 For Reg. and Unexp. Term-Orleans (2014)</v>
      </c>
      <c r="D2010" t="s">
        <v>2625</v>
      </c>
      <c r="E2010" t="s">
        <v>2643</v>
      </c>
      <c r="F2010" t="s">
        <v>2646</v>
      </c>
      <c r="G2010">
        <v>2014</v>
      </c>
      <c r="H2010" t="s">
        <v>2635</v>
      </c>
      <c r="I2010" t="s">
        <v>23</v>
      </c>
      <c r="J2010">
        <v>37405</v>
      </c>
      <c r="K2010">
        <v>3</v>
      </c>
      <c r="L2010">
        <f>COUNTIF(Table1[Race],Table1[Race])</f>
        <v>3</v>
      </c>
      <c r="M2010">
        <v>3</v>
      </c>
      <c r="N2010">
        <v>0</v>
      </c>
      <c r="O2010">
        <v>0</v>
      </c>
      <c r="P2010">
        <v>0</v>
      </c>
      <c r="Q2010" t="s">
        <v>20</v>
      </c>
      <c r="R2010" t="s">
        <v>947</v>
      </c>
      <c r="S2010" t="s">
        <v>2625</v>
      </c>
      <c r="T2010">
        <f>IFERROR(Table1[n_can_adj]/MID(Table1[district],FIND("(",Table1[district])+1,1),Table1[n_can_adj])</f>
        <v>3</v>
      </c>
      <c r="U2010" t="e">
        <f>IF(Table1[level]="Local",VLOOKUP(Table1[parish]&amp;" Parish, Louisiana",[1]parish!$D$2:$E$65,2,FALSE),"")</f>
        <v>#N/A</v>
      </c>
    </row>
    <row r="2011" spans="1:21" hidden="1" x14ac:dyDescent="0.25">
      <c r="A2011">
        <v>2011</v>
      </c>
      <c r="B2011">
        <f>IF(COUNTIF(C$2:C2010,C2011)&gt;0,B2010,B2010+1)</f>
        <v>617</v>
      </c>
      <c r="C2011" t="str">
        <f>Table1[[#This Row],[position]]&amp;IF(Table1[district]="NA","","-"&amp;Table1[district])&amp;IF(Table1[parish]="Multi-Parish Race","","-"&amp;Table1[parish])&amp;" ("&amp;Table1[year]&amp;")"</f>
        <v>Judge-Criminal District Court, Section D-Orleans (2014)</v>
      </c>
      <c r="D2011" t="s">
        <v>2625</v>
      </c>
      <c r="E2011" t="s">
        <v>2647</v>
      </c>
      <c r="F2011" t="s">
        <v>2649</v>
      </c>
      <c r="G2011">
        <v>2014</v>
      </c>
      <c r="H2011" t="s">
        <v>2635</v>
      </c>
      <c r="I2011" t="s">
        <v>23</v>
      </c>
      <c r="J2011">
        <v>50592</v>
      </c>
      <c r="K2011">
        <v>3</v>
      </c>
      <c r="L2011">
        <f>COUNTIF(Table1[Race],Table1[Race])</f>
        <v>3</v>
      </c>
      <c r="M2011">
        <v>3</v>
      </c>
      <c r="N2011">
        <v>0</v>
      </c>
      <c r="O2011">
        <v>0</v>
      </c>
      <c r="P2011">
        <v>0</v>
      </c>
      <c r="Q2011" t="s">
        <v>20</v>
      </c>
      <c r="R2011" t="s">
        <v>947</v>
      </c>
      <c r="S2011" t="s">
        <v>2625</v>
      </c>
      <c r="T2011">
        <f>IFERROR(Table1[n_can_adj]/MID(Table1[district],FIND("(",Table1[district])+1,1),Table1[n_can_adj])</f>
        <v>3</v>
      </c>
      <c r="U2011" t="e">
        <f>IF(Table1[level]="Local",VLOOKUP(Table1[parish]&amp;" Parish, Louisiana",[1]parish!$D$2:$E$65,2,FALSE),"")</f>
        <v>#N/A</v>
      </c>
    </row>
    <row r="2012" spans="1:21" hidden="1" x14ac:dyDescent="0.25">
      <c r="A2012">
        <v>2012</v>
      </c>
      <c r="B2012">
        <f>IF(COUNTIF(C$2:C2011,C2012)&gt;0,B2011,B2011+1)</f>
        <v>617</v>
      </c>
      <c r="C2012" t="str">
        <f>Table1[[#This Row],[position]]&amp;IF(Table1[district]="NA","","-"&amp;Table1[district])&amp;IF(Table1[parish]="Multi-Parish Race","","-"&amp;Table1[parish])&amp;" ("&amp;Table1[year]&amp;")"</f>
        <v>Judge-Criminal District Court, Section D-Orleans (2014)</v>
      </c>
      <c r="D2012" t="s">
        <v>2625</v>
      </c>
      <c r="E2012" t="s">
        <v>2647</v>
      </c>
      <c r="F2012" t="s">
        <v>2650</v>
      </c>
      <c r="G2012">
        <v>2014</v>
      </c>
      <c r="H2012" t="s">
        <v>2635</v>
      </c>
      <c r="I2012" t="s">
        <v>23</v>
      </c>
      <c r="J2012">
        <v>23960</v>
      </c>
      <c r="K2012">
        <v>3</v>
      </c>
      <c r="L2012">
        <f>COUNTIF(Table1[Race],Table1[Race])</f>
        <v>3</v>
      </c>
      <c r="M2012">
        <v>3</v>
      </c>
      <c r="N2012">
        <v>0</v>
      </c>
      <c r="O2012">
        <v>0</v>
      </c>
      <c r="P2012">
        <v>0</v>
      </c>
      <c r="Q2012" t="s">
        <v>20</v>
      </c>
      <c r="R2012" t="s">
        <v>947</v>
      </c>
      <c r="S2012" t="s">
        <v>2625</v>
      </c>
      <c r="T2012">
        <f>IFERROR(Table1[n_can_adj]/MID(Table1[district],FIND("(",Table1[district])+1,1),Table1[n_can_adj])</f>
        <v>3</v>
      </c>
      <c r="U2012" t="e">
        <f>IF(Table1[level]="Local",VLOOKUP(Table1[parish]&amp;" Parish, Louisiana",[1]parish!$D$2:$E$65,2,FALSE),"")</f>
        <v>#N/A</v>
      </c>
    </row>
    <row r="2013" spans="1:21" hidden="1" x14ac:dyDescent="0.25">
      <c r="A2013">
        <v>2014</v>
      </c>
      <c r="B2013">
        <f>IF(COUNTIF(C$2:C2012,C2013)&gt;0,B2012,B2012+1)</f>
        <v>617</v>
      </c>
      <c r="C2013" t="str">
        <f>Table1[[#This Row],[position]]&amp;IF(Table1[district]="NA","","-"&amp;Table1[district])&amp;IF(Table1[parish]="Multi-Parish Race","","-"&amp;Table1[parish])&amp;" ("&amp;Table1[year]&amp;")"</f>
        <v>Judge-Criminal District Court, Section D-Orleans (2014)</v>
      </c>
      <c r="D2013" t="s">
        <v>2625</v>
      </c>
      <c r="E2013" t="s">
        <v>2647</v>
      </c>
      <c r="F2013" t="s">
        <v>2652</v>
      </c>
      <c r="G2013">
        <v>2014</v>
      </c>
      <c r="H2013" t="s">
        <v>2635</v>
      </c>
      <c r="I2013" t="s">
        <v>23</v>
      </c>
      <c r="J2013">
        <v>24039</v>
      </c>
      <c r="K2013">
        <v>3</v>
      </c>
      <c r="L2013">
        <f>COUNTIF(Table1[Race],Table1[Race])</f>
        <v>3</v>
      </c>
      <c r="M2013">
        <v>3</v>
      </c>
      <c r="N2013">
        <v>0</v>
      </c>
      <c r="O2013">
        <v>0</v>
      </c>
      <c r="P2013">
        <v>0</v>
      </c>
      <c r="Q2013" t="s">
        <v>20</v>
      </c>
      <c r="R2013" t="s">
        <v>947</v>
      </c>
      <c r="S2013" t="s">
        <v>2625</v>
      </c>
      <c r="T2013">
        <f>IFERROR(Table1[n_can_adj]/MID(Table1[district],FIND("(",Table1[district])+1,1),Table1[n_can_adj])</f>
        <v>3</v>
      </c>
      <c r="U2013" t="e">
        <f>IF(Table1[level]="Local",VLOOKUP(Table1[parish]&amp;" Parish, Louisiana",[1]parish!$D$2:$E$65,2,FALSE),"")</f>
        <v>#N/A</v>
      </c>
    </row>
    <row r="2014" spans="1:21" hidden="1" x14ac:dyDescent="0.25">
      <c r="A2014">
        <v>2010</v>
      </c>
      <c r="B2014">
        <f>IF(COUNTIF(C$2:C2013,C2014)&gt;0,B2013,B2013+1)</f>
        <v>618</v>
      </c>
      <c r="C2014" t="str">
        <f>Table1[[#This Row],[position]]&amp;IF(Table1[district]="NA","","-"&amp;Table1[district])&amp;IF(Table1[parish]="Multi-Parish Race","","-"&amp;Table1[parish])&amp;" ("&amp;Table1[year]&amp;")"</f>
        <v>Judge-Criminal District Court, Section D-Orleans (2016)</v>
      </c>
      <c r="D2014" t="s">
        <v>2625</v>
      </c>
      <c r="E2014" t="s">
        <v>2647</v>
      </c>
      <c r="F2014" t="s">
        <v>2648</v>
      </c>
      <c r="G2014">
        <v>2016</v>
      </c>
      <c r="H2014" t="s">
        <v>2635</v>
      </c>
      <c r="I2014" t="s">
        <v>23</v>
      </c>
      <c r="J2014">
        <v>37408</v>
      </c>
      <c r="K2014">
        <v>3</v>
      </c>
      <c r="L2014">
        <f>COUNTIF(Table1[Race],Table1[Race])</f>
        <v>3</v>
      </c>
      <c r="M2014">
        <v>3</v>
      </c>
      <c r="N2014">
        <v>0</v>
      </c>
      <c r="O2014">
        <v>0</v>
      </c>
      <c r="P2014">
        <v>0</v>
      </c>
      <c r="Q2014" t="s">
        <v>20</v>
      </c>
      <c r="R2014" t="s">
        <v>947</v>
      </c>
      <c r="S2014" t="s">
        <v>2625</v>
      </c>
      <c r="T2014">
        <f>IFERROR(Table1[n_can_adj]/MID(Table1[district],FIND("(",Table1[district])+1,1),Table1[n_can_adj])</f>
        <v>3</v>
      </c>
      <c r="U2014" t="e">
        <f>IF(Table1[level]="Local",VLOOKUP(Table1[parish]&amp;" Parish, Louisiana",[1]parish!$D$2:$E$65,2,FALSE),"")</f>
        <v>#N/A</v>
      </c>
    </row>
    <row r="2015" spans="1:21" hidden="1" x14ac:dyDescent="0.25">
      <c r="A2015">
        <v>2013</v>
      </c>
      <c r="B2015">
        <f>IF(COUNTIF(C$2:C2014,C2015)&gt;0,B2014,B2014+1)</f>
        <v>618</v>
      </c>
      <c r="C2015" t="str">
        <f>Table1[[#This Row],[position]]&amp;IF(Table1[district]="NA","","-"&amp;Table1[district])&amp;IF(Table1[parish]="Multi-Parish Race","","-"&amp;Table1[parish])&amp;" ("&amp;Table1[year]&amp;")"</f>
        <v>Judge-Criminal District Court, Section D-Orleans (2016)</v>
      </c>
      <c r="D2015" t="s">
        <v>2625</v>
      </c>
      <c r="E2015" t="s">
        <v>2647</v>
      </c>
      <c r="F2015" t="s">
        <v>2651</v>
      </c>
      <c r="G2015">
        <v>2016</v>
      </c>
      <c r="H2015" t="s">
        <v>2635</v>
      </c>
      <c r="I2015" t="s">
        <v>23</v>
      </c>
      <c r="J2015">
        <v>43794</v>
      </c>
      <c r="K2015">
        <v>3</v>
      </c>
      <c r="L2015">
        <f>COUNTIF(Table1[Race],Table1[Race])</f>
        <v>3</v>
      </c>
      <c r="M2015">
        <v>3</v>
      </c>
      <c r="N2015">
        <v>0</v>
      </c>
      <c r="O2015">
        <v>0</v>
      </c>
      <c r="P2015">
        <v>0</v>
      </c>
      <c r="Q2015" t="s">
        <v>20</v>
      </c>
      <c r="R2015" t="s">
        <v>947</v>
      </c>
      <c r="S2015" t="s">
        <v>2625</v>
      </c>
      <c r="T2015">
        <f>IFERROR(Table1[n_can_adj]/MID(Table1[district],FIND("(",Table1[district])+1,1),Table1[n_can_adj])</f>
        <v>3</v>
      </c>
      <c r="U2015" t="e">
        <f>IF(Table1[level]="Local",VLOOKUP(Table1[parish]&amp;" Parish, Louisiana",[1]parish!$D$2:$E$65,2,FALSE),"")</f>
        <v>#N/A</v>
      </c>
    </row>
    <row r="2016" spans="1:21" hidden="1" x14ac:dyDescent="0.25">
      <c r="A2016">
        <v>2015</v>
      </c>
      <c r="B2016">
        <f>IF(COUNTIF(C$2:C2015,C2016)&gt;0,B2015,B2015+1)</f>
        <v>618</v>
      </c>
      <c r="C2016" t="str">
        <f>Table1[[#This Row],[position]]&amp;IF(Table1[district]="NA","","-"&amp;Table1[district])&amp;IF(Table1[parish]="Multi-Parish Race","","-"&amp;Table1[parish])&amp;" ("&amp;Table1[year]&amp;")"</f>
        <v>Judge-Criminal District Court, Section D-Orleans (2016)</v>
      </c>
      <c r="D2016" t="s">
        <v>2625</v>
      </c>
      <c r="E2016" t="s">
        <v>2647</v>
      </c>
      <c r="F2016" t="s">
        <v>2653</v>
      </c>
      <c r="G2016">
        <v>2016</v>
      </c>
      <c r="H2016" t="s">
        <v>2635</v>
      </c>
      <c r="I2016" t="s">
        <v>23</v>
      </c>
      <c r="J2016">
        <v>55117</v>
      </c>
      <c r="K2016">
        <v>3</v>
      </c>
      <c r="L2016">
        <f>COUNTIF(Table1[Race],Table1[Race])</f>
        <v>3</v>
      </c>
      <c r="M2016">
        <v>3</v>
      </c>
      <c r="N2016">
        <v>0</v>
      </c>
      <c r="O2016">
        <v>0</v>
      </c>
      <c r="P2016">
        <v>0</v>
      </c>
      <c r="Q2016" t="s">
        <v>20</v>
      </c>
      <c r="R2016" t="s">
        <v>947</v>
      </c>
      <c r="S2016" t="s">
        <v>2625</v>
      </c>
      <c r="T2016">
        <f>IFERROR(Table1[n_can_adj]/MID(Table1[district],FIND("(",Table1[district])+1,1),Table1[n_can_adj])</f>
        <v>3</v>
      </c>
      <c r="U2016" t="e">
        <f>IF(Table1[level]="Local",VLOOKUP(Table1[parish]&amp;" Parish, Louisiana",[1]parish!$D$2:$E$65,2,FALSE),"")</f>
        <v>#N/A</v>
      </c>
    </row>
    <row r="2017" spans="1:21" hidden="1" x14ac:dyDescent="0.25">
      <c r="A2017">
        <v>2016</v>
      </c>
      <c r="B2017">
        <f>IF(COUNTIF(C$2:C2016,C2017)&gt;0,B2016,B2016+1)</f>
        <v>619</v>
      </c>
      <c r="C2017" t="str">
        <f>Table1[[#This Row],[position]]&amp;IF(Table1[district]="NA","","-"&amp;Table1[district])&amp;IF(Table1[parish]="Multi-Parish Race","","-"&amp;Table1[parish])&amp;" ("&amp;Table1[year]&amp;")"</f>
        <v>Judge-Criminal District Court, Section G-Orleans (2014)</v>
      </c>
      <c r="D2017" t="s">
        <v>2625</v>
      </c>
      <c r="E2017" t="s">
        <v>2654</v>
      </c>
      <c r="F2017" t="s">
        <v>2655</v>
      </c>
      <c r="G2017">
        <v>2014</v>
      </c>
      <c r="H2017" t="s">
        <v>2635</v>
      </c>
      <c r="I2017" t="s">
        <v>23</v>
      </c>
      <c r="J2017">
        <v>64708</v>
      </c>
      <c r="K2017">
        <v>2</v>
      </c>
      <c r="L2017">
        <f>COUNTIF(Table1[Race],Table1[Race])</f>
        <v>2</v>
      </c>
      <c r="M2017">
        <v>2</v>
      </c>
      <c r="N2017">
        <v>0</v>
      </c>
      <c r="O2017">
        <v>0</v>
      </c>
      <c r="P2017">
        <v>0</v>
      </c>
      <c r="Q2017" t="s">
        <v>20</v>
      </c>
      <c r="R2017" t="s">
        <v>947</v>
      </c>
      <c r="S2017" t="s">
        <v>2625</v>
      </c>
      <c r="T2017">
        <f>IFERROR(Table1[n_can_adj]/MID(Table1[district],FIND("(",Table1[district])+1,1),Table1[n_can_adj])</f>
        <v>2</v>
      </c>
      <c r="U2017" t="e">
        <f>IF(Table1[level]="Local",VLOOKUP(Table1[parish]&amp;" Parish, Louisiana",[1]parish!$D$2:$E$65,2,FALSE),"")</f>
        <v>#N/A</v>
      </c>
    </row>
    <row r="2018" spans="1:21" hidden="1" x14ac:dyDescent="0.25">
      <c r="A2018">
        <v>2017</v>
      </c>
      <c r="B2018">
        <f>IF(COUNTIF(C$2:C2017,C2018)&gt;0,B2017,B2017+1)</f>
        <v>619</v>
      </c>
      <c r="C2018" t="str">
        <f>Table1[[#This Row],[position]]&amp;IF(Table1[district]="NA","","-"&amp;Table1[district])&amp;IF(Table1[parish]="Multi-Parish Race","","-"&amp;Table1[parish])&amp;" ("&amp;Table1[year]&amp;")"</f>
        <v>Judge-Criminal District Court, Section G-Orleans (2014)</v>
      </c>
      <c r="D2018" t="s">
        <v>2625</v>
      </c>
      <c r="E2018" t="s">
        <v>2654</v>
      </c>
      <c r="F2018" t="s">
        <v>2656</v>
      </c>
      <c r="G2018">
        <v>2014</v>
      </c>
      <c r="H2018" t="s">
        <v>2635</v>
      </c>
      <c r="I2018" t="s">
        <v>23</v>
      </c>
      <c r="J2018">
        <v>31279</v>
      </c>
      <c r="K2018">
        <v>2</v>
      </c>
      <c r="L2018">
        <f>COUNTIF(Table1[Race],Table1[Race])</f>
        <v>2</v>
      </c>
      <c r="M2018">
        <v>2</v>
      </c>
      <c r="N2018">
        <v>0</v>
      </c>
      <c r="O2018">
        <v>0</v>
      </c>
      <c r="P2018">
        <v>0</v>
      </c>
      <c r="Q2018" t="s">
        <v>20</v>
      </c>
      <c r="R2018" t="s">
        <v>947</v>
      </c>
      <c r="S2018" t="s">
        <v>2625</v>
      </c>
      <c r="T2018">
        <f>IFERROR(Table1[n_can_adj]/MID(Table1[district],FIND("(",Table1[district])+1,1),Table1[n_can_adj])</f>
        <v>2</v>
      </c>
      <c r="U2018" t="e">
        <f>IF(Table1[level]="Local",VLOOKUP(Table1[parish]&amp;" Parish, Louisiana",[1]parish!$D$2:$E$65,2,FALSE),"")</f>
        <v>#N/A</v>
      </c>
    </row>
    <row r="2019" spans="1:21" hidden="1" x14ac:dyDescent="0.25">
      <c r="A2019">
        <v>2018</v>
      </c>
      <c r="B2019">
        <f>IF(COUNTIF(C$2:C2018,C2019)&gt;0,B2018,B2018+1)</f>
        <v>620</v>
      </c>
      <c r="C2019" t="str">
        <f>Table1[[#This Row],[position]]&amp;IF(Table1[district]="NA","","-"&amp;Table1[district])&amp;IF(Table1[parish]="Multi-Parish Race","","-"&amp;Table1[parish])&amp;" ("&amp;Table1[year]&amp;")"</f>
        <v>Judge-Juvenile Court, Elec. Sect. 1A-East Baton Rouge (2014)</v>
      </c>
      <c r="D2019" t="s">
        <v>2625</v>
      </c>
      <c r="E2019" t="s">
        <v>2657</v>
      </c>
      <c r="F2019" t="s">
        <v>2658</v>
      </c>
      <c r="G2019">
        <v>2014</v>
      </c>
      <c r="H2019" t="s">
        <v>1277</v>
      </c>
      <c r="I2019" t="s">
        <v>19</v>
      </c>
      <c r="J2019">
        <v>44473</v>
      </c>
      <c r="K2019">
        <v>3</v>
      </c>
      <c r="L2019">
        <f>COUNTIF(Table1[Race],Table1[Race])</f>
        <v>3</v>
      </c>
      <c r="M2019">
        <v>2</v>
      </c>
      <c r="N2019">
        <v>1</v>
      </c>
      <c r="O2019">
        <v>0</v>
      </c>
      <c r="P2019">
        <v>0</v>
      </c>
      <c r="Q2019" t="s">
        <v>20</v>
      </c>
      <c r="R2019" t="s">
        <v>947</v>
      </c>
      <c r="S2019" t="s">
        <v>2625</v>
      </c>
      <c r="T2019">
        <f>IFERROR(Table1[n_can_adj]/MID(Table1[district],FIND("(",Table1[district])+1,1),Table1[n_can_adj])</f>
        <v>3</v>
      </c>
      <c r="U2019" t="e">
        <f>IF(Table1[level]="Local",VLOOKUP(Table1[parish]&amp;" Parish, Louisiana",[1]parish!$D$2:$E$65,2,FALSE),"")</f>
        <v>#N/A</v>
      </c>
    </row>
    <row r="2020" spans="1:21" hidden="1" x14ac:dyDescent="0.25">
      <c r="A2020">
        <v>2019</v>
      </c>
      <c r="B2020">
        <f>IF(COUNTIF(C$2:C2019,C2020)&gt;0,B2019,B2019+1)</f>
        <v>620</v>
      </c>
      <c r="C2020" t="str">
        <f>Table1[[#This Row],[position]]&amp;IF(Table1[district]="NA","","-"&amp;Table1[district])&amp;IF(Table1[parish]="Multi-Parish Race","","-"&amp;Table1[parish])&amp;" ("&amp;Table1[year]&amp;")"</f>
        <v>Judge-Juvenile Court, Elec. Sect. 1A-East Baton Rouge (2014)</v>
      </c>
      <c r="D2020" t="s">
        <v>2625</v>
      </c>
      <c r="E2020" t="s">
        <v>2657</v>
      </c>
      <c r="F2020" t="s">
        <v>2659</v>
      </c>
      <c r="G2020">
        <v>2014</v>
      </c>
      <c r="H2020" t="s">
        <v>1277</v>
      </c>
      <c r="I2020" t="s">
        <v>23</v>
      </c>
      <c r="J2020">
        <v>12249</v>
      </c>
      <c r="K2020">
        <v>3</v>
      </c>
      <c r="L2020">
        <f>COUNTIF(Table1[Race],Table1[Race])</f>
        <v>3</v>
      </c>
      <c r="M2020">
        <v>2</v>
      </c>
      <c r="N2020">
        <v>1</v>
      </c>
      <c r="O2020">
        <v>0</v>
      </c>
      <c r="P2020">
        <v>0</v>
      </c>
      <c r="Q2020" t="s">
        <v>20</v>
      </c>
      <c r="R2020" t="s">
        <v>947</v>
      </c>
      <c r="S2020" t="s">
        <v>2625</v>
      </c>
      <c r="T2020">
        <f>IFERROR(Table1[n_can_adj]/MID(Table1[district],FIND("(",Table1[district])+1,1),Table1[n_can_adj])</f>
        <v>3</v>
      </c>
      <c r="U2020" t="e">
        <f>IF(Table1[level]="Local",VLOOKUP(Table1[parish]&amp;" Parish, Louisiana",[1]parish!$D$2:$E$65,2,FALSE),"")</f>
        <v>#N/A</v>
      </c>
    </row>
    <row r="2021" spans="1:21" hidden="1" x14ac:dyDescent="0.25">
      <c r="A2021">
        <v>2020</v>
      </c>
      <c r="B2021">
        <f>IF(COUNTIF(C$2:C2020,C2021)&gt;0,B2020,B2020+1)</f>
        <v>620</v>
      </c>
      <c r="C2021" t="str">
        <f>Table1[[#This Row],[position]]&amp;IF(Table1[district]="NA","","-"&amp;Table1[district])&amp;IF(Table1[parish]="Multi-Parish Race","","-"&amp;Table1[parish])&amp;" ("&amp;Table1[year]&amp;")"</f>
        <v>Judge-Juvenile Court, Elec. Sect. 1A-East Baton Rouge (2014)</v>
      </c>
      <c r="D2021" t="s">
        <v>2625</v>
      </c>
      <c r="E2021" t="s">
        <v>2657</v>
      </c>
      <c r="F2021" t="s">
        <v>2660</v>
      </c>
      <c r="G2021">
        <v>2014</v>
      </c>
      <c r="H2021" t="s">
        <v>1277</v>
      </c>
      <c r="I2021" t="s">
        <v>23</v>
      </c>
      <c r="J2021">
        <v>31555</v>
      </c>
      <c r="K2021">
        <v>3</v>
      </c>
      <c r="L2021">
        <f>COUNTIF(Table1[Race],Table1[Race])</f>
        <v>3</v>
      </c>
      <c r="M2021">
        <v>2</v>
      </c>
      <c r="N2021">
        <v>1</v>
      </c>
      <c r="O2021">
        <v>0</v>
      </c>
      <c r="P2021">
        <v>0</v>
      </c>
      <c r="Q2021" t="s">
        <v>20</v>
      </c>
      <c r="R2021" t="s">
        <v>947</v>
      </c>
      <c r="S2021" t="s">
        <v>2625</v>
      </c>
      <c r="T2021">
        <f>IFERROR(Table1[n_can_adj]/MID(Table1[district],FIND("(",Table1[district])+1,1),Table1[n_can_adj])</f>
        <v>3</v>
      </c>
      <c r="U2021" t="e">
        <f>IF(Table1[level]="Local",VLOOKUP(Table1[parish]&amp;" Parish, Louisiana",[1]parish!$D$2:$E$65,2,FALSE),"")</f>
        <v>#N/A</v>
      </c>
    </row>
    <row r="2022" spans="1:21" hidden="1" x14ac:dyDescent="0.25">
      <c r="A2022">
        <v>2021</v>
      </c>
      <c r="B2022">
        <f>IF(COUNTIF(C$2:C2021,C2022)&gt;0,B2021,B2021+1)</f>
        <v>621</v>
      </c>
      <c r="C2022" t="str">
        <f>Table1[[#This Row],[position]]&amp;IF(Table1[district]="NA","","-"&amp;Table1[district])&amp;IF(Table1[parish]="Multi-Parish Race","","-"&amp;Table1[parish])&amp;" ("&amp;Table1[year]&amp;")"</f>
        <v>Judge-Juvenile Court, Elec. Sect. 1C-Caddo (2016)</v>
      </c>
      <c r="D2022" t="s">
        <v>2625</v>
      </c>
      <c r="E2022" t="s">
        <v>2661</v>
      </c>
      <c r="F2022" t="s">
        <v>2662</v>
      </c>
      <c r="G2022">
        <v>2016</v>
      </c>
      <c r="H2022" t="s">
        <v>51</v>
      </c>
      <c r="I2022" t="s">
        <v>23</v>
      </c>
      <c r="J2022">
        <v>7097</v>
      </c>
      <c r="K2022">
        <v>4</v>
      </c>
      <c r="L2022">
        <f>COUNTIF(Table1[Race],Table1[Race])</f>
        <v>4</v>
      </c>
      <c r="M2022">
        <v>4</v>
      </c>
      <c r="N2022">
        <v>0</v>
      </c>
      <c r="O2022">
        <v>0</v>
      </c>
      <c r="P2022">
        <v>0</v>
      </c>
      <c r="Q2022" t="s">
        <v>20</v>
      </c>
      <c r="R2022" t="s">
        <v>947</v>
      </c>
      <c r="S2022" t="s">
        <v>2625</v>
      </c>
      <c r="T2022">
        <f>IFERROR(Table1[n_can_adj]/MID(Table1[district],FIND("(",Table1[district])+1,1),Table1[n_can_adj])</f>
        <v>4</v>
      </c>
      <c r="U2022" t="e">
        <f>IF(Table1[level]="Local",VLOOKUP(Table1[parish]&amp;" Parish, Louisiana",[1]parish!$D$2:$E$65,2,FALSE),"")</f>
        <v>#N/A</v>
      </c>
    </row>
    <row r="2023" spans="1:21" hidden="1" x14ac:dyDescent="0.25">
      <c r="A2023">
        <v>2022</v>
      </c>
      <c r="B2023">
        <f>IF(COUNTIF(C$2:C2022,C2023)&gt;0,B2022,B2022+1)</f>
        <v>621</v>
      </c>
      <c r="C2023" t="str">
        <f>Table1[[#This Row],[position]]&amp;IF(Table1[district]="NA","","-"&amp;Table1[district])&amp;IF(Table1[parish]="Multi-Parish Race","","-"&amp;Table1[parish])&amp;" ("&amp;Table1[year]&amp;")"</f>
        <v>Judge-Juvenile Court, Elec. Sect. 1C-Caddo (2016)</v>
      </c>
      <c r="D2023" t="s">
        <v>2625</v>
      </c>
      <c r="E2023" t="s">
        <v>2661</v>
      </c>
      <c r="F2023" t="s">
        <v>2663</v>
      </c>
      <c r="G2023">
        <v>2016</v>
      </c>
      <c r="H2023" t="s">
        <v>51</v>
      </c>
      <c r="I2023" t="s">
        <v>23</v>
      </c>
      <c r="J2023">
        <v>2655</v>
      </c>
      <c r="K2023">
        <v>4</v>
      </c>
      <c r="L2023">
        <f>COUNTIF(Table1[Race],Table1[Race])</f>
        <v>4</v>
      </c>
      <c r="M2023">
        <v>4</v>
      </c>
      <c r="N2023">
        <v>0</v>
      </c>
      <c r="O2023">
        <v>0</v>
      </c>
      <c r="P2023">
        <v>0</v>
      </c>
      <c r="Q2023" t="s">
        <v>20</v>
      </c>
      <c r="R2023" t="s">
        <v>947</v>
      </c>
      <c r="S2023" t="s">
        <v>2625</v>
      </c>
      <c r="T2023">
        <f>IFERROR(Table1[n_can_adj]/MID(Table1[district],FIND("(",Table1[district])+1,1),Table1[n_can_adj])</f>
        <v>4</v>
      </c>
      <c r="U2023" t="e">
        <f>IF(Table1[level]="Local",VLOOKUP(Table1[parish]&amp;" Parish, Louisiana",[1]parish!$D$2:$E$65,2,FALSE),"")</f>
        <v>#N/A</v>
      </c>
    </row>
    <row r="2024" spans="1:21" hidden="1" x14ac:dyDescent="0.25">
      <c r="A2024">
        <v>2023</v>
      </c>
      <c r="B2024">
        <f>IF(COUNTIF(C$2:C2023,C2024)&gt;0,B2023,B2023+1)</f>
        <v>621</v>
      </c>
      <c r="C2024" t="str">
        <f>Table1[[#This Row],[position]]&amp;IF(Table1[district]="NA","","-"&amp;Table1[district])&amp;IF(Table1[parish]="Multi-Parish Race","","-"&amp;Table1[parish])&amp;" ("&amp;Table1[year]&amp;")"</f>
        <v>Judge-Juvenile Court, Elec. Sect. 1C-Caddo (2016)</v>
      </c>
      <c r="D2024" t="s">
        <v>2625</v>
      </c>
      <c r="E2024" t="s">
        <v>2661</v>
      </c>
      <c r="F2024" t="s">
        <v>2664</v>
      </c>
      <c r="G2024">
        <v>2016</v>
      </c>
      <c r="H2024" t="s">
        <v>51</v>
      </c>
      <c r="I2024" t="s">
        <v>23</v>
      </c>
      <c r="J2024">
        <v>9882</v>
      </c>
      <c r="K2024">
        <v>4</v>
      </c>
      <c r="L2024">
        <f>COUNTIF(Table1[Race],Table1[Race])</f>
        <v>4</v>
      </c>
      <c r="M2024">
        <v>4</v>
      </c>
      <c r="N2024">
        <v>0</v>
      </c>
      <c r="O2024">
        <v>0</v>
      </c>
      <c r="P2024">
        <v>0</v>
      </c>
      <c r="Q2024" t="s">
        <v>20</v>
      </c>
      <c r="R2024" t="s">
        <v>947</v>
      </c>
      <c r="S2024" t="s">
        <v>2625</v>
      </c>
      <c r="T2024">
        <f>IFERROR(Table1[n_can_adj]/MID(Table1[district],FIND("(",Table1[district])+1,1),Table1[n_can_adj])</f>
        <v>4</v>
      </c>
      <c r="U2024" t="e">
        <f>IF(Table1[level]="Local",VLOOKUP(Table1[parish]&amp;" Parish, Louisiana",[1]parish!$D$2:$E$65,2,FALSE),"")</f>
        <v>#N/A</v>
      </c>
    </row>
    <row r="2025" spans="1:21" hidden="1" x14ac:dyDescent="0.25">
      <c r="A2025">
        <v>2024</v>
      </c>
      <c r="B2025">
        <f>IF(COUNTIF(C$2:C2024,C2025)&gt;0,B2024,B2024+1)</f>
        <v>621</v>
      </c>
      <c r="C2025" t="str">
        <f>Table1[[#This Row],[position]]&amp;IF(Table1[district]="NA","","-"&amp;Table1[district])&amp;IF(Table1[parish]="Multi-Parish Race","","-"&amp;Table1[parish])&amp;" ("&amp;Table1[year]&amp;")"</f>
        <v>Judge-Juvenile Court, Elec. Sect. 1C-Caddo (2016)</v>
      </c>
      <c r="D2025" t="s">
        <v>2625</v>
      </c>
      <c r="E2025" t="s">
        <v>2661</v>
      </c>
      <c r="F2025" t="s">
        <v>2448</v>
      </c>
      <c r="G2025">
        <v>2016</v>
      </c>
      <c r="H2025" t="s">
        <v>51</v>
      </c>
      <c r="I2025" t="s">
        <v>23</v>
      </c>
      <c r="J2025">
        <v>3268</v>
      </c>
      <c r="K2025">
        <v>4</v>
      </c>
      <c r="L2025">
        <f>COUNTIF(Table1[Race],Table1[Race])</f>
        <v>4</v>
      </c>
      <c r="M2025">
        <v>4</v>
      </c>
      <c r="N2025">
        <v>0</v>
      </c>
      <c r="O2025">
        <v>0</v>
      </c>
      <c r="P2025">
        <v>0</v>
      </c>
      <c r="Q2025" t="s">
        <v>20</v>
      </c>
      <c r="R2025" t="s">
        <v>947</v>
      </c>
      <c r="S2025" t="s">
        <v>2625</v>
      </c>
      <c r="T2025">
        <f>IFERROR(Table1[n_can_adj]/MID(Table1[district],FIND("(",Table1[district])+1,1),Table1[n_can_adj])</f>
        <v>4</v>
      </c>
      <c r="U2025" t="e">
        <f>IF(Table1[level]="Local",VLOOKUP(Table1[parish]&amp;" Parish, Louisiana",[1]parish!$D$2:$E$65,2,FALSE),"")</f>
        <v>#N/A</v>
      </c>
    </row>
    <row r="2026" spans="1:21" hidden="1" x14ac:dyDescent="0.25">
      <c r="A2026">
        <v>2025</v>
      </c>
      <c r="B2026">
        <f>IF(COUNTIF(C$2:C2025,C2026)&gt;0,B2025,B2025+1)</f>
        <v>622</v>
      </c>
      <c r="C2026" t="str">
        <f>Table1[[#This Row],[position]]&amp;IF(Table1[district]="NA","","-"&amp;Table1[district])&amp;IF(Table1[parish]="Multi-Parish Race","","-"&amp;Table1[parish])&amp;" ("&amp;Table1[year]&amp;")"</f>
        <v>Judge-Juvenile Court, Elec. Sect. 2B-East Baton Rouge (2014)</v>
      </c>
      <c r="D2026" t="s">
        <v>2625</v>
      </c>
      <c r="E2026" t="s">
        <v>2665</v>
      </c>
      <c r="F2026" t="s">
        <v>2666</v>
      </c>
      <c r="G2026">
        <v>2014</v>
      </c>
      <c r="H2026" t="s">
        <v>1277</v>
      </c>
      <c r="I2026" t="s">
        <v>23</v>
      </c>
      <c r="J2026">
        <v>13388</v>
      </c>
      <c r="K2026">
        <v>2</v>
      </c>
      <c r="L2026">
        <f>COUNTIF(Table1[Race],Table1[Race])</f>
        <v>2</v>
      </c>
      <c r="M2026">
        <v>2</v>
      </c>
      <c r="N2026">
        <v>0</v>
      </c>
      <c r="O2026">
        <v>0</v>
      </c>
      <c r="P2026">
        <v>0</v>
      </c>
      <c r="Q2026" t="s">
        <v>20</v>
      </c>
      <c r="R2026" t="s">
        <v>947</v>
      </c>
      <c r="S2026" t="s">
        <v>2625</v>
      </c>
      <c r="T2026">
        <f>IFERROR(Table1[n_can_adj]/MID(Table1[district],FIND("(",Table1[district])+1,1),Table1[n_can_adj])</f>
        <v>2</v>
      </c>
      <c r="U2026" t="e">
        <f>IF(Table1[level]="Local",VLOOKUP(Table1[parish]&amp;" Parish, Louisiana",[1]parish!$D$2:$E$65,2,FALSE),"")</f>
        <v>#N/A</v>
      </c>
    </row>
    <row r="2027" spans="1:21" hidden="1" x14ac:dyDescent="0.25">
      <c r="A2027">
        <v>2026</v>
      </c>
      <c r="B2027">
        <f>IF(COUNTIF(C$2:C2026,C2027)&gt;0,B2026,B2026+1)</f>
        <v>622</v>
      </c>
      <c r="C2027" t="str">
        <f>Table1[[#This Row],[position]]&amp;IF(Table1[district]="NA","","-"&amp;Table1[district])&amp;IF(Table1[parish]="Multi-Parish Race","","-"&amp;Table1[parish])&amp;" ("&amp;Table1[year]&amp;")"</f>
        <v>Judge-Juvenile Court, Elec. Sect. 2B-East Baton Rouge (2014)</v>
      </c>
      <c r="D2027" t="s">
        <v>2625</v>
      </c>
      <c r="E2027" t="s">
        <v>2665</v>
      </c>
      <c r="F2027" t="s">
        <v>2667</v>
      </c>
      <c r="G2027">
        <v>2014</v>
      </c>
      <c r="H2027" t="s">
        <v>1277</v>
      </c>
      <c r="I2027" t="s">
        <v>23</v>
      </c>
      <c r="J2027">
        <v>33783</v>
      </c>
      <c r="K2027">
        <v>2</v>
      </c>
      <c r="L2027">
        <f>COUNTIF(Table1[Race],Table1[Race])</f>
        <v>2</v>
      </c>
      <c r="M2027">
        <v>2</v>
      </c>
      <c r="N2027">
        <v>0</v>
      </c>
      <c r="O2027">
        <v>0</v>
      </c>
      <c r="P2027">
        <v>0</v>
      </c>
      <c r="Q2027" t="s">
        <v>20</v>
      </c>
      <c r="R2027" t="s">
        <v>947</v>
      </c>
      <c r="S2027" t="s">
        <v>2625</v>
      </c>
      <c r="T2027">
        <f>IFERROR(Table1[n_can_adj]/MID(Table1[district],FIND("(",Table1[district])+1,1),Table1[n_can_adj])</f>
        <v>2</v>
      </c>
      <c r="U2027" t="e">
        <f>IF(Table1[level]="Local",VLOOKUP(Table1[parish]&amp;" Parish, Louisiana",[1]parish!$D$2:$E$65,2,FALSE),"")</f>
        <v>#N/A</v>
      </c>
    </row>
    <row r="2028" spans="1:21" hidden="1" x14ac:dyDescent="0.25">
      <c r="A2028">
        <v>2027</v>
      </c>
      <c r="B2028">
        <f>IF(COUNTIF(C$2:C2027,C2028)&gt;0,B2027,B2027+1)</f>
        <v>623</v>
      </c>
      <c r="C2028" t="str">
        <f>Table1[[#This Row],[position]]&amp;IF(Table1[district]="NA","","-"&amp;Table1[district])&amp;IF(Table1[parish]="Multi-Parish Race","","-"&amp;Table1[parish])&amp;" ("&amp;Table1[year]&amp;")"</f>
        <v>Judge-Juvenile Court, Section E-Orleans (2014)</v>
      </c>
      <c r="D2028" t="s">
        <v>2625</v>
      </c>
      <c r="E2028" t="s">
        <v>2668</v>
      </c>
      <c r="F2028" t="s">
        <v>2669</v>
      </c>
      <c r="G2028">
        <v>2014</v>
      </c>
      <c r="H2028" t="s">
        <v>2635</v>
      </c>
      <c r="I2028" t="s">
        <v>23</v>
      </c>
      <c r="J2028">
        <v>14519</v>
      </c>
      <c r="K2028">
        <v>6</v>
      </c>
      <c r="L2028">
        <f>COUNTIF(Table1[Race],Table1[Race])</f>
        <v>6</v>
      </c>
      <c r="M2028">
        <v>6</v>
      </c>
      <c r="N2028">
        <v>0</v>
      </c>
      <c r="O2028">
        <v>0</v>
      </c>
      <c r="P2028">
        <v>0</v>
      </c>
      <c r="Q2028" t="s">
        <v>20</v>
      </c>
      <c r="R2028" t="s">
        <v>947</v>
      </c>
      <c r="S2028" t="s">
        <v>2625</v>
      </c>
      <c r="T2028">
        <f>IFERROR(Table1[n_can_adj]/MID(Table1[district],FIND("(",Table1[district])+1,1),Table1[n_can_adj])</f>
        <v>6</v>
      </c>
      <c r="U2028" t="e">
        <f>IF(Table1[level]="Local",VLOOKUP(Table1[parish]&amp;" Parish, Louisiana",[1]parish!$D$2:$E$65,2,FALSE),"")</f>
        <v>#N/A</v>
      </c>
    </row>
    <row r="2029" spans="1:21" hidden="1" x14ac:dyDescent="0.25">
      <c r="A2029">
        <v>2028</v>
      </c>
      <c r="B2029">
        <f>IF(COUNTIF(C$2:C2028,C2029)&gt;0,B2028,B2028+1)</f>
        <v>623</v>
      </c>
      <c r="C2029" t="str">
        <f>Table1[[#This Row],[position]]&amp;IF(Table1[district]="NA","","-"&amp;Table1[district])&amp;IF(Table1[parish]="Multi-Parish Race","","-"&amp;Table1[parish])&amp;" ("&amp;Table1[year]&amp;")"</f>
        <v>Judge-Juvenile Court, Section E-Orleans (2014)</v>
      </c>
      <c r="D2029" t="s">
        <v>2625</v>
      </c>
      <c r="E2029" t="s">
        <v>2668</v>
      </c>
      <c r="F2029" t="s">
        <v>2670</v>
      </c>
      <c r="G2029">
        <v>2014</v>
      </c>
      <c r="H2029" t="s">
        <v>2635</v>
      </c>
      <c r="I2029" t="s">
        <v>23</v>
      </c>
      <c r="J2029">
        <v>14005</v>
      </c>
      <c r="K2029">
        <v>6</v>
      </c>
      <c r="L2029">
        <f>COUNTIF(Table1[Race],Table1[Race])</f>
        <v>6</v>
      </c>
      <c r="M2029">
        <v>6</v>
      </c>
      <c r="N2029">
        <v>0</v>
      </c>
      <c r="O2029">
        <v>0</v>
      </c>
      <c r="P2029">
        <v>0</v>
      </c>
      <c r="Q2029" t="s">
        <v>20</v>
      </c>
      <c r="R2029" t="s">
        <v>947</v>
      </c>
      <c r="S2029" t="s">
        <v>2625</v>
      </c>
      <c r="T2029">
        <f>IFERROR(Table1[n_can_adj]/MID(Table1[district],FIND("(",Table1[district])+1,1),Table1[n_can_adj])</f>
        <v>6</v>
      </c>
      <c r="U2029" t="e">
        <f>IF(Table1[level]="Local",VLOOKUP(Table1[parish]&amp;" Parish, Louisiana",[1]parish!$D$2:$E$65,2,FALSE),"")</f>
        <v>#N/A</v>
      </c>
    </row>
    <row r="2030" spans="1:21" hidden="1" x14ac:dyDescent="0.25">
      <c r="A2030">
        <v>2029</v>
      </c>
      <c r="B2030">
        <f>IF(COUNTIF(C$2:C2029,C2030)&gt;0,B2029,B2029+1)</f>
        <v>623</v>
      </c>
      <c r="C2030" t="str">
        <f>Table1[[#This Row],[position]]&amp;IF(Table1[district]="NA","","-"&amp;Table1[district])&amp;IF(Table1[parish]="Multi-Parish Race","","-"&amp;Table1[parish])&amp;" ("&amp;Table1[year]&amp;")"</f>
        <v>Judge-Juvenile Court, Section E-Orleans (2014)</v>
      </c>
      <c r="D2030" t="s">
        <v>2625</v>
      </c>
      <c r="E2030" t="s">
        <v>2668</v>
      </c>
      <c r="F2030" t="s">
        <v>2671</v>
      </c>
      <c r="G2030">
        <v>2014</v>
      </c>
      <c r="H2030" t="s">
        <v>2635</v>
      </c>
      <c r="I2030" t="s">
        <v>23</v>
      </c>
      <c r="J2030">
        <v>26830</v>
      </c>
      <c r="K2030">
        <v>6</v>
      </c>
      <c r="L2030">
        <f>COUNTIF(Table1[Race],Table1[Race])</f>
        <v>6</v>
      </c>
      <c r="M2030">
        <v>6</v>
      </c>
      <c r="N2030">
        <v>0</v>
      </c>
      <c r="O2030">
        <v>0</v>
      </c>
      <c r="P2030">
        <v>0</v>
      </c>
      <c r="Q2030" t="s">
        <v>20</v>
      </c>
      <c r="R2030" t="s">
        <v>947</v>
      </c>
      <c r="S2030" t="s">
        <v>2625</v>
      </c>
      <c r="T2030">
        <f>IFERROR(Table1[n_can_adj]/MID(Table1[district],FIND("(",Table1[district])+1,1),Table1[n_can_adj])</f>
        <v>6</v>
      </c>
      <c r="U2030" t="e">
        <f>IF(Table1[level]="Local",VLOOKUP(Table1[parish]&amp;" Parish, Louisiana",[1]parish!$D$2:$E$65,2,FALSE),"")</f>
        <v>#N/A</v>
      </c>
    </row>
    <row r="2031" spans="1:21" hidden="1" x14ac:dyDescent="0.25">
      <c r="A2031">
        <v>2030</v>
      </c>
      <c r="B2031">
        <f>IF(COUNTIF(C$2:C2030,C2031)&gt;0,B2030,B2030+1)</f>
        <v>623</v>
      </c>
      <c r="C2031" t="str">
        <f>Table1[[#This Row],[position]]&amp;IF(Table1[district]="NA","","-"&amp;Table1[district])&amp;IF(Table1[parish]="Multi-Parish Race","","-"&amp;Table1[parish])&amp;" ("&amp;Table1[year]&amp;")"</f>
        <v>Judge-Juvenile Court, Section E-Orleans (2014)</v>
      </c>
      <c r="D2031" t="s">
        <v>2625</v>
      </c>
      <c r="E2031" t="s">
        <v>2668</v>
      </c>
      <c r="F2031" t="s">
        <v>2672</v>
      </c>
      <c r="G2031">
        <v>2014</v>
      </c>
      <c r="H2031" t="s">
        <v>2635</v>
      </c>
      <c r="I2031" t="s">
        <v>23</v>
      </c>
      <c r="J2031">
        <v>19135</v>
      </c>
      <c r="K2031">
        <v>6</v>
      </c>
      <c r="L2031">
        <f>COUNTIF(Table1[Race],Table1[Race])</f>
        <v>6</v>
      </c>
      <c r="M2031">
        <v>6</v>
      </c>
      <c r="N2031">
        <v>0</v>
      </c>
      <c r="O2031">
        <v>0</v>
      </c>
      <c r="P2031">
        <v>0</v>
      </c>
      <c r="Q2031" t="s">
        <v>20</v>
      </c>
      <c r="R2031" t="s">
        <v>947</v>
      </c>
      <c r="S2031" t="s">
        <v>2625</v>
      </c>
      <c r="T2031">
        <f>IFERROR(Table1[n_can_adj]/MID(Table1[district],FIND("(",Table1[district])+1,1),Table1[n_can_adj])</f>
        <v>6</v>
      </c>
      <c r="U2031" t="e">
        <f>IF(Table1[level]="Local",VLOOKUP(Table1[parish]&amp;" Parish, Louisiana",[1]parish!$D$2:$E$65,2,FALSE),"")</f>
        <v>#N/A</v>
      </c>
    </row>
    <row r="2032" spans="1:21" hidden="1" x14ac:dyDescent="0.25">
      <c r="A2032">
        <v>2031</v>
      </c>
      <c r="B2032">
        <f>IF(COUNTIF(C$2:C2031,C2032)&gt;0,B2031,B2031+1)</f>
        <v>623</v>
      </c>
      <c r="C2032" t="str">
        <f>Table1[[#This Row],[position]]&amp;IF(Table1[district]="NA","","-"&amp;Table1[district])&amp;IF(Table1[parish]="Multi-Parish Race","","-"&amp;Table1[parish])&amp;" ("&amp;Table1[year]&amp;")"</f>
        <v>Judge-Juvenile Court, Section E-Orleans (2014)</v>
      </c>
      <c r="D2032" t="s">
        <v>2625</v>
      </c>
      <c r="E2032" t="s">
        <v>2668</v>
      </c>
      <c r="F2032" t="s">
        <v>2673</v>
      </c>
      <c r="G2032">
        <v>2014</v>
      </c>
      <c r="H2032" t="s">
        <v>2635</v>
      </c>
      <c r="I2032" t="s">
        <v>23</v>
      </c>
      <c r="J2032">
        <v>6233</v>
      </c>
      <c r="K2032">
        <v>6</v>
      </c>
      <c r="L2032">
        <f>COUNTIF(Table1[Race],Table1[Race])</f>
        <v>6</v>
      </c>
      <c r="M2032">
        <v>6</v>
      </c>
      <c r="N2032">
        <v>0</v>
      </c>
      <c r="O2032">
        <v>0</v>
      </c>
      <c r="P2032">
        <v>0</v>
      </c>
      <c r="Q2032" t="s">
        <v>20</v>
      </c>
      <c r="R2032" t="s">
        <v>947</v>
      </c>
      <c r="S2032" t="s">
        <v>2625</v>
      </c>
      <c r="T2032">
        <f>IFERROR(Table1[n_can_adj]/MID(Table1[district],FIND("(",Table1[district])+1,1),Table1[n_can_adj])</f>
        <v>6</v>
      </c>
      <c r="U2032" t="e">
        <f>IF(Table1[level]="Local",VLOOKUP(Table1[parish]&amp;" Parish, Louisiana",[1]parish!$D$2:$E$65,2,FALSE),"")</f>
        <v>#N/A</v>
      </c>
    </row>
    <row r="2033" spans="1:21" hidden="1" x14ac:dyDescent="0.25">
      <c r="A2033">
        <v>2032</v>
      </c>
      <c r="B2033">
        <f>IF(COUNTIF(C$2:C2032,C2033)&gt;0,B2032,B2032+1)</f>
        <v>623</v>
      </c>
      <c r="C2033" t="str">
        <f>Table1[[#This Row],[position]]&amp;IF(Table1[district]="NA","","-"&amp;Table1[district])&amp;IF(Table1[parish]="Multi-Parish Race","","-"&amp;Table1[parish])&amp;" ("&amp;Table1[year]&amp;")"</f>
        <v>Judge-Juvenile Court, Section E-Orleans (2014)</v>
      </c>
      <c r="D2033" t="s">
        <v>2625</v>
      </c>
      <c r="E2033" t="s">
        <v>2668</v>
      </c>
      <c r="F2033" t="s">
        <v>2674</v>
      </c>
      <c r="G2033">
        <v>2014</v>
      </c>
      <c r="H2033" t="s">
        <v>2635</v>
      </c>
      <c r="I2033" t="s">
        <v>23</v>
      </c>
      <c r="J2033">
        <v>15503</v>
      </c>
      <c r="K2033">
        <v>6</v>
      </c>
      <c r="L2033">
        <f>COUNTIF(Table1[Race],Table1[Race])</f>
        <v>6</v>
      </c>
      <c r="M2033">
        <v>6</v>
      </c>
      <c r="N2033">
        <v>0</v>
      </c>
      <c r="O2033">
        <v>0</v>
      </c>
      <c r="P2033">
        <v>0</v>
      </c>
      <c r="Q2033" t="s">
        <v>20</v>
      </c>
      <c r="R2033" t="s">
        <v>947</v>
      </c>
      <c r="S2033" t="s">
        <v>2625</v>
      </c>
      <c r="T2033">
        <f>IFERROR(Table1[n_can_adj]/MID(Table1[district],FIND("(",Table1[district])+1,1),Table1[n_can_adj])</f>
        <v>6</v>
      </c>
      <c r="U2033" t="e">
        <f>IF(Table1[level]="Local",VLOOKUP(Table1[parish]&amp;" Parish, Louisiana",[1]parish!$D$2:$E$65,2,FALSE),"")</f>
        <v>#N/A</v>
      </c>
    </row>
    <row r="2034" spans="1:21" hidden="1" x14ac:dyDescent="0.25">
      <c r="A2034">
        <v>2033</v>
      </c>
      <c r="B2034">
        <f>IF(COUNTIF(C$2:C2033,C2034)&gt;0,B2033,B2033+1)</f>
        <v>624</v>
      </c>
      <c r="C2034" t="str">
        <f>Table1[[#This Row],[position]]&amp;IF(Table1[district]="NA","","-"&amp;Table1[district])&amp;IF(Table1[parish]="Multi-Parish Race","","-"&amp;Table1[parish])&amp;" ("&amp;Table1[year]&amp;")"</f>
        <v>Judge, Court of Appeal-2nd Circuit, 2nd Dist., Division C (2016)</v>
      </c>
      <c r="D2034" t="s">
        <v>2675</v>
      </c>
      <c r="E2034" t="s">
        <v>2676</v>
      </c>
      <c r="F2034" t="s">
        <v>2677</v>
      </c>
      <c r="G2034">
        <v>2016</v>
      </c>
      <c r="H2034" t="s">
        <v>73</v>
      </c>
      <c r="I2034" t="s">
        <v>19</v>
      </c>
      <c r="J2034">
        <v>58874</v>
      </c>
      <c r="K2034">
        <v>2</v>
      </c>
      <c r="L2034">
        <f>COUNTIF(Table1[Race],Table1[Race])</f>
        <v>2</v>
      </c>
      <c r="M2034">
        <v>0</v>
      </c>
      <c r="N2034">
        <v>2</v>
      </c>
      <c r="O2034">
        <v>0</v>
      </c>
      <c r="P2034">
        <v>0</v>
      </c>
      <c r="Q2034" t="s">
        <v>946</v>
      </c>
      <c r="R2034" t="s">
        <v>947</v>
      </c>
      <c r="S2034" t="s">
        <v>2625</v>
      </c>
      <c r="T2034">
        <f>IFERROR(Table1[n_can_adj]/MID(Table1[district],FIND("(",Table1[district])+1,1),Table1[n_can_adj])</f>
        <v>2</v>
      </c>
      <c r="U2034" t="str">
        <f>IF(Table1[level]="Local",VLOOKUP(Table1[parish]&amp;" Parish, Louisiana",[1]parish!$D$2:$E$65,2,FALSE),"")</f>
        <v/>
      </c>
    </row>
    <row r="2035" spans="1:21" hidden="1" x14ac:dyDescent="0.25">
      <c r="A2035">
        <v>2034</v>
      </c>
      <c r="B2035">
        <f>IF(COUNTIF(C$2:C2034,C2035)&gt;0,B2034,B2034+1)</f>
        <v>624</v>
      </c>
      <c r="C2035" t="str">
        <f>Table1[[#This Row],[position]]&amp;IF(Table1[district]="NA","","-"&amp;Table1[district])&amp;IF(Table1[parish]="Multi-Parish Race","","-"&amp;Table1[parish])&amp;" ("&amp;Table1[year]&amp;")"</f>
        <v>Judge, Court of Appeal-2nd Circuit, 2nd Dist., Division C (2016)</v>
      </c>
      <c r="D2035" t="s">
        <v>2675</v>
      </c>
      <c r="E2035" t="s">
        <v>2676</v>
      </c>
      <c r="F2035" t="s">
        <v>2678</v>
      </c>
      <c r="G2035">
        <v>2016</v>
      </c>
      <c r="H2035" t="s">
        <v>73</v>
      </c>
      <c r="I2035" t="s">
        <v>19</v>
      </c>
      <c r="J2035">
        <v>44604</v>
      </c>
      <c r="K2035">
        <v>2</v>
      </c>
      <c r="L2035">
        <f>COUNTIF(Table1[Race],Table1[Race])</f>
        <v>2</v>
      </c>
      <c r="M2035">
        <v>0</v>
      </c>
      <c r="N2035">
        <v>2</v>
      </c>
      <c r="O2035">
        <v>0</v>
      </c>
      <c r="P2035">
        <v>0</v>
      </c>
      <c r="Q2035" t="s">
        <v>946</v>
      </c>
      <c r="R2035" t="s">
        <v>947</v>
      </c>
      <c r="S2035" t="s">
        <v>2625</v>
      </c>
      <c r="T2035">
        <f>IFERROR(Table1[n_can_adj]/MID(Table1[district],FIND("(",Table1[district])+1,1),Table1[n_can_adj])</f>
        <v>2</v>
      </c>
      <c r="U2035" t="str">
        <f>IF(Table1[level]="Local",VLOOKUP(Table1[parish]&amp;" Parish, Louisiana",[1]parish!$D$2:$E$65,2,FALSE),"")</f>
        <v/>
      </c>
    </row>
    <row r="2036" spans="1:21" hidden="1" x14ac:dyDescent="0.25">
      <c r="A2036">
        <v>2035</v>
      </c>
      <c r="B2036">
        <f>IF(COUNTIF(C$2:C2035,C2036)&gt;0,B2035,B2035+1)</f>
        <v>625</v>
      </c>
      <c r="C2036" t="str">
        <f>Table1[[#This Row],[position]]&amp;IF(Table1[district]="NA","","-"&amp;Table1[district])&amp;IF(Table1[parish]="Multi-Parish Race","","-"&amp;Table1[parish])&amp;" ("&amp;Table1[year]&amp;")"</f>
        <v>Judge, Court of Appeal-3rd Circuit, 1st Dist., Division B (2016)</v>
      </c>
      <c r="D2036" t="s">
        <v>2675</v>
      </c>
      <c r="E2036" t="s">
        <v>2679</v>
      </c>
      <c r="F2036" t="s">
        <v>2680</v>
      </c>
      <c r="G2036">
        <v>2016</v>
      </c>
      <c r="H2036" t="s">
        <v>73</v>
      </c>
      <c r="I2036" t="s">
        <v>23</v>
      </c>
      <c r="J2036">
        <v>51014</v>
      </c>
      <c r="K2036">
        <v>2</v>
      </c>
      <c r="L2036">
        <f>COUNTIF(Table1[Race],Table1[Race])</f>
        <v>2</v>
      </c>
      <c r="M2036">
        <v>2</v>
      </c>
      <c r="N2036">
        <v>0</v>
      </c>
      <c r="O2036">
        <v>0</v>
      </c>
      <c r="P2036">
        <v>0</v>
      </c>
      <c r="Q2036" t="s">
        <v>946</v>
      </c>
      <c r="R2036" t="s">
        <v>947</v>
      </c>
      <c r="S2036" t="s">
        <v>2625</v>
      </c>
      <c r="T2036">
        <f>IFERROR(Table1[n_can_adj]/MID(Table1[district],FIND("(",Table1[district])+1,1),Table1[n_can_adj])</f>
        <v>2</v>
      </c>
      <c r="U2036" t="str">
        <f>IF(Table1[level]="Local",VLOOKUP(Table1[parish]&amp;" Parish, Louisiana",[1]parish!$D$2:$E$65,2,FALSE),"")</f>
        <v/>
      </c>
    </row>
    <row r="2037" spans="1:21" hidden="1" x14ac:dyDescent="0.25">
      <c r="A2037">
        <v>2036</v>
      </c>
      <c r="B2037">
        <f>IF(COUNTIF(C$2:C2036,C2037)&gt;0,B2036,B2036+1)</f>
        <v>625</v>
      </c>
      <c r="C2037" t="str">
        <f>Table1[[#This Row],[position]]&amp;IF(Table1[district]="NA","","-"&amp;Table1[district])&amp;IF(Table1[parish]="Multi-Parish Race","","-"&amp;Table1[parish])&amp;" ("&amp;Table1[year]&amp;")"</f>
        <v>Judge, Court of Appeal-3rd Circuit, 1st Dist., Division B (2016)</v>
      </c>
      <c r="D2037" t="s">
        <v>2675</v>
      </c>
      <c r="E2037" t="s">
        <v>2679</v>
      </c>
      <c r="F2037" t="s">
        <v>2681</v>
      </c>
      <c r="G2037">
        <v>2016</v>
      </c>
      <c r="H2037" t="s">
        <v>73</v>
      </c>
      <c r="I2037" t="s">
        <v>23</v>
      </c>
      <c r="J2037">
        <v>53627</v>
      </c>
      <c r="K2037">
        <v>2</v>
      </c>
      <c r="L2037">
        <f>COUNTIF(Table1[Race],Table1[Race])</f>
        <v>2</v>
      </c>
      <c r="M2037">
        <v>2</v>
      </c>
      <c r="N2037">
        <v>0</v>
      </c>
      <c r="O2037">
        <v>0</v>
      </c>
      <c r="P2037">
        <v>0</v>
      </c>
      <c r="Q2037" t="s">
        <v>946</v>
      </c>
      <c r="R2037" t="s">
        <v>947</v>
      </c>
      <c r="S2037" t="s">
        <v>2625</v>
      </c>
      <c r="T2037">
        <f>IFERROR(Table1[n_can_adj]/MID(Table1[district],FIND("(",Table1[district])+1,1),Table1[n_can_adj])</f>
        <v>2</v>
      </c>
      <c r="U2037" t="str">
        <f>IF(Table1[level]="Local",VLOOKUP(Table1[parish]&amp;" Parish, Louisiana",[1]parish!$D$2:$E$65,2,FALSE),"")</f>
        <v/>
      </c>
    </row>
    <row r="2038" spans="1:21" hidden="1" x14ac:dyDescent="0.25">
      <c r="A2038">
        <v>2037</v>
      </c>
      <c r="B2038">
        <f>IF(COUNTIF(C$2:C2037,C2038)&gt;0,B2037,B2037+1)</f>
        <v>626</v>
      </c>
      <c r="C2038" t="str">
        <f>Table1[[#This Row],[position]]&amp;IF(Table1[district]="NA","","-"&amp;Table1[district])&amp;IF(Table1[parish]="Multi-Parish Race","","-"&amp;Table1[parish])&amp;" ("&amp;Table1[year]&amp;")"</f>
        <v>Judge, Court of Appeal-3rd Circuit, 2nd Dist., Elec. Sec. 2A (2014)</v>
      </c>
      <c r="D2038" t="s">
        <v>2675</v>
      </c>
      <c r="E2038" t="s">
        <v>2682</v>
      </c>
      <c r="F2038" t="s">
        <v>2683</v>
      </c>
      <c r="G2038">
        <v>2014</v>
      </c>
      <c r="H2038" t="s">
        <v>73</v>
      </c>
      <c r="I2038" t="s">
        <v>19</v>
      </c>
      <c r="J2038">
        <v>32733</v>
      </c>
      <c r="K2038">
        <v>2</v>
      </c>
      <c r="L2038">
        <f>COUNTIF(Table1[Race],Table1[Race])</f>
        <v>2</v>
      </c>
      <c r="M2038">
        <v>0</v>
      </c>
      <c r="N2038">
        <v>2</v>
      </c>
      <c r="O2038">
        <v>0</v>
      </c>
      <c r="P2038">
        <v>0</v>
      </c>
      <c r="Q2038" t="s">
        <v>946</v>
      </c>
      <c r="R2038" t="s">
        <v>947</v>
      </c>
      <c r="S2038" t="s">
        <v>2625</v>
      </c>
      <c r="T2038">
        <f>IFERROR(Table1[n_can_adj]/MID(Table1[district],FIND("(",Table1[district])+1,1),Table1[n_can_adj])</f>
        <v>2</v>
      </c>
      <c r="U2038" t="str">
        <f>IF(Table1[level]="Local",VLOOKUP(Table1[parish]&amp;" Parish, Louisiana",[1]parish!$D$2:$E$65,2,FALSE),"")</f>
        <v/>
      </c>
    </row>
    <row r="2039" spans="1:21" hidden="1" x14ac:dyDescent="0.25">
      <c r="A2039">
        <v>2038</v>
      </c>
      <c r="B2039">
        <f>IF(COUNTIF(C$2:C2038,C2039)&gt;0,B2038,B2038+1)</f>
        <v>626</v>
      </c>
      <c r="C2039" t="str">
        <f>Table1[[#This Row],[position]]&amp;IF(Table1[district]="NA","","-"&amp;Table1[district])&amp;IF(Table1[parish]="Multi-Parish Race","","-"&amp;Table1[parish])&amp;" ("&amp;Table1[year]&amp;")"</f>
        <v>Judge, Court of Appeal-3rd Circuit, 2nd Dist., Elec. Sec. 2A (2014)</v>
      </c>
      <c r="D2039" t="s">
        <v>2675</v>
      </c>
      <c r="E2039" t="s">
        <v>2682</v>
      </c>
      <c r="F2039" t="s">
        <v>2684</v>
      </c>
      <c r="G2039">
        <v>2014</v>
      </c>
      <c r="H2039" t="s">
        <v>73</v>
      </c>
      <c r="I2039" t="s">
        <v>19</v>
      </c>
      <c r="J2039">
        <v>46933</v>
      </c>
      <c r="K2039">
        <v>2</v>
      </c>
      <c r="L2039">
        <f>COUNTIF(Table1[Race],Table1[Race])</f>
        <v>2</v>
      </c>
      <c r="M2039">
        <v>0</v>
      </c>
      <c r="N2039">
        <v>2</v>
      </c>
      <c r="O2039">
        <v>0</v>
      </c>
      <c r="P2039">
        <v>0</v>
      </c>
      <c r="Q2039" t="s">
        <v>946</v>
      </c>
      <c r="R2039" t="s">
        <v>947</v>
      </c>
      <c r="S2039" t="s">
        <v>2625</v>
      </c>
      <c r="T2039">
        <f>IFERROR(Table1[n_can_adj]/MID(Table1[district],FIND("(",Table1[district])+1,1),Table1[n_can_adj])</f>
        <v>2</v>
      </c>
      <c r="U2039" t="str">
        <f>IF(Table1[level]="Local",VLOOKUP(Table1[parish]&amp;" Parish, Louisiana",[1]parish!$D$2:$E$65,2,FALSE),"")</f>
        <v/>
      </c>
    </row>
    <row r="2040" spans="1:21" hidden="1" x14ac:dyDescent="0.25">
      <c r="A2040">
        <v>2039</v>
      </c>
      <c r="B2040">
        <f>IF(COUNTIF(C$2:C2039,C2040)&gt;0,B2039,B2039+1)</f>
        <v>627</v>
      </c>
      <c r="C2040" t="str">
        <f>Table1[[#This Row],[position]]&amp;IF(Table1[district]="NA","","-"&amp;Table1[district])&amp;IF(Table1[parish]="Multi-Parish Race","","-"&amp;Table1[parish])&amp;" ("&amp;Table1[year]&amp;")"</f>
        <v>Judge, Court of Appeal-4th Circuit, 1st District, Division D-Orleans (2016)</v>
      </c>
      <c r="D2040" t="s">
        <v>2675</v>
      </c>
      <c r="E2040" t="s">
        <v>2685</v>
      </c>
      <c r="F2040" t="s">
        <v>2686</v>
      </c>
      <c r="G2040">
        <v>2016</v>
      </c>
      <c r="H2040" t="s">
        <v>2635</v>
      </c>
      <c r="I2040" t="s">
        <v>23</v>
      </c>
      <c r="J2040">
        <v>49849</v>
      </c>
      <c r="K2040">
        <v>2</v>
      </c>
      <c r="L2040">
        <f>COUNTIF(Table1[Race],Table1[Race])</f>
        <v>2</v>
      </c>
      <c r="M2040">
        <v>2</v>
      </c>
      <c r="N2040">
        <v>0</v>
      </c>
      <c r="O2040">
        <v>0</v>
      </c>
      <c r="P2040">
        <v>0</v>
      </c>
      <c r="Q2040" t="s">
        <v>946</v>
      </c>
      <c r="R2040" t="s">
        <v>947</v>
      </c>
      <c r="S2040" t="s">
        <v>2625</v>
      </c>
      <c r="T2040">
        <f>IFERROR(Table1[n_can_adj]/MID(Table1[district],FIND("(",Table1[district])+1,1),Table1[n_can_adj])</f>
        <v>2</v>
      </c>
      <c r="U2040" t="str">
        <f>IF(Table1[level]="Local",VLOOKUP(Table1[parish]&amp;" Parish, Louisiana",[1]parish!$D$2:$E$65,2,FALSE),"")</f>
        <v/>
      </c>
    </row>
    <row r="2041" spans="1:21" hidden="1" x14ac:dyDescent="0.25">
      <c r="A2041">
        <v>2040</v>
      </c>
      <c r="B2041">
        <f>IF(COUNTIF(C$2:C2040,C2041)&gt;0,B2040,B2040+1)</f>
        <v>627</v>
      </c>
      <c r="C2041" t="str">
        <f>Table1[[#This Row],[position]]&amp;IF(Table1[district]="NA","","-"&amp;Table1[district])&amp;IF(Table1[parish]="Multi-Parish Race","","-"&amp;Table1[parish])&amp;" ("&amp;Table1[year]&amp;")"</f>
        <v>Judge, Court of Appeal-4th Circuit, 1st District, Division D-Orleans (2016)</v>
      </c>
      <c r="D2041" t="s">
        <v>2675</v>
      </c>
      <c r="E2041" t="s">
        <v>2685</v>
      </c>
      <c r="F2041" t="s">
        <v>2687</v>
      </c>
      <c r="G2041">
        <v>2016</v>
      </c>
      <c r="H2041" t="s">
        <v>2635</v>
      </c>
      <c r="I2041" t="s">
        <v>23</v>
      </c>
      <c r="J2041">
        <v>94436</v>
      </c>
      <c r="K2041">
        <v>2</v>
      </c>
      <c r="L2041">
        <f>COUNTIF(Table1[Race],Table1[Race])</f>
        <v>2</v>
      </c>
      <c r="M2041">
        <v>2</v>
      </c>
      <c r="N2041">
        <v>0</v>
      </c>
      <c r="O2041">
        <v>0</v>
      </c>
      <c r="P2041">
        <v>0</v>
      </c>
      <c r="Q2041" t="s">
        <v>946</v>
      </c>
      <c r="R2041" t="s">
        <v>947</v>
      </c>
      <c r="S2041" t="s">
        <v>2625</v>
      </c>
      <c r="T2041">
        <f>IFERROR(Table1[n_can_adj]/MID(Table1[district],FIND("(",Table1[district])+1,1),Table1[n_can_adj])</f>
        <v>2</v>
      </c>
      <c r="U2041" t="str">
        <f>IF(Table1[level]="Local",VLOOKUP(Table1[parish]&amp;" Parish, Louisiana",[1]parish!$D$2:$E$65,2,FALSE),"")</f>
        <v/>
      </c>
    </row>
    <row r="2042" spans="1:21" hidden="1" x14ac:dyDescent="0.25">
      <c r="A2042">
        <v>2041</v>
      </c>
      <c r="B2042">
        <f>IF(COUNTIF(C$2:C2041,C2042)&gt;0,B2041,B2041+1)</f>
        <v>628</v>
      </c>
      <c r="C2042" t="str">
        <f>Table1[[#This Row],[position]]&amp;IF(Table1[district]="NA","","-"&amp;Table1[district])&amp;IF(Table1[parish]="Multi-Parish Race","","-"&amp;Table1[parish])&amp;" ("&amp;Table1[year]&amp;")"</f>
        <v>Judge, Family Court-Election Section 3, Division D-East Baton Rouge (2014)</v>
      </c>
      <c r="D2042" t="s">
        <v>2688</v>
      </c>
      <c r="E2042" t="s">
        <v>2689</v>
      </c>
      <c r="F2042" t="s">
        <v>2690</v>
      </c>
      <c r="G2042">
        <v>2014</v>
      </c>
      <c r="H2042" t="s">
        <v>1277</v>
      </c>
      <c r="I2042" t="s">
        <v>19</v>
      </c>
      <c r="J2042">
        <v>14402</v>
      </c>
      <c r="K2042">
        <v>2</v>
      </c>
      <c r="L2042">
        <f>COUNTIF(Table1[Race],Table1[Race])</f>
        <v>2</v>
      </c>
      <c r="M2042">
        <v>0</v>
      </c>
      <c r="N2042">
        <v>2</v>
      </c>
      <c r="O2042">
        <v>0</v>
      </c>
      <c r="P2042">
        <v>0</v>
      </c>
      <c r="Q2042" t="s">
        <v>20</v>
      </c>
      <c r="R2042" t="s">
        <v>947</v>
      </c>
      <c r="S2042" t="s">
        <v>2625</v>
      </c>
      <c r="T2042">
        <f>IFERROR(Table1[n_can_adj]/MID(Table1[district],FIND("(",Table1[district])+1,1),Table1[n_can_adj])</f>
        <v>2</v>
      </c>
      <c r="U2042" t="e">
        <f>IF(Table1[level]="Local",VLOOKUP(Table1[parish]&amp;" Parish, Louisiana",[1]parish!$D$2:$E$65,2,FALSE),"")</f>
        <v>#N/A</v>
      </c>
    </row>
    <row r="2043" spans="1:21" hidden="1" x14ac:dyDescent="0.25">
      <c r="A2043">
        <v>2042</v>
      </c>
      <c r="B2043">
        <f>IF(COUNTIF(C$2:C2042,C2043)&gt;0,B2042,B2042+1)</f>
        <v>628</v>
      </c>
      <c r="C2043" t="str">
        <f>Table1[[#This Row],[position]]&amp;IF(Table1[district]="NA","","-"&amp;Table1[district])&amp;IF(Table1[parish]="Multi-Parish Race","","-"&amp;Table1[parish])&amp;" ("&amp;Table1[year]&amp;")"</f>
        <v>Judge, Family Court-Election Section 3, Division D-East Baton Rouge (2014)</v>
      </c>
      <c r="D2043" t="s">
        <v>2688</v>
      </c>
      <c r="E2043" t="s">
        <v>2689</v>
      </c>
      <c r="F2043" t="s">
        <v>2691</v>
      </c>
      <c r="G2043">
        <v>2014</v>
      </c>
      <c r="H2043" t="s">
        <v>1277</v>
      </c>
      <c r="I2043" t="s">
        <v>19</v>
      </c>
      <c r="J2043">
        <v>30203</v>
      </c>
      <c r="K2043">
        <v>2</v>
      </c>
      <c r="L2043">
        <f>COUNTIF(Table1[Race],Table1[Race])</f>
        <v>2</v>
      </c>
      <c r="M2043">
        <v>0</v>
      </c>
      <c r="N2043">
        <v>2</v>
      </c>
      <c r="O2043">
        <v>0</v>
      </c>
      <c r="P2043">
        <v>0</v>
      </c>
      <c r="Q2043" t="s">
        <v>20</v>
      </c>
      <c r="R2043" t="s">
        <v>947</v>
      </c>
      <c r="S2043" t="s">
        <v>2625</v>
      </c>
      <c r="T2043">
        <f>IFERROR(Table1[n_can_adj]/MID(Table1[district],FIND("(",Table1[district])+1,1),Table1[n_can_adj])</f>
        <v>2</v>
      </c>
      <c r="U2043" t="e">
        <f>IF(Table1[level]="Local",VLOOKUP(Table1[parish]&amp;" Parish, Louisiana",[1]parish!$D$2:$E$65,2,FALSE),"")</f>
        <v>#N/A</v>
      </c>
    </row>
    <row r="2044" spans="1:21" hidden="1" x14ac:dyDescent="0.25">
      <c r="A2044">
        <v>2043</v>
      </c>
      <c r="B2044">
        <f>IF(COUNTIF(C$2:C2043,C2044)&gt;0,B2043,B2043+1)</f>
        <v>629</v>
      </c>
      <c r="C2044" t="str">
        <f>Table1[[#This Row],[position]]&amp;IF(Table1[district]="NA","","-"&amp;Table1[district])&amp;IF(Table1[parish]="Multi-Parish Race","","-"&amp;Table1[parish])&amp;" ("&amp;Table1[year]&amp;")"</f>
        <v>Justice of the Peace-1st Justice Court-Ascension (2014)</v>
      </c>
      <c r="D2044" t="s">
        <v>2692</v>
      </c>
      <c r="E2044" t="s">
        <v>1438</v>
      </c>
      <c r="F2044" t="s">
        <v>2693</v>
      </c>
      <c r="G2044">
        <v>2014</v>
      </c>
      <c r="H2044" t="s">
        <v>1440</v>
      </c>
      <c r="I2044" t="s">
        <v>23</v>
      </c>
      <c r="J2044">
        <v>1913</v>
      </c>
      <c r="K2044">
        <v>6</v>
      </c>
      <c r="L2044">
        <f>COUNTIF(Table1[Race],Table1[Race])</f>
        <v>2</v>
      </c>
      <c r="M2044">
        <v>4</v>
      </c>
      <c r="N2044">
        <v>0</v>
      </c>
      <c r="O2044">
        <v>2</v>
      </c>
      <c r="P2044">
        <v>0</v>
      </c>
      <c r="Q2044" t="s">
        <v>20</v>
      </c>
      <c r="R2044" t="s">
        <v>947</v>
      </c>
      <c r="S2044" t="s">
        <v>2692</v>
      </c>
      <c r="T2044">
        <f>IFERROR(Table1[n_can_adj]/MID(Table1[district],FIND("(",Table1[district])+1,1),Table1[n_can_adj])</f>
        <v>2</v>
      </c>
      <c r="U2044" t="e">
        <f>IF(Table1[level]="Local",VLOOKUP(Table1[parish]&amp;" Parish, Louisiana",[1]parish!$D$2:$E$65,2,FALSE),"")</f>
        <v>#N/A</v>
      </c>
    </row>
    <row r="2045" spans="1:21" hidden="1" x14ac:dyDescent="0.25">
      <c r="A2045">
        <v>2045</v>
      </c>
      <c r="B2045">
        <f>IF(COUNTIF(C$2:C2044,C2045)&gt;0,B2044,B2044+1)</f>
        <v>629</v>
      </c>
      <c r="C2045" t="str">
        <f>Table1[[#This Row],[position]]&amp;IF(Table1[district]="NA","","-"&amp;Table1[district])&amp;IF(Table1[parish]="Multi-Parish Race","","-"&amp;Table1[parish])&amp;" ("&amp;Table1[year]&amp;")"</f>
        <v>Justice of the Peace-1st Justice Court-Ascension (2014)</v>
      </c>
      <c r="D2045" t="s">
        <v>2692</v>
      </c>
      <c r="E2045" t="s">
        <v>1438</v>
      </c>
      <c r="F2045" t="s">
        <v>2695</v>
      </c>
      <c r="G2045">
        <v>2014</v>
      </c>
      <c r="H2045" t="s">
        <v>1440</v>
      </c>
      <c r="I2045" t="s">
        <v>23</v>
      </c>
      <c r="J2045">
        <v>1751</v>
      </c>
      <c r="K2045">
        <v>6</v>
      </c>
      <c r="L2045">
        <f>COUNTIF(Table1[Race],Table1[Race])</f>
        <v>2</v>
      </c>
      <c r="M2045">
        <v>4</v>
      </c>
      <c r="N2045">
        <v>0</v>
      </c>
      <c r="O2045">
        <v>2</v>
      </c>
      <c r="P2045">
        <v>0</v>
      </c>
      <c r="Q2045" t="s">
        <v>20</v>
      </c>
      <c r="R2045" t="s">
        <v>947</v>
      </c>
      <c r="S2045" t="s">
        <v>2692</v>
      </c>
      <c r="T2045">
        <f>IFERROR(Table1[n_can_adj]/MID(Table1[district],FIND("(",Table1[district])+1,1),Table1[n_can_adj])</f>
        <v>2</v>
      </c>
      <c r="U2045" t="e">
        <f>IF(Table1[level]="Local",VLOOKUP(Table1[parish]&amp;" Parish, Louisiana",[1]parish!$D$2:$E$65,2,FALSE),"")</f>
        <v>#N/A</v>
      </c>
    </row>
    <row r="2046" spans="1:21" hidden="1" x14ac:dyDescent="0.25">
      <c r="A2046">
        <v>2044</v>
      </c>
      <c r="B2046">
        <f>IF(COUNTIF(C$2:C2045,C2046)&gt;0,B2045,B2045+1)</f>
        <v>630</v>
      </c>
      <c r="C2046" t="str">
        <f>Table1[[#This Row],[position]]&amp;IF(Table1[district]="NA","","-"&amp;Table1[district])&amp;IF(Table1[parish]="Multi-Parish Race","","-"&amp;Table1[parish])&amp;" ("&amp;Table1[year]&amp;")"</f>
        <v>Justice of the Peace-1st Justice Court-East Carroll (2014)</v>
      </c>
      <c r="D2046" t="s">
        <v>2692</v>
      </c>
      <c r="E2046" t="s">
        <v>1438</v>
      </c>
      <c r="F2046" t="s">
        <v>2694</v>
      </c>
      <c r="G2046">
        <v>2014</v>
      </c>
      <c r="H2046" t="s">
        <v>569</v>
      </c>
      <c r="I2046" t="s">
        <v>30</v>
      </c>
      <c r="J2046">
        <v>477</v>
      </c>
      <c r="K2046">
        <v>6</v>
      </c>
      <c r="L2046">
        <f>COUNTIF(Table1[Race],Table1[Race])</f>
        <v>4</v>
      </c>
      <c r="M2046">
        <v>4</v>
      </c>
      <c r="N2046">
        <v>0</v>
      </c>
      <c r="O2046">
        <v>2</v>
      </c>
      <c r="P2046">
        <v>0</v>
      </c>
      <c r="Q2046" t="s">
        <v>20</v>
      </c>
      <c r="R2046" t="s">
        <v>947</v>
      </c>
      <c r="S2046" t="s">
        <v>2692</v>
      </c>
      <c r="T2046">
        <f>IFERROR(Table1[n_can_adj]/MID(Table1[district],FIND("(",Table1[district])+1,1),Table1[n_can_adj])</f>
        <v>4</v>
      </c>
      <c r="U2046" t="e">
        <f>IF(Table1[level]="Local",VLOOKUP(Table1[parish]&amp;" Parish, Louisiana",[1]parish!$D$2:$E$65,2,FALSE),"")</f>
        <v>#N/A</v>
      </c>
    </row>
    <row r="2047" spans="1:21" hidden="1" x14ac:dyDescent="0.25">
      <c r="A2047">
        <v>2046</v>
      </c>
      <c r="B2047">
        <f>IF(COUNTIF(C$2:C2046,C2047)&gt;0,B2046,B2046+1)</f>
        <v>630</v>
      </c>
      <c r="C2047" t="str">
        <f>Table1[[#This Row],[position]]&amp;IF(Table1[district]="NA","","-"&amp;Table1[district])&amp;IF(Table1[parish]="Multi-Parish Race","","-"&amp;Table1[parish])&amp;" ("&amp;Table1[year]&amp;")"</f>
        <v>Justice of the Peace-1st Justice Court-East Carroll (2014)</v>
      </c>
      <c r="D2047" t="s">
        <v>2692</v>
      </c>
      <c r="E2047" t="s">
        <v>1438</v>
      </c>
      <c r="F2047" t="s">
        <v>2696</v>
      </c>
      <c r="G2047">
        <v>2014</v>
      </c>
      <c r="H2047" t="s">
        <v>569</v>
      </c>
      <c r="I2047" t="s">
        <v>23</v>
      </c>
      <c r="J2047">
        <v>1208</v>
      </c>
      <c r="K2047">
        <v>6</v>
      </c>
      <c r="L2047">
        <f>COUNTIF(Table1[Race],Table1[Race])</f>
        <v>4</v>
      </c>
      <c r="M2047">
        <v>4</v>
      </c>
      <c r="N2047">
        <v>0</v>
      </c>
      <c r="O2047">
        <v>2</v>
      </c>
      <c r="P2047">
        <v>0</v>
      </c>
      <c r="Q2047" t="s">
        <v>20</v>
      </c>
      <c r="R2047" t="s">
        <v>947</v>
      </c>
      <c r="S2047" t="s">
        <v>2692</v>
      </c>
      <c r="T2047">
        <f>IFERROR(Table1[n_can_adj]/MID(Table1[district],FIND("(",Table1[district])+1,1),Table1[n_can_adj])</f>
        <v>4</v>
      </c>
      <c r="U2047" t="e">
        <f>IF(Table1[level]="Local",VLOOKUP(Table1[parish]&amp;" Parish, Louisiana",[1]parish!$D$2:$E$65,2,FALSE),"")</f>
        <v>#N/A</v>
      </c>
    </row>
    <row r="2048" spans="1:21" hidden="1" x14ac:dyDescent="0.25">
      <c r="A2048">
        <v>2047</v>
      </c>
      <c r="B2048">
        <f>IF(COUNTIF(C$2:C2047,C2048)&gt;0,B2047,B2047+1)</f>
        <v>630</v>
      </c>
      <c r="C2048" t="str">
        <f>Table1[[#This Row],[position]]&amp;IF(Table1[district]="NA","","-"&amp;Table1[district])&amp;IF(Table1[parish]="Multi-Parish Race","","-"&amp;Table1[parish])&amp;" ("&amp;Table1[year]&amp;")"</f>
        <v>Justice of the Peace-1st Justice Court-East Carroll (2014)</v>
      </c>
      <c r="D2048" t="s">
        <v>2692</v>
      </c>
      <c r="E2048" t="s">
        <v>1438</v>
      </c>
      <c r="F2048" t="s">
        <v>2697</v>
      </c>
      <c r="G2048">
        <v>2014</v>
      </c>
      <c r="H2048" t="s">
        <v>569</v>
      </c>
      <c r="I2048" t="s">
        <v>23</v>
      </c>
      <c r="J2048">
        <v>271</v>
      </c>
      <c r="K2048">
        <v>6</v>
      </c>
      <c r="L2048">
        <f>COUNTIF(Table1[Race],Table1[Race])</f>
        <v>4</v>
      </c>
      <c r="M2048">
        <v>4</v>
      </c>
      <c r="N2048">
        <v>0</v>
      </c>
      <c r="O2048">
        <v>2</v>
      </c>
      <c r="P2048">
        <v>0</v>
      </c>
      <c r="Q2048" t="s">
        <v>20</v>
      </c>
      <c r="R2048" t="s">
        <v>947</v>
      </c>
      <c r="S2048" t="s">
        <v>2692</v>
      </c>
      <c r="T2048">
        <f>IFERROR(Table1[n_can_adj]/MID(Table1[district],FIND("(",Table1[district])+1,1),Table1[n_can_adj])</f>
        <v>4</v>
      </c>
      <c r="U2048" t="e">
        <f>IF(Table1[level]="Local",VLOOKUP(Table1[parish]&amp;" Parish, Louisiana",[1]parish!$D$2:$E$65,2,FALSE),"")</f>
        <v>#N/A</v>
      </c>
    </row>
    <row r="2049" spans="1:21" hidden="1" x14ac:dyDescent="0.25">
      <c r="A2049">
        <v>2048</v>
      </c>
      <c r="B2049">
        <f>IF(COUNTIF(C$2:C2048,C2049)&gt;0,B2048,B2048+1)</f>
        <v>630</v>
      </c>
      <c r="C2049" t="str">
        <f>Table1[[#This Row],[position]]&amp;IF(Table1[district]="NA","","-"&amp;Table1[district])&amp;IF(Table1[parish]="Multi-Parish Race","","-"&amp;Table1[parish])&amp;" ("&amp;Table1[year]&amp;")"</f>
        <v>Justice of the Peace-1st Justice Court-East Carroll (2014)</v>
      </c>
      <c r="D2049" t="s">
        <v>2692</v>
      </c>
      <c r="E2049" t="s">
        <v>1438</v>
      </c>
      <c r="F2049" t="s">
        <v>2698</v>
      </c>
      <c r="G2049">
        <v>2014</v>
      </c>
      <c r="H2049" t="s">
        <v>569</v>
      </c>
      <c r="I2049" t="s">
        <v>30</v>
      </c>
      <c r="J2049">
        <v>750</v>
      </c>
      <c r="K2049">
        <v>6</v>
      </c>
      <c r="L2049">
        <f>COUNTIF(Table1[Race],Table1[Race])</f>
        <v>4</v>
      </c>
      <c r="M2049">
        <v>4</v>
      </c>
      <c r="N2049">
        <v>0</v>
      </c>
      <c r="O2049">
        <v>2</v>
      </c>
      <c r="P2049">
        <v>0</v>
      </c>
      <c r="Q2049" t="s">
        <v>20</v>
      </c>
      <c r="R2049" t="s">
        <v>947</v>
      </c>
      <c r="S2049" t="s">
        <v>2692</v>
      </c>
      <c r="T2049">
        <f>IFERROR(Table1[n_can_adj]/MID(Table1[district],FIND("(",Table1[district])+1,1),Table1[n_can_adj])</f>
        <v>4</v>
      </c>
      <c r="U2049" t="e">
        <f>IF(Table1[level]="Local",VLOOKUP(Table1[parish]&amp;" Parish, Louisiana",[1]parish!$D$2:$E$65,2,FALSE),"")</f>
        <v>#N/A</v>
      </c>
    </row>
    <row r="2050" spans="1:21" hidden="1" x14ac:dyDescent="0.25">
      <c r="A2050">
        <v>2049</v>
      </c>
      <c r="B2050">
        <f>IF(COUNTIF(C$2:C2049,C2050)&gt;0,B2049,B2049+1)</f>
        <v>631</v>
      </c>
      <c r="C2050" t="str">
        <f>Table1[[#This Row],[position]]&amp;IF(Table1[district]="NA","","-"&amp;Table1[district])&amp;IF(Table1[parish]="Multi-Parish Race","","-"&amp;Table1[parish])&amp;" ("&amp;Table1[year]&amp;")"</f>
        <v>Justice of the Peace-1st Justice of the Peace Court-Lafourche (2014)</v>
      </c>
      <c r="D2050" t="s">
        <v>2692</v>
      </c>
      <c r="E2050" t="s">
        <v>1445</v>
      </c>
      <c r="F2050" t="s">
        <v>2699</v>
      </c>
      <c r="G2050">
        <v>2014</v>
      </c>
      <c r="H2050" t="s">
        <v>940</v>
      </c>
      <c r="I2050" t="s">
        <v>19</v>
      </c>
      <c r="J2050">
        <v>3529</v>
      </c>
      <c r="K2050">
        <v>3</v>
      </c>
      <c r="L2050">
        <f>COUNTIF(Table1[Race],Table1[Race])</f>
        <v>3</v>
      </c>
      <c r="M2050">
        <v>2</v>
      </c>
      <c r="N2050">
        <v>1</v>
      </c>
      <c r="O2050">
        <v>0</v>
      </c>
      <c r="P2050">
        <v>0</v>
      </c>
      <c r="Q2050" t="s">
        <v>20</v>
      </c>
      <c r="R2050" t="s">
        <v>947</v>
      </c>
      <c r="S2050" t="s">
        <v>2692</v>
      </c>
      <c r="T2050">
        <f>IFERROR(Table1[n_can_adj]/MID(Table1[district],FIND("(",Table1[district])+1,1),Table1[n_can_adj])</f>
        <v>3</v>
      </c>
      <c r="U2050" t="e">
        <f>IF(Table1[level]="Local",VLOOKUP(Table1[parish]&amp;" Parish, Louisiana",[1]parish!$D$2:$E$65,2,FALSE),"")</f>
        <v>#N/A</v>
      </c>
    </row>
    <row r="2051" spans="1:21" hidden="1" x14ac:dyDescent="0.25">
      <c r="A2051">
        <v>2050</v>
      </c>
      <c r="B2051">
        <f>IF(COUNTIF(C$2:C2050,C2051)&gt;0,B2050,B2050+1)</f>
        <v>631</v>
      </c>
      <c r="C2051" t="str">
        <f>Table1[[#This Row],[position]]&amp;IF(Table1[district]="NA","","-"&amp;Table1[district])&amp;IF(Table1[parish]="Multi-Parish Race","","-"&amp;Table1[parish])&amp;" ("&amp;Table1[year]&amp;")"</f>
        <v>Justice of the Peace-1st Justice of the Peace Court-Lafourche (2014)</v>
      </c>
      <c r="D2051" t="s">
        <v>2692</v>
      </c>
      <c r="E2051" t="s">
        <v>1445</v>
      </c>
      <c r="F2051" t="s">
        <v>2700</v>
      </c>
      <c r="G2051">
        <v>2014</v>
      </c>
      <c r="H2051" t="s">
        <v>940</v>
      </c>
      <c r="I2051" t="s">
        <v>23</v>
      </c>
      <c r="J2051">
        <v>2126</v>
      </c>
      <c r="K2051">
        <v>3</v>
      </c>
      <c r="L2051">
        <f>COUNTIF(Table1[Race],Table1[Race])</f>
        <v>3</v>
      </c>
      <c r="M2051">
        <v>2</v>
      </c>
      <c r="N2051">
        <v>1</v>
      </c>
      <c r="O2051">
        <v>0</v>
      </c>
      <c r="P2051">
        <v>0</v>
      </c>
      <c r="Q2051" t="s">
        <v>20</v>
      </c>
      <c r="R2051" t="s">
        <v>947</v>
      </c>
      <c r="S2051" t="s">
        <v>2692</v>
      </c>
      <c r="T2051">
        <f>IFERROR(Table1[n_can_adj]/MID(Table1[district],FIND("(",Table1[district])+1,1),Table1[n_can_adj])</f>
        <v>3</v>
      </c>
      <c r="U2051" t="e">
        <f>IF(Table1[level]="Local",VLOOKUP(Table1[parish]&amp;" Parish, Louisiana",[1]parish!$D$2:$E$65,2,FALSE),"")</f>
        <v>#N/A</v>
      </c>
    </row>
    <row r="2052" spans="1:21" hidden="1" x14ac:dyDescent="0.25">
      <c r="A2052">
        <v>2051</v>
      </c>
      <c r="B2052">
        <f>IF(COUNTIF(C$2:C2051,C2052)&gt;0,B2051,B2051+1)</f>
        <v>631</v>
      </c>
      <c r="C2052" t="str">
        <f>Table1[[#This Row],[position]]&amp;IF(Table1[district]="NA","","-"&amp;Table1[district])&amp;IF(Table1[parish]="Multi-Parish Race","","-"&amp;Table1[parish])&amp;" ("&amp;Table1[year]&amp;")"</f>
        <v>Justice of the Peace-1st Justice of the Peace Court-Lafourche (2014)</v>
      </c>
      <c r="D2052" t="s">
        <v>2692</v>
      </c>
      <c r="E2052" t="s">
        <v>1445</v>
      </c>
      <c r="F2052" t="s">
        <v>2701</v>
      </c>
      <c r="G2052">
        <v>2014</v>
      </c>
      <c r="H2052" t="s">
        <v>940</v>
      </c>
      <c r="I2052" t="s">
        <v>23</v>
      </c>
      <c r="J2052">
        <v>747</v>
      </c>
      <c r="K2052">
        <v>3</v>
      </c>
      <c r="L2052">
        <f>COUNTIF(Table1[Race],Table1[Race])</f>
        <v>3</v>
      </c>
      <c r="M2052">
        <v>2</v>
      </c>
      <c r="N2052">
        <v>1</v>
      </c>
      <c r="O2052">
        <v>0</v>
      </c>
      <c r="P2052">
        <v>0</v>
      </c>
      <c r="Q2052" t="s">
        <v>20</v>
      </c>
      <c r="R2052" t="s">
        <v>947</v>
      </c>
      <c r="S2052" t="s">
        <v>2692</v>
      </c>
      <c r="T2052">
        <f>IFERROR(Table1[n_can_adj]/MID(Table1[district],FIND("(",Table1[district])+1,1),Table1[n_can_adj])</f>
        <v>3</v>
      </c>
      <c r="U2052" t="e">
        <f>IF(Table1[level]="Local",VLOOKUP(Table1[parish]&amp;" Parish, Louisiana",[1]parish!$D$2:$E$65,2,FALSE),"")</f>
        <v>#N/A</v>
      </c>
    </row>
    <row r="2053" spans="1:21" hidden="1" x14ac:dyDescent="0.25">
      <c r="A2053">
        <v>2052</v>
      </c>
      <c r="B2053">
        <f>IF(COUNTIF(C$2:C2052,C2053)&gt;0,B2052,B2052+1)</f>
        <v>632</v>
      </c>
      <c r="C2053" t="str">
        <f>Table1[[#This Row],[position]]&amp;IF(Table1[district]="NA","","-"&amp;Table1[district])&amp;IF(Table1[parish]="Multi-Parish Race","","-"&amp;Table1[parish])&amp;" ("&amp;Table1[year]&amp;")"</f>
        <v>Justice of the Peace-1st Justice of the Peace Ward-Assumption (2014)</v>
      </c>
      <c r="D2053" t="s">
        <v>2692</v>
      </c>
      <c r="E2053" t="s">
        <v>1448</v>
      </c>
      <c r="F2053" t="s">
        <v>2702</v>
      </c>
      <c r="G2053">
        <v>2014</v>
      </c>
      <c r="H2053" t="s">
        <v>849</v>
      </c>
      <c r="I2053" t="s">
        <v>23</v>
      </c>
      <c r="J2053">
        <v>974</v>
      </c>
      <c r="K2053">
        <v>2</v>
      </c>
      <c r="L2053">
        <f>COUNTIF(Table1[Race],Table1[Race])</f>
        <v>2</v>
      </c>
      <c r="M2053">
        <v>2</v>
      </c>
      <c r="N2053">
        <v>0</v>
      </c>
      <c r="O2053">
        <v>0</v>
      </c>
      <c r="P2053">
        <v>0</v>
      </c>
      <c r="Q2053" t="s">
        <v>20</v>
      </c>
      <c r="R2053" t="s">
        <v>947</v>
      </c>
      <c r="S2053" t="s">
        <v>2692</v>
      </c>
      <c r="T2053">
        <f>IFERROR(Table1[n_can_adj]/MID(Table1[district],FIND("(",Table1[district])+1,1),Table1[n_can_adj])</f>
        <v>2</v>
      </c>
      <c r="U2053" t="e">
        <f>IF(Table1[level]="Local",VLOOKUP(Table1[parish]&amp;" Parish, Louisiana",[1]parish!$D$2:$E$65,2,FALSE),"")</f>
        <v>#N/A</v>
      </c>
    </row>
    <row r="2054" spans="1:21" hidden="1" x14ac:dyDescent="0.25">
      <c r="A2054">
        <v>2053</v>
      </c>
      <c r="B2054">
        <f>IF(COUNTIF(C$2:C2053,C2054)&gt;0,B2053,B2053+1)</f>
        <v>632</v>
      </c>
      <c r="C2054" t="str">
        <f>Table1[[#This Row],[position]]&amp;IF(Table1[district]="NA","","-"&amp;Table1[district])&amp;IF(Table1[parish]="Multi-Parish Race","","-"&amp;Table1[parish])&amp;" ("&amp;Table1[year]&amp;")"</f>
        <v>Justice of the Peace-1st Justice of the Peace Ward-Assumption (2014)</v>
      </c>
      <c r="D2054" t="s">
        <v>2692</v>
      </c>
      <c r="E2054" t="s">
        <v>1448</v>
      </c>
      <c r="F2054" t="s">
        <v>2703</v>
      </c>
      <c r="G2054">
        <v>2014</v>
      </c>
      <c r="H2054" t="s">
        <v>849</v>
      </c>
      <c r="I2054" t="s">
        <v>23</v>
      </c>
      <c r="J2054">
        <v>1926</v>
      </c>
      <c r="K2054">
        <v>2</v>
      </c>
      <c r="L2054">
        <f>COUNTIF(Table1[Race],Table1[Race])</f>
        <v>2</v>
      </c>
      <c r="M2054">
        <v>2</v>
      </c>
      <c r="N2054">
        <v>0</v>
      </c>
      <c r="O2054">
        <v>0</v>
      </c>
      <c r="P2054">
        <v>0</v>
      </c>
      <c r="Q2054" t="s">
        <v>20</v>
      </c>
      <c r="R2054" t="s">
        <v>947</v>
      </c>
      <c r="S2054" t="s">
        <v>2692</v>
      </c>
      <c r="T2054">
        <f>IFERROR(Table1[n_can_adj]/MID(Table1[district],FIND("(",Table1[district])+1,1),Table1[n_can_adj])</f>
        <v>2</v>
      </c>
      <c r="U2054" t="e">
        <f>IF(Table1[level]="Local",VLOOKUP(Table1[parish]&amp;" Parish, Louisiana",[1]parish!$D$2:$E$65,2,FALSE),"")</f>
        <v>#N/A</v>
      </c>
    </row>
    <row r="2055" spans="1:21" hidden="1" x14ac:dyDescent="0.25">
      <c r="A2055">
        <v>2054</v>
      </c>
      <c r="B2055">
        <f>IF(COUNTIF(C$2:C2054,C2055)&gt;0,B2054,B2054+1)</f>
        <v>633</v>
      </c>
      <c r="C2055" t="str">
        <f>Table1[[#This Row],[position]]&amp;IF(Table1[district]="NA","","-"&amp;Table1[district])&amp;IF(Table1[parish]="Multi-Parish Race","","-"&amp;Table1[parish])&amp;" ("&amp;Table1[year]&amp;")"</f>
        <v>Justice of the Peace-2nd Justice Court-Ascension (2014)</v>
      </c>
      <c r="D2055" t="s">
        <v>2692</v>
      </c>
      <c r="E2055" t="s">
        <v>1451</v>
      </c>
      <c r="F2055" t="s">
        <v>2704</v>
      </c>
      <c r="G2055">
        <v>2014</v>
      </c>
      <c r="H2055" t="s">
        <v>1440</v>
      </c>
      <c r="I2055" t="s">
        <v>19</v>
      </c>
      <c r="J2055">
        <v>8060</v>
      </c>
      <c r="K2055">
        <v>5</v>
      </c>
      <c r="L2055">
        <f>COUNTIF(Table1[Race],Table1[Race])</f>
        <v>2</v>
      </c>
      <c r="M2055">
        <v>2</v>
      </c>
      <c r="N2055">
        <v>2</v>
      </c>
      <c r="O2055">
        <v>0</v>
      </c>
      <c r="P2055">
        <v>1</v>
      </c>
      <c r="Q2055" t="s">
        <v>20</v>
      </c>
      <c r="R2055" t="s">
        <v>947</v>
      </c>
      <c r="S2055" t="s">
        <v>2692</v>
      </c>
      <c r="T2055">
        <f>IFERROR(Table1[n_can_adj]/MID(Table1[district],FIND("(",Table1[district])+1,1),Table1[n_can_adj])</f>
        <v>2</v>
      </c>
      <c r="U2055" t="e">
        <f>IF(Table1[level]="Local",VLOOKUP(Table1[parish]&amp;" Parish, Louisiana",[1]parish!$D$2:$E$65,2,FALSE),"")</f>
        <v>#N/A</v>
      </c>
    </row>
    <row r="2056" spans="1:21" hidden="1" x14ac:dyDescent="0.25">
      <c r="A2056">
        <v>2058</v>
      </c>
      <c r="B2056">
        <f>IF(COUNTIF(C$2:C2055,C2056)&gt;0,B2055,B2055+1)</f>
        <v>633</v>
      </c>
      <c r="C2056" t="str">
        <f>Table1[[#This Row],[position]]&amp;IF(Table1[district]="NA","","-"&amp;Table1[district])&amp;IF(Table1[parish]="Multi-Parish Race","","-"&amp;Table1[parish])&amp;" ("&amp;Table1[year]&amp;")"</f>
        <v>Justice of the Peace-2nd Justice Court-Ascension (2014)</v>
      </c>
      <c r="D2056" t="s">
        <v>2692</v>
      </c>
      <c r="E2056" t="s">
        <v>1451</v>
      </c>
      <c r="F2056" t="s">
        <v>2707</v>
      </c>
      <c r="G2056">
        <v>2014</v>
      </c>
      <c r="H2056" t="s">
        <v>1440</v>
      </c>
      <c r="I2056" t="s">
        <v>19</v>
      </c>
      <c r="J2056">
        <v>9731</v>
      </c>
      <c r="K2056">
        <v>5</v>
      </c>
      <c r="L2056">
        <f>COUNTIF(Table1[Race],Table1[Race])</f>
        <v>2</v>
      </c>
      <c r="M2056">
        <v>2</v>
      </c>
      <c r="N2056">
        <v>2</v>
      </c>
      <c r="O2056">
        <v>0</v>
      </c>
      <c r="P2056">
        <v>1</v>
      </c>
      <c r="Q2056" t="s">
        <v>20</v>
      </c>
      <c r="R2056" t="s">
        <v>947</v>
      </c>
      <c r="S2056" t="s">
        <v>2692</v>
      </c>
      <c r="T2056">
        <f>IFERROR(Table1[n_can_adj]/MID(Table1[district],FIND("(",Table1[district])+1,1),Table1[n_can_adj])</f>
        <v>2</v>
      </c>
      <c r="U2056" t="e">
        <f>IF(Table1[level]="Local",VLOOKUP(Table1[parish]&amp;" Parish, Louisiana",[1]parish!$D$2:$E$65,2,FALSE),"")</f>
        <v>#N/A</v>
      </c>
    </row>
    <row r="2057" spans="1:21" hidden="1" x14ac:dyDescent="0.25">
      <c r="A2057">
        <v>2059</v>
      </c>
      <c r="B2057">
        <f>IF(COUNTIF(C$2:C2056,C2057)&gt;0,B2056,B2056+1)</f>
        <v>634</v>
      </c>
      <c r="C2057" t="str">
        <f>Table1[[#This Row],[position]]&amp;IF(Table1[district]="NA","","-"&amp;Table1[district])&amp;IF(Table1[parish]="Multi-Parish Race","","-"&amp;Table1[parish])&amp;" ("&amp;Table1[year]&amp;")"</f>
        <v>Justice of the Peace-2nd Justice Court-Jefferson (2014)</v>
      </c>
      <c r="D2057" t="s">
        <v>2692</v>
      </c>
      <c r="E2057" t="s">
        <v>1451</v>
      </c>
      <c r="F2057" t="s">
        <v>2708</v>
      </c>
      <c r="G2057">
        <v>2014</v>
      </c>
      <c r="H2057" t="s">
        <v>1442</v>
      </c>
      <c r="I2057" t="s">
        <v>127</v>
      </c>
      <c r="J2057">
        <v>4855</v>
      </c>
      <c r="K2057">
        <v>5</v>
      </c>
      <c r="L2057">
        <f>COUNTIF(Table1[Race],Table1[Race])</f>
        <v>3</v>
      </c>
      <c r="M2057">
        <v>2</v>
      </c>
      <c r="N2057">
        <v>2</v>
      </c>
      <c r="O2057">
        <v>0</v>
      </c>
      <c r="P2057">
        <v>1</v>
      </c>
      <c r="Q2057" t="s">
        <v>20</v>
      </c>
      <c r="R2057" t="s">
        <v>947</v>
      </c>
      <c r="S2057" t="s">
        <v>2692</v>
      </c>
      <c r="T2057">
        <f>IFERROR(Table1[n_can_adj]/MID(Table1[district],FIND("(",Table1[district])+1,1),Table1[n_can_adj])</f>
        <v>3</v>
      </c>
      <c r="U2057" t="e">
        <f>IF(Table1[level]="Local",VLOOKUP(Table1[parish]&amp;" Parish, Louisiana",[1]parish!$D$2:$E$65,2,FALSE),"")</f>
        <v>#N/A</v>
      </c>
    </row>
    <row r="2058" spans="1:21" hidden="1" x14ac:dyDescent="0.25">
      <c r="A2058">
        <v>2060</v>
      </c>
      <c r="B2058">
        <f>IF(COUNTIF(C$2:C2057,C2058)&gt;0,B2057,B2057+1)</f>
        <v>634</v>
      </c>
      <c r="C2058" t="str">
        <f>Table1[[#This Row],[position]]&amp;IF(Table1[district]="NA","","-"&amp;Table1[district])&amp;IF(Table1[parish]="Multi-Parish Race","","-"&amp;Table1[parish])&amp;" ("&amp;Table1[year]&amp;")"</f>
        <v>Justice of the Peace-2nd Justice Court-Jefferson (2014)</v>
      </c>
      <c r="D2058" t="s">
        <v>2692</v>
      </c>
      <c r="E2058" t="s">
        <v>1451</v>
      </c>
      <c r="F2058" t="s">
        <v>2709</v>
      </c>
      <c r="G2058">
        <v>2014</v>
      </c>
      <c r="H2058" t="s">
        <v>1442</v>
      </c>
      <c r="I2058" t="s">
        <v>23</v>
      </c>
      <c r="J2058">
        <v>11231</v>
      </c>
      <c r="K2058">
        <v>5</v>
      </c>
      <c r="L2058">
        <f>COUNTIF(Table1[Race],Table1[Race])</f>
        <v>3</v>
      </c>
      <c r="M2058">
        <v>2</v>
      </c>
      <c r="N2058">
        <v>2</v>
      </c>
      <c r="O2058">
        <v>0</v>
      </c>
      <c r="P2058">
        <v>1</v>
      </c>
      <c r="Q2058" t="s">
        <v>20</v>
      </c>
      <c r="R2058" t="s">
        <v>947</v>
      </c>
      <c r="S2058" t="s">
        <v>2692</v>
      </c>
      <c r="T2058">
        <f>IFERROR(Table1[n_can_adj]/MID(Table1[district],FIND("(",Table1[district])+1,1),Table1[n_can_adj])</f>
        <v>3</v>
      </c>
      <c r="U2058" t="e">
        <f>IF(Table1[level]="Local",VLOOKUP(Table1[parish]&amp;" Parish, Louisiana",[1]parish!$D$2:$E$65,2,FALSE),"")</f>
        <v>#N/A</v>
      </c>
    </row>
    <row r="2059" spans="1:21" hidden="1" x14ac:dyDescent="0.25">
      <c r="A2059">
        <v>2061</v>
      </c>
      <c r="B2059">
        <f>IF(COUNTIF(C$2:C2058,C2059)&gt;0,B2058,B2058+1)</f>
        <v>634</v>
      </c>
      <c r="C2059" t="str">
        <f>Table1[[#This Row],[position]]&amp;IF(Table1[district]="NA","","-"&amp;Table1[district])&amp;IF(Table1[parish]="Multi-Parish Race","","-"&amp;Table1[parish])&amp;" ("&amp;Table1[year]&amp;")"</f>
        <v>Justice of the Peace-2nd Justice Court-Jefferson (2014)</v>
      </c>
      <c r="D2059" t="s">
        <v>2692</v>
      </c>
      <c r="E2059" t="s">
        <v>1451</v>
      </c>
      <c r="F2059" t="s">
        <v>2710</v>
      </c>
      <c r="G2059">
        <v>2014</v>
      </c>
      <c r="H2059" t="s">
        <v>1442</v>
      </c>
      <c r="I2059" t="s">
        <v>23</v>
      </c>
      <c r="J2059">
        <v>6677</v>
      </c>
      <c r="K2059">
        <v>5</v>
      </c>
      <c r="L2059">
        <f>COUNTIF(Table1[Race],Table1[Race])</f>
        <v>3</v>
      </c>
      <c r="M2059">
        <v>2</v>
      </c>
      <c r="N2059">
        <v>2</v>
      </c>
      <c r="O2059">
        <v>0</v>
      </c>
      <c r="P2059">
        <v>1</v>
      </c>
      <c r="Q2059" t="s">
        <v>20</v>
      </c>
      <c r="R2059" t="s">
        <v>947</v>
      </c>
      <c r="S2059" t="s">
        <v>2692</v>
      </c>
      <c r="T2059">
        <f>IFERROR(Table1[n_can_adj]/MID(Table1[district],FIND("(",Table1[district])+1,1),Table1[n_can_adj])</f>
        <v>3</v>
      </c>
      <c r="U2059" t="e">
        <f>IF(Table1[level]="Local",VLOOKUP(Table1[parish]&amp;" Parish, Louisiana",[1]parish!$D$2:$E$65,2,FALSE),"")</f>
        <v>#N/A</v>
      </c>
    </row>
    <row r="2060" spans="1:21" hidden="1" x14ac:dyDescent="0.25">
      <c r="A2060">
        <v>2055</v>
      </c>
      <c r="B2060">
        <f>IF(COUNTIF(C$2:C2059,C2060)&gt;0,B2059,B2059+1)</f>
        <v>635</v>
      </c>
      <c r="C2060" t="str">
        <f>Table1[[#This Row],[position]]&amp;IF(Table1[district]="NA","","-"&amp;Table1[district])&amp;IF(Table1[parish]="Multi-Parish Race","","-"&amp;Table1[parish])&amp;" ("&amp;Table1[year]&amp;")"</f>
        <v>Justice of the Peace-2nd Justice Court-Ascension (2016)</v>
      </c>
      <c r="D2060" t="s">
        <v>2692</v>
      </c>
      <c r="E2060" t="s">
        <v>1451</v>
      </c>
      <c r="F2060" t="s">
        <v>2704</v>
      </c>
      <c r="G2060">
        <v>2016</v>
      </c>
      <c r="H2060" t="s">
        <v>1440</v>
      </c>
      <c r="I2060" t="s">
        <v>19</v>
      </c>
      <c r="J2060">
        <v>5733</v>
      </c>
      <c r="K2060">
        <v>4</v>
      </c>
      <c r="L2060">
        <f>COUNTIF(Table1[Race],Table1[Race])</f>
        <v>4</v>
      </c>
      <c r="M2060">
        <v>0</v>
      </c>
      <c r="N2060">
        <v>3</v>
      </c>
      <c r="O2060">
        <v>1</v>
      </c>
      <c r="P2060">
        <v>0</v>
      </c>
      <c r="Q2060" t="s">
        <v>20</v>
      </c>
      <c r="R2060" t="s">
        <v>947</v>
      </c>
      <c r="S2060" t="s">
        <v>2692</v>
      </c>
      <c r="T2060">
        <f>IFERROR(Table1[n_can_adj]/MID(Table1[district],FIND("(",Table1[district])+1,1),Table1[n_can_adj])</f>
        <v>4</v>
      </c>
      <c r="U2060" t="e">
        <f>IF(Table1[level]="Local",VLOOKUP(Table1[parish]&amp;" Parish, Louisiana",[1]parish!$D$2:$E$65,2,FALSE),"")</f>
        <v>#N/A</v>
      </c>
    </row>
    <row r="2061" spans="1:21" hidden="1" x14ac:dyDescent="0.25">
      <c r="A2061">
        <v>2056</v>
      </c>
      <c r="B2061">
        <f>IF(COUNTIF(C$2:C2060,C2061)&gt;0,B2060,B2060+1)</f>
        <v>635</v>
      </c>
      <c r="C2061" t="str">
        <f>Table1[[#This Row],[position]]&amp;IF(Table1[district]="NA","","-"&amp;Table1[district])&amp;IF(Table1[parish]="Multi-Parish Race","","-"&amp;Table1[parish])&amp;" ("&amp;Table1[year]&amp;")"</f>
        <v>Justice of the Peace-2nd Justice Court-Ascension (2016)</v>
      </c>
      <c r="D2061" t="s">
        <v>2692</v>
      </c>
      <c r="E2061" t="s">
        <v>1451</v>
      </c>
      <c r="F2061" t="s">
        <v>2705</v>
      </c>
      <c r="G2061">
        <v>2016</v>
      </c>
      <c r="H2061" t="s">
        <v>1440</v>
      </c>
      <c r="I2061" t="s">
        <v>19</v>
      </c>
      <c r="J2061">
        <v>8801</v>
      </c>
      <c r="K2061">
        <v>4</v>
      </c>
      <c r="L2061">
        <f>COUNTIF(Table1[Race],Table1[Race])</f>
        <v>4</v>
      </c>
      <c r="M2061">
        <v>0</v>
      </c>
      <c r="N2061">
        <v>3</v>
      </c>
      <c r="O2061">
        <v>1</v>
      </c>
      <c r="P2061">
        <v>0</v>
      </c>
      <c r="Q2061" t="s">
        <v>20</v>
      </c>
      <c r="R2061" t="s">
        <v>947</v>
      </c>
      <c r="S2061" t="s">
        <v>2692</v>
      </c>
      <c r="T2061">
        <f>IFERROR(Table1[n_can_adj]/MID(Table1[district],FIND("(",Table1[district])+1,1),Table1[n_can_adj])</f>
        <v>4</v>
      </c>
      <c r="U2061" t="e">
        <f>IF(Table1[level]="Local",VLOOKUP(Table1[parish]&amp;" Parish, Louisiana",[1]parish!$D$2:$E$65,2,FALSE),"")</f>
        <v>#N/A</v>
      </c>
    </row>
    <row r="2062" spans="1:21" hidden="1" x14ac:dyDescent="0.25">
      <c r="A2062">
        <v>2057</v>
      </c>
      <c r="B2062">
        <f>IF(COUNTIF(C$2:C2061,C2062)&gt;0,B2061,B2061+1)</f>
        <v>635</v>
      </c>
      <c r="C2062" t="str">
        <f>Table1[[#This Row],[position]]&amp;IF(Table1[district]="NA","","-"&amp;Table1[district])&amp;IF(Table1[parish]="Multi-Parish Race","","-"&amp;Table1[parish])&amp;" ("&amp;Table1[year]&amp;")"</f>
        <v>Justice of the Peace-2nd Justice Court-Ascension (2016)</v>
      </c>
      <c r="D2062" t="s">
        <v>2692</v>
      </c>
      <c r="E2062" t="s">
        <v>1451</v>
      </c>
      <c r="F2062" t="s">
        <v>2706</v>
      </c>
      <c r="G2062">
        <v>2016</v>
      </c>
      <c r="H2062" t="s">
        <v>1440</v>
      </c>
      <c r="I2062" t="s">
        <v>30</v>
      </c>
      <c r="J2062">
        <v>3951</v>
      </c>
      <c r="K2062">
        <v>4</v>
      </c>
      <c r="L2062">
        <f>COUNTIF(Table1[Race],Table1[Race])</f>
        <v>4</v>
      </c>
      <c r="M2062">
        <v>0</v>
      </c>
      <c r="N2062">
        <v>3</v>
      </c>
      <c r="O2062">
        <v>1</v>
      </c>
      <c r="P2062">
        <v>0</v>
      </c>
      <c r="Q2062" t="s">
        <v>20</v>
      </c>
      <c r="R2062" t="s">
        <v>947</v>
      </c>
      <c r="S2062" t="s">
        <v>2692</v>
      </c>
      <c r="T2062">
        <f>IFERROR(Table1[n_can_adj]/MID(Table1[district],FIND("(",Table1[district])+1,1),Table1[n_can_adj])</f>
        <v>4</v>
      </c>
      <c r="U2062" t="e">
        <f>IF(Table1[level]="Local",VLOOKUP(Table1[parish]&amp;" Parish, Louisiana",[1]parish!$D$2:$E$65,2,FALSE),"")</f>
        <v>#N/A</v>
      </c>
    </row>
    <row r="2063" spans="1:21" hidden="1" x14ac:dyDescent="0.25">
      <c r="A2063">
        <v>2062</v>
      </c>
      <c r="B2063">
        <f>IF(COUNTIF(C$2:C2062,C2063)&gt;0,B2062,B2062+1)</f>
        <v>635</v>
      </c>
      <c r="C2063" t="str">
        <f>Table1[[#This Row],[position]]&amp;IF(Table1[district]="NA","","-"&amp;Table1[district])&amp;IF(Table1[parish]="Multi-Parish Race","","-"&amp;Table1[parish])&amp;" ("&amp;Table1[year]&amp;")"</f>
        <v>Justice of the Peace-2nd Justice Court-Ascension (2016)</v>
      </c>
      <c r="D2063" t="s">
        <v>2692</v>
      </c>
      <c r="E2063" t="s">
        <v>1451</v>
      </c>
      <c r="F2063" t="s">
        <v>2711</v>
      </c>
      <c r="G2063">
        <v>2016</v>
      </c>
      <c r="H2063" t="s">
        <v>1440</v>
      </c>
      <c r="I2063" t="s">
        <v>19</v>
      </c>
      <c r="J2063">
        <v>7068</v>
      </c>
      <c r="K2063">
        <v>4</v>
      </c>
      <c r="L2063">
        <f>COUNTIF(Table1[Race],Table1[Race])</f>
        <v>4</v>
      </c>
      <c r="M2063">
        <v>0</v>
      </c>
      <c r="N2063">
        <v>3</v>
      </c>
      <c r="O2063">
        <v>1</v>
      </c>
      <c r="P2063">
        <v>0</v>
      </c>
      <c r="Q2063" t="s">
        <v>20</v>
      </c>
      <c r="R2063" t="s">
        <v>947</v>
      </c>
      <c r="S2063" t="s">
        <v>2692</v>
      </c>
      <c r="T2063">
        <f>IFERROR(Table1[n_can_adj]/MID(Table1[district],FIND("(",Table1[district])+1,1),Table1[n_can_adj])</f>
        <v>4</v>
      </c>
      <c r="U2063" t="e">
        <f>IF(Table1[level]="Local",VLOOKUP(Table1[parish]&amp;" Parish, Louisiana",[1]parish!$D$2:$E$65,2,FALSE),"")</f>
        <v>#N/A</v>
      </c>
    </row>
    <row r="2064" spans="1:21" hidden="1" x14ac:dyDescent="0.25">
      <c r="A2064">
        <v>2063</v>
      </c>
      <c r="B2064">
        <f>IF(COUNTIF(C$2:C2063,C2064)&gt;0,B2063,B2063+1)</f>
        <v>636</v>
      </c>
      <c r="C2064" t="str">
        <f>Table1[[#This Row],[position]]&amp;IF(Table1[district]="NA","","-"&amp;Table1[district])&amp;IF(Table1[parish]="Multi-Parish Race","","-"&amp;Table1[parish])&amp;" ("&amp;Table1[year]&amp;")"</f>
        <v>Justice of the Peace-2nd Justice of the Peace Court-Lafourche (2014)</v>
      </c>
      <c r="D2064" t="s">
        <v>2692</v>
      </c>
      <c r="E2064" t="s">
        <v>1458</v>
      </c>
      <c r="F2064" t="s">
        <v>2712</v>
      </c>
      <c r="G2064">
        <v>2014</v>
      </c>
      <c r="H2064" t="s">
        <v>940</v>
      </c>
      <c r="I2064" t="s">
        <v>23</v>
      </c>
      <c r="J2064">
        <v>1511</v>
      </c>
      <c r="K2064">
        <v>2</v>
      </c>
      <c r="L2064">
        <f>COUNTIF(Table1[Race],Table1[Race])</f>
        <v>2</v>
      </c>
      <c r="M2064">
        <v>1</v>
      </c>
      <c r="N2064">
        <v>1</v>
      </c>
      <c r="O2064">
        <v>0</v>
      </c>
      <c r="P2064">
        <v>0</v>
      </c>
      <c r="Q2064" t="s">
        <v>20</v>
      </c>
      <c r="R2064" t="s">
        <v>947</v>
      </c>
      <c r="S2064" t="s">
        <v>2692</v>
      </c>
      <c r="T2064">
        <f>IFERROR(Table1[n_can_adj]/MID(Table1[district],FIND("(",Table1[district])+1,1),Table1[n_can_adj])</f>
        <v>2</v>
      </c>
      <c r="U2064" t="e">
        <f>IF(Table1[level]="Local",VLOOKUP(Table1[parish]&amp;" Parish, Louisiana",[1]parish!$D$2:$E$65,2,FALSE),"")</f>
        <v>#N/A</v>
      </c>
    </row>
    <row r="2065" spans="1:21" hidden="1" x14ac:dyDescent="0.25">
      <c r="A2065">
        <v>2064</v>
      </c>
      <c r="B2065">
        <f>IF(COUNTIF(C$2:C2064,C2065)&gt;0,B2064,B2064+1)</f>
        <v>636</v>
      </c>
      <c r="C2065" t="str">
        <f>Table1[[#This Row],[position]]&amp;IF(Table1[district]="NA","","-"&amp;Table1[district])&amp;IF(Table1[parish]="Multi-Parish Race","","-"&amp;Table1[parish])&amp;" ("&amp;Table1[year]&amp;")"</f>
        <v>Justice of the Peace-2nd Justice of the Peace Court-Lafourche (2014)</v>
      </c>
      <c r="D2065" t="s">
        <v>2692</v>
      </c>
      <c r="E2065" t="s">
        <v>1458</v>
      </c>
      <c r="F2065" t="s">
        <v>2713</v>
      </c>
      <c r="G2065">
        <v>2014</v>
      </c>
      <c r="H2065" t="s">
        <v>940</v>
      </c>
      <c r="I2065" t="s">
        <v>19</v>
      </c>
      <c r="J2065">
        <v>4598</v>
      </c>
      <c r="K2065">
        <v>2</v>
      </c>
      <c r="L2065">
        <f>COUNTIF(Table1[Race],Table1[Race])</f>
        <v>2</v>
      </c>
      <c r="M2065">
        <v>1</v>
      </c>
      <c r="N2065">
        <v>1</v>
      </c>
      <c r="O2065">
        <v>0</v>
      </c>
      <c r="P2065">
        <v>0</v>
      </c>
      <c r="Q2065" t="s">
        <v>20</v>
      </c>
      <c r="R2065" t="s">
        <v>947</v>
      </c>
      <c r="S2065" t="s">
        <v>2692</v>
      </c>
      <c r="T2065">
        <f>IFERROR(Table1[n_can_adj]/MID(Table1[district],FIND("(",Table1[district])+1,1),Table1[n_can_adj])</f>
        <v>2</v>
      </c>
      <c r="U2065" t="e">
        <f>IF(Table1[level]="Local",VLOOKUP(Table1[parish]&amp;" Parish, Louisiana",[1]parish!$D$2:$E$65,2,FALSE),"")</f>
        <v>#N/A</v>
      </c>
    </row>
    <row r="2066" spans="1:21" hidden="1" x14ac:dyDescent="0.25">
      <c r="A2066">
        <v>2065</v>
      </c>
      <c r="B2066">
        <f>IF(COUNTIF(C$2:C2065,C2066)&gt;0,B2065,B2065+1)</f>
        <v>637</v>
      </c>
      <c r="C2066" t="str">
        <f>Table1[[#This Row],[position]]&amp;IF(Table1[district]="NA","","-"&amp;Table1[district])&amp;IF(Table1[parish]="Multi-Parish Race","","-"&amp;Table1[parish])&amp;" ("&amp;Table1[year]&amp;")"</f>
        <v>Justice of the Peace-3rd Justice Court-Ascension (2014)</v>
      </c>
      <c r="D2066" t="s">
        <v>2692</v>
      </c>
      <c r="E2066" t="s">
        <v>1462</v>
      </c>
      <c r="F2066" t="s">
        <v>2714</v>
      </c>
      <c r="G2066">
        <v>2014</v>
      </c>
      <c r="H2066" t="s">
        <v>1440</v>
      </c>
      <c r="I2066" t="s">
        <v>127</v>
      </c>
      <c r="J2066">
        <v>7426</v>
      </c>
      <c r="K2066">
        <v>2</v>
      </c>
      <c r="L2066">
        <f>COUNTIF(Table1[Race],Table1[Race])</f>
        <v>2</v>
      </c>
      <c r="M2066">
        <v>0</v>
      </c>
      <c r="N2066">
        <v>1</v>
      </c>
      <c r="O2066">
        <v>0</v>
      </c>
      <c r="P2066">
        <v>1</v>
      </c>
      <c r="Q2066" t="s">
        <v>20</v>
      </c>
      <c r="R2066" t="s">
        <v>947</v>
      </c>
      <c r="S2066" t="s">
        <v>2692</v>
      </c>
      <c r="T2066">
        <f>IFERROR(Table1[n_can_adj]/MID(Table1[district],FIND("(",Table1[district])+1,1),Table1[n_can_adj])</f>
        <v>2</v>
      </c>
      <c r="U2066" t="e">
        <f>IF(Table1[level]="Local",VLOOKUP(Table1[parish]&amp;" Parish, Louisiana",[1]parish!$D$2:$E$65,2,FALSE),"")</f>
        <v>#N/A</v>
      </c>
    </row>
    <row r="2067" spans="1:21" hidden="1" x14ac:dyDescent="0.25">
      <c r="A2067">
        <v>2066</v>
      </c>
      <c r="B2067">
        <f>IF(COUNTIF(C$2:C2066,C2067)&gt;0,B2066,B2066+1)</f>
        <v>637</v>
      </c>
      <c r="C2067" t="str">
        <f>Table1[[#This Row],[position]]&amp;IF(Table1[district]="NA","","-"&amp;Table1[district])&amp;IF(Table1[parish]="Multi-Parish Race","","-"&amp;Table1[parish])&amp;" ("&amp;Table1[year]&amp;")"</f>
        <v>Justice of the Peace-3rd Justice Court-Ascension (2014)</v>
      </c>
      <c r="D2067" t="s">
        <v>2692</v>
      </c>
      <c r="E2067" t="s">
        <v>1462</v>
      </c>
      <c r="F2067" t="s">
        <v>2715</v>
      </c>
      <c r="G2067">
        <v>2014</v>
      </c>
      <c r="H2067" t="s">
        <v>1440</v>
      </c>
      <c r="I2067" t="s">
        <v>19</v>
      </c>
      <c r="J2067">
        <v>6178</v>
      </c>
      <c r="K2067">
        <v>2</v>
      </c>
      <c r="L2067">
        <f>COUNTIF(Table1[Race],Table1[Race])</f>
        <v>2</v>
      </c>
      <c r="M2067">
        <v>0</v>
      </c>
      <c r="N2067">
        <v>1</v>
      </c>
      <c r="O2067">
        <v>0</v>
      </c>
      <c r="P2067">
        <v>1</v>
      </c>
      <c r="Q2067" t="s">
        <v>20</v>
      </c>
      <c r="R2067" t="s">
        <v>947</v>
      </c>
      <c r="S2067" t="s">
        <v>2692</v>
      </c>
      <c r="T2067">
        <f>IFERROR(Table1[n_can_adj]/MID(Table1[district],FIND("(",Table1[district])+1,1),Table1[n_can_adj])</f>
        <v>2</v>
      </c>
      <c r="U2067" t="e">
        <f>IF(Table1[level]="Local",VLOOKUP(Table1[parish]&amp;" Parish, Louisiana",[1]parish!$D$2:$E$65,2,FALSE),"")</f>
        <v>#N/A</v>
      </c>
    </row>
    <row r="2068" spans="1:21" hidden="1" x14ac:dyDescent="0.25">
      <c r="A2068">
        <v>2067</v>
      </c>
      <c r="B2068">
        <f>IF(COUNTIF(C$2:C2067,C2068)&gt;0,B2067,B2067+1)</f>
        <v>638</v>
      </c>
      <c r="C2068" t="str">
        <f>Table1[[#This Row],[position]]&amp;IF(Table1[district]="NA","","-"&amp;Table1[district])&amp;IF(Table1[parish]="Multi-Parish Race","","-"&amp;Table1[parish])&amp;" ("&amp;Table1[year]&amp;")"</f>
        <v>Justice of the Peace-3rd Justice of the Peace Court-Lafourche (2014)</v>
      </c>
      <c r="D2068" t="s">
        <v>2692</v>
      </c>
      <c r="E2068" t="s">
        <v>1465</v>
      </c>
      <c r="F2068" t="s">
        <v>2716</v>
      </c>
      <c r="G2068">
        <v>2014</v>
      </c>
      <c r="H2068" t="s">
        <v>940</v>
      </c>
      <c r="I2068" t="s">
        <v>23</v>
      </c>
      <c r="J2068">
        <v>1701</v>
      </c>
      <c r="K2068">
        <v>2</v>
      </c>
      <c r="L2068">
        <f>COUNTIF(Table1[Race],Table1[Race])</f>
        <v>2</v>
      </c>
      <c r="M2068">
        <v>1</v>
      </c>
      <c r="N2068">
        <v>0</v>
      </c>
      <c r="O2068">
        <v>1</v>
      </c>
      <c r="P2068">
        <v>0</v>
      </c>
      <c r="Q2068" t="s">
        <v>20</v>
      </c>
      <c r="R2068" t="s">
        <v>947</v>
      </c>
      <c r="S2068" t="s">
        <v>2692</v>
      </c>
      <c r="T2068">
        <f>IFERROR(Table1[n_can_adj]/MID(Table1[district],FIND("(",Table1[district])+1,1),Table1[n_can_adj])</f>
        <v>2</v>
      </c>
      <c r="U2068" t="e">
        <f>IF(Table1[level]="Local",VLOOKUP(Table1[parish]&amp;" Parish, Louisiana",[1]parish!$D$2:$E$65,2,FALSE),"")</f>
        <v>#N/A</v>
      </c>
    </row>
    <row r="2069" spans="1:21" hidden="1" x14ac:dyDescent="0.25">
      <c r="A2069">
        <v>2068</v>
      </c>
      <c r="B2069">
        <f>IF(COUNTIF(C$2:C2068,C2069)&gt;0,B2068,B2068+1)</f>
        <v>638</v>
      </c>
      <c r="C2069" t="str">
        <f>Table1[[#This Row],[position]]&amp;IF(Table1[district]="NA","","-"&amp;Table1[district])&amp;IF(Table1[parish]="Multi-Parish Race","","-"&amp;Table1[parish])&amp;" ("&amp;Table1[year]&amp;")"</f>
        <v>Justice of the Peace-3rd Justice of the Peace Court-Lafourche (2014)</v>
      </c>
      <c r="D2069" t="s">
        <v>2692</v>
      </c>
      <c r="E2069" t="s">
        <v>1465</v>
      </c>
      <c r="F2069" t="s">
        <v>2717</v>
      </c>
      <c r="G2069">
        <v>2014</v>
      </c>
      <c r="H2069" t="s">
        <v>940</v>
      </c>
      <c r="I2069" t="s">
        <v>30</v>
      </c>
      <c r="J2069">
        <v>2074</v>
      </c>
      <c r="K2069">
        <v>2</v>
      </c>
      <c r="L2069">
        <f>COUNTIF(Table1[Race],Table1[Race])</f>
        <v>2</v>
      </c>
      <c r="M2069">
        <v>1</v>
      </c>
      <c r="N2069">
        <v>0</v>
      </c>
      <c r="O2069">
        <v>1</v>
      </c>
      <c r="P2069">
        <v>0</v>
      </c>
      <c r="Q2069" t="s">
        <v>20</v>
      </c>
      <c r="R2069" t="s">
        <v>947</v>
      </c>
      <c r="S2069" t="s">
        <v>2692</v>
      </c>
      <c r="T2069">
        <f>IFERROR(Table1[n_can_adj]/MID(Table1[district],FIND("(",Table1[district])+1,1),Table1[n_can_adj])</f>
        <v>2</v>
      </c>
      <c r="U2069" t="e">
        <f>IF(Table1[level]="Local",VLOOKUP(Table1[parish]&amp;" Parish, Louisiana",[1]parish!$D$2:$E$65,2,FALSE),"")</f>
        <v>#N/A</v>
      </c>
    </row>
    <row r="2070" spans="1:21" hidden="1" x14ac:dyDescent="0.25">
      <c r="A2070">
        <v>2069</v>
      </c>
      <c r="B2070">
        <f>IF(COUNTIF(C$2:C2069,C2070)&gt;0,B2069,B2069+1)</f>
        <v>639</v>
      </c>
      <c r="C2070" t="str">
        <f>Table1[[#This Row],[position]]&amp;IF(Table1[district]="NA","","-"&amp;Table1[district])&amp;IF(Table1[parish]="Multi-Parish Race","","-"&amp;Table1[parish])&amp;" ("&amp;Table1[year]&amp;")"</f>
        <v>Justice of the Peace-7th Justice Court-Jefferson (2014)</v>
      </c>
      <c r="D2070" t="s">
        <v>2692</v>
      </c>
      <c r="E2070" t="s">
        <v>1482</v>
      </c>
      <c r="F2070" t="s">
        <v>2718</v>
      </c>
      <c r="G2070">
        <v>2014</v>
      </c>
      <c r="H2070" t="s">
        <v>1442</v>
      </c>
      <c r="I2070" t="s">
        <v>127</v>
      </c>
      <c r="J2070">
        <v>353</v>
      </c>
      <c r="K2070">
        <v>2</v>
      </c>
      <c r="L2070">
        <f>COUNTIF(Table1[Race],Table1[Race])</f>
        <v>2</v>
      </c>
      <c r="M2070">
        <v>1</v>
      </c>
      <c r="N2070">
        <v>0</v>
      </c>
      <c r="O2070">
        <v>0</v>
      </c>
      <c r="P2070">
        <v>1</v>
      </c>
      <c r="Q2070" t="s">
        <v>20</v>
      </c>
      <c r="R2070" t="s">
        <v>947</v>
      </c>
      <c r="S2070" t="s">
        <v>2692</v>
      </c>
      <c r="T2070">
        <f>IFERROR(Table1[n_can_adj]/MID(Table1[district],FIND("(",Table1[district])+1,1),Table1[n_can_adj])</f>
        <v>2</v>
      </c>
      <c r="U2070" t="e">
        <f>IF(Table1[level]="Local",VLOOKUP(Table1[parish]&amp;" Parish, Louisiana",[1]parish!$D$2:$E$65,2,FALSE),"")</f>
        <v>#N/A</v>
      </c>
    </row>
    <row r="2071" spans="1:21" hidden="1" x14ac:dyDescent="0.25">
      <c r="A2071">
        <v>2070</v>
      </c>
      <c r="B2071">
        <f>IF(COUNTIF(C$2:C2070,C2071)&gt;0,B2070,B2070+1)</f>
        <v>639</v>
      </c>
      <c r="C2071" t="str">
        <f>Table1[[#This Row],[position]]&amp;IF(Table1[district]="NA","","-"&amp;Table1[district])&amp;IF(Table1[parish]="Multi-Parish Race","","-"&amp;Table1[parish])&amp;" ("&amp;Table1[year]&amp;")"</f>
        <v>Justice of the Peace-7th Justice Court-Jefferson (2014)</v>
      </c>
      <c r="D2071" t="s">
        <v>2692</v>
      </c>
      <c r="E2071" t="s">
        <v>1482</v>
      </c>
      <c r="F2071" t="s">
        <v>2719</v>
      </c>
      <c r="G2071">
        <v>2014</v>
      </c>
      <c r="H2071" t="s">
        <v>1442</v>
      </c>
      <c r="I2071" t="s">
        <v>23</v>
      </c>
      <c r="J2071">
        <v>1926</v>
      </c>
      <c r="K2071">
        <v>2</v>
      </c>
      <c r="L2071">
        <f>COUNTIF(Table1[Race],Table1[Race])</f>
        <v>2</v>
      </c>
      <c r="M2071">
        <v>1</v>
      </c>
      <c r="N2071">
        <v>0</v>
      </c>
      <c r="O2071">
        <v>0</v>
      </c>
      <c r="P2071">
        <v>1</v>
      </c>
      <c r="Q2071" t="s">
        <v>20</v>
      </c>
      <c r="R2071" t="s">
        <v>947</v>
      </c>
      <c r="S2071" t="s">
        <v>2692</v>
      </c>
      <c r="T2071">
        <f>IFERROR(Table1[n_can_adj]/MID(Table1[district],FIND("(",Table1[district])+1,1),Table1[n_can_adj])</f>
        <v>2</v>
      </c>
      <c r="U2071" t="e">
        <f>IF(Table1[level]="Local",VLOOKUP(Table1[parish]&amp;" Parish, Louisiana",[1]parish!$D$2:$E$65,2,FALSE),"")</f>
        <v>#N/A</v>
      </c>
    </row>
    <row r="2072" spans="1:21" hidden="1" x14ac:dyDescent="0.25">
      <c r="A2072">
        <v>2071</v>
      </c>
      <c r="B2072">
        <f>IF(COUNTIF(C$2:C2071,C2072)&gt;0,B2071,B2071+1)</f>
        <v>640</v>
      </c>
      <c r="C2072" t="str">
        <f>Table1[[#This Row],[position]]&amp;IF(Table1[district]="NA","","-"&amp;Table1[district])&amp;IF(Table1[parish]="Multi-Parish Race","","-"&amp;Table1[parish])&amp;" ("&amp;Table1[year]&amp;")"</f>
        <v>Justice of the Peace-Justice of the Peace &amp; Constable District 1-Sabine (2014)</v>
      </c>
      <c r="D2072" t="s">
        <v>2692</v>
      </c>
      <c r="E2072" t="s">
        <v>2720</v>
      </c>
      <c r="F2072" t="s">
        <v>2721</v>
      </c>
      <c r="G2072">
        <v>2014</v>
      </c>
      <c r="H2072" t="s">
        <v>1197</v>
      </c>
      <c r="I2072" t="s">
        <v>23</v>
      </c>
      <c r="J2072">
        <v>482</v>
      </c>
      <c r="K2072">
        <v>2</v>
      </c>
      <c r="L2072">
        <f>COUNTIF(Table1[Race],Table1[Race])</f>
        <v>2</v>
      </c>
      <c r="M2072">
        <v>1</v>
      </c>
      <c r="N2072">
        <v>1</v>
      </c>
      <c r="O2072">
        <v>0</v>
      </c>
      <c r="P2072">
        <v>0</v>
      </c>
      <c r="Q2072" t="s">
        <v>20</v>
      </c>
      <c r="R2072" t="s">
        <v>947</v>
      </c>
      <c r="S2072" t="s">
        <v>2692</v>
      </c>
      <c r="T2072">
        <f>IFERROR(Table1[n_can_adj]/MID(Table1[district],FIND("(",Table1[district])+1,1),Table1[n_can_adj])</f>
        <v>2</v>
      </c>
      <c r="U2072" t="e">
        <f>IF(Table1[level]="Local",VLOOKUP(Table1[parish]&amp;" Parish, Louisiana",[1]parish!$D$2:$E$65,2,FALSE),"")</f>
        <v>#N/A</v>
      </c>
    </row>
    <row r="2073" spans="1:21" hidden="1" x14ac:dyDescent="0.25">
      <c r="A2073">
        <v>2072</v>
      </c>
      <c r="B2073">
        <f>IF(COUNTIF(C$2:C2072,C2073)&gt;0,B2072,B2072+1)</f>
        <v>640</v>
      </c>
      <c r="C2073" t="str">
        <f>Table1[[#This Row],[position]]&amp;IF(Table1[district]="NA","","-"&amp;Table1[district])&amp;IF(Table1[parish]="Multi-Parish Race","","-"&amp;Table1[parish])&amp;" ("&amp;Table1[year]&amp;")"</f>
        <v>Justice of the Peace-Justice of the Peace &amp; Constable District 1-Sabine (2014)</v>
      </c>
      <c r="D2073" t="s">
        <v>2692</v>
      </c>
      <c r="E2073" t="s">
        <v>2720</v>
      </c>
      <c r="F2073" t="s">
        <v>2722</v>
      </c>
      <c r="G2073">
        <v>2014</v>
      </c>
      <c r="H2073" t="s">
        <v>1197</v>
      </c>
      <c r="I2073" t="s">
        <v>19</v>
      </c>
      <c r="J2073">
        <v>733</v>
      </c>
      <c r="K2073">
        <v>2</v>
      </c>
      <c r="L2073">
        <f>COUNTIF(Table1[Race],Table1[Race])</f>
        <v>2</v>
      </c>
      <c r="M2073">
        <v>1</v>
      </c>
      <c r="N2073">
        <v>1</v>
      </c>
      <c r="O2073">
        <v>0</v>
      </c>
      <c r="P2073">
        <v>0</v>
      </c>
      <c r="Q2073" t="s">
        <v>20</v>
      </c>
      <c r="R2073" t="s">
        <v>947</v>
      </c>
      <c r="S2073" t="s">
        <v>2692</v>
      </c>
      <c r="T2073">
        <f>IFERROR(Table1[n_can_adj]/MID(Table1[district],FIND("(",Table1[district])+1,1),Table1[n_can_adj])</f>
        <v>2</v>
      </c>
      <c r="U2073" t="e">
        <f>IF(Table1[level]="Local",VLOOKUP(Table1[parish]&amp;" Parish, Louisiana",[1]parish!$D$2:$E$65,2,FALSE),"")</f>
        <v>#N/A</v>
      </c>
    </row>
    <row r="2074" spans="1:21" hidden="1" x14ac:dyDescent="0.25">
      <c r="A2074">
        <v>2073</v>
      </c>
      <c r="B2074">
        <f>IF(COUNTIF(C$2:C2073,C2074)&gt;0,B2073,B2073+1)</f>
        <v>641</v>
      </c>
      <c r="C2074" t="str">
        <f>Table1[[#This Row],[position]]&amp;IF(Table1[district]="NA","","-"&amp;Table1[district])&amp;IF(Table1[parish]="Multi-Parish Race","","-"&amp;Table1[parish])&amp;" ("&amp;Table1[year]&amp;")"</f>
        <v>Justice of the Peace-Justice of the Peace &amp; Constable District 3-Sabine (2014)</v>
      </c>
      <c r="D2074" t="s">
        <v>2692</v>
      </c>
      <c r="E2074" t="s">
        <v>1486</v>
      </c>
      <c r="F2074" t="s">
        <v>2723</v>
      </c>
      <c r="G2074">
        <v>2014</v>
      </c>
      <c r="H2074" t="s">
        <v>1197</v>
      </c>
      <c r="I2074" t="s">
        <v>23</v>
      </c>
      <c r="J2074">
        <v>415</v>
      </c>
      <c r="K2074">
        <v>4</v>
      </c>
      <c r="L2074">
        <f>COUNTIF(Table1[Race],Table1[Race])</f>
        <v>4</v>
      </c>
      <c r="M2074">
        <v>2</v>
      </c>
      <c r="N2074">
        <v>2</v>
      </c>
      <c r="O2074">
        <v>0</v>
      </c>
      <c r="P2074">
        <v>0</v>
      </c>
      <c r="Q2074" t="s">
        <v>20</v>
      </c>
      <c r="R2074" t="s">
        <v>947</v>
      </c>
      <c r="S2074" t="s">
        <v>2692</v>
      </c>
      <c r="T2074">
        <f>IFERROR(Table1[n_can_adj]/MID(Table1[district],FIND("(",Table1[district])+1,1),Table1[n_can_adj])</f>
        <v>4</v>
      </c>
      <c r="U2074" t="e">
        <f>IF(Table1[level]="Local",VLOOKUP(Table1[parish]&amp;" Parish, Louisiana",[1]parish!$D$2:$E$65,2,FALSE),"")</f>
        <v>#N/A</v>
      </c>
    </row>
    <row r="2075" spans="1:21" hidden="1" x14ac:dyDescent="0.25">
      <c r="A2075">
        <v>2074</v>
      </c>
      <c r="B2075">
        <f>IF(COUNTIF(C$2:C2074,C2075)&gt;0,B2074,B2074+1)</f>
        <v>641</v>
      </c>
      <c r="C2075" t="str">
        <f>Table1[[#This Row],[position]]&amp;IF(Table1[district]="NA","","-"&amp;Table1[district])&amp;IF(Table1[parish]="Multi-Parish Race","","-"&amp;Table1[parish])&amp;" ("&amp;Table1[year]&amp;")"</f>
        <v>Justice of the Peace-Justice of the Peace &amp; Constable District 3-Sabine (2014)</v>
      </c>
      <c r="D2075" t="s">
        <v>2692</v>
      </c>
      <c r="E2075" t="s">
        <v>1486</v>
      </c>
      <c r="F2075" t="s">
        <v>2724</v>
      </c>
      <c r="G2075">
        <v>2014</v>
      </c>
      <c r="H2075" t="s">
        <v>1197</v>
      </c>
      <c r="I2075" t="s">
        <v>23</v>
      </c>
      <c r="J2075">
        <v>749</v>
      </c>
      <c r="K2075">
        <v>4</v>
      </c>
      <c r="L2075">
        <f>COUNTIF(Table1[Race],Table1[Race])</f>
        <v>4</v>
      </c>
      <c r="M2075">
        <v>2</v>
      </c>
      <c r="N2075">
        <v>2</v>
      </c>
      <c r="O2075">
        <v>0</v>
      </c>
      <c r="P2075">
        <v>0</v>
      </c>
      <c r="Q2075" t="s">
        <v>20</v>
      </c>
      <c r="R2075" t="s">
        <v>947</v>
      </c>
      <c r="S2075" t="s">
        <v>2692</v>
      </c>
      <c r="T2075">
        <f>IFERROR(Table1[n_can_adj]/MID(Table1[district],FIND("(",Table1[district])+1,1),Table1[n_can_adj])</f>
        <v>4</v>
      </c>
      <c r="U2075" t="e">
        <f>IF(Table1[level]="Local",VLOOKUP(Table1[parish]&amp;" Parish, Louisiana",[1]parish!$D$2:$E$65,2,FALSE),"")</f>
        <v>#N/A</v>
      </c>
    </row>
    <row r="2076" spans="1:21" hidden="1" x14ac:dyDescent="0.25">
      <c r="A2076">
        <v>2075</v>
      </c>
      <c r="B2076">
        <f>IF(COUNTIF(C$2:C2075,C2076)&gt;0,B2075,B2075+1)</f>
        <v>641</v>
      </c>
      <c r="C2076" t="str">
        <f>Table1[[#This Row],[position]]&amp;IF(Table1[district]="NA","","-"&amp;Table1[district])&amp;IF(Table1[parish]="Multi-Parish Race","","-"&amp;Table1[parish])&amp;" ("&amp;Table1[year]&amp;")"</f>
        <v>Justice of the Peace-Justice of the Peace &amp; Constable District 3-Sabine (2014)</v>
      </c>
      <c r="D2076" t="s">
        <v>2692</v>
      </c>
      <c r="E2076" t="s">
        <v>1486</v>
      </c>
      <c r="F2076" t="s">
        <v>2725</v>
      </c>
      <c r="G2076">
        <v>2014</v>
      </c>
      <c r="H2076" t="s">
        <v>1197</v>
      </c>
      <c r="I2076" t="s">
        <v>19</v>
      </c>
      <c r="J2076">
        <v>420</v>
      </c>
      <c r="K2076">
        <v>4</v>
      </c>
      <c r="L2076">
        <f>COUNTIF(Table1[Race],Table1[Race])</f>
        <v>4</v>
      </c>
      <c r="M2076">
        <v>2</v>
      </c>
      <c r="N2076">
        <v>2</v>
      </c>
      <c r="O2076">
        <v>0</v>
      </c>
      <c r="P2076">
        <v>0</v>
      </c>
      <c r="Q2076" t="s">
        <v>20</v>
      </c>
      <c r="R2076" t="s">
        <v>947</v>
      </c>
      <c r="S2076" t="s">
        <v>2692</v>
      </c>
      <c r="T2076">
        <f>IFERROR(Table1[n_can_adj]/MID(Table1[district],FIND("(",Table1[district])+1,1),Table1[n_can_adj])</f>
        <v>4</v>
      </c>
      <c r="U2076" t="e">
        <f>IF(Table1[level]="Local",VLOOKUP(Table1[parish]&amp;" Parish, Louisiana",[1]parish!$D$2:$E$65,2,FALSE),"")</f>
        <v>#N/A</v>
      </c>
    </row>
    <row r="2077" spans="1:21" hidden="1" x14ac:dyDescent="0.25">
      <c r="A2077">
        <v>2076</v>
      </c>
      <c r="B2077">
        <f>IF(COUNTIF(C$2:C2076,C2077)&gt;0,B2076,B2076+1)</f>
        <v>641</v>
      </c>
      <c r="C2077" t="str">
        <f>Table1[[#This Row],[position]]&amp;IF(Table1[district]="NA","","-"&amp;Table1[district])&amp;IF(Table1[parish]="Multi-Parish Race","","-"&amp;Table1[parish])&amp;" ("&amp;Table1[year]&amp;")"</f>
        <v>Justice of the Peace-Justice of the Peace &amp; Constable District 3-Sabine (2014)</v>
      </c>
      <c r="D2077" t="s">
        <v>2692</v>
      </c>
      <c r="E2077" t="s">
        <v>1486</v>
      </c>
      <c r="F2077" t="s">
        <v>2726</v>
      </c>
      <c r="G2077">
        <v>2014</v>
      </c>
      <c r="H2077" t="s">
        <v>1197</v>
      </c>
      <c r="I2077" t="s">
        <v>19</v>
      </c>
      <c r="J2077">
        <v>212</v>
      </c>
      <c r="K2077">
        <v>4</v>
      </c>
      <c r="L2077">
        <f>COUNTIF(Table1[Race],Table1[Race])</f>
        <v>4</v>
      </c>
      <c r="M2077">
        <v>2</v>
      </c>
      <c r="N2077">
        <v>2</v>
      </c>
      <c r="O2077">
        <v>0</v>
      </c>
      <c r="P2077">
        <v>0</v>
      </c>
      <c r="Q2077" t="s">
        <v>20</v>
      </c>
      <c r="R2077" t="s">
        <v>947</v>
      </c>
      <c r="S2077" t="s">
        <v>2692</v>
      </c>
      <c r="T2077">
        <f>IFERROR(Table1[n_can_adj]/MID(Table1[district],FIND("(",Table1[district])+1,1),Table1[n_can_adj])</f>
        <v>4</v>
      </c>
      <c r="U2077" t="e">
        <f>IF(Table1[level]="Local",VLOOKUP(Table1[parish]&amp;" Parish, Louisiana",[1]parish!$D$2:$E$65,2,FALSE),"")</f>
        <v>#N/A</v>
      </c>
    </row>
    <row r="2078" spans="1:21" hidden="1" x14ac:dyDescent="0.25">
      <c r="A2078">
        <v>2077</v>
      </c>
      <c r="B2078">
        <f>IF(COUNTIF(C$2:C2077,C2078)&gt;0,B2077,B2077+1)</f>
        <v>642</v>
      </c>
      <c r="C2078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1-Beauregard (2014)</v>
      </c>
      <c r="D2078" t="s">
        <v>2692</v>
      </c>
      <c r="E2078" t="s">
        <v>1492</v>
      </c>
      <c r="F2078" t="s">
        <v>2727</v>
      </c>
      <c r="G2078">
        <v>2014</v>
      </c>
      <c r="H2078" t="s">
        <v>1496</v>
      </c>
      <c r="I2078" t="s">
        <v>19</v>
      </c>
      <c r="J2078">
        <v>558</v>
      </c>
      <c r="K2078">
        <v>4</v>
      </c>
      <c r="L2078">
        <f>COUNTIF(Table1[Race],Table1[Race])</f>
        <v>2</v>
      </c>
      <c r="M2078">
        <v>3</v>
      </c>
      <c r="N2078">
        <v>1</v>
      </c>
      <c r="O2078">
        <v>0</v>
      </c>
      <c r="P2078">
        <v>0</v>
      </c>
      <c r="Q2078" t="s">
        <v>20</v>
      </c>
      <c r="R2078" t="s">
        <v>947</v>
      </c>
      <c r="S2078" t="s">
        <v>2692</v>
      </c>
      <c r="T2078">
        <f>IFERROR(Table1[n_can_adj]/MID(Table1[district],FIND("(",Table1[district])+1,1),Table1[n_can_adj])</f>
        <v>2</v>
      </c>
      <c r="U2078" t="e">
        <f>IF(Table1[level]="Local",VLOOKUP(Table1[parish]&amp;" Parish, Louisiana",[1]parish!$D$2:$E$65,2,FALSE),"")</f>
        <v>#N/A</v>
      </c>
    </row>
    <row r="2079" spans="1:21" hidden="1" x14ac:dyDescent="0.25">
      <c r="A2079">
        <v>2079</v>
      </c>
      <c r="B2079">
        <f>IF(COUNTIF(C$2:C2078,C2079)&gt;0,B2078,B2078+1)</f>
        <v>642</v>
      </c>
      <c r="C2079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1-Beauregard (2014)</v>
      </c>
      <c r="D2079" t="s">
        <v>2692</v>
      </c>
      <c r="E2079" t="s">
        <v>1492</v>
      </c>
      <c r="F2079" t="s">
        <v>2729</v>
      </c>
      <c r="G2079">
        <v>2014</v>
      </c>
      <c r="H2079" t="s">
        <v>1496</v>
      </c>
      <c r="I2079" t="s">
        <v>23</v>
      </c>
      <c r="J2079">
        <v>238</v>
      </c>
      <c r="K2079">
        <v>4</v>
      </c>
      <c r="L2079">
        <f>COUNTIF(Table1[Race],Table1[Race])</f>
        <v>2</v>
      </c>
      <c r="M2079">
        <v>3</v>
      </c>
      <c r="N2079">
        <v>1</v>
      </c>
      <c r="O2079">
        <v>0</v>
      </c>
      <c r="P2079">
        <v>0</v>
      </c>
      <c r="Q2079" t="s">
        <v>20</v>
      </c>
      <c r="R2079" t="s">
        <v>947</v>
      </c>
      <c r="S2079" t="s">
        <v>2692</v>
      </c>
      <c r="T2079">
        <f>IFERROR(Table1[n_can_adj]/MID(Table1[district],FIND("(",Table1[district])+1,1),Table1[n_can_adj])</f>
        <v>2</v>
      </c>
      <c r="U2079" t="e">
        <f>IF(Table1[level]="Local",VLOOKUP(Table1[parish]&amp;" Parish, Louisiana",[1]parish!$D$2:$E$65,2,FALSE),"")</f>
        <v>#N/A</v>
      </c>
    </row>
    <row r="2080" spans="1:21" hidden="1" x14ac:dyDescent="0.25">
      <c r="A2080">
        <v>2078</v>
      </c>
      <c r="B2080">
        <f>IF(COUNTIF(C$2:C2079,C2080)&gt;0,B2079,B2079+1)</f>
        <v>643</v>
      </c>
      <c r="C2080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1-St. John The Baptist (2014)</v>
      </c>
      <c r="D2080" t="s">
        <v>2692</v>
      </c>
      <c r="E2080" t="s">
        <v>1492</v>
      </c>
      <c r="F2080" t="s">
        <v>2728</v>
      </c>
      <c r="G2080">
        <v>2014</v>
      </c>
      <c r="H2080" t="s">
        <v>2439</v>
      </c>
      <c r="I2080" t="s">
        <v>23</v>
      </c>
      <c r="J2080">
        <v>512</v>
      </c>
      <c r="K2080">
        <v>4</v>
      </c>
      <c r="L2080">
        <f>COUNTIF(Table1[Race],Table1[Race])</f>
        <v>2</v>
      </c>
      <c r="M2080">
        <v>3</v>
      </c>
      <c r="N2080">
        <v>1</v>
      </c>
      <c r="O2080">
        <v>0</v>
      </c>
      <c r="P2080">
        <v>0</v>
      </c>
      <c r="Q2080" t="s">
        <v>20</v>
      </c>
      <c r="R2080" t="s">
        <v>947</v>
      </c>
      <c r="S2080" t="s">
        <v>2692</v>
      </c>
      <c r="T2080">
        <f>IFERROR(Table1[n_can_adj]/MID(Table1[district],FIND("(",Table1[district])+1,1),Table1[n_can_adj])</f>
        <v>2</v>
      </c>
      <c r="U2080" t="e">
        <f>IF(Table1[level]="Local",VLOOKUP(Table1[parish]&amp;" Parish, Louisiana",[1]parish!$D$2:$E$65,2,FALSE),"")</f>
        <v>#N/A</v>
      </c>
    </row>
    <row r="2081" spans="1:21" hidden="1" x14ac:dyDescent="0.25">
      <c r="A2081">
        <v>2080</v>
      </c>
      <c r="B2081">
        <f>IF(COUNTIF(C$2:C2080,C2081)&gt;0,B2080,B2080+1)</f>
        <v>643</v>
      </c>
      <c r="C2081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1-St. John The Baptist (2014)</v>
      </c>
      <c r="D2081" t="s">
        <v>2692</v>
      </c>
      <c r="E2081" t="s">
        <v>1492</v>
      </c>
      <c r="F2081" t="s">
        <v>2730</v>
      </c>
      <c r="G2081">
        <v>2014</v>
      </c>
      <c r="H2081" t="s">
        <v>2439</v>
      </c>
      <c r="I2081" t="s">
        <v>23</v>
      </c>
      <c r="J2081">
        <v>1156</v>
      </c>
      <c r="K2081">
        <v>4</v>
      </c>
      <c r="L2081">
        <f>COUNTIF(Table1[Race],Table1[Race])</f>
        <v>2</v>
      </c>
      <c r="M2081">
        <v>3</v>
      </c>
      <c r="N2081">
        <v>1</v>
      </c>
      <c r="O2081">
        <v>0</v>
      </c>
      <c r="P2081">
        <v>0</v>
      </c>
      <c r="Q2081" t="s">
        <v>20</v>
      </c>
      <c r="R2081" t="s">
        <v>947</v>
      </c>
      <c r="S2081" t="s">
        <v>2692</v>
      </c>
      <c r="T2081">
        <f>IFERROR(Table1[n_can_adj]/MID(Table1[district],FIND("(",Table1[district])+1,1),Table1[n_can_adj])</f>
        <v>2</v>
      </c>
      <c r="U2081" t="e">
        <f>IF(Table1[level]="Local",VLOOKUP(Table1[parish]&amp;" Parish, Louisiana",[1]parish!$D$2:$E$65,2,FALSE),"")</f>
        <v>#N/A</v>
      </c>
    </row>
    <row r="2082" spans="1:21" hidden="1" x14ac:dyDescent="0.25">
      <c r="A2082">
        <v>2081</v>
      </c>
      <c r="B2082">
        <f>IF(COUNTIF(C$2:C2081,C2082)&gt;0,B2081,B2081+1)</f>
        <v>644</v>
      </c>
      <c r="C2082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3-De Soto (2014)</v>
      </c>
      <c r="D2082" t="s">
        <v>2692</v>
      </c>
      <c r="E2082" t="s">
        <v>1505</v>
      </c>
      <c r="F2082" t="s">
        <v>2731</v>
      </c>
      <c r="G2082">
        <v>2014</v>
      </c>
      <c r="H2082" t="s">
        <v>1498</v>
      </c>
      <c r="I2082" t="s">
        <v>127</v>
      </c>
      <c r="J2082">
        <v>893</v>
      </c>
      <c r="K2082">
        <v>2</v>
      </c>
      <c r="L2082">
        <f>COUNTIF(Table1[Race],Table1[Race])</f>
        <v>2</v>
      </c>
      <c r="M2082">
        <v>0</v>
      </c>
      <c r="N2082">
        <v>1</v>
      </c>
      <c r="O2082">
        <v>0</v>
      </c>
      <c r="P2082">
        <v>1</v>
      </c>
      <c r="Q2082" t="s">
        <v>20</v>
      </c>
      <c r="R2082" t="s">
        <v>947</v>
      </c>
      <c r="S2082" t="s">
        <v>2692</v>
      </c>
      <c r="T2082">
        <f>IFERROR(Table1[n_can_adj]/MID(Table1[district],FIND("(",Table1[district])+1,1),Table1[n_can_adj])</f>
        <v>2</v>
      </c>
      <c r="U2082" t="e">
        <f>IF(Table1[level]="Local",VLOOKUP(Table1[parish]&amp;" Parish, Louisiana",[1]parish!$D$2:$E$65,2,FALSE),"")</f>
        <v>#N/A</v>
      </c>
    </row>
    <row r="2083" spans="1:21" hidden="1" x14ac:dyDescent="0.25">
      <c r="A2083">
        <v>2082</v>
      </c>
      <c r="B2083">
        <f>IF(COUNTIF(C$2:C2082,C2083)&gt;0,B2082,B2082+1)</f>
        <v>644</v>
      </c>
      <c r="C2083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3-De Soto (2014)</v>
      </c>
      <c r="D2083" t="s">
        <v>2692</v>
      </c>
      <c r="E2083" t="s">
        <v>1505</v>
      </c>
      <c r="F2083" t="s">
        <v>2732</v>
      </c>
      <c r="G2083">
        <v>2014</v>
      </c>
      <c r="H2083" t="s">
        <v>1498</v>
      </c>
      <c r="I2083" t="s">
        <v>19</v>
      </c>
      <c r="J2083">
        <v>441</v>
      </c>
      <c r="K2083">
        <v>2</v>
      </c>
      <c r="L2083">
        <f>COUNTIF(Table1[Race],Table1[Race])</f>
        <v>2</v>
      </c>
      <c r="M2083">
        <v>0</v>
      </c>
      <c r="N2083">
        <v>1</v>
      </c>
      <c r="O2083">
        <v>0</v>
      </c>
      <c r="P2083">
        <v>1</v>
      </c>
      <c r="Q2083" t="s">
        <v>20</v>
      </c>
      <c r="R2083" t="s">
        <v>947</v>
      </c>
      <c r="S2083" t="s">
        <v>2692</v>
      </c>
      <c r="T2083">
        <f>IFERROR(Table1[n_can_adj]/MID(Table1[district],FIND("(",Table1[district])+1,1),Table1[n_can_adj])</f>
        <v>2</v>
      </c>
      <c r="U2083" t="e">
        <f>IF(Table1[level]="Local",VLOOKUP(Table1[parish]&amp;" Parish, Louisiana",[1]parish!$D$2:$E$65,2,FALSE),"")</f>
        <v>#N/A</v>
      </c>
    </row>
    <row r="2084" spans="1:21" hidden="1" x14ac:dyDescent="0.25">
      <c r="A2084">
        <v>2086</v>
      </c>
      <c r="B2084">
        <f>IF(COUNTIF(C$2:C2083,C2084)&gt;0,B2083,B2083+1)</f>
        <v>645</v>
      </c>
      <c r="C2084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4-Beauregard (2014)</v>
      </c>
      <c r="D2084" t="s">
        <v>2692</v>
      </c>
      <c r="E2084" t="s">
        <v>1508</v>
      </c>
      <c r="F2084" t="s">
        <v>2736</v>
      </c>
      <c r="G2084">
        <v>2014</v>
      </c>
      <c r="H2084" t="s">
        <v>1496</v>
      </c>
      <c r="I2084" t="s">
        <v>19</v>
      </c>
      <c r="J2084">
        <v>1532</v>
      </c>
      <c r="K2084">
        <v>7</v>
      </c>
      <c r="L2084">
        <f>COUNTIF(Table1[Race],Table1[Race])</f>
        <v>3</v>
      </c>
      <c r="M2084">
        <v>3</v>
      </c>
      <c r="N2084">
        <v>2</v>
      </c>
      <c r="O2084">
        <v>2</v>
      </c>
      <c r="P2084">
        <v>0</v>
      </c>
      <c r="Q2084" t="s">
        <v>20</v>
      </c>
      <c r="R2084" t="s">
        <v>947</v>
      </c>
      <c r="S2084" t="s">
        <v>2692</v>
      </c>
      <c r="T2084">
        <f>IFERROR(Table1[n_can_adj]/MID(Table1[district],FIND("(",Table1[district])+1,1),Table1[n_can_adj])</f>
        <v>3</v>
      </c>
      <c r="U2084" t="e">
        <f>IF(Table1[level]="Local",VLOOKUP(Table1[parish]&amp;" Parish, Louisiana",[1]parish!$D$2:$E$65,2,FALSE),"")</f>
        <v>#N/A</v>
      </c>
    </row>
    <row r="2085" spans="1:21" hidden="1" x14ac:dyDescent="0.25">
      <c r="A2085">
        <v>2087</v>
      </c>
      <c r="B2085">
        <f>IF(COUNTIF(C$2:C2084,C2085)&gt;0,B2084,B2084+1)</f>
        <v>645</v>
      </c>
      <c r="C2085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4-Beauregard (2014)</v>
      </c>
      <c r="D2085" t="s">
        <v>2692</v>
      </c>
      <c r="E2085" t="s">
        <v>1508</v>
      </c>
      <c r="F2085" t="s">
        <v>2737</v>
      </c>
      <c r="G2085">
        <v>2014</v>
      </c>
      <c r="H2085" t="s">
        <v>1496</v>
      </c>
      <c r="I2085" t="s">
        <v>30</v>
      </c>
      <c r="J2085">
        <v>243</v>
      </c>
      <c r="K2085">
        <v>7</v>
      </c>
      <c r="L2085">
        <f>COUNTIF(Table1[Race],Table1[Race])</f>
        <v>3</v>
      </c>
      <c r="M2085">
        <v>3</v>
      </c>
      <c r="N2085">
        <v>2</v>
      </c>
      <c r="O2085">
        <v>2</v>
      </c>
      <c r="P2085">
        <v>0</v>
      </c>
      <c r="Q2085" t="s">
        <v>20</v>
      </c>
      <c r="R2085" t="s">
        <v>947</v>
      </c>
      <c r="S2085" t="s">
        <v>2692</v>
      </c>
      <c r="T2085">
        <f>IFERROR(Table1[n_can_adj]/MID(Table1[district],FIND("(",Table1[district])+1,1),Table1[n_can_adj])</f>
        <v>3</v>
      </c>
      <c r="U2085" t="e">
        <f>IF(Table1[level]="Local",VLOOKUP(Table1[parish]&amp;" Parish, Louisiana",[1]parish!$D$2:$E$65,2,FALSE),"")</f>
        <v>#N/A</v>
      </c>
    </row>
    <row r="2086" spans="1:21" hidden="1" x14ac:dyDescent="0.25">
      <c r="A2086">
        <v>2089</v>
      </c>
      <c r="B2086">
        <f>IF(COUNTIF(C$2:C2085,C2086)&gt;0,B2085,B2085+1)</f>
        <v>645</v>
      </c>
      <c r="C2086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4-Beauregard (2014)</v>
      </c>
      <c r="D2086" t="s">
        <v>2692</v>
      </c>
      <c r="E2086" t="s">
        <v>1508</v>
      </c>
      <c r="F2086" t="s">
        <v>2739</v>
      </c>
      <c r="G2086">
        <v>2014</v>
      </c>
      <c r="H2086" t="s">
        <v>1496</v>
      </c>
      <c r="I2086" t="s">
        <v>23</v>
      </c>
      <c r="J2086">
        <v>734</v>
      </c>
      <c r="K2086">
        <v>7</v>
      </c>
      <c r="L2086">
        <f>COUNTIF(Table1[Race],Table1[Race])</f>
        <v>3</v>
      </c>
      <c r="M2086">
        <v>3</v>
      </c>
      <c r="N2086">
        <v>2</v>
      </c>
      <c r="O2086">
        <v>2</v>
      </c>
      <c r="P2086">
        <v>0</v>
      </c>
      <c r="Q2086" t="s">
        <v>20</v>
      </c>
      <c r="R2086" t="s">
        <v>947</v>
      </c>
      <c r="S2086" t="s">
        <v>2692</v>
      </c>
      <c r="T2086">
        <f>IFERROR(Table1[n_can_adj]/MID(Table1[district],FIND("(",Table1[district])+1,1),Table1[n_can_adj])</f>
        <v>3</v>
      </c>
      <c r="U2086" t="e">
        <f>IF(Table1[level]="Local",VLOOKUP(Table1[parish]&amp;" Parish, Louisiana",[1]parish!$D$2:$E$65,2,FALSE),"")</f>
        <v>#N/A</v>
      </c>
    </row>
    <row r="2087" spans="1:21" hidden="1" x14ac:dyDescent="0.25">
      <c r="A2087">
        <v>2088</v>
      </c>
      <c r="B2087">
        <f>IF(COUNTIF(C$2:C2086,C2087)&gt;0,B2086,B2086+1)</f>
        <v>646</v>
      </c>
      <c r="C2087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4-De Soto (2014)</v>
      </c>
      <c r="D2087" t="s">
        <v>2692</v>
      </c>
      <c r="E2087" t="s">
        <v>1508</v>
      </c>
      <c r="F2087" t="s">
        <v>2738</v>
      </c>
      <c r="G2087">
        <v>2014</v>
      </c>
      <c r="H2087" t="s">
        <v>1498</v>
      </c>
      <c r="I2087" t="s">
        <v>23</v>
      </c>
      <c r="J2087">
        <v>661</v>
      </c>
      <c r="K2087">
        <v>7</v>
      </c>
      <c r="L2087">
        <f>COUNTIF(Table1[Race],Table1[Race])</f>
        <v>2</v>
      </c>
      <c r="M2087">
        <v>3</v>
      </c>
      <c r="N2087">
        <v>2</v>
      </c>
      <c r="O2087">
        <v>2</v>
      </c>
      <c r="P2087">
        <v>0</v>
      </c>
      <c r="Q2087" t="s">
        <v>20</v>
      </c>
      <c r="R2087" t="s">
        <v>947</v>
      </c>
      <c r="S2087" t="s">
        <v>2692</v>
      </c>
      <c r="T2087">
        <f>IFERROR(Table1[n_can_adj]/MID(Table1[district],FIND("(",Table1[district])+1,1),Table1[n_can_adj])</f>
        <v>2</v>
      </c>
      <c r="U2087" t="e">
        <f>IF(Table1[level]="Local",VLOOKUP(Table1[parish]&amp;" Parish, Louisiana",[1]parish!$D$2:$E$65,2,FALSE),"")</f>
        <v>#N/A</v>
      </c>
    </row>
    <row r="2088" spans="1:21" hidden="1" x14ac:dyDescent="0.25">
      <c r="A2088">
        <v>2092</v>
      </c>
      <c r="B2088">
        <f>IF(COUNTIF(C$2:C2087,C2088)&gt;0,B2087,B2087+1)</f>
        <v>646</v>
      </c>
      <c r="C2088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4-De Soto (2014)</v>
      </c>
      <c r="D2088" t="s">
        <v>2692</v>
      </c>
      <c r="E2088" t="s">
        <v>1508</v>
      </c>
      <c r="F2088" t="s">
        <v>2742</v>
      </c>
      <c r="G2088">
        <v>2014</v>
      </c>
      <c r="H2088" t="s">
        <v>1498</v>
      </c>
      <c r="I2088" t="s">
        <v>23</v>
      </c>
      <c r="J2088">
        <v>896</v>
      </c>
      <c r="K2088">
        <v>7</v>
      </c>
      <c r="L2088">
        <f>COUNTIF(Table1[Race],Table1[Race])</f>
        <v>2</v>
      </c>
      <c r="M2088">
        <v>3</v>
      </c>
      <c r="N2088">
        <v>2</v>
      </c>
      <c r="O2088">
        <v>2</v>
      </c>
      <c r="P2088">
        <v>0</v>
      </c>
      <c r="Q2088" t="s">
        <v>20</v>
      </c>
      <c r="R2088" t="s">
        <v>947</v>
      </c>
      <c r="S2088" t="s">
        <v>2692</v>
      </c>
      <c r="T2088">
        <f>IFERROR(Table1[n_can_adj]/MID(Table1[district],FIND("(",Table1[district])+1,1),Table1[n_can_adj])</f>
        <v>2</v>
      </c>
      <c r="U2088" t="e">
        <f>IF(Table1[level]="Local",VLOOKUP(Table1[parish]&amp;" Parish, Louisiana",[1]parish!$D$2:$E$65,2,FALSE),"")</f>
        <v>#N/A</v>
      </c>
    </row>
    <row r="2089" spans="1:21" hidden="1" x14ac:dyDescent="0.25">
      <c r="A2089">
        <v>2083</v>
      </c>
      <c r="B2089">
        <f>IF(COUNTIF(C$2:C2088,C2089)&gt;0,B2088,B2088+1)</f>
        <v>647</v>
      </c>
      <c r="C2089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4-St. Landry (2014)</v>
      </c>
      <c r="D2089" t="s">
        <v>2692</v>
      </c>
      <c r="E2089" t="s">
        <v>1508</v>
      </c>
      <c r="F2089" t="s">
        <v>2733</v>
      </c>
      <c r="G2089">
        <v>2014</v>
      </c>
      <c r="H2089" t="s">
        <v>83</v>
      </c>
      <c r="I2089" t="s">
        <v>30</v>
      </c>
      <c r="J2089">
        <v>765</v>
      </c>
      <c r="K2089">
        <v>7</v>
      </c>
      <c r="L2089">
        <f>COUNTIF(Table1[Race],Table1[Race])</f>
        <v>2</v>
      </c>
      <c r="M2089">
        <v>3</v>
      </c>
      <c r="N2089">
        <v>2</v>
      </c>
      <c r="O2089">
        <v>2</v>
      </c>
      <c r="P2089">
        <v>0</v>
      </c>
      <c r="Q2089" t="s">
        <v>20</v>
      </c>
      <c r="R2089" t="s">
        <v>947</v>
      </c>
      <c r="S2089" t="s">
        <v>2692</v>
      </c>
      <c r="T2089">
        <f>IFERROR(Table1[n_can_adj]/MID(Table1[district],FIND("(",Table1[district])+1,1),Table1[n_can_adj])</f>
        <v>2</v>
      </c>
      <c r="U2089" t="e">
        <f>IF(Table1[level]="Local",VLOOKUP(Table1[parish]&amp;" Parish, Louisiana",[1]parish!$D$2:$E$65,2,FALSE),"")</f>
        <v>#N/A</v>
      </c>
    </row>
    <row r="2090" spans="1:21" hidden="1" x14ac:dyDescent="0.25">
      <c r="A2090">
        <v>2090</v>
      </c>
      <c r="B2090">
        <f>IF(COUNTIF(C$2:C2089,C2090)&gt;0,B2089,B2089+1)</f>
        <v>647</v>
      </c>
      <c r="C2090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4-St. Landry (2014)</v>
      </c>
      <c r="D2090" t="s">
        <v>2692</v>
      </c>
      <c r="E2090" t="s">
        <v>1508</v>
      </c>
      <c r="F2090" t="s">
        <v>2740</v>
      </c>
      <c r="G2090">
        <v>2014</v>
      </c>
      <c r="H2090" t="s">
        <v>83</v>
      </c>
      <c r="I2090" t="s">
        <v>19</v>
      </c>
      <c r="J2090">
        <v>1340</v>
      </c>
      <c r="K2090">
        <v>7</v>
      </c>
      <c r="L2090">
        <f>COUNTIF(Table1[Race],Table1[Race])</f>
        <v>2</v>
      </c>
      <c r="M2090">
        <v>3</v>
      </c>
      <c r="N2090">
        <v>2</v>
      </c>
      <c r="O2090">
        <v>2</v>
      </c>
      <c r="P2090">
        <v>0</v>
      </c>
      <c r="Q2090" t="s">
        <v>20</v>
      </c>
      <c r="R2090" t="s">
        <v>947</v>
      </c>
      <c r="S2090" t="s">
        <v>2692</v>
      </c>
      <c r="T2090">
        <f>IFERROR(Table1[n_can_adj]/MID(Table1[district],FIND("(",Table1[district])+1,1),Table1[n_can_adj])</f>
        <v>2</v>
      </c>
      <c r="U2090" t="e">
        <f>IF(Table1[level]="Local",VLOOKUP(Table1[parish]&amp;" Parish, Louisiana",[1]parish!$D$2:$E$65,2,FALSE),"")</f>
        <v>#N/A</v>
      </c>
    </row>
    <row r="2091" spans="1:21" hidden="1" x14ac:dyDescent="0.25">
      <c r="A2091">
        <v>2084</v>
      </c>
      <c r="B2091">
        <f>IF(COUNTIF(C$2:C2090,C2091)&gt;0,B2090,B2090+1)</f>
        <v>648</v>
      </c>
      <c r="C2091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4-De Soto (2016)</v>
      </c>
      <c r="D2091" t="s">
        <v>2692</v>
      </c>
      <c r="E2091" t="s">
        <v>1508</v>
      </c>
      <c r="F2091" t="s">
        <v>2734</v>
      </c>
      <c r="G2091">
        <v>2016</v>
      </c>
      <c r="H2091" t="s">
        <v>1498</v>
      </c>
      <c r="I2091" t="s">
        <v>23</v>
      </c>
      <c r="J2091">
        <v>561</v>
      </c>
      <c r="K2091">
        <v>3</v>
      </c>
      <c r="L2091">
        <f>COUNTIF(Table1[Race],Table1[Race])</f>
        <v>3</v>
      </c>
      <c r="M2091">
        <v>2</v>
      </c>
      <c r="N2091">
        <v>0</v>
      </c>
      <c r="O2091">
        <v>1</v>
      </c>
      <c r="P2091">
        <v>0</v>
      </c>
      <c r="Q2091" t="s">
        <v>20</v>
      </c>
      <c r="R2091" t="s">
        <v>947</v>
      </c>
      <c r="S2091" t="s">
        <v>2692</v>
      </c>
      <c r="T2091">
        <f>IFERROR(Table1[n_can_adj]/MID(Table1[district],FIND("(",Table1[district])+1,1),Table1[n_can_adj])</f>
        <v>3</v>
      </c>
      <c r="U2091" t="e">
        <f>IF(Table1[level]="Local",VLOOKUP(Table1[parish]&amp;" Parish, Louisiana",[1]parish!$D$2:$E$65,2,FALSE),"")</f>
        <v>#N/A</v>
      </c>
    </row>
    <row r="2092" spans="1:21" hidden="1" x14ac:dyDescent="0.25">
      <c r="A2092">
        <v>2085</v>
      </c>
      <c r="B2092">
        <f>IF(COUNTIF(C$2:C2091,C2092)&gt;0,B2091,B2091+1)</f>
        <v>648</v>
      </c>
      <c r="C2092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4-De Soto (2016)</v>
      </c>
      <c r="D2092" t="s">
        <v>2692</v>
      </c>
      <c r="E2092" t="s">
        <v>1508</v>
      </c>
      <c r="F2092" t="s">
        <v>2735</v>
      </c>
      <c r="G2092">
        <v>2016</v>
      </c>
      <c r="H2092" t="s">
        <v>1498</v>
      </c>
      <c r="I2092" t="s">
        <v>30</v>
      </c>
      <c r="J2092">
        <v>502</v>
      </c>
      <c r="K2092">
        <v>3</v>
      </c>
      <c r="L2092">
        <f>COUNTIF(Table1[Race],Table1[Race])</f>
        <v>3</v>
      </c>
      <c r="M2092">
        <v>2</v>
      </c>
      <c r="N2092">
        <v>0</v>
      </c>
      <c r="O2092">
        <v>1</v>
      </c>
      <c r="P2092">
        <v>0</v>
      </c>
      <c r="Q2092" t="s">
        <v>20</v>
      </c>
      <c r="R2092" t="s">
        <v>947</v>
      </c>
      <c r="S2092" t="s">
        <v>2692</v>
      </c>
      <c r="T2092">
        <f>IFERROR(Table1[n_can_adj]/MID(Table1[district],FIND("(",Table1[district])+1,1),Table1[n_can_adj])</f>
        <v>3</v>
      </c>
      <c r="U2092" t="e">
        <f>IF(Table1[level]="Local",VLOOKUP(Table1[parish]&amp;" Parish, Louisiana",[1]parish!$D$2:$E$65,2,FALSE),"")</f>
        <v>#N/A</v>
      </c>
    </row>
    <row r="2093" spans="1:21" hidden="1" x14ac:dyDescent="0.25">
      <c r="A2093">
        <v>2091</v>
      </c>
      <c r="B2093">
        <f>IF(COUNTIF(C$2:C2092,C2093)&gt;0,B2092,B2092+1)</f>
        <v>648</v>
      </c>
      <c r="C2093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4-De Soto (2016)</v>
      </c>
      <c r="D2093" t="s">
        <v>2692</v>
      </c>
      <c r="E2093" t="s">
        <v>1508</v>
      </c>
      <c r="F2093" t="s">
        <v>2741</v>
      </c>
      <c r="G2093">
        <v>2016</v>
      </c>
      <c r="H2093" t="s">
        <v>1498</v>
      </c>
      <c r="I2093" t="s">
        <v>23</v>
      </c>
      <c r="J2093">
        <v>845</v>
      </c>
      <c r="K2093">
        <v>3</v>
      </c>
      <c r="L2093">
        <f>COUNTIF(Table1[Race],Table1[Race])</f>
        <v>3</v>
      </c>
      <c r="M2093">
        <v>2</v>
      </c>
      <c r="N2093">
        <v>0</v>
      </c>
      <c r="O2093">
        <v>1</v>
      </c>
      <c r="P2093">
        <v>0</v>
      </c>
      <c r="Q2093" t="s">
        <v>20</v>
      </c>
      <c r="R2093" t="s">
        <v>947</v>
      </c>
      <c r="S2093" t="s">
        <v>2692</v>
      </c>
      <c r="T2093">
        <f>IFERROR(Table1[n_can_adj]/MID(Table1[district],FIND("(",Table1[district])+1,1),Table1[n_can_adj])</f>
        <v>3</v>
      </c>
      <c r="U2093" t="e">
        <f>IF(Table1[level]="Local",VLOOKUP(Table1[parish]&amp;" Parish, Louisiana",[1]parish!$D$2:$E$65,2,FALSE),"")</f>
        <v>#N/A</v>
      </c>
    </row>
    <row r="2094" spans="1:21" hidden="1" x14ac:dyDescent="0.25">
      <c r="A2094">
        <v>2095</v>
      </c>
      <c r="B2094">
        <f>IF(COUNTIF(C$2:C2093,C2094)&gt;0,B2093,B2093+1)</f>
        <v>649</v>
      </c>
      <c r="C2094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5-De Soto (2014)</v>
      </c>
      <c r="D2094" t="s">
        <v>2692</v>
      </c>
      <c r="E2094" t="s">
        <v>1512</v>
      </c>
      <c r="F2094" t="s">
        <v>2745</v>
      </c>
      <c r="G2094">
        <v>2014</v>
      </c>
      <c r="H2094" t="s">
        <v>1498</v>
      </c>
      <c r="I2094" t="s">
        <v>30</v>
      </c>
      <c r="J2094">
        <v>245</v>
      </c>
      <c r="K2094">
        <v>5</v>
      </c>
      <c r="L2094">
        <f>COUNTIF(Table1[Race],Table1[Race])</f>
        <v>3</v>
      </c>
      <c r="M2094">
        <v>3</v>
      </c>
      <c r="N2094">
        <v>1</v>
      </c>
      <c r="O2094">
        <v>1</v>
      </c>
      <c r="P2094">
        <v>0</v>
      </c>
      <c r="Q2094" t="s">
        <v>20</v>
      </c>
      <c r="R2094" t="s">
        <v>947</v>
      </c>
      <c r="S2094" t="s">
        <v>2692</v>
      </c>
      <c r="T2094">
        <f>IFERROR(Table1[n_can_adj]/MID(Table1[district],FIND("(",Table1[district])+1,1),Table1[n_can_adj])</f>
        <v>3</v>
      </c>
      <c r="U2094" t="e">
        <f>IF(Table1[level]="Local",VLOOKUP(Table1[parish]&amp;" Parish, Louisiana",[1]parish!$D$2:$E$65,2,FALSE),"")</f>
        <v>#N/A</v>
      </c>
    </row>
    <row r="2095" spans="1:21" hidden="1" x14ac:dyDescent="0.25">
      <c r="A2095">
        <v>2096</v>
      </c>
      <c r="B2095">
        <f>IF(COUNTIF(C$2:C2094,C2095)&gt;0,B2094,B2094+1)</f>
        <v>649</v>
      </c>
      <c r="C2095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5-De Soto (2014)</v>
      </c>
      <c r="D2095" t="s">
        <v>2692</v>
      </c>
      <c r="E2095" t="s">
        <v>1512</v>
      </c>
      <c r="F2095" t="s">
        <v>2746</v>
      </c>
      <c r="G2095">
        <v>2014</v>
      </c>
      <c r="H2095" t="s">
        <v>1498</v>
      </c>
      <c r="I2095" t="s">
        <v>23</v>
      </c>
      <c r="J2095">
        <v>766</v>
      </c>
      <c r="K2095">
        <v>5</v>
      </c>
      <c r="L2095">
        <f>COUNTIF(Table1[Race],Table1[Race])</f>
        <v>3</v>
      </c>
      <c r="M2095">
        <v>3</v>
      </c>
      <c r="N2095">
        <v>1</v>
      </c>
      <c r="O2095">
        <v>1</v>
      </c>
      <c r="P2095">
        <v>0</v>
      </c>
      <c r="Q2095" t="s">
        <v>20</v>
      </c>
      <c r="R2095" t="s">
        <v>947</v>
      </c>
      <c r="S2095" t="s">
        <v>2692</v>
      </c>
      <c r="T2095">
        <f>IFERROR(Table1[n_can_adj]/MID(Table1[district],FIND("(",Table1[district])+1,1),Table1[n_can_adj])</f>
        <v>3</v>
      </c>
      <c r="U2095" t="e">
        <f>IF(Table1[level]="Local",VLOOKUP(Table1[parish]&amp;" Parish, Louisiana",[1]parish!$D$2:$E$65,2,FALSE),"")</f>
        <v>#N/A</v>
      </c>
    </row>
    <row r="2096" spans="1:21" hidden="1" x14ac:dyDescent="0.25">
      <c r="A2096">
        <v>2097</v>
      </c>
      <c r="B2096">
        <f>IF(COUNTIF(C$2:C2095,C2096)&gt;0,B2095,B2095+1)</f>
        <v>649</v>
      </c>
      <c r="C2096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5-De Soto (2014)</v>
      </c>
      <c r="D2096" t="s">
        <v>2692</v>
      </c>
      <c r="E2096" t="s">
        <v>1512</v>
      </c>
      <c r="F2096" t="s">
        <v>2747</v>
      </c>
      <c r="G2096">
        <v>2014</v>
      </c>
      <c r="H2096" t="s">
        <v>1498</v>
      </c>
      <c r="I2096" t="s">
        <v>19</v>
      </c>
      <c r="J2096">
        <v>643</v>
      </c>
      <c r="K2096">
        <v>5</v>
      </c>
      <c r="L2096">
        <f>COUNTIF(Table1[Race],Table1[Race])</f>
        <v>3</v>
      </c>
      <c r="M2096">
        <v>3</v>
      </c>
      <c r="N2096">
        <v>1</v>
      </c>
      <c r="O2096">
        <v>1</v>
      </c>
      <c r="P2096">
        <v>0</v>
      </c>
      <c r="Q2096" t="s">
        <v>20</v>
      </c>
      <c r="R2096" t="s">
        <v>947</v>
      </c>
      <c r="S2096" t="s">
        <v>2692</v>
      </c>
      <c r="T2096">
        <f>IFERROR(Table1[n_can_adj]/MID(Table1[district],FIND("(",Table1[district])+1,1),Table1[n_can_adj])</f>
        <v>3</v>
      </c>
      <c r="U2096" t="e">
        <f>IF(Table1[level]="Local",VLOOKUP(Table1[parish]&amp;" Parish, Louisiana",[1]parish!$D$2:$E$65,2,FALSE),"")</f>
        <v>#N/A</v>
      </c>
    </row>
    <row r="2097" spans="1:21" hidden="1" x14ac:dyDescent="0.25">
      <c r="A2097">
        <v>2093</v>
      </c>
      <c r="B2097">
        <f>IF(COUNTIF(C$2:C2096,C2097)&gt;0,B2096,B2096+1)</f>
        <v>650</v>
      </c>
      <c r="C2097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5-St. John The Baptist (2014)</v>
      </c>
      <c r="D2097" t="s">
        <v>2692</v>
      </c>
      <c r="E2097" t="s">
        <v>1512</v>
      </c>
      <c r="F2097" t="s">
        <v>2743</v>
      </c>
      <c r="G2097">
        <v>2014</v>
      </c>
      <c r="H2097" t="s">
        <v>2439</v>
      </c>
      <c r="I2097" t="s">
        <v>23</v>
      </c>
      <c r="J2097">
        <v>566</v>
      </c>
      <c r="K2097">
        <v>5</v>
      </c>
      <c r="L2097">
        <f>COUNTIF(Table1[Race],Table1[Race])</f>
        <v>2</v>
      </c>
      <c r="M2097">
        <v>3</v>
      </c>
      <c r="N2097">
        <v>1</v>
      </c>
      <c r="O2097">
        <v>1</v>
      </c>
      <c r="P2097">
        <v>0</v>
      </c>
      <c r="Q2097" t="s">
        <v>20</v>
      </c>
      <c r="R2097" t="s">
        <v>947</v>
      </c>
      <c r="S2097" t="s">
        <v>2692</v>
      </c>
      <c r="T2097">
        <f>IFERROR(Table1[n_can_adj]/MID(Table1[district],FIND("(",Table1[district])+1,1),Table1[n_can_adj])</f>
        <v>2</v>
      </c>
      <c r="U2097" t="e">
        <f>IF(Table1[level]="Local",VLOOKUP(Table1[parish]&amp;" Parish, Louisiana",[1]parish!$D$2:$E$65,2,FALSE),"")</f>
        <v>#N/A</v>
      </c>
    </row>
    <row r="2098" spans="1:21" hidden="1" x14ac:dyDescent="0.25">
      <c r="A2098">
        <v>2094</v>
      </c>
      <c r="B2098">
        <f>IF(COUNTIF(C$2:C2097,C2098)&gt;0,B2097,B2097+1)</f>
        <v>650</v>
      </c>
      <c r="C2098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5-St. John The Baptist (2014)</v>
      </c>
      <c r="D2098" t="s">
        <v>2692</v>
      </c>
      <c r="E2098" t="s">
        <v>1512</v>
      </c>
      <c r="F2098" t="s">
        <v>2744</v>
      </c>
      <c r="G2098">
        <v>2014</v>
      </c>
      <c r="H2098" t="s">
        <v>2439</v>
      </c>
      <c r="I2098" t="s">
        <v>23</v>
      </c>
      <c r="J2098">
        <v>918</v>
      </c>
      <c r="K2098">
        <v>5</v>
      </c>
      <c r="L2098">
        <f>COUNTIF(Table1[Race],Table1[Race])</f>
        <v>2</v>
      </c>
      <c r="M2098">
        <v>3</v>
      </c>
      <c r="N2098">
        <v>1</v>
      </c>
      <c r="O2098">
        <v>1</v>
      </c>
      <c r="P2098">
        <v>0</v>
      </c>
      <c r="Q2098" t="s">
        <v>20</v>
      </c>
      <c r="R2098" t="s">
        <v>947</v>
      </c>
      <c r="S2098" t="s">
        <v>2692</v>
      </c>
      <c r="T2098">
        <f>IFERROR(Table1[n_can_adj]/MID(Table1[district],FIND("(",Table1[district])+1,1),Table1[n_can_adj])</f>
        <v>2</v>
      </c>
      <c r="U2098" t="e">
        <f>IF(Table1[level]="Local",VLOOKUP(Table1[parish]&amp;" Parish, Louisiana",[1]parish!$D$2:$E$65,2,FALSE),"")</f>
        <v>#N/A</v>
      </c>
    </row>
    <row r="2099" spans="1:21" hidden="1" x14ac:dyDescent="0.25">
      <c r="A2099">
        <v>2098</v>
      </c>
      <c r="B2099">
        <f>IF(COUNTIF(C$2:C2098,C2099)&gt;0,B2098,B2098+1)</f>
        <v>651</v>
      </c>
      <c r="C2099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6-De Soto (2014)</v>
      </c>
      <c r="D2099" t="s">
        <v>2692</v>
      </c>
      <c r="E2099" t="s">
        <v>2748</v>
      </c>
      <c r="F2099" t="s">
        <v>2749</v>
      </c>
      <c r="G2099">
        <v>2014</v>
      </c>
      <c r="H2099" t="s">
        <v>1498</v>
      </c>
      <c r="I2099" t="s">
        <v>23</v>
      </c>
      <c r="J2099">
        <v>591</v>
      </c>
      <c r="K2099">
        <v>2</v>
      </c>
      <c r="L2099">
        <f>COUNTIF(Table1[Race],Table1[Race])</f>
        <v>2</v>
      </c>
      <c r="M2099">
        <v>1</v>
      </c>
      <c r="N2099">
        <v>0</v>
      </c>
      <c r="O2099">
        <v>1</v>
      </c>
      <c r="P2099">
        <v>0</v>
      </c>
      <c r="Q2099" t="s">
        <v>20</v>
      </c>
      <c r="R2099" t="s">
        <v>947</v>
      </c>
      <c r="S2099" t="s">
        <v>2692</v>
      </c>
      <c r="T2099">
        <f>IFERROR(Table1[n_can_adj]/MID(Table1[district],FIND("(",Table1[district])+1,1),Table1[n_can_adj])</f>
        <v>2</v>
      </c>
      <c r="U2099" t="e">
        <f>IF(Table1[level]="Local",VLOOKUP(Table1[parish]&amp;" Parish, Louisiana",[1]parish!$D$2:$E$65,2,FALSE),"")</f>
        <v>#N/A</v>
      </c>
    </row>
    <row r="2100" spans="1:21" hidden="1" x14ac:dyDescent="0.25">
      <c r="A2100">
        <v>2099</v>
      </c>
      <c r="B2100">
        <f>IF(COUNTIF(C$2:C2099,C2100)&gt;0,B2099,B2099+1)</f>
        <v>651</v>
      </c>
      <c r="C2100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6-De Soto (2014)</v>
      </c>
      <c r="D2100" t="s">
        <v>2692</v>
      </c>
      <c r="E2100" t="s">
        <v>2748</v>
      </c>
      <c r="F2100" t="s">
        <v>2750</v>
      </c>
      <c r="G2100">
        <v>2014</v>
      </c>
      <c r="H2100" t="s">
        <v>1498</v>
      </c>
      <c r="I2100" t="s">
        <v>30</v>
      </c>
      <c r="J2100">
        <v>629</v>
      </c>
      <c r="K2100">
        <v>2</v>
      </c>
      <c r="L2100">
        <f>COUNTIF(Table1[Race],Table1[Race])</f>
        <v>2</v>
      </c>
      <c r="M2100">
        <v>1</v>
      </c>
      <c r="N2100">
        <v>0</v>
      </c>
      <c r="O2100">
        <v>1</v>
      </c>
      <c r="P2100">
        <v>0</v>
      </c>
      <c r="Q2100" t="s">
        <v>20</v>
      </c>
      <c r="R2100" t="s">
        <v>947</v>
      </c>
      <c r="S2100" t="s">
        <v>2692</v>
      </c>
      <c r="T2100">
        <f>IFERROR(Table1[n_can_adj]/MID(Table1[district],FIND("(",Table1[district])+1,1),Table1[n_can_adj])</f>
        <v>2</v>
      </c>
      <c r="U2100" t="e">
        <f>IF(Table1[level]="Local",VLOOKUP(Table1[parish]&amp;" Parish, Louisiana",[1]parish!$D$2:$E$65,2,FALSE),"")</f>
        <v>#N/A</v>
      </c>
    </row>
    <row r="2101" spans="1:21" hidden="1" x14ac:dyDescent="0.25">
      <c r="A2101">
        <v>2100</v>
      </c>
      <c r="B2101">
        <f>IF(COUNTIF(C$2:C2100,C2101)&gt;0,B2100,B2100+1)</f>
        <v>652</v>
      </c>
      <c r="C2101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9-St. Landry (2014)</v>
      </c>
      <c r="D2101" t="s">
        <v>2692</v>
      </c>
      <c r="E2101" t="s">
        <v>1520</v>
      </c>
      <c r="F2101" t="s">
        <v>2751</v>
      </c>
      <c r="G2101">
        <v>2014</v>
      </c>
      <c r="H2101" t="s">
        <v>83</v>
      </c>
      <c r="I2101" t="s">
        <v>23</v>
      </c>
      <c r="J2101">
        <v>435</v>
      </c>
      <c r="K2101">
        <v>3</v>
      </c>
      <c r="L2101">
        <f>COUNTIF(Table1[Race],Table1[Race])</f>
        <v>3</v>
      </c>
      <c r="M2101">
        <v>2</v>
      </c>
      <c r="N2101">
        <v>0</v>
      </c>
      <c r="O2101">
        <v>1</v>
      </c>
      <c r="P2101">
        <v>0</v>
      </c>
      <c r="Q2101" t="s">
        <v>20</v>
      </c>
      <c r="R2101" t="s">
        <v>947</v>
      </c>
      <c r="S2101" t="s">
        <v>2692</v>
      </c>
      <c r="T2101">
        <f>IFERROR(Table1[n_can_adj]/MID(Table1[district],FIND("(",Table1[district])+1,1),Table1[n_can_adj])</f>
        <v>3</v>
      </c>
      <c r="U2101" t="e">
        <f>IF(Table1[level]="Local",VLOOKUP(Table1[parish]&amp;" Parish, Louisiana",[1]parish!$D$2:$E$65,2,FALSE),"")</f>
        <v>#N/A</v>
      </c>
    </row>
    <row r="2102" spans="1:21" hidden="1" x14ac:dyDescent="0.25">
      <c r="A2102">
        <v>2101</v>
      </c>
      <c r="B2102">
        <f>IF(COUNTIF(C$2:C2101,C2102)&gt;0,B2101,B2101+1)</f>
        <v>652</v>
      </c>
      <c r="C2102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9-St. Landry (2014)</v>
      </c>
      <c r="D2102" t="s">
        <v>2692</v>
      </c>
      <c r="E2102" t="s">
        <v>1520</v>
      </c>
      <c r="F2102" t="s">
        <v>2752</v>
      </c>
      <c r="G2102">
        <v>2014</v>
      </c>
      <c r="H2102" t="s">
        <v>83</v>
      </c>
      <c r="I2102" t="s">
        <v>23</v>
      </c>
      <c r="J2102">
        <v>103</v>
      </c>
      <c r="K2102">
        <v>3</v>
      </c>
      <c r="L2102">
        <f>COUNTIF(Table1[Race],Table1[Race])</f>
        <v>3</v>
      </c>
      <c r="M2102">
        <v>2</v>
      </c>
      <c r="N2102">
        <v>0</v>
      </c>
      <c r="O2102">
        <v>1</v>
      </c>
      <c r="P2102">
        <v>0</v>
      </c>
      <c r="Q2102" t="s">
        <v>20</v>
      </c>
      <c r="R2102" t="s">
        <v>947</v>
      </c>
      <c r="S2102" t="s">
        <v>2692</v>
      </c>
      <c r="T2102">
        <f>IFERROR(Table1[n_can_adj]/MID(Table1[district],FIND("(",Table1[district])+1,1),Table1[n_can_adj])</f>
        <v>3</v>
      </c>
      <c r="U2102" t="e">
        <f>IF(Table1[level]="Local",VLOOKUP(Table1[parish]&amp;" Parish, Louisiana",[1]parish!$D$2:$E$65,2,FALSE),"")</f>
        <v>#N/A</v>
      </c>
    </row>
    <row r="2103" spans="1:21" hidden="1" x14ac:dyDescent="0.25">
      <c r="A2103">
        <v>2102</v>
      </c>
      <c r="B2103">
        <f>IF(COUNTIF(C$2:C2102,C2103)&gt;0,B2102,B2102+1)</f>
        <v>652</v>
      </c>
      <c r="C2103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9-St. Landry (2014)</v>
      </c>
      <c r="D2103" t="s">
        <v>2692</v>
      </c>
      <c r="E2103" t="s">
        <v>1520</v>
      </c>
      <c r="F2103" t="s">
        <v>2753</v>
      </c>
      <c r="G2103">
        <v>2014</v>
      </c>
      <c r="H2103" t="s">
        <v>83</v>
      </c>
      <c r="I2103" t="s">
        <v>30</v>
      </c>
      <c r="J2103">
        <v>108</v>
      </c>
      <c r="K2103">
        <v>3</v>
      </c>
      <c r="L2103">
        <f>COUNTIF(Table1[Race],Table1[Race])</f>
        <v>3</v>
      </c>
      <c r="M2103">
        <v>2</v>
      </c>
      <c r="N2103">
        <v>0</v>
      </c>
      <c r="O2103">
        <v>1</v>
      </c>
      <c r="P2103">
        <v>0</v>
      </c>
      <c r="Q2103" t="s">
        <v>20</v>
      </c>
      <c r="R2103" t="s">
        <v>947</v>
      </c>
      <c r="S2103" t="s">
        <v>2692</v>
      </c>
      <c r="T2103">
        <f>IFERROR(Table1[n_can_adj]/MID(Table1[district],FIND("(",Table1[district])+1,1),Table1[n_can_adj])</f>
        <v>3</v>
      </c>
      <c r="U2103" t="e">
        <f>IF(Table1[level]="Local",VLOOKUP(Table1[parish]&amp;" Parish, Louisiana",[1]parish!$D$2:$E$65,2,FALSE),"")</f>
        <v>#N/A</v>
      </c>
    </row>
    <row r="2104" spans="1:21" hidden="1" x14ac:dyDescent="0.25">
      <c r="A2104">
        <v>2103</v>
      </c>
      <c r="B2104">
        <f>IF(COUNTIF(C$2:C2103,C2104)&gt;0,B2103,B2103+1)</f>
        <v>653</v>
      </c>
      <c r="C2104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A-Grant (2014)</v>
      </c>
      <c r="D2104" t="s">
        <v>2692</v>
      </c>
      <c r="E2104" t="s">
        <v>1524</v>
      </c>
      <c r="F2104" t="s">
        <v>2754</v>
      </c>
      <c r="G2104">
        <v>2014</v>
      </c>
      <c r="H2104" t="s">
        <v>272</v>
      </c>
      <c r="I2104" t="s">
        <v>30</v>
      </c>
      <c r="J2104">
        <v>640</v>
      </c>
      <c r="K2104">
        <v>2</v>
      </c>
      <c r="L2104">
        <f>COUNTIF(Table1[Race],Table1[Race])</f>
        <v>2</v>
      </c>
      <c r="M2104">
        <v>1</v>
      </c>
      <c r="N2104">
        <v>0</v>
      </c>
      <c r="O2104">
        <v>1</v>
      </c>
      <c r="P2104">
        <v>0</v>
      </c>
      <c r="Q2104" t="s">
        <v>20</v>
      </c>
      <c r="R2104" t="s">
        <v>947</v>
      </c>
      <c r="S2104" t="s">
        <v>2692</v>
      </c>
      <c r="T2104">
        <f>IFERROR(Table1[n_can_adj]/MID(Table1[district],FIND("(",Table1[district])+1,1),Table1[n_can_adj])</f>
        <v>2</v>
      </c>
      <c r="U2104" t="e">
        <f>IF(Table1[level]="Local",VLOOKUP(Table1[parish]&amp;" Parish, Louisiana",[1]parish!$D$2:$E$65,2,FALSE),"")</f>
        <v>#N/A</v>
      </c>
    </row>
    <row r="2105" spans="1:21" hidden="1" x14ac:dyDescent="0.25">
      <c r="A2105">
        <v>2104</v>
      </c>
      <c r="B2105">
        <f>IF(COUNTIF(C$2:C2104,C2105)&gt;0,B2104,B2104+1)</f>
        <v>653</v>
      </c>
      <c r="C2105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A-Grant (2014)</v>
      </c>
      <c r="D2105" t="s">
        <v>2692</v>
      </c>
      <c r="E2105" t="s">
        <v>1524</v>
      </c>
      <c r="F2105" t="s">
        <v>2755</v>
      </c>
      <c r="G2105">
        <v>2014</v>
      </c>
      <c r="H2105" t="s">
        <v>272</v>
      </c>
      <c r="I2105" t="s">
        <v>23</v>
      </c>
      <c r="J2105">
        <v>500</v>
      </c>
      <c r="K2105">
        <v>2</v>
      </c>
      <c r="L2105">
        <f>COUNTIF(Table1[Race],Table1[Race])</f>
        <v>2</v>
      </c>
      <c r="M2105">
        <v>1</v>
      </c>
      <c r="N2105">
        <v>0</v>
      </c>
      <c r="O2105">
        <v>1</v>
      </c>
      <c r="P2105">
        <v>0</v>
      </c>
      <c r="Q2105" t="s">
        <v>20</v>
      </c>
      <c r="R2105" t="s">
        <v>947</v>
      </c>
      <c r="S2105" t="s">
        <v>2692</v>
      </c>
      <c r="T2105">
        <f>IFERROR(Table1[n_can_adj]/MID(Table1[district],FIND("(",Table1[district])+1,1),Table1[n_can_adj])</f>
        <v>2</v>
      </c>
      <c r="U2105" t="e">
        <f>IF(Table1[level]="Local",VLOOKUP(Table1[parish]&amp;" Parish, Louisiana",[1]parish!$D$2:$E$65,2,FALSE),"")</f>
        <v>#N/A</v>
      </c>
    </row>
    <row r="2106" spans="1:21" hidden="1" x14ac:dyDescent="0.25">
      <c r="A2106">
        <v>2105</v>
      </c>
      <c r="B2106">
        <f>IF(COUNTIF(C$2:C2105,C2106)&gt;0,B2105,B2105+1)</f>
        <v>654</v>
      </c>
      <c r="C2106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B-Grant (2014)</v>
      </c>
      <c r="D2106" t="s">
        <v>2692</v>
      </c>
      <c r="E2106" t="s">
        <v>2756</v>
      </c>
      <c r="F2106" t="s">
        <v>2757</v>
      </c>
      <c r="G2106">
        <v>2014</v>
      </c>
      <c r="H2106" t="s">
        <v>272</v>
      </c>
      <c r="I2106" t="s">
        <v>23</v>
      </c>
      <c r="J2106">
        <v>676</v>
      </c>
      <c r="K2106">
        <v>2</v>
      </c>
      <c r="L2106">
        <f>COUNTIF(Table1[Race],Table1[Race])</f>
        <v>2</v>
      </c>
      <c r="M2106">
        <v>2</v>
      </c>
      <c r="N2106">
        <v>0</v>
      </c>
      <c r="O2106">
        <v>0</v>
      </c>
      <c r="P2106">
        <v>0</v>
      </c>
      <c r="Q2106" t="s">
        <v>20</v>
      </c>
      <c r="R2106" t="s">
        <v>947</v>
      </c>
      <c r="S2106" t="s">
        <v>2692</v>
      </c>
      <c r="T2106">
        <f>IFERROR(Table1[n_can_adj]/MID(Table1[district],FIND("(",Table1[district])+1,1),Table1[n_can_adj])</f>
        <v>2</v>
      </c>
      <c r="U2106" t="e">
        <f>IF(Table1[level]="Local",VLOOKUP(Table1[parish]&amp;" Parish, Louisiana",[1]parish!$D$2:$E$65,2,FALSE),"")</f>
        <v>#N/A</v>
      </c>
    </row>
    <row r="2107" spans="1:21" hidden="1" x14ac:dyDescent="0.25">
      <c r="A2107">
        <v>2106</v>
      </c>
      <c r="B2107">
        <f>IF(COUNTIF(C$2:C2106,C2107)&gt;0,B2106,B2106+1)</f>
        <v>654</v>
      </c>
      <c r="C2107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B-Grant (2014)</v>
      </c>
      <c r="D2107" t="s">
        <v>2692</v>
      </c>
      <c r="E2107" t="s">
        <v>2756</v>
      </c>
      <c r="F2107" t="s">
        <v>2758</v>
      </c>
      <c r="G2107">
        <v>2014</v>
      </c>
      <c r="H2107" t="s">
        <v>272</v>
      </c>
      <c r="I2107" t="s">
        <v>23</v>
      </c>
      <c r="J2107">
        <v>307</v>
      </c>
      <c r="K2107">
        <v>2</v>
      </c>
      <c r="L2107">
        <f>COUNTIF(Table1[Race],Table1[Race])</f>
        <v>2</v>
      </c>
      <c r="M2107">
        <v>2</v>
      </c>
      <c r="N2107">
        <v>0</v>
      </c>
      <c r="O2107">
        <v>0</v>
      </c>
      <c r="P2107">
        <v>0</v>
      </c>
      <c r="Q2107" t="s">
        <v>20</v>
      </c>
      <c r="R2107" t="s">
        <v>947</v>
      </c>
      <c r="S2107" t="s">
        <v>2692</v>
      </c>
      <c r="T2107">
        <f>IFERROR(Table1[n_can_adj]/MID(Table1[district],FIND("(",Table1[district])+1,1),Table1[n_can_adj])</f>
        <v>2</v>
      </c>
      <c r="U2107" t="e">
        <f>IF(Table1[level]="Local",VLOOKUP(Table1[parish]&amp;" Parish, Louisiana",[1]parish!$D$2:$E$65,2,FALSE),"")</f>
        <v>#N/A</v>
      </c>
    </row>
    <row r="2108" spans="1:21" hidden="1" x14ac:dyDescent="0.25">
      <c r="A2108">
        <v>2109</v>
      </c>
      <c r="B2108">
        <f>IF(COUNTIF(C$2:C2107,C2108)&gt;0,B2107,B2107+1)</f>
        <v>655</v>
      </c>
      <c r="C2108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1-Concordia (2014)</v>
      </c>
      <c r="D2108" t="s">
        <v>2692</v>
      </c>
      <c r="E2108" t="s">
        <v>1527</v>
      </c>
      <c r="F2108" t="s">
        <v>2761</v>
      </c>
      <c r="G2108">
        <v>2014</v>
      </c>
      <c r="H2108" t="s">
        <v>1340</v>
      </c>
      <c r="I2108" t="s">
        <v>19</v>
      </c>
      <c r="J2108">
        <v>579</v>
      </c>
      <c r="K2108">
        <v>8</v>
      </c>
      <c r="L2108">
        <f>COUNTIF(Table1[Race],Table1[Race])</f>
        <v>2</v>
      </c>
      <c r="M2108">
        <v>5</v>
      </c>
      <c r="N2108">
        <v>2</v>
      </c>
      <c r="O2108">
        <v>1</v>
      </c>
      <c r="P2108">
        <v>0</v>
      </c>
      <c r="Q2108" t="s">
        <v>20</v>
      </c>
      <c r="R2108" t="s">
        <v>947</v>
      </c>
      <c r="S2108" t="s">
        <v>2692</v>
      </c>
      <c r="T2108">
        <f>IFERROR(Table1[n_can_adj]/MID(Table1[district],FIND("(",Table1[district])+1,1),Table1[n_can_adj])</f>
        <v>2</v>
      </c>
      <c r="U2108" t="e">
        <f>IF(Table1[level]="Local",VLOOKUP(Table1[parish]&amp;" Parish, Louisiana",[1]parish!$D$2:$E$65,2,FALSE),"")</f>
        <v>#N/A</v>
      </c>
    </row>
    <row r="2109" spans="1:21" hidden="1" x14ac:dyDescent="0.25">
      <c r="A2109">
        <v>2114</v>
      </c>
      <c r="B2109">
        <f>IF(COUNTIF(C$2:C2108,C2109)&gt;0,B2108,B2108+1)</f>
        <v>655</v>
      </c>
      <c r="C2109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1-Concordia (2014)</v>
      </c>
      <c r="D2109" t="s">
        <v>2692</v>
      </c>
      <c r="E2109" t="s">
        <v>1527</v>
      </c>
      <c r="F2109" t="s">
        <v>2766</v>
      </c>
      <c r="G2109">
        <v>2014</v>
      </c>
      <c r="H2109" t="s">
        <v>1340</v>
      </c>
      <c r="I2109" t="s">
        <v>23</v>
      </c>
      <c r="J2109">
        <v>740</v>
      </c>
      <c r="K2109">
        <v>8</v>
      </c>
      <c r="L2109">
        <f>COUNTIF(Table1[Race],Table1[Race])</f>
        <v>2</v>
      </c>
      <c r="M2109">
        <v>5</v>
      </c>
      <c r="N2109">
        <v>2</v>
      </c>
      <c r="O2109">
        <v>1</v>
      </c>
      <c r="P2109">
        <v>0</v>
      </c>
      <c r="Q2109" t="s">
        <v>20</v>
      </c>
      <c r="R2109" t="s">
        <v>947</v>
      </c>
      <c r="S2109" t="s">
        <v>2692</v>
      </c>
      <c r="T2109">
        <f>IFERROR(Table1[n_can_adj]/MID(Table1[district],FIND("(",Table1[district])+1,1),Table1[n_can_adj])</f>
        <v>2</v>
      </c>
      <c r="U2109" t="e">
        <f>IF(Table1[level]="Local",VLOOKUP(Table1[parish]&amp;" Parish, Louisiana",[1]parish!$D$2:$E$65,2,FALSE),"")</f>
        <v>#N/A</v>
      </c>
    </row>
    <row r="2110" spans="1:21" hidden="1" x14ac:dyDescent="0.25">
      <c r="A2110">
        <v>2110</v>
      </c>
      <c r="B2110">
        <f>IF(COUNTIF(C$2:C2109,C2110)&gt;0,B2109,B2109+1)</f>
        <v>656</v>
      </c>
      <c r="C2110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1-St. Charles (2014)</v>
      </c>
      <c r="D2110" t="s">
        <v>2692</v>
      </c>
      <c r="E2110" t="s">
        <v>1527</v>
      </c>
      <c r="F2110" t="s">
        <v>2762</v>
      </c>
      <c r="G2110">
        <v>2014</v>
      </c>
      <c r="H2110" t="s">
        <v>1544</v>
      </c>
      <c r="I2110" t="s">
        <v>19</v>
      </c>
      <c r="J2110">
        <v>472</v>
      </c>
      <c r="K2110">
        <v>8</v>
      </c>
      <c r="L2110">
        <f>COUNTIF(Table1[Race],Table1[Race])</f>
        <v>4</v>
      </c>
      <c r="M2110">
        <v>5</v>
      </c>
      <c r="N2110">
        <v>2</v>
      </c>
      <c r="O2110">
        <v>1</v>
      </c>
      <c r="P2110">
        <v>0</v>
      </c>
      <c r="Q2110" t="s">
        <v>20</v>
      </c>
      <c r="R2110" t="s">
        <v>947</v>
      </c>
      <c r="S2110" t="s">
        <v>2692</v>
      </c>
      <c r="T2110">
        <f>IFERROR(Table1[n_can_adj]/MID(Table1[district],FIND("(",Table1[district])+1,1),Table1[n_can_adj])</f>
        <v>4</v>
      </c>
      <c r="U2110" t="e">
        <f>IF(Table1[level]="Local",VLOOKUP(Table1[parish]&amp;" Parish, Louisiana",[1]parish!$D$2:$E$65,2,FALSE),"")</f>
        <v>#N/A</v>
      </c>
    </row>
    <row r="2111" spans="1:21" hidden="1" x14ac:dyDescent="0.25">
      <c r="A2111">
        <v>2111</v>
      </c>
      <c r="B2111">
        <f>IF(COUNTIF(C$2:C2110,C2111)&gt;0,B2110,B2110+1)</f>
        <v>656</v>
      </c>
      <c r="C2111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1-St. Charles (2014)</v>
      </c>
      <c r="D2111" t="s">
        <v>2692</v>
      </c>
      <c r="E2111" t="s">
        <v>1527</v>
      </c>
      <c r="F2111" t="s">
        <v>2763</v>
      </c>
      <c r="G2111">
        <v>2014</v>
      </c>
      <c r="H2111" t="s">
        <v>1544</v>
      </c>
      <c r="I2111" t="s">
        <v>23</v>
      </c>
      <c r="J2111">
        <v>595</v>
      </c>
      <c r="K2111">
        <v>8</v>
      </c>
      <c r="L2111">
        <f>COUNTIF(Table1[Race],Table1[Race])</f>
        <v>4</v>
      </c>
      <c r="M2111">
        <v>5</v>
      </c>
      <c r="N2111">
        <v>2</v>
      </c>
      <c r="O2111">
        <v>1</v>
      </c>
      <c r="P2111">
        <v>0</v>
      </c>
      <c r="Q2111" t="s">
        <v>20</v>
      </c>
      <c r="R2111" t="s">
        <v>947</v>
      </c>
      <c r="S2111" t="s">
        <v>2692</v>
      </c>
      <c r="T2111">
        <f>IFERROR(Table1[n_can_adj]/MID(Table1[district],FIND("(",Table1[district])+1,1),Table1[n_can_adj])</f>
        <v>4</v>
      </c>
      <c r="U2111" t="e">
        <f>IF(Table1[level]="Local",VLOOKUP(Table1[parish]&amp;" Parish, Louisiana",[1]parish!$D$2:$E$65,2,FALSE),"")</f>
        <v>#N/A</v>
      </c>
    </row>
    <row r="2112" spans="1:21" hidden="1" x14ac:dyDescent="0.25">
      <c r="A2112">
        <v>2113</v>
      </c>
      <c r="B2112">
        <f>IF(COUNTIF(C$2:C2111,C2112)&gt;0,B2111,B2111+1)</f>
        <v>656</v>
      </c>
      <c r="C2112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1-St. Charles (2014)</v>
      </c>
      <c r="D2112" t="s">
        <v>2692</v>
      </c>
      <c r="E2112" t="s">
        <v>1527</v>
      </c>
      <c r="F2112" t="s">
        <v>2765</v>
      </c>
      <c r="G2112">
        <v>2014</v>
      </c>
      <c r="H2112" t="s">
        <v>1544</v>
      </c>
      <c r="I2112" t="s">
        <v>23</v>
      </c>
      <c r="J2112">
        <v>946</v>
      </c>
      <c r="K2112">
        <v>8</v>
      </c>
      <c r="L2112">
        <f>COUNTIF(Table1[Race],Table1[Race])</f>
        <v>4</v>
      </c>
      <c r="M2112">
        <v>5</v>
      </c>
      <c r="N2112">
        <v>2</v>
      </c>
      <c r="O2112">
        <v>1</v>
      </c>
      <c r="P2112">
        <v>0</v>
      </c>
      <c r="Q2112" t="s">
        <v>20</v>
      </c>
      <c r="R2112" t="s">
        <v>947</v>
      </c>
      <c r="S2112" t="s">
        <v>2692</v>
      </c>
      <c r="T2112">
        <f>IFERROR(Table1[n_can_adj]/MID(Table1[district],FIND("(",Table1[district])+1,1),Table1[n_can_adj])</f>
        <v>4</v>
      </c>
      <c r="U2112" t="e">
        <f>IF(Table1[level]="Local",VLOOKUP(Table1[parish]&amp;" Parish, Louisiana",[1]parish!$D$2:$E$65,2,FALSE),"")</f>
        <v>#N/A</v>
      </c>
    </row>
    <row r="2113" spans="1:21" hidden="1" x14ac:dyDescent="0.25">
      <c r="A2113">
        <v>2117</v>
      </c>
      <c r="B2113">
        <f>IF(COUNTIF(C$2:C2112,C2113)&gt;0,B2112,B2112+1)</f>
        <v>656</v>
      </c>
      <c r="C2113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1-St. Charles (2014)</v>
      </c>
      <c r="D2113" t="s">
        <v>2692</v>
      </c>
      <c r="E2113" t="s">
        <v>1527</v>
      </c>
      <c r="F2113" t="s">
        <v>2768</v>
      </c>
      <c r="G2113">
        <v>2014</v>
      </c>
      <c r="H2113" t="s">
        <v>1544</v>
      </c>
      <c r="I2113" t="s">
        <v>30</v>
      </c>
      <c r="J2113">
        <v>712</v>
      </c>
      <c r="K2113">
        <v>8</v>
      </c>
      <c r="L2113">
        <f>COUNTIF(Table1[Race],Table1[Race])</f>
        <v>4</v>
      </c>
      <c r="M2113">
        <v>5</v>
      </c>
      <c r="N2113">
        <v>2</v>
      </c>
      <c r="O2113">
        <v>1</v>
      </c>
      <c r="P2113">
        <v>0</v>
      </c>
      <c r="Q2113" t="s">
        <v>20</v>
      </c>
      <c r="R2113" t="s">
        <v>947</v>
      </c>
      <c r="S2113" t="s">
        <v>2692</v>
      </c>
      <c r="T2113">
        <f>IFERROR(Table1[n_can_adj]/MID(Table1[district],FIND("(",Table1[district])+1,1),Table1[n_can_adj])</f>
        <v>4</v>
      </c>
      <c r="U2113" t="e">
        <f>IF(Table1[level]="Local",VLOOKUP(Table1[parish]&amp;" Parish, Louisiana",[1]parish!$D$2:$E$65,2,FALSE),"")</f>
        <v>#N/A</v>
      </c>
    </row>
    <row r="2114" spans="1:21" hidden="1" x14ac:dyDescent="0.25">
      <c r="A2114">
        <v>2107</v>
      </c>
      <c r="B2114">
        <f>IF(COUNTIF(C$2:C2113,C2114)&gt;0,B2113,B2113+1)</f>
        <v>657</v>
      </c>
      <c r="C2114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1-St. James (2014)</v>
      </c>
      <c r="D2114" t="s">
        <v>2692</v>
      </c>
      <c r="E2114" t="s">
        <v>1527</v>
      </c>
      <c r="F2114" t="s">
        <v>2759</v>
      </c>
      <c r="G2114">
        <v>2014</v>
      </c>
      <c r="H2114" t="s">
        <v>98</v>
      </c>
      <c r="I2114" t="s">
        <v>23</v>
      </c>
      <c r="J2114">
        <v>447</v>
      </c>
      <c r="K2114">
        <v>8</v>
      </c>
      <c r="L2114">
        <f>COUNTIF(Table1[Race],Table1[Race])</f>
        <v>2</v>
      </c>
      <c r="M2114">
        <v>5</v>
      </c>
      <c r="N2114">
        <v>2</v>
      </c>
      <c r="O2114">
        <v>1</v>
      </c>
      <c r="P2114">
        <v>0</v>
      </c>
      <c r="Q2114" t="s">
        <v>20</v>
      </c>
      <c r="R2114" t="s">
        <v>947</v>
      </c>
      <c r="S2114" t="s">
        <v>2692</v>
      </c>
      <c r="T2114">
        <f>IFERROR(Table1[n_can_adj]/MID(Table1[district],FIND("(",Table1[district])+1,1),Table1[n_can_adj])</f>
        <v>2</v>
      </c>
      <c r="U2114" t="e">
        <f>IF(Table1[level]="Local",VLOOKUP(Table1[parish]&amp;" Parish, Louisiana",[1]parish!$D$2:$E$65,2,FALSE),"")</f>
        <v>#N/A</v>
      </c>
    </row>
    <row r="2115" spans="1:21" hidden="1" x14ac:dyDescent="0.25">
      <c r="A2115">
        <v>2116</v>
      </c>
      <c r="B2115">
        <f>IF(COUNTIF(C$2:C2114,C2115)&gt;0,B2114,B2114+1)</f>
        <v>657</v>
      </c>
      <c r="C2115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1-St. James (2014)</v>
      </c>
      <c r="D2115" t="s">
        <v>2692</v>
      </c>
      <c r="E2115" t="s">
        <v>1527</v>
      </c>
      <c r="F2115" t="s">
        <v>2767</v>
      </c>
      <c r="G2115">
        <v>2014</v>
      </c>
      <c r="H2115" t="s">
        <v>98</v>
      </c>
      <c r="I2115" t="s">
        <v>23</v>
      </c>
      <c r="J2115">
        <v>753</v>
      </c>
      <c r="K2115">
        <v>8</v>
      </c>
      <c r="L2115">
        <f>COUNTIF(Table1[Race],Table1[Race])</f>
        <v>2</v>
      </c>
      <c r="M2115">
        <v>5</v>
      </c>
      <c r="N2115">
        <v>2</v>
      </c>
      <c r="O2115">
        <v>1</v>
      </c>
      <c r="P2115">
        <v>0</v>
      </c>
      <c r="Q2115" t="s">
        <v>20</v>
      </c>
      <c r="R2115" t="s">
        <v>947</v>
      </c>
      <c r="S2115" t="s">
        <v>2692</v>
      </c>
      <c r="T2115">
        <f>IFERROR(Table1[n_can_adj]/MID(Table1[district],FIND("(",Table1[district])+1,1),Table1[n_can_adj])</f>
        <v>2</v>
      </c>
      <c r="U2115" t="e">
        <f>IF(Table1[level]="Local",VLOOKUP(Table1[parish]&amp;" Parish, Louisiana",[1]parish!$D$2:$E$65,2,FALSE),"")</f>
        <v>#N/A</v>
      </c>
    </row>
    <row r="2116" spans="1:21" hidden="1" x14ac:dyDescent="0.25">
      <c r="A2116">
        <v>2108</v>
      </c>
      <c r="B2116">
        <f>IF(COUNTIF(C$2:C2115,C2116)&gt;0,B2115,B2115+1)</f>
        <v>658</v>
      </c>
      <c r="C2116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1-Concordia (2016)</v>
      </c>
      <c r="D2116" t="s">
        <v>2692</v>
      </c>
      <c r="E2116" t="s">
        <v>1527</v>
      </c>
      <c r="F2116" t="s">
        <v>2760</v>
      </c>
      <c r="G2116">
        <v>2016</v>
      </c>
      <c r="H2116" t="s">
        <v>1340</v>
      </c>
      <c r="I2116" t="s">
        <v>19</v>
      </c>
      <c r="J2116">
        <v>622</v>
      </c>
      <c r="K2116">
        <v>3</v>
      </c>
      <c r="L2116">
        <f>COUNTIF(Table1[Race],Table1[Race])</f>
        <v>3</v>
      </c>
      <c r="M2116">
        <v>2</v>
      </c>
      <c r="N2116">
        <v>1</v>
      </c>
      <c r="O2116">
        <v>0</v>
      </c>
      <c r="P2116">
        <v>0</v>
      </c>
      <c r="Q2116" t="s">
        <v>20</v>
      </c>
      <c r="R2116" t="s">
        <v>947</v>
      </c>
      <c r="S2116" t="s">
        <v>2692</v>
      </c>
      <c r="T2116">
        <f>IFERROR(Table1[n_can_adj]/MID(Table1[district],FIND("(",Table1[district])+1,1),Table1[n_can_adj])</f>
        <v>3</v>
      </c>
      <c r="U2116" t="e">
        <f>IF(Table1[level]="Local",VLOOKUP(Table1[parish]&amp;" Parish, Louisiana",[1]parish!$D$2:$E$65,2,FALSE),"")</f>
        <v>#N/A</v>
      </c>
    </row>
    <row r="2117" spans="1:21" hidden="1" x14ac:dyDescent="0.25">
      <c r="A2117">
        <v>2112</v>
      </c>
      <c r="B2117">
        <f>IF(COUNTIF(C$2:C2116,C2117)&gt;0,B2116,B2116+1)</f>
        <v>658</v>
      </c>
      <c r="C2117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1-Concordia (2016)</v>
      </c>
      <c r="D2117" t="s">
        <v>2692</v>
      </c>
      <c r="E2117" t="s">
        <v>1527</v>
      </c>
      <c r="F2117" t="s">
        <v>2764</v>
      </c>
      <c r="G2117">
        <v>2016</v>
      </c>
      <c r="H2117" t="s">
        <v>1340</v>
      </c>
      <c r="I2117" t="s">
        <v>23</v>
      </c>
      <c r="J2117">
        <v>659</v>
      </c>
      <c r="K2117">
        <v>3</v>
      </c>
      <c r="L2117">
        <f>COUNTIF(Table1[Race],Table1[Race])</f>
        <v>3</v>
      </c>
      <c r="M2117">
        <v>2</v>
      </c>
      <c r="N2117">
        <v>1</v>
      </c>
      <c r="O2117">
        <v>0</v>
      </c>
      <c r="P2117">
        <v>0</v>
      </c>
      <c r="Q2117" t="s">
        <v>20</v>
      </c>
      <c r="R2117" t="s">
        <v>947</v>
      </c>
      <c r="S2117" t="s">
        <v>2692</v>
      </c>
      <c r="T2117">
        <f>IFERROR(Table1[n_can_adj]/MID(Table1[district],FIND("(",Table1[district])+1,1),Table1[n_can_adj])</f>
        <v>3</v>
      </c>
      <c r="U2117" t="e">
        <f>IF(Table1[level]="Local",VLOOKUP(Table1[parish]&amp;" Parish, Louisiana",[1]parish!$D$2:$E$65,2,FALSE),"")</f>
        <v>#N/A</v>
      </c>
    </row>
    <row r="2118" spans="1:21" hidden="1" x14ac:dyDescent="0.25">
      <c r="A2118">
        <v>2115</v>
      </c>
      <c r="B2118">
        <f>IF(COUNTIF(C$2:C2117,C2118)&gt;0,B2117,B2117+1)</f>
        <v>658</v>
      </c>
      <c r="C2118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1-Concordia (2016)</v>
      </c>
      <c r="D2118" t="s">
        <v>2692</v>
      </c>
      <c r="E2118" t="s">
        <v>1527</v>
      </c>
      <c r="F2118" t="s">
        <v>2766</v>
      </c>
      <c r="G2118">
        <v>2016</v>
      </c>
      <c r="H2118" t="s">
        <v>1340</v>
      </c>
      <c r="I2118" t="s">
        <v>23</v>
      </c>
      <c r="J2118">
        <v>320</v>
      </c>
      <c r="K2118">
        <v>3</v>
      </c>
      <c r="L2118">
        <f>COUNTIF(Table1[Race],Table1[Race])</f>
        <v>3</v>
      </c>
      <c r="M2118">
        <v>2</v>
      </c>
      <c r="N2118">
        <v>1</v>
      </c>
      <c r="O2118">
        <v>0</v>
      </c>
      <c r="P2118">
        <v>0</v>
      </c>
      <c r="Q2118" t="s">
        <v>20</v>
      </c>
      <c r="R2118" t="s">
        <v>947</v>
      </c>
      <c r="S2118" t="s">
        <v>2692</v>
      </c>
      <c r="T2118">
        <f>IFERROR(Table1[n_can_adj]/MID(Table1[district],FIND("(",Table1[district])+1,1),Table1[n_can_adj])</f>
        <v>3</v>
      </c>
      <c r="U2118" t="e">
        <f>IF(Table1[level]="Local",VLOOKUP(Table1[parish]&amp;" Parish, Louisiana",[1]parish!$D$2:$E$65,2,FALSE),"")</f>
        <v>#N/A</v>
      </c>
    </row>
    <row r="2119" spans="1:21" hidden="1" x14ac:dyDescent="0.25">
      <c r="A2119">
        <v>2119</v>
      </c>
      <c r="B2119">
        <f>IF(COUNTIF(C$2:C2118,C2119)&gt;0,B2118,B2118+1)</f>
        <v>659</v>
      </c>
      <c r="C2119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2-Bienville (2014)</v>
      </c>
      <c r="D2119" t="s">
        <v>2692</v>
      </c>
      <c r="E2119" t="s">
        <v>1538</v>
      </c>
      <c r="F2119" t="s">
        <v>2770</v>
      </c>
      <c r="G2119">
        <v>2014</v>
      </c>
      <c r="H2119" t="s">
        <v>729</v>
      </c>
      <c r="I2119" t="s">
        <v>30</v>
      </c>
      <c r="J2119">
        <v>192</v>
      </c>
      <c r="K2119">
        <v>5</v>
      </c>
      <c r="L2119">
        <f>COUNTIF(Table1[Race],Table1[Race])</f>
        <v>2</v>
      </c>
      <c r="M2119">
        <v>2</v>
      </c>
      <c r="N2119">
        <v>1</v>
      </c>
      <c r="O2119">
        <v>2</v>
      </c>
      <c r="P2119">
        <v>0</v>
      </c>
      <c r="Q2119" t="s">
        <v>20</v>
      </c>
      <c r="R2119" t="s">
        <v>947</v>
      </c>
      <c r="S2119" t="s">
        <v>2692</v>
      </c>
      <c r="T2119">
        <f>IFERROR(Table1[n_can_adj]/MID(Table1[district],FIND("(",Table1[district])+1,1),Table1[n_can_adj])</f>
        <v>2</v>
      </c>
      <c r="U2119" t="e">
        <f>IF(Table1[level]="Local",VLOOKUP(Table1[parish]&amp;" Parish, Louisiana",[1]parish!$D$2:$E$65,2,FALSE),"")</f>
        <v>#N/A</v>
      </c>
    </row>
    <row r="2120" spans="1:21" hidden="1" x14ac:dyDescent="0.25">
      <c r="A2120">
        <v>2121</v>
      </c>
      <c r="B2120">
        <f>IF(COUNTIF(C$2:C2119,C2120)&gt;0,B2119,B2119+1)</f>
        <v>659</v>
      </c>
      <c r="C2120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2-Bienville (2014)</v>
      </c>
      <c r="D2120" t="s">
        <v>2692</v>
      </c>
      <c r="E2120" t="s">
        <v>1538</v>
      </c>
      <c r="F2120" t="s">
        <v>2772</v>
      </c>
      <c r="G2120">
        <v>2014</v>
      </c>
      <c r="H2120" t="s">
        <v>729</v>
      </c>
      <c r="I2120" t="s">
        <v>30</v>
      </c>
      <c r="J2120">
        <v>422</v>
      </c>
      <c r="K2120">
        <v>5</v>
      </c>
      <c r="L2120">
        <f>COUNTIF(Table1[Race],Table1[Race])</f>
        <v>2</v>
      </c>
      <c r="M2120">
        <v>2</v>
      </c>
      <c r="N2120">
        <v>1</v>
      </c>
      <c r="O2120">
        <v>2</v>
      </c>
      <c r="P2120">
        <v>0</v>
      </c>
      <c r="Q2120" t="s">
        <v>20</v>
      </c>
      <c r="R2120" t="s">
        <v>947</v>
      </c>
      <c r="S2120" t="s">
        <v>2692</v>
      </c>
      <c r="T2120">
        <f>IFERROR(Table1[n_can_adj]/MID(Table1[district],FIND("(",Table1[district])+1,1),Table1[n_can_adj])</f>
        <v>2</v>
      </c>
      <c r="U2120" t="e">
        <f>IF(Table1[level]="Local",VLOOKUP(Table1[parish]&amp;" Parish, Louisiana",[1]parish!$D$2:$E$65,2,FALSE),"")</f>
        <v>#N/A</v>
      </c>
    </row>
    <row r="2121" spans="1:21" hidden="1" x14ac:dyDescent="0.25">
      <c r="A2121">
        <v>2118</v>
      </c>
      <c r="B2121">
        <f>IF(COUNTIF(C$2:C2120,C2121)&gt;0,B2120,B2120+1)</f>
        <v>660</v>
      </c>
      <c r="C2121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2-St. Charles (2014)</v>
      </c>
      <c r="D2121" t="s">
        <v>2692</v>
      </c>
      <c r="E2121" t="s">
        <v>1538</v>
      </c>
      <c r="F2121" t="s">
        <v>2769</v>
      </c>
      <c r="G2121">
        <v>2014</v>
      </c>
      <c r="H2121" t="s">
        <v>1544</v>
      </c>
      <c r="I2121" t="s">
        <v>23</v>
      </c>
      <c r="J2121">
        <v>1479</v>
      </c>
      <c r="K2121">
        <v>5</v>
      </c>
      <c r="L2121">
        <f>COUNTIF(Table1[Race],Table1[Race])</f>
        <v>3</v>
      </c>
      <c r="M2121">
        <v>2</v>
      </c>
      <c r="N2121">
        <v>1</v>
      </c>
      <c r="O2121">
        <v>2</v>
      </c>
      <c r="P2121">
        <v>0</v>
      </c>
      <c r="Q2121" t="s">
        <v>20</v>
      </c>
      <c r="R2121" t="s">
        <v>947</v>
      </c>
      <c r="S2121" t="s">
        <v>2692</v>
      </c>
      <c r="T2121">
        <f>IFERROR(Table1[n_can_adj]/MID(Table1[district],FIND("(",Table1[district])+1,1),Table1[n_can_adj])</f>
        <v>3</v>
      </c>
      <c r="U2121" t="e">
        <f>IF(Table1[level]="Local",VLOOKUP(Table1[parish]&amp;" Parish, Louisiana",[1]parish!$D$2:$E$65,2,FALSE),"")</f>
        <v>#N/A</v>
      </c>
    </row>
    <row r="2122" spans="1:21" hidden="1" x14ac:dyDescent="0.25">
      <c r="A2122">
        <v>2120</v>
      </c>
      <c r="B2122">
        <f>IF(COUNTIF(C$2:C2121,C2122)&gt;0,B2121,B2121+1)</f>
        <v>660</v>
      </c>
      <c r="C2122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2-St. Charles (2014)</v>
      </c>
      <c r="D2122" t="s">
        <v>2692</v>
      </c>
      <c r="E2122" t="s">
        <v>1538</v>
      </c>
      <c r="F2122" t="s">
        <v>2771</v>
      </c>
      <c r="G2122">
        <v>2014</v>
      </c>
      <c r="H2122" t="s">
        <v>1544</v>
      </c>
      <c r="I2122" t="s">
        <v>19</v>
      </c>
      <c r="J2122">
        <v>1160</v>
      </c>
      <c r="K2122">
        <v>5</v>
      </c>
      <c r="L2122">
        <f>COUNTIF(Table1[Race],Table1[Race])</f>
        <v>3</v>
      </c>
      <c r="M2122">
        <v>2</v>
      </c>
      <c r="N2122">
        <v>1</v>
      </c>
      <c r="O2122">
        <v>2</v>
      </c>
      <c r="P2122">
        <v>0</v>
      </c>
      <c r="Q2122" t="s">
        <v>20</v>
      </c>
      <c r="R2122" t="s">
        <v>947</v>
      </c>
      <c r="S2122" t="s">
        <v>2692</v>
      </c>
      <c r="T2122">
        <f>IFERROR(Table1[n_can_adj]/MID(Table1[district],FIND("(",Table1[district])+1,1),Table1[n_can_adj])</f>
        <v>3</v>
      </c>
      <c r="U2122" t="e">
        <f>IF(Table1[level]="Local",VLOOKUP(Table1[parish]&amp;" Parish, Louisiana",[1]parish!$D$2:$E$65,2,FALSE),"")</f>
        <v>#N/A</v>
      </c>
    </row>
    <row r="2123" spans="1:21" hidden="1" x14ac:dyDescent="0.25">
      <c r="A2123">
        <v>2122</v>
      </c>
      <c r="B2123">
        <f>IF(COUNTIF(C$2:C2122,C2123)&gt;0,B2122,B2122+1)</f>
        <v>660</v>
      </c>
      <c r="C2123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2-St. Charles (2014)</v>
      </c>
      <c r="D2123" t="s">
        <v>2692</v>
      </c>
      <c r="E2123" t="s">
        <v>1538</v>
      </c>
      <c r="F2123" t="s">
        <v>2773</v>
      </c>
      <c r="G2123">
        <v>2014</v>
      </c>
      <c r="H2123" t="s">
        <v>1544</v>
      </c>
      <c r="I2123" t="s">
        <v>23</v>
      </c>
      <c r="J2123">
        <v>382</v>
      </c>
      <c r="K2123">
        <v>5</v>
      </c>
      <c r="L2123">
        <f>COUNTIF(Table1[Race],Table1[Race])</f>
        <v>3</v>
      </c>
      <c r="M2123">
        <v>2</v>
      </c>
      <c r="N2123">
        <v>1</v>
      </c>
      <c r="O2123">
        <v>2</v>
      </c>
      <c r="P2123">
        <v>0</v>
      </c>
      <c r="Q2123" t="s">
        <v>20</v>
      </c>
      <c r="R2123" t="s">
        <v>947</v>
      </c>
      <c r="S2123" t="s">
        <v>2692</v>
      </c>
      <c r="T2123">
        <f>IFERROR(Table1[n_can_adj]/MID(Table1[district],FIND("(",Table1[district])+1,1),Table1[n_can_adj])</f>
        <v>3</v>
      </c>
      <c r="U2123" t="e">
        <f>IF(Table1[level]="Local",VLOOKUP(Table1[parish]&amp;" Parish, Louisiana",[1]parish!$D$2:$E$65,2,FALSE),"")</f>
        <v>#N/A</v>
      </c>
    </row>
    <row r="2124" spans="1:21" hidden="1" x14ac:dyDescent="0.25">
      <c r="A2124">
        <v>2123</v>
      </c>
      <c r="B2124">
        <f>IF(COUNTIF(C$2:C2123,C2124)&gt;0,B2123,B2123+1)</f>
        <v>661</v>
      </c>
      <c r="C2124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3-St. James (2014)</v>
      </c>
      <c r="D2124" t="s">
        <v>2692</v>
      </c>
      <c r="E2124" t="s">
        <v>1548</v>
      </c>
      <c r="F2124" t="s">
        <v>2774</v>
      </c>
      <c r="G2124">
        <v>2014</v>
      </c>
      <c r="H2124" t="s">
        <v>98</v>
      </c>
      <c r="I2124" t="s">
        <v>19</v>
      </c>
      <c r="J2124">
        <v>218</v>
      </c>
      <c r="K2124">
        <v>2</v>
      </c>
      <c r="L2124">
        <f>COUNTIF(Table1[Race],Table1[Race])</f>
        <v>2</v>
      </c>
      <c r="M2124">
        <v>1</v>
      </c>
      <c r="N2124">
        <v>1</v>
      </c>
      <c r="O2124">
        <v>0</v>
      </c>
      <c r="P2124">
        <v>0</v>
      </c>
      <c r="Q2124" t="s">
        <v>20</v>
      </c>
      <c r="R2124" t="s">
        <v>947</v>
      </c>
      <c r="S2124" t="s">
        <v>2692</v>
      </c>
      <c r="T2124">
        <f>IFERROR(Table1[n_can_adj]/MID(Table1[district],FIND("(",Table1[district])+1,1),Table1[n_can_adj])</f>
        <v>2</v>
      </c>
      <c r="U2124" t="e">
        <f>IF(Table1[level]="Local",VLOOKUP(Table1[parish]&amp;" Parish, Louisiana",[1]parish!$D$2:$E$65,2,FALSE),"")</f>
        <v>#N/A</v>
      </c>
    </row>
    <row r="2125" spans="1:21" hidden="1" x14ac:dyDescent="0.25">
      <c r="A2125">
        <v>2124</v>
      </c>
      <c r="B2125">
        <f>IF(COUNTIF(C$2:C2124,C2125)&gt;0,B2124,B2124+1)</f>
        <v>661</v>
      </c>
      <c r="C2125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3-St. James (2014)</v>
      </c>
      <c r="D2125" t="s">
        <v>2692</v>
      </c>
      <c r="E2125" t="s">
        <v>1548</v>
      </c>
      <c r="F2125" t="s">
        <v>2775</v>
      </c>
      <c r="G2125">
        <v>2014</v>
      </c>
      <c r="H2125" t="s">
        <v>98</v>
      </c>
      <c r="I2125" t="s">
        <v>23</v>
      </c>
      <c r="J2125">
        <v>1152</v>
      </c>
      <c r="K2125">
        <v>2</v>
      </c>
      <c r="L2125">
        <f>COUNTIF(Table1[Race],Table1[Race])</f>
        <v>2</v>
      </c>
      <c r="M2125">
        <v>1</v>
      </c>
      <c r="N2125">
        <v>1</v>
      </c>
      <c r="O2125">
        <v>0</v>
      </c>
      <c r="P2125">
        <v>0</v>
      </c>
      <c r="Q2125" t="s">
        <v>20</v>
      </c>
      <c r="R2125" t="s">
        <v>947</v>
      </c>
      <c r="S2125" t="s">
        <v>2692</v>
      </c>
      <c r="T2125">
        <f>IFERROR(Table1[n_can_adj]/MID(Table1[district],FIND("(",Table1[district])+1,1),Table1[n_can_adj])</f>
        <v>2</v>
      </c>
      <c r="U2125" t="e">
        <f>IF(Table1[level]="Local",VLOOKUP(Table1[parish]&amp;" Parish, Louisiana",[1]parish!$D$2:$E$65,2,FALSE),"")</f>
        <v>#N/A</v>
      </c>
    </row>
    <row r="2126" spans="1:21" hidden="1" x14ac:dyDescent="0.25">
      <c r="A2126">
        <v>2128</v>
      </c>
      <c r="B2126">
        <f>IF(COUNTIF(C$2:C2125,C2126)&gt;0,B2125,B2125+1)</f>
        <v>662</v>
      </c>
      <c r="C2126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4-Concordia (2014)</v>
      </c>
      <c r="D2126" t="s">
        <v>2692</v>
      </c>
      <c r="E2126" t="s">
        <v>1554</v>
      </c>
      <c r="F2126" t="s">
        <v>2779</v>
      </c>
      <c r="G2126">
        <v>2014</v>
      </c>
      <c r="H2126" t="s">
        <v>1340</v>
      </c>
      <c r="I2126" t="s">
        <v>23</v>
      </c>
      <c r="J2126">
        <v>370</v>
      </c>
      <c r="K2126">
        <v>6</v>
      </c>
      <c r="L2126">
        <f>COUNTIF(Table1[Race],Table1[Race])</f>
        <v>2</v>
      </c>
      <c r="M2126">
        <v>2</v>
      </c>
      <c r="N2126">
        <v>1</v>
      </c>
      <c r="O2126">
        <v>2</v>
      </c>
      <c r="P2126">
        <v>1</v>
      </c>
      <c r="Q2126" t="s">
        <v>20</v>
      </c>
      <c r="R2126" t="s">
        <v>947</v>
      </c>
      <c r="S2126" t="s">
        <v>2692</v>
      </c>
      <c r="T2126">
        <f>IFERROR(Table1[n_can_adj]/MID(Table1[district],FIND("(",Table1[district])+1,1),Table1[n_can_adj])</f>
        <v>2</v>
      </c>
      <c r="U2126" t="e">
        <f>IF(Table1[level]="Local",VLOOKUP(Table1[parish]&amp;" Parish, Louisiana",[1]parish!$D$2:$E$65,2,FALSE),"")</f>
        <v>#N/A</v>
      </c>
    </row>
    <row r="2127" spans="1:21" hidden="1" x14ac:dyDescent="0.25">
      <c r="A2127">
        <v>2129</v>
      </c>
      <c r="B2127">
        <f>IF(COUNTIF(C$2:C2126,C2127)&gt;0,B2126,B2126+1)</f>
        <v>662</v>
      </c>
      <c r="C2127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4-Concordia (2014)</v>
      </c>
      <c r="D2127" t="s">
        <v>2692</v>
      </c>
      <c r="E2127" t="s">
        <v>1554</v>
      </c>
      <c r="F2127" t="s">
        <v>2780</v>
      </c>
      <c r="G2127">
        <v>2014</v>
      </c>
      <c r="H2127" t="s">
        <v>1340</v>
      </c>
      <c r="I2127" t="s">
        <v>23</v>
      </c>
      <c r="J2127">
        <v>716</v>
      </c>
      <c r="K2127">
        <v>6</v>
      </c>
      <c r="L2127">
        <f>COUNTIF(Table1[Race],Table1[Race])</f>
        <v>2</v>
      </c>
      <c r="M2127">
        <v>2</v>
      </c>
      <c r="N2127">
        <v>1</v>
      </c>
      <c r="O2127">
        <v>2</v>
      </c>
      <c r="P2127">
        <v>1</v>
      </c>
      <c r="Q2127" t="s">
        <v>20</v>
      </c>
      <c r="R2127" t="s">
        <v>947</v>
      </c>
      <c r="S2127" t="s">
        <v>2692</v>
      </c>
      <c r="T2127">
        <f>IFERROR(Table1[n_can_adj]/MID(Table1[district],FIND("(",Table1[district])+1,1),Table1[n_can_adj])</f>
        <v>2</v>
      </c>
      <c r="U2127" t="e">
        <f>IF(Table1[level]="Local",VLOOKUP(Table1[parish]&amp;" Parish, Louisiana",[1]parish!$D$2:$E$65,2,FALSE),"")</f>
        <v>#N/A</v>
      </c>
    </row>
    <row r="2128" spans="1:21" hidden="1" x14ac:dyDescent="0.25">
      <c r="A2128">
        <v>2125</v>
      </c>
      <c r="B2128">
        <f>IF(COUNTIF(C$2:C2127,C2128)&gt;0,B2127,B2127+1)</f>
        <v>663</v>
      </c>
      <c r="C2128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4-Lasalle (2014)</v>
      </c>
      <c r="D2128" t="s">
        <v>2692</v>
      </c>
      <c r="E2128" t="s">
        <v>1554</v>
      </c>
      <c r="F2128" t="s">
        <v>2776</v>
      </c>
      <c r="G2128">
        <v>2014</v>
      </c>
      <c r="H2128" t="s">
        <v>680</v>
      </c>
      <c r="I2128" t="s">
        <v>30</v>
      </c>
      <c r="J2128">
        <v>543</v>
      </c>
      <c r="K2128">
        <v>6</v>
      </c>
      <c r="L2128">
        <f>COUNTIF(Table1[Race],Table1[Race])</f>
        <v>2</v>
      </c>
      <c r="M2128">
        <v>2</v>
      </c>
      <c r="N2128">
        <v>1</v>
      </c>
      <c r="O2128">
        <v>2</v>
      </c>
      <c r="P2128">
        <v>1</v>
      </c>
      <c r="Q2128" t="s">
        <v>20</v>
      </c>
      <c r="R2128" t="s">
        <v>947</v>
      </c>
      <c r="S2128" t="s">
        <v>2692</v>
      </c>
      <c r="T2128">
        <f>IFERROR(Table1[n_can_adj]/MID(Table1[district],FIND("(",Table1[district])+1,1),Table1[n_can_adj])</f>
        <v>2</v>
      </c>
      <c r="U2128" t="e">
        <f>IF(Table1[level]="Local",VLOOKUP(Table1[parish]&amp;" Parish, Louisiana",[1]parish!$D$2:$E$65,2,FALSE),"")</f>
        <v>#N/A</v>
      </c>
    </row>
    <row r="2129" spans="1:21" hidden="1" x14ac:dyDescent="0.25">
      <c r="A2129">
        <v>2127</v>
      </c>
      <c r="B2129">
        <f>IF(COUNTIF(C$2:C2128,C2129)&gt;0,B2128,B2128+1)</f>
        <v>663</v>
      </c>
      <c r="C2129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4-Lasalle (2014)</v>
      </c>
      <c r="D2129" t="s">
        <v>2692</v>
      </c>
      <c r="E2129" t="s">
        <v>1554</v>
      </c>
      <c r="F2129" t="s">
        <v>2778</v>
      </c>
      <c r="G2129">
        <v>2014</v>
      </c>
      <c r="H2129" t="s">
        <v>680</v>
      </c>
      <c r="I2129" t="s">
        <v>19</v>
      </c>
      <c r="J2129">
        <v>876</v>
      </c>
      <c r="K2129">
        <v>6</v>
      </c>
      <c r="L2129">
        <f>COUNTIF(Table1[Race],Table1[Race])</f>
        <v>2</v>
      </c>
      <c r="M2129">
        <v>2</v>
      </c>
      <c r="N2129">
        <v>1</v>
      </c>
      <c r="O2129">
        <v>2</v>
      </c>
      <c r="P2129">
        <v>1</v>
      </c>
      <c r="Q2129" t="s">
        <v>20</v>
      </c>
      <c r="R2129" t="s">
        <v>947</v>
      </c>
      <c r="S2129" t="s">
        <v>2692</v>
      </c>
      <c r="T2129">
        <f>IFERROR(Table1[n_can_adj]/MID(Table1[district],FIND("(",Table1[district])+1,1),Table1[n_can_adj])</f>
        <v>2</v>
      </c>
      <c r="U2129" t="e">
        <f>IF(Table1[level]="Local",VLOOKUP(Table1[parish]&amp;" Parish, Louisiana",[1]parish!$D$2:$E$65,2,FALSE),"")</f>
        <v>#N/A</v>
      </c>
    </row>
    <row r="2130" spans="1:21" hidden="1" x14ac:dyDescent="0.25">
      <c r="A2130">
        <v>2126</v>
      </c>
      <c r="B2130">
        <f>IF(COUNTIF(C$2:C2129,C2130)&gt;0,B2129,B2129+1)</f>
        <v>664</v>
      </c>
      <c r="C2130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4-St. Charles (2014)</v>
      </c>
      <c r="D2130" t="s">
        <v>2692</v>
      </c>
      <c r="E2130" t="s">
        <v>1554</v>
      </c>
      <c r="F2130" t="s">
        <v>2777</v>
      </c>
      <c r="G2130">
        <v>2014</v>
      </c>
      <c r="H2130" t="s">
        <v>1544</v>
      </c>
      <c r="I2130" t="s">
        <v>30</v>
      </c>
      <c r="J2130">
        <v>1101</v>
      </c>
      <c r="K2130">
        <v>6</v>
      </c>
      <c r="L2130">
        <f>COUNTIF(Table1[Race],Table1[Race])</f>
        <v>2</v>
      </c>
      <c r="M2130">
        <v>2</v>
      </c>
      <c r="N2130">
        <v>1</v>
      </c>
      <c r="O2130">
        <v>2</v>
      </c>
      <c r="P2130">
        <v>1</v>
      </c>
      <c r="Q2130" t="s">
        <v>20</v>
      </c>
      <c r="R2130" t="s">
        <v>947</v>
      </c>
      <c r="S2130" t="s">
        <v>2692</v>
      </c>
      <c r="T2130">
        <f>IFERROR(Table1[n_can_adj]/MID(Table1[district],FIND("(",Table1[district])+1,1),Table1[n_can_adj])</f>
        <v>2</v>
      </c>
      <c r="U2130" t="e">
        <f>IF(Table1[level]="Local",VLOOKUP(Table1[parish]&amp;" Parish, Louisiana",[1]parish!$D$2:$E$65,2,FALSE),"")</f>
        <v>#N/A</v>
      </c>
    </row>
    <row r="2131" spans="1:21" hidden="1" x14ac:dyDescent="0.25">
      <c r="A2131">
        <v>2130</v>
      </c>
      <c r="B2131">
        <f>IF(COUNTIF(C$2:C2130,C2131)&gt;0,B2130,B2130+1)</f>
        <v>664</v>
      </c>
      <c r="C2131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4-St. Charles (2014)</v>
      </c>
      <c r="D2131" t="s">
        <v>2692</v>
      </c>
      <c r="E2131" t="s">
        <v>1554</v>
      </c>
      <c r="F2131" t="s">
        <v>2781</v>
      </c>
      <c r="G2131">
        <v>2014</v>
      </c>
      <c r="H2131" t="s">
        <v>1544</v>
      </c>
      <c r="I2131" t="s">
        <v>127</v>
      </c>
      <c r="J2131">
        <v>851</v>
      </c>
      <c r="K2131">
        <v>6</v>
      </c>
      <c r="L2131">
        <f>COUNTIF(Table1[Race],Table1[Race])</f>
        <v>2</v>
      </c>
      <c r="M2131">
        <v>2</v>
      </c>
      <c r="N2131">
        <v>1</v>
      </c>
      <c r="O2131">
        <v>2</v>
      </c>
      <c r="P2131">
        <v>1</v>
      </c>
      <c r="Q2131" t="s">
        <v>20</v>
      </c>
      <c r="R2131" t="s">
        <v>947</v>
      </c>
      <c r="S2131" t="s">
        <v>2692</v>
      </c>
      <c r="T2131">
        <f>IFERROR(Table1[n_can_adj]/MID(Table1[district],FIND("(",Table1[district])+1,1),Table1[n_can_adj])</f>
        <v>2</v>
      </c>
      <c r="U2131" t="e">
        <f>IF(Table1[level]="Local",VLOOKUP(Table1[parish]&amp;" Parish, Louisiana",[1]parish!$D$2:$E$65,2,FALSE),"")</f>
        <v>#N/A</v>
      </c>
    </row>
    <row r="2132" spans="1:21" hidden="1" x14ac:dyDescent="0.25">
      <c r="A2132">
        <v>2131</v>
      </c>
      <c r="B2132">
        <f>IF(COUNTIF(C$2:C2131,C2132)&gt;0,B2131,B2131+1)</f>
        <v>665</v>
      </c>
      <c r="C2132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5-St. Charles (2014)</v>
      </c>
      <c r="D2132" t="s">
        <v>2692</v>
      </c>
      <c r="E2132" t="s">
        <v>1557</v>
      </c>
      <c r="F2132" t="s">
        <v>2782</v>
      </c>
      <c r="G2132">
        <v>2014</v>
      </c>
      <c r="H2132" t="s">
        <v>1544</v>
      </c>
      <c r="I2132" t="s">
        <v>30</v>
      </c>
      <c r="J2132">
        <v>333</v>
      </c>
      <c r="K2132">
        <v>3</v>
      </c>
      <c r="L2132">
        <f>COUNTIF(Table1[Race],Table1[Race])</f>
        <v>3</v>
      </c>
      <c r="M2132">
        <v>0</v>
      </c>
      <c r="N2132">
        <v>1</v>
      </c>
      <c r="O2132">
        <v>2</v>
      </c>
      <c r="P2132">
        <v>0</v>
      </c>
      <c r="Q2132" t="s">
        <v>20</v>
      </c>
      <c r="R2132" t="s">
        <v>947</v>
      </c>
      <c r="S2132" t="s">
        <v>2692</v>
      </c>
      <c r="T2132">
        <f>IFERROR(Table1[n_can_adj]/MID(Table1[district],FIND("(",Table1[district])+1,1),Table1[n_can_adj])</f>
        <v>3</v>
      </c>
      <c r="U2132" t="e">
        <f>IF(Table1[level]="Local",VLOOKUP(Table1[parish]&amp;" Parish, Louisiana",[1]parish!$D$2:$E$65,2,FALSE),"")</f>
        <v>#N/A</v>
      </c>
    </row>
    <row r="2133" spans="1:21" hidden="1" x14ac:dyDescent="0.25">
      <c r="A2133">
        <v>2132</v>
      </c>
      <c r="B2133">
        <f>IF(COUNTIF(C$2:C2132,C2133)&gt;0,B2132,B2132+1)</f>
        <v>665</v>
      </c>
      <c r="C2133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5-St. Charles (2014)</v>
      </c>
      <c r="D2133" t="s">
        <v>2692</v>
      </c>
      <c r="E2133" t="s">
        <v>1557</v>
      </c>
      <c r="F2133" t="s">
        <v>2783</v>
      </c>
      <c r="G2133">
        <v>2014</v>
      </c>
      <c r="H2133" t="s">
        <v>1544</v>
      </c>
      <c r="I2133" t="s">
        <v>19</v>
      </c>
      <c r="J2133">
        <v>978</v>
      </c>
      <c r="K2133">
        <v>3</v>
      </c>
      <c r="L2133">
        <f>COUNTIF(Table1[Race],Table1[Race])</f>
        <v>3</v>
      </c>
      <c r="M2133">
        <v>0</v>
      </c>
      <c r="N2133">
        <v>1</v>
      </c>
      <c r="O2133">
        <v>2</v>
      </c>
      <c r="P2133">
        <v>0</v>
      </c>
      <c r="Q2133" t="s">
        <v>20</v>
      </c>
      <c r="R2133" t="s">
        <v>947</v>
      </c>
      <c r="S2133" t="s">
        <v>2692</v>
      </c>
      <c r="T2133">
        <f>IFERROR(Table1[n_can_adj]/MID(Table1[district],FIND("(",Table1[district])+1,1),Table1[n_can_adj])</f>
        <v>3</v>
      </c>
      <c r="U2133" t="e">
        <f>IF(Table1[level]="Local",VLOOKUP(Table1[parish]&amp;" Parish, Louisiana",[1]parish!$D$2:$E$65,2,FALSE),"")</f>
        <v>#N/A</v>
      </c>
    </row>
    <row r="2134" spans="1:21" hidden="1" x14ac:dyDescent="0.25">
      <c r="A2134">
        <v>2133</v>
      </c>
      <c r="B2134">
        <f>IF(COUNTIF(C$2:C2133,C2134)&gt;0,B2133,B2133+1)</f>
        <v>665</v>
      </c>
      <c r="C2134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5-St. Charles (2014)</v>
      </c>
      <c r="D2134" t="s">
        <v>2692</v>
      </c>
      <c r="E2134" t="s">
        <v>1557</v>
      </c>
      <c r="F2134" t="s">
        <v>2784</v>
      </c>
      <c r="G2134">
        <v>2014</v>
      </c>
      <c r="H2134" t="s">
        <v>1544</v>
      </c>
      <c r="I2134" t="s">
        <v>30</v>
      </c>
      <c r="J2134">
        <v>1111</v>
      </c>
      <c r="K2134">
        <v>3</v>
      </c>
      <c r="L2134">
        <f>COUNTIF(Table1[Race],Table1[Race])</f>
        <v>3</v>
      </c>
      <c r="M2134">
        <v>0</v>
      </c>
      <c r="N2134">
        <v>1</v>
      </c>
      <c r="O2134">
        <v>2</v>
      </c>
      <c r="P2134">
        <v>0</v>
      </c>
      <c r="Q2134" t="s">
        <v>20</v>
      </c>
      <c r="R2134" t="s">
        <v>947</v>
      </c>
      <c r="S2134" t="s">
        <v>2692</v>
      </c>
      <c r="T2134">
        <f>IFERROR(Table1[n_can_adj]/MID(Table1[district],FIND("(",Table1[district])+1,1),Table1[n_can_adj])</f>
        <v>3</v>
      </c>
      <c r="U2134" t="e">
        <f>IF(Table1[level]="Local",VLOOKUP(Table1[parish]&amp;" Parish, Louisiana",[1]parish!$D$2:$E$65,2,FALSE),"")</f>
        <v>#N/A</v>
      </c>
    </row>
    <row r="2135" spans="1:21" hidden="1" x14ac:dyDescent="0.25">
      <c r="A2135">
        <v>2134</v>
      </c>
      <c r="B2135">
        <f>IF(COUNTIF(C$2:C2134,C2135)&gt;0,B2134,B2134+1)</f>
        <v>666</v>
      </c>
      <c r="C2135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7-St. Charles (2014)</v>
      </c>
      <c r="D2135" t="s">
        <v>2692</v>
      </c>
      <c r="E2135" t="s">
        <v>1565</v>
      </c>
      <c r="F2135" t="s">
        <v>2785</v>
      </c>
      <c r="G2135">
        <v>2014</v>
      </c>
      <c r="H2135" t="s">
        <v>1544</v>
      </c>
      <c r="I2135" t="s">
        <v>19</v>
      </c>
      <c r="J2135">
        <v>1993</v>
      </c>
      <c r="K2135">
        <v>4</v>
      </c>
      <c r="L2135">
        <f>COUNTIF(Table1[Race],Table1[Race])</f>
        <v>2</v>
      </c>
      <c r="M2135">
        <v>3</v>
      </c>
      <c r="N2135">
        <v>1</v>
      </c>
      <c r="O2135">
        <v>0</v>
      </c>
      <c r="P2135">
        <v>0</v>
      </c>
      <c r="Q2135" t="s">
        <v>20</v>
      </c>
      <c r="R2135" t="s">
        <v>947</v>
      </c>
      <c r="S2135" t="s">
        <v>2692</v>
      </c>
      <c r="T2135">
        <f>IFERROR(Table1[n_can_adj]/MID(Table1[district],FIND("(",Table1[district])+1,1),Table1[n_can_adj])</f>
        <v>2</v>
      </c>
      <c r="U2135" t="e">
        <f>IF(Table1[level]="Local",VLOOKUP(Table1[parish]&amp;" Parish, Louisiana",[1]parish!$D$2:$E$65,2,FALSE),"")</f>
        <v>#N/A</v>
      </c>
    </row>
    <row r="2136" spans="1:21" hidden="1" x14ac:dyDescent="0.25">
      <c r="A2136">
        <v>2136</v>
      </c>
      <c r="B2136">
        <f>IF(COUNTIF(C$2:C2135,C2136)&gt;0,B2135,B2135+1)</f>
        <v>666</v>
      </c>
      <c r="C2136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7-St. Charles (2014)</v>
      </c>
      <c r="D2136" t="s">
        <v>2692</v>
      </c>
      <c r="E2136" t="s">
        <v>1565</v>
      </c>
      <c r="F2136" t="s">
        <v>2787</v>
      </c>
      <c r="G2136">
        <v>2014</v>
      </c>
      <c r="H2136" t="s">
        <v>1544</v>
      </c>
      <c r="I2136" t="s">
        <v>23</v>
      </c>
      <c r="J2136">
        <v>833</v>
      </c>
      <c r="K2136">
        <v>4</v>
      </c>
      <c r="L2136">
        <f>COUNTIF(Table1[Race],Table1[Race])</f>
        <v>2</v>
      </c>
      <c r="M2136">
        <v>3</v>
      </c>
      <c r="N2136">
        <v>1</v>
      </c>
      <c r="O2136">
        <v>0</v>
      </c>
      <c r="P2136">
        <v>0</v>
      </c>
      <c r="Q2136" t="s">
        <v>20</v>
      </c>
      <c r="R2136" t="s">
        <v>947</v>
      </c>
      <c r="S2136" t="s">
        <v>2692</v>
      </c>
      <c r="T2136">
        <f>IFERROR(Table1[n_can_adj]/MID(Table1[district],FIND("(",Table1[district])+1,1),Table1[n_can_adj])</f>
        <v>2</v>
      </c>
      <c r="U2136" t="e">
        <f>IF(Table1[level]="Local",VLOOKUP(Table1[parish]&amp;" Parish, Louisiana",[1]parish!$D$2:$E$65,2,FALSE),"")</f>
        <v>#N/A</v>
      </c>
    </row>
    <row r="2137" spans="1:21" hidden="1" x14ac:dyDescent="0.25">
      <c r="A2137">
        <v>2135</v>
      </c>
      <c r="B2137">
        <f>IF(COUNTIF(C$2:C2136,C2137)&gt;0,B2136,B2136+1)</f>
        <v>667</v>
      </c>
      <c r="C2137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7-St. James (2014)</v>
      </c>
      <c r="D2137" t="s">
        <v>2692</v>
      </c>
      <c r="E2137" t="s">
        <v>1565</v>
      </c>
      <c r="F2137" t="s">
        <v>2786</v>
      </c>
      <c r="G2137">
        <v>2014</v>
      </c>
      <c r="H2137" t="s">
        <v>98</v>
      </c>
      <c r="I2137" t="s">
        <v>23</v>
      </c>
      <c r="J2137">
        <v>1142</v>
      </c>
      <c r="K2137">
        <v>4</v>
      </c>
      <c r="L2137">
        <f>COUNTIF(Table1[Race],Table1[Race])</f>
        <v>2</v>
      </c>
      <c r="M2137">
        <v>3</v>
      </c>
      <c r="N2137">
        <v>1</v>
      </c>
      <c r="O2137">
        <v>0</v>
      </c>
      <c r="P2137">
        <v>0</v>
      </c>
      <c r="Q2137" t="s">
        <v>20</v>
      </c>
      <c r="R2137" t="s">
        <v>947</v>
      </c>
      <c r="S2137" t="s">
        <v>2692</v>
      </c>
      <c r="T2137">
        <f>IFERROR(Table1[n_can_adj]/MID(Table1[district],FIND("(",Table1[district])+1,1),Table1[n_can_adj])</f>
        <v>2</v>
      </c>
      <c r="U2137" t="e">
        <f>IF(Table1[level]="Local",VLOOKUP(Table1[parish]&amp;" Parish, Louisiana",[1]parish!$D$2:$E$65,2,FALSE),"")</f>
        <v>#N/A</v>
      </c>
    </row>
    <row r="2138" spans="1:21" hidden="1" x14ac:dyDescent="0.25">
      <c r="A2138">
        <v>2137</v>
      </c>
      <c r="B2138">
        <f>IF(COUNTIF(C$2:C2137,C2138)&gt;0,B2137,B2137+1)</f>
        <v>667</v>
      </c>
      <c r="C2138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7-St. James (2014)</v>
      </c>
      <c r="D2138" t="s">
        <v>2692</v>
      </c>
      <c r="E2138" t="s">
        <v>1565</v>
      </c>
      <c r="F2138" t="s">
        <v>2788</v>
      </c>
      <c r="G2138">
        <v>2014</v>
      </c>
      <c r="H2138" t="s">
        <v>98</v>
      </c>
      <c r="I2138" t="s">
        <v>23</v>
      </c>
      <c r="J2138">
        <v>274</v>
      </c>
      <c r="K2138">
        <v>4</v>
      </c>
      <c r="L2138">
        <f>COUNTIF(Table1[Race],Table1[Race])</f>
        <v>2</v>
      </c>
      <c r="M2138">
        <v>3</v>
      </c>
      <c r="N2138">
        <v>1</v>
      </c>
      <c r="O2138">
        <v>0</v>
      </c>
      <c r="P2138">
        <v>0</v>
      </c>
      <c r="Q2138" t="s">
        <v>20</v>
      </c>
      <c r="R2138" t="s">
        <v>947</v>
      </c>
      <c r="S2138" t="s">
        <v>2692</v>
      </c>
      <c r="T2138">
        <f>IFERROR(Table1[n_can_adj]/MID(Table1[district],FIND("(",Table1[district])+1,1),Table1[n_can_adj])</f>
        <v>2</v>
      </c>
      <c r="U2138" t="e">
        <f>IF(Table1[level]="Local",VLOOKUP(Table1[parish]&amp;" Parish, Louisiana",[1]parish!$D$2:$E$65,2,FALSE),"")</f>
        <v>#N/A</v>
      </c>
    </row>
    <row r="2139" spans="1:21" hidden="1" x14ac:dyDescent="0.25">
      <c r="A2139">
        <v>2138</v>
      </c>
      <c r="B2139">
        <f>IF(COUNTIF(C$2:C2138,C2139)&gt;0,B2138,B2138+1)</f>
        <v>668</v>
      </c>
      <c r="C2139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A-Red River (2014)</v>
      </c>
      <c r="D2139" t="s">
        <v>2692</v>
      </c>
      <c r="E2139" t="s">
        <v>2789</v>
      </c>
      <c r="F2139" t="s">
        <v>2790</v>
      </c>
      <c r="G2139">
        <v>2014</v>
      </c>
      <c r="H2139" t="s">
        <v>760</v>
      </c>
      <c r="I2139" t="s">
        <v>19</v>
      </c>
      <c r="J2139">
        <v>447</v>
      </c>
      <c r="K2139">
        <v>3</v>
      </c>
      <c r="L2139">
        <f>COUNTIF(Table1[Race],Table1[Race])</f>
        <v>3</v>
      </c>
      <c r="M2139">
        <v>2</v>
      </c>
      <c r="N2139">
        <v>1</v>
      </c>
      <c r="O2139">
        <v>0</v>
      </c>
      <c r="P2139">
        <v>0</v>
      </c>
      <c r="Q2139" t="s">
        <v>20</v>
      </c>
      <c r="R2139" t="s">
        <v>947</v>
      </c>
      <c r="S2139" t="s">
        <v>2692</v>
      </c>
      <c r="T2139">
        <f>IFERROR(Table1[n_can_adj]/MID(Table1[district],FIND("(",Table1[district])+1,1),Table1[n_can_adj])</f>
        <v>3</v>
      </c>
      <c r="U2139" t="e">
        <f>IF(Table1[level]="Local",VLOOKUP(Table1[parish]&amp;" Parish, Louisiana",[1]parish!$D$2:$E$65,2,FALSE),"")</f>
        <v>#N/A</v>
      </c>
    </row>
    <row r="2140" spans="1:21" hidden="1" x14ac:dyDescent="0.25">
      <c r="A2140">
        <v>2139</v>
      </c>
      <c r="B2140">
        <f>IF(COUNTIF(C$2:C2139,C2140)&gt;0,B2139,B2139+1)</f>
        <v>668</v>
      </c>
      <c r="C2140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A-Red River (2014)</v>
      </c>
      <c r="D2140" t="s">
        <v>2692</v>
      </c>
      <c r="E2140" t="s">
        <v>2789</v>
      </c>
      <c r="F2140" t="s">
        <v>2791</v>
      </c>
      <c r="G2140">
        <v>2014</v>
      </c>
      <c r="H2140" t="s">
        <v>760</v>
      </c>
      <c r="I2140" t="s">
        <v>23</v>
      </c>
      <c r="J2140">
        <v>374</v>
      </c>
      <c r="K2140">
        <v>3</v>
      </c>
      <c r="L2140">
        <f>COUNTIF(Table1[Race],Table1[Race])</f>
        <v>3</v>
      </c>
      <c r="M2140">
        <v>2</v>
      </c>
      <c r="N2140">
        <v>1</v>
      </c>
      <c r="O2140">
        <v>0</v>
      </c>
      <c r="P2140">
        <v>0</v>
      </c>
      <c r="Q2140" t="s">
        <v>20</v>
      </c>
      <c r="R2140" t="s">
        <v>947</v>
      </c>
      <c r="S2140" t="s">
        <v>2692</v>
      </c>
      <c r="T2140">
        <f>IFERROR(Table1[n_can_adj]/MID(Table1[district],FIND("(",Table1[district])+1,1),Table1[n_can_adj])</f>
        <v>3</v>
      </c>
      <c r="U2140" t="e">
        <f>IF(Table1[level]="Local",VLOOKUP(Table1[parish]&amp;" Parish, Louisiana",[1]parish!$D$2:$E$65,2,FALSE),"")</f>
        <v>#N/A</v>
      </c>
    </row>
    <row r="2141" spans="1:21" hidden="1" x14ac:dyDescent="0.25">
      <c r="A2141">
        <v>2140</v>
      </c>
      <c r="B2141">
        <f>IF(COUNTIF(C$2:C2140,C2141)&gt;0,B2140,B2140+1)</f>
        <v>668</v>
      </c>
      <c r="C2141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A-Red River (2014)</v>
      </c>
      <c r="D2141" t="s">
        <v>2692</v>
      </c>
      <c r="E2141" t="s">
        <v>2789</v>
      </c>
      <c r="F2141" t="s">
        <v>2792</v>
      </c>
      <c r="G2141">
        <v>2014</v>
      </c>
      <c r="H2141" t="s">
        <v>760</v>
      </c>
      <c r="I2141" t="s">
        <v>23</v>
      </c>
      <c r="J2141">
        <v>204</v>
      </c>
      <c r="K2141">
        <v>3</v>
      </c>
      <c r="L2141">
        <f>COUNTIF(Table1[Race],Table1[Race])</f>
        <v>3</v>
      </c>
      <c r="M2141">
        <v>2</v>
      </c>
      <c r="N2141">
        <v>1</v>
      </c>
      <c r="O2141">
        <v>0</v>
      </c>
      <c r="P2141">
        <v>0</v>
      </c>
      <c r="Q2141" t="s">
        <v>20</v>
      </c>
      <c r="R2141" t="s">
        <v>947</v>
      </c>
      <c r="S2141" t="s">
        <v>2692</v>
      </c>
      <c r="T2141">
        <f>IFERROR(Table1[n_can_adj]/MID(Table1[district],FIND("(",Table1[district])+1,1),Table1[n_can_adj])</f>
        <v>3</v>
      </c>
      <c r="U2141" t="e">
        <f>IF(Table1[level]="Local",VLOOKUP(Table1[parish]&amp;" Parish, Louisiana",[1]parish!$D$2:$E$65,2,FALSE),"")</f>
        <v>#N/A</v>
      </c>
    </row>
    <row r="2142" spans="1:21" hidden="1" x14ac:dyDescent="0.25">
      <c r="A2142">
        <v>2143</v>
      </c>
      <c r="B2142">
        <f>IF(COUNTIF(C$2:C2141,C2142)&gt;0,B2141,B2141+1)</f>
        <v>669</v>
      </c>
      <c r="C2142" t="str">
        <f>Table1[[#This Row],[position]]&amp;IF(Table1[district]="NA","","-"&amp;Table1[district])&amp;IF(Table1[parish]="Multi-Parish Race","","-"&amp;Table1[parish])&amp;" ("&amp;Table1[year]&amp;")"</f>
        <v>Justice of the Peace-Justice of the Peace Ward  1-Iberia (2014)</v>
      </c>
      <c r="D2142" t="s">
        <v>2692</v>
      </c>
      <c r="E2142" t="s">
        <v>1573</v>
      </c>
      <c r="F2142" t="s">
        <v>2795</v>
      </c>
      <c r="G2142">
        <v>2014</v>
      </c>
      <c r="H2142" t="s">
        <v>1300</v>
      </c>
      <c r="I2142" t="s">
        <v>30</v>
      </c>
      <c r="J2142">
        <v>2504</v>
      </c>
      <c r="K2142">
        <v>4</v>
      </c>
      <c r="L2142">
        <f>COUNTIF(Table1[Race],Table1[Race])</f>
        <v>2</v>
      </c>
      <c r="M2142">
        <v>1</v>
      </c>
      <c r="N2142">
        <v>2</v>
      </c>
      <c r="O2142">
        <v>1</v>
      </c>
      <c r="P2142">
        <v>0</v>
      </c>
      <c r="Q2142" t="s">
        <v>20</v>
      </c>
      <c r="R2142" t="s">
        <v>947</v>
      </c>
      <c r="S2142" t="s">
        <v>2692</v>
      </c>
      <c r="T2142">
        <f>IFERROR(Table1[n_can_adj]/MID(Table1[district],FIND("(",Table1[district])+1,1),Table1[n_can_adj])</f>
        <v>2</v>
      </c>
      <c r="U2142" t="e">
        <f>IF(Table1[level]="Local",VLOOKUP(Table1[parish]&amp;" Parish, Louisiana",[1]parish!$D$2:$E$65,2,FALSE),"")</f>
        <v>#N/A</v>
      </c>
    </row>
    <row r="2143" spans="1:21" hidden="1" x14ac:dyDescent="0.25">
      <c r="A2143">
        <v>2144</v>
      </c>
      <c r="B2143">
        <f>IF(COUNTIF(C$2:C2142,C2143)&gt;0,B2142,B2142+1)</f>
        <v>669</v>
      </c>
      <c r="C2143" t="str">
        <f>Table1[[#This Row],[position]]&amp;IF(Table1[district]="NA","","-"&amp;Table1[district])&amp;IF(Table1[parish]="Multi-Parish Race","","-"&amp;Table1[parish])&amp;" ("&amp;Table1[year]&amp;")"</f>
        <v>Justice of the Peace-Justice of the Peace Ward  1-Iberia (2014)</v>
      </c>
      <c r="D2143" t="s">
        <v>2692</v>
      </c>
      <c r="E2143" t="s">
        <v>1573</v>
      </c>
      <c r="F2143" t="s">
        <v>2796</v>
      </c>
      <c r="G2143">
        <v>2014</v>
      </c>
      <c r="H2143" t="s">
        <v>1300</v>
      </c>
      <c r="I2143" t="s">
        <v>23</v>
      </c>
      <c r="J2143">
        <v>1323</v>
      </c>
      <c r="K2143">
        <v>4</v>
      </c>
      <c r="L2143">
        <f>COUNTIF(Table1[Race],Table1[Race])</f>
        <v>2</v>
      </c>
      <c r="M2143">
        <v>1</v>
      </c>
      <c r="N2143">
        <v>2</v>
      </c>
      <c r="O2143">
        <v>1</v>
      </c>
      <c r="P2143">
        <v>0</v>
      </c>
      <c r="Q2143" t="s">
        <v>20</v>
      </c>
      <c r="R2143" t="s">
        <v>947</v>
      </c>
      <c r="S2143" t="s">
        <v>2692</v>
      </c>
      <c r="T2143">
        <f>IFERROR(Table1[n_can_adj]/MID(Table1[district],FIND("(",Table1[district])+1,1),Table1[n_can_adj])</f>
        <v>2</v>
      </c>
      <c r="U2143" t="e">
        <f>IF(Table1[level]="Local",VLOOKUP(Table1[parish]&amp;" Parish, Louisiana",[1]parish!$D$2:$E$65,2,FALSE),"")</f>
        <v>#N/A</v>
      </c>
    </row>
    <row r="2144" spans="1:21" hidden="1" x14ac:dyDescent="0.25">
      <c r="A2144">
        <v>2141</v>
      </c>
      <c r="B2144">
        <f>IF(COUNTIF(C$2:C2143,C2144)&gt;0,B2143,B2143+1)</f>
        <v>670</v>
      </c>
      <c r="C2144" t="str">
        <f>Table1[[#This Row],[position]]&amp;IF(Table1[district]="NA","","-"&amp;Table1[district])&amp;IF(Table1[parish]="Multi-Parish Race","","-"&amp;Table1[parish])&amp;" ("&amp;Table1[year]&amp;")"</f>
        <v>Justice of the Peace-Justice of the Peace Ward  1-Livingston (2014)</v>
      </c>
      <c r="D2144" t="s">
        <v>2692</v>
      </c>
      <c r="E2144" t="s">
        <v>1573</v>
      </c>
      <c r="F2144" t="s">
        <v>2793</v>
      </c>
      <c r="G2144">
        <v>2014</v>
      </c>
      <c r="H2144" t="s">
        <v>1002</v>
      </c>
      <c r="I2144" t="s">
        <v>19</v>
      </c>
      <c r="J2144">
        <v>1643</v>
      </c>
      <c r="K2144">
        <v>4</v>
      </c>
      <c r="L2144">
        <f>COUNTIF(Table1[Race],Table1[Race])</f>
        <v>2</v>
      </c>
      <c r="M2144">
        <v>1</v>
      </c>
      <c r="N2144">
        <v>2</v>
      </c>
      <c r="O2144">
        <v>1</v>
      </c>
      <c r="P2144">
        <v>0</v>
      </c>
      <c r="Q2144" t="s">
        <v>20</v>
      </c>
      <c r="R2144" t="s">
        <v>947</v>
      </c>
      <c r="S2144" t="s">
        <v>2692</v>
      </c>
      <c r="T2144">
        <f>IFERROR(Table1[n_can_adj]/MID(Table1[district],FIND("(",Table1[district])+1,1),Table1[n_can_adj])</f>
        <v>2</v>
      </c>
      <c r="U2144" t="e">
        <f>IF(Table1[level]="Local",VLOOKUP(Table1[parish]&amp;" Parish, Louisiana",[1]parish!$D$2:$E$65,2,FALSE),"")</f>
        <v>#N/A</v>
      </c>
    </row>
    <row r="2145" spans="1:21" hidden="1" x14ac:dyDescent="0.25">
      <c r="A2145">
        <v>2142</v>
      </c>
      <c r="B2145">
        <f>IF(COUNTIF(C$2:C2144,C2145)&gt;0,B2144,B2144+1)</f>
        <v>670</v>
      </c>
      <c r="C2145" t="str">
        <f>Table1[[#This Row],[position]]&amp;IF(Table1[district]="NA","","-"&amp;Table1[district])&amp;IF(Table1[parish]="Multi-Parish Race","","-"&amp;Table1[parish])&amp;" ("&amp;Table1[year]&amp;")"</f>
        <v>Justice of the Peace-Justice of the Peace Ward  1-Livingston (2014)</v>
      </c>
      <c r="D2145" t="s">
        <v>2692</v>
      </c>
      <c r="E2145" t="s">
        <v>1573</v>
      </c>
      <c r="F2145" t="s">
        <v>2794</v>
      </c>
      <c r="G2145">
        <v>2014</v>
      </c>
      <c r="H2145" t="s">
        <v>1002</v>
      </c>
      <c r="I2145" t="s">
        <v>19</v>
      </c>
      <c r="J2145">
        <v>3411</v>
      </c>
      <c r="K2145">
        <v>4</v>
      </c>
      <c r="L2145">
        <f>COUNTIF(Table1[Race],Table1[Race])</f>
        <v>2</v>
      </c>
      <c r="M2145">
        <v>1</v>
      </c>
      <c r="N2145">
        <v>2</v>
      </c>
      <c r="O2145">
        <v>1</v>
      </c>
      <c r="P2145">
        <v>0</v>
      </c>
      <c r="Q2145" t="s">
        <v>20</v>
      </c>
      <c r="R2145" t="s">
        <v>947</v>
      </c>
      <c r="S2145" t="s">
        <v>2692</v>
      </c>
      <c r="T2145">
        <f>IFERROR(Table1[n_can_adj]/MID(Table1[district],FIND("(",Table1[district])+1,1),Table1[n_can_adj])</f>
        <v>2</v>
      </c>
      <c r="U2145" t="e">
        <f>IF(Table1[level]="Local",VLOOKUP(Table1[parish]&amp;" Parish, Louisiana",[1]parish!$D$2:$E$65,2,FALSE),"")</f>
        <v>#N/A</v>
      </c>
    </row>
    <row r="2146" spans="1:21" hidden="1" x14ac:dyDescent="0.25">
      <c r="A2146">
        <v>2145</v>
      </c>
      <c r="B2146">
        <f>IF(COUNTIF(C$2:C2145,C2146)&gt;0,B2145,B2145+1)</f>
        <v>671</v>
      </c>
      <c r="C2146" t="str">
        <f>Table1[[#This Row],[position]]&amp;IF(Table1[district]="NA","","-"&amp;Table1[district])&amp;IF(Table1[parish]="Multi-Parish Race","","-"&amp;Table1[parish])&amp;" ("&amp;Table1[year]&amp;")"</f>
        <v>Justice of the Peace-Justice of the Peace Ward  2-St. Mary (2014)</v>
      </c>
      <c r="D2146" t="s">
        <v>2692</v>
      </c>
      <c r="E2146" t="s">
        <v>1580</v>
      </c>
      <c r="F2146" t="s">
        <v>2797</v>
      </c>
      <c r="G2146">
        <v>2014</v>
      </c>
      <c r="H2146" t="s">
        <v>422</v>
      </c>
      <c r="I2146" t="s">
        <v>30</v>
      </c>
      <c r="J2146">
        <v>41</v>
      </c>
      <c r="K2146">
        <v>2</v>
      </c>
      <c r="L2146">
        <f>COUNTIF(Table1[Race],Table1[Race])</f>
        <v>2</v>
      </c>
      <c r="M2146">
        <v>0</v>
      </c>
      <c r="N2146">
        <v>0</v>
      </c>
      <c r="O2146">
        <v>2</v>
      </c>
      <c r="P2146">
        <v>0</v>
      </c>
      <c r="Q2146" t="s">
        <v>20</v>
      </c>
      <c r="R2146" t="s">
        <v>947</v>
      </c>
      <c r="S2146" t="s">
        <v>2692</v>
      </c>
      <c r="T2146">
        <f>IFERROR(Table1[n_can_adj]/MID(Table1[district],FIND("(",Table1[district])+1,1),Table1[n_can_adj])</f>
        <v>2</v>
      </c>
      <c r="U2146" t="e">
        <f>IF(Table1[level]="Local",VLOOKUP(Table1[parish]&amp;" Parish, Louisiana",[1]parish!$D$2:$E$65,2,FALSE),"")</f>
        <v>#N/A</v>
      </c>
    </row>
    <row r="2147" spans="1:21" hidden="1" x14ac:dyDescent="0.25">
      <c r="A2147">
        <v>2146</v>
      </c>
      <c r="B2147">
        <f>IF(COUNTIF(C$2:C2146,C2147)&gt;0,B2146,B2146+1)</f>
        <v>671</v>
      </c>
      <c r="C2147" t="str">
        <f>Table1[[#This Row],[position]]&amp;IF(Table1[district]="NA","","-"&amp;Table1[district])&amp;IF(Table1[parish]="Multi-Parish Race","","-"&amp;Table1[parish])&amp;" ("&amp;Table1[year]&amp;")"</f>
        <v>Justice of the Peace-Justice of the Peace Ward  2-St. Mary (2014)</v>
      </c>
      <c r="D2147" t="s">
        <v>2692</v>
      </c>
      <c r="E2147" t="s">
        <v>1580</v>
      </c>
      <c r="F2147" t="s">
        <v>2798</v>
      </c>
      <c r="G2147">
        <v>2014</v>
      </c>
      <c r="H2147" t="s">
        <v>422</v>
      </c>
      <c r="I2147" t="s">
        <v>30</v>
      </c>
      <c r="J2147">
        <v>120</v>
      </c>
      <c r="K2147">
        <v>2</v>
      </c>
      <c r="L2147">
        <f>COUNTIF(Table1[Race],Table1[Race])</f>
        <v>2</v>
      </c>
      <c r="M2147">
        <v>0</v>
      </c>
      <c r="N2147">
        <v>0</v>
      </c>
      <c r="O2147">
        <v>2</v>
      </c>
      <c r="P2147">
        <v>0</v>
      </c>
      <c r="Q2147" t="s">
        <v>20</v>
      </c>
      <c r="R2147" t="s">
        <v>947</v>
      </c>
      <c r="S2147" t="s">
        <v>2692</v>
      </c>
      <c r="T2147">
        <f>IFERROR(Table1[n_can_adj]/MID(Table1[district],FIND("(",Table1[district])+1,1),Table1[n_can_adj])</f>
        <v>2</v>
      </c>
      <c r="U2147" t="e">
        <f>IF(Table1[level]="Local",VLOOKUP(Table1[parish]&amp;" Parish, Louisiana",[1]parish!$D$2:$E$65,2,FALSE),"")</f>
        <v>#N/A</v>
      </c>
    </row>
    <row r="2148" spans="1:21" hidden="1" x14ac:dyDescent="0.25">
      <c r="A2148">
        <v>2147</v>
      </c>
      <c r="B2148">
        <f>IF(COUNTIF(C$2:C2147,C2148)&gt;0,B2147,B2147+1)</f>
        <v>672</v>
      </c>
      <c r="C2148" t="str">
        <f>Table1[[#This Row],[position]]&amp;IF(Table1[district]="NA","","-"&amp;Table1[district])&amp;IF(Table1[parish]="Multi-Parish Race","","-"&amp;Table1[parish])&amp;" ("&amp;Table1[year]&amp;")"</f>
        <v>Justice of the Peace-Justice of the Peace Ward  3-Acadia (2014)</v>
      </c>
      <c r="D2148" t="s">
        <v>2692</v>
      </c>
      <c r="E2148" t="s">
        <v>1596</v>
      </c>
      <c r="F2148" t="s">
        <v>2799</v>
      </c>
      <c r="G2148">
        <v>2014</v>
      </c>
      <c r="H2148" t="s">
        <v>276</v>
      </c>
      <c r="I2148" t="s">
        <v>23</v>
      </c>
      <c r="J2148">
        <v>2241</v>
      </c>
      <c r="K2148">
        <v>2</v>
      </c>
      <c r="L2148">
        <f>COUNTIF(Table1[Race],Table1[Race])</f>
        <v>2</v>
      </c>
      <c r="M2148">
        <v>2</v>
      </c>
      <c r="N2148">
        <v>0</v>
      </c>
      <c r="O2148">
        <v>0</v>
      </c>
      <c r="P2148">
        <v>0</v>
      </c>
      <c r="Q2148" t="s">
        <v>20</v>
      </c>
      <c r="R2148" t="s">
        <v>947</v>
      </c>
      <c r="S2148" t="s">
        <v>2692</v>
      </c>
      <c r="T2148">
        <f>IFERROR(Table1[n_can_adj]/MID(Table1[district],FIND("(",Table1[district])+1,1),Table1[n_can_adj])</f>
        <v>2</v>
      </c>
      <c r="U2148" t="e">
        <f>IF(Table1[level]="Local",VLOOKUP(Table1[parish]&amp;" Parish, Louisiana",[1]parish!$D$2:$E$65,2,FALSE),"")</f>
        <v>#N/A</v>
      </c>
    </row>
    <row r="2149" spans="1:21" hidden="1" x14ac:dyDescent="0.25">
      <c r="A2149">
        <v>2148</v>
      </c>
      <c r="B2149">
        <f>IF(COUNTIF(C$2:C2148,C2149)&gt;0,B2148,B2148+1)</f>
        <v>672</v>
      </c>
      <c r="C2149" t="str">
        <f>Table1[[#This Row],[position]]&amp;IF(Table1[district]="NA","","-"&amp;Table1[district])&amp;IF(Table1[parish]="Multi-Parish Race","","-"&amp;Table1[parish])&amp;" ("&amp;Table1[year]&amp;")"</f>
        <v>Justice of the Peace-Justice of the Peace Ward  3-Acadia (2014)</v>
      </c>
      <c r="D2149" t="s">
        <v>2692</v>
      </c>
      <c r="E2149" t="s">
        <v>1596</v>
      </c>
      <c r="F2149" t="s">
        <v>2800</v>
      </c>
      <c r="G2149">
        <v>2014</v>
      </c>
      <c r="H2149" t="s">
        <v>276</v>
      </c>
      <c r="I2149" t="s">
        <v>23</v>
      </c>
      <c r="J2149">
        <v>1013</v>
      </c>
      <c r="K2149">
        <v>2</v>
      </c>
      <c r="L2149">
        <f>COUNTIF(Table1[Race],Table1[Race])</f>
        <v>2</v>
      </c>
      <c r="M2149">
        <v>2</v>
      </c>
      <c r="N2149">
        <v>0</v>
      </c>
      <c r="O2149">
        <v>0</v>
      </c>
      <c r="P2149">
        <v>0</v>
      </c>
      <c r="Q2149" t="s">
        <v>20</v>
      </c>
      <c r="R2149" t="s">
        <v>947</v>
      </c>
      <c r="S2149" t="s">
        <v>2692</v>
      </c>
      <c r="T2149">
        <f>IFERROR(Table1[n_can_adj]/MID(Table1[district],FIND("(",Table1[district])+1,1),Table1[n_can_adj])</f>
        <v>2</v>
      </c>
      <c r="U2149" t="e">
        <f>IF(Table1[level]="Local",VLOOKUP(Table1[parish]&amp;" Parish, Louisiana",[1]parish!$D$2:$E$65,2,FALSE),"")</f>
        <v>#N/A</v>
      </c>
    </row>
    <row r="2150" spans="1:21" hidden="1" x14ac:dyDescent="0.25">
      <c r="A2150">
        <v>2149</v>
      </c>
      <c r="B2150">
        <f>IF(COUNTIF(C$2:C2149,C2150)&gt;0,B2149,B2149+1)</f>
        <v>673</v>
      </c>
      <c r="C2150" t="str">
        <f>Table1[[#This Row],[position]]&amp;IF(Table1[district]="NA","","-"&amp;Table1[district])&amp;IF(Table1[parish]="Multi-Parish Race","","-"&amp;Table1[parish])&amp;" ("&amp;Table1[year]&amp;")"</f>
        <v>Justice of the Peace-Justice of the Peace Ward  3, District  3-East Baton Rouge (2014)</v>
      </c>
      <c r="D2150" t="s">
        <v>2692</v>
      </c>
      <c r="E2150" t="s">
        <v>2801</v>
      </c>
      <c r="F2150" t="s">
        <v>2802</v>
      </c>
      <c r="G2150">
        <v>2014</v>
      </c>
      <c r="H2150" t="s">
        <v>1277</v>
      </c>
      <c r="I2150" t="s">
        <v>19</v>
      </c>
      <c r="J2150">
        <v>4336</v>
      </c>
      <c r="K2150">
        <v>3</v>
      </c>
      <c r="L2150">
        <f>COUNTIF(Table1[Race],Table1[Race])</f>
        <v>3</v>
      </c>
      <c r="M2150">
        <v>1</v>
      </c>
      <c r="N2150">
        <v>2</v>
      </c>
      <c r="O2150">
        <v>0</v>
      </c>
      <c r="P2150">
        <v>0</v>
      </c>
      <c r="Q2150" t="s">
        <v>20</v>
      </c>
      <c r="R2150" t="s">
        <v>947</v>
      </c>
      <c r="S2150" t="s">
        <v>2692</v>
      </c>
      <c r="T2150">
        <f>IFERROR(Table1[n_can_adj]/MID(Table1[district],FIND("(",Table1[district])+1,1),Table1[n_can_adj])</f>
        <v>3</v>
      </c>
      <c r="U2150" t="e">
        <f>IF(Table1[level]="Local",VLOOKUP(Table1[parish]&amp;" Parish, Louisiana",[1]parish!$D$2:$E$65,2,FALSE),"")</f>
        <v>#N/A</v>
      </c>
    </row>
    <row r="2151" spans="1:21" hidden="1" x14ac:dyDescent="0.25">
      <c r="A2151">
        <v>2150</v>
      </c>
      <c r="B2151">
        <f>IF(COUNTIF(C$2:C2150,C2151)&gt;0,B2150,B2150+1)</f>
        <v>673</v>
      </c>
      <c r="C2151" t="str">
        <f>Table1[[#This Row],[position]]&amp;IF(Table1[district]="NA","","-"&amp;Table1[district])&amp;IF(Table1[parish]="Multi-Parish Race","","-"&amp;Table1[parish])&amp;" ("&amp;Table1[year]&amp;")"</f>
        <v>Justice of the Peace-Justice of the Peace Ward  3, District  3-East Baton Rouge (2014)</v>
      </c>
      <c r="D2151" t="s">
        <v>2692</v>
      </c>
      <c r="E2151" t="s">
        <v>2801</v>
      </c>
      <c r="F2151" t="s">
        <v>2803</v>
      </c>
      <c r="G2151">
        <v>2014</v>
      </c>
      <c r="H2151" t="s">
        <v>1277</v>
      </c>
      <c r="I2151" t="s">
        <v>19</v>
      </c>
      <c r="J2151">
        <v>4648</v>
      </c>
      <c r="K2151">
        <v>3</v>
      </c>
      <c r="L2151">
        <f>COUNTIF(Table1[Race],Table1[Race])</f>
        <v>3</v>
      </c>
      <c r="M2151">
        <v>1</v>
      </c>
      <c r="N2151">
        <v>2</v>
      </c>
      <c r="O2151">
        <v>0</v>
      </c>
      <c r="P2151">
        <v>0</v>
      </c>
      <c r="Q2151" t="s">
        <v>20</v>
      </c>
      <c r="R2151" t="s">
        <v>947</v>
      </c>
      <c r="S2151" t="s">
        <v>2692</v>
      </c>
      <c r="T2151">
        <f>IFERROR(Table1[n_can_adj]/MID(Table1[district],FIND("(",Table1[district])+1,1),Table1[n_can_adj])</f>
        <v>3</v>
      </c>
      <c r="U2151" t="e">
        <f>IF(Table1[level]="Local",VLOOKUP(Table1[parish]&amp;" Parish, Louisiana",[1]parish!$D$2:$E$65,2,FALSE),"")</f>
        <v>#N/A</v>
      </c>
    </row>
    <row r="2152" spans="1:21" hidden="1" x14ac:dyDescent="0.25">
      <c r="A2152">
        <v>2151</v>
      </c>
      <c r="B2152">
        <f>IF(COUNTIF(C$2:C2151,C2152)&gt;0,B2151,B2151+1)</f>
        <v>673</v>
      </c>
      <c r="C2152" t="str">
        <f>Table1[[#This Row],[position]]&amp;IF(Table1[district]="NA","","-"&amp;Table1[district])&amp;IF(Table1[parish]="Multi-Parish Race","","-"&amp;Table1[parish])&amp;" ("&amp;Table1[year]&amp;")"</f>
        <v>Justice of the Peace-Justice of the Peace Ward  3, District  3-East Baton Rouge (2014)</v>
      </c>
      <c r="D2152" t="s">
        <v>2692</v>
      </c>
      <c r="E2152" t="s">
        <v>2801</v>
      </c>
      <c r="F2152" t="s">
        <v>2804</v>
      </c>
      <c r="G2152">
        <v>2014</v>
      </c>
      <c r="H2152" t="s">
        <v>1277</v>
      </c>
      <c r="I2152" t="s">
        <v>23</v>
      </c>
      <c r="J2152">
        <v>3627</v>
      </c>
      <c r="K2152">
        <v>3</v>
      </c>
      <c r="L2152">
        <f>COUNTIF(Table1[Race],Table1[Race])</f>
        <v>3</v>
      </c>
      <c r="M2152">
        <v>1</v>
      </c>
      <c r="N2152">
        <v>2</v>
      </c>
      <c r="O2152">
        <v>0</v>
      </c>
      <c r="P2152">
        <v>0</v>
      </c>
      <c r="Q2152" t="s">
        <v>20</v>
      </c>
      <c r="R2152" t="s">
        <v>947</v>
      </c>
      <c r="S2152" t="s">
        <v>2692</v>
      </c>
      <c r="T2152">
        <f>IFERROR(Table1[n_can_adj]/MID(Table1[district],FIND("(",Table1[district])+1,1),Table1[n_can_adj])</f>
        <v>3</v>
      </c>
      <c r="U2152" t="e">
        <f>IF(Table1[level]="Local",VLOOKUP(Table1[parish]&amp;" Parish, Louisiana",[1]parish!$D$2:$E$65,2,FALSE),"")</f>
        <v>#N/A</v>
      </c>
    </row>
    <row r="2153" spans="1:21" hidden="1" x14ac:dyDescent="0.25">
      <c r="A2153">
        <v>2157</v>
      </c>
      <c r="B2153">
        <f>IF(COUNTIF(C$2:C2152,C2153)&gt;0,B2152,B2152+1)</f>
        <v>674</v>
      </c>
      <c r="C2153" t="str">
        <f>Table1[[#This Row],[position]]&amp;IF(Table1[district]="NA","","-"&amp;Table1[district])&amp;IF(Table1[parish]="Multi-Parish Race","","-"&amp;Table1[parish])&amp;" ("&amp;Table1[year]&amp;")"</f>
        <v>Justice of the Peace-Justice of the Peace Ward  5-Livingston (2014)</v>
      </c>
      <c r="D2153" t="s">
        <v>2692</v>
      </c>
      <c r="E2153" t="s">
        <v>1605</v>
      </c>
      <c r="F2153" t="s">
        <v>2810</v>
      </c>
      <c r="G2153">
        <v>2014</v>
      </c>
      <c r="H2153" t="s">
        <v>1002</v>
      </c>
      <c r="I2153" t="s">
        <v>23</v>
      </c>
      <c r="J2153">
        <v>789</v>
      </c>
      <c r="K2153">
        <v>9</v>
      </c>
      <c r="L2153">
        <f>COUNTIF(Table1[Race],Table1[Race])</f>
        <v>2</v>
      </c>
      <c r="M2153">
        <v>3</v>
      </c>
      <c r="N2153">
        <v>2</v>
      </c>
      <c r="O2153">
        <v>3</v>
      </c>
      <c r="P2153">
        <v>1</v>
      </c>
      <c r="Q2153" t="s">
        <v>20</v>
      </c>
      <c r="R2153" t="s">
        <v>947</v>
      </c>
      <c r="S2153" t="s">
        <v>2692</v>
      </c>
      <c r="T2153">
        <f>IFERROR(Table1[n_can_adj]/MID(Table1[district],FIND("(",Table1[district])+1,1),Table1[n_can_adj])</f>
        <v>2</v>
      </c>
      <c r="U2153" t="e">
        <f>IF(Table1[level]="Local",VLOOKUP(Table1[parish]&amp;" Parish, Louisiana",[1]parish!$D$2:$E$65,2,FALSE),"")</f>
        <v>#N/A</v>
      </c>
    </row>
    <row r="2154" spans="1:21" hidden="1" x14ac:dyDescent="0.25">
      <c r="A2154">
        <v>2159</v>
      </c>
      <c r="B2154">
        <f>IF(COUNTIF(C$2:C2153,C2154)&gt;0,B2153,B2153+1)</f>
        <v>674</v>
      </c>
      <c r="C2154" t="str">
        <f>Table1[[#This Row],[position]]&amp;IF(Table1[district]="NA","","-"&amp;Table1[district])&amp;IF(Table1[parish]="Multi-Parish Race","","-"&amp;Table1[parish])&amp;" ("&amp;Table1[year]&amp;")"</f>
        <v>Justice of the Peace-Justice of the Peace Ward  5-Livingston (2014)</v>
      </c>
      <c r="D2154" t="s">
        <v>2692</v>
      </c>
      <c r="E2154" t="s">
        <v>1605</v>
      </c>
      <c r="F2154" t="s">
        <v>2812</v>
      </c>
      <c r="G2154">
        <v>2014</v>
      </c>
      <c r="H2154" t="s">
        <v>1002</v>
      </c>
      <c r="I2154" t="s">
        <v>30</v>
      </c>
      <c r="J2154">
        <v>403</v>
      </c>
      <c r="K2154">
        <v>9</v>
      </c>
      <c r="L2154">
        <f>COUNTIF(Table1[Race],Table1[Race])</f>
        <v>2</v>
      </c>
      <c r="M2154">
        <v>3</v>
      </c>
      <c r="N2154">
        <v>2</v>
      </c>
      <c r="O2154">
        <v>3</v>
      </c>
      <c r="P2154">
        <v>1</v>
      </c>
      <c r="Q2154" t="s">
        <v>20</v>
      </c>
      <c r="R2154" t="s">
        <v>947</v>
      </c>
      <c r="S2154" t="s">
        <v>2692</v>
      </c>
      <c r="T2154">
        <f>IFERROR(Table1[n_can_adj]/MID(Table1[district],FIND("(",Table1[district])+1,1),Table1[n_can_adj])</f>
        <v>2</v>
      </c>
      <c r="U2154" t="e">
        <f>IF(Table1[level]="Local",VLOOKUP(Table1[parish]&amp;" Parish, Louisiana",[1]parish!$D$2:$E$65,2,FALSE),"")</f>
        <v>#N/A</v>
      </c>
    </row>
    <row r="2155" spans="1:21" hidden="1" x14ac:dyDescent="0.25">
      <c r="A2155">
        <v>2155</v>
      </c>
      <c r="B2155">
        <f>IF(COUNTIF(C$2:C2154,C2155)&gt;0,B2154,B2154+1)</f>
        <v>675</v>
      </c>
      <c r="C2155" t="str">
        <f>Table1[[#This Row],[position]]&amp;IF(Table1[district]="NA","","-"&amp;Table1[district])&amp;IF(Table1[parish]="Multi-Parish Race","","-"&amp;Table1[parish])&amp;" ("&amp;Table1[year]&amp;")"</f>
        <v>Justice of the Peace-Justice of the Peace Ward  5-Plaquemines (2014)</v>
      </c>
      <c r="D2155" t="s">
        <v>2692</v>
      </c>
      <c r="E2155" t="s">
        <v>1605</v>
      </c>
      <c r="F2155" t="s">
        <v>2808</v>
      </c>
      <c r="G2155">
        <v>2014</v>
      </c>
      <c r="H2155" t="s">
        <v>1584</v>
      </c>
      <c r="I2155" t="s">
        <v>23</v>
      </c>
      <c r="J2155">
        <v>275</v>
      </c>
      <c r="K2155">
        <v>9</v>
      </c>
      <c r="L2155">
        <f>COUNTIF(Table1[Race],Table1[Race])</f>
        <v>2</v>
      </c>
      <c r="M2155">
        <v>3</v>
      </c>
      <c r="N2155">
        <v>2</v>
      </c>
      <c r="O2155">
        <v>3</v>
      </c>
      <c r="P2155">
        <v>1</v>
      </c>
      <c r="Q2155" t="s">
        <v>20</v>
      </c>
      <c r="R2155" t="s">
        <v>947</v>
      </c>
      <c r="S2155" t="s">
        <v>2692</v>
      </c>
      <c r="T2155">
        <f>IFERROR(Table1[n_can_adj]/MID(Table1[district],FIND("(",Table1[district])+1,1),Table1[n_can_adj])</f>
        <v>2</v>
      </c>
      <c r="U2155" t="e">
        <f>IF(Table1[level]="Local",VLOOKUP(Table1[parish]&amp;" Parish, Louisiana",[1]parish!$D$2:$E$65,2,FALSE),"")</f>
        <v>#N/A</v>
      </c>
    </row>
    <row r="2156" spans="1:21" hidden="1" x14ac:dyDescent="0.25">
      <c r="A2156">
        <v>2160</v>
      </c>
      <c r="B2156">
        <f>IF(COUNTIF(C$2:C2155,C2156)&gt;0,B2155,B2155+1)</f>
        <v>675</v>
      </c>
      <c r="C2156" t="str">
        <f>Table1[[#This Row],[position]]&amp;IF(Table1[district]="NA","","-"&amp;Table1[district])&amp;IF(Table1[parish]="Multi-Parish Race","","-"&amp;Table1[parish])&amp;" ("&amp;Table1[year]&amp;")"</f>
        <v>Justice of the Peace-Justice of the Peace Ward  5-Plaquemines (2014)</v>
      </c>
      <c r="D2156" t="s">
        <v>2692</v>
      </c>
      <c r="E2156" t="s">
        <v>1605</v>
      </c>
      <c r="F2156" t="s">
        <v>2813</v>
      </c>
      <c r="G2156">
        <v>2014</v>
      </c>
      <c r="H2156" t="s">
        <v>1584</v>
      </c>
      <c r="I2156" t="s">
        <v>30</v>
      </c>
      <c r="J2156">
        <v>127</v>
      </c>
      <c r="K2156">
        <v>9</v>
      </c>
      <c r="L2156">
        <f>COUNTIF(Table1[Race],Table1[Race])</f>
        <v>2</v>
      </c>
      <c r="M2156">
        <v>3</v>
      </c>
      <c r="N2156">
        <v>2</v>
      </c>
      <c r="O2156">
        <v>3</v>
      </c>
      <c r="P2156">
        <v>1</v>
      </c>
      <c r="Q2156" t="s">
        <v>20</v>
      </c>
      <c r="R2156" t="s">
        <v>947</v>
      </c>
      <c r="S2156" t="s">
        <v>2692</v>
      </c>
      <c r="T2156">
        <f>IFERROR(Table1[n_can_adj]/MID(Table1[district],FIND("(",Table1[district])+1,1),Table1[n_can_adj])</f>
        <v>2</v>
      </c>
      <c r="U2156" t="e">
        <f>IF(Table1[level]="Local",VLOOKUP(Table1[parish]&amp;" Parish, Louisiana",[1]parish!$D$2:$E$65,2,FALSE),"")</f>
        <v>#N/A</v>
      </c>
    </row>
    <row r="2157" spans="1:21" hidden="1" x14ac:dyDescent="0.25">
      <c r="A2157">
        <v>2152</v>
      </c>
      <c r="B2157">
        <f>IF(COUNTIF(C$2:C2156,C2157)&gt;0,B2156,B2156+1)</f>
        <v>676</v>
      </c>
      <c r="C2157" t="str">
        <f>Table1[[#This Row],[position]]&amp;IF(Table1[district]="NA","","-"&amp;Table1[district])&amp;IF(Table1[parish]="Multi-Parish Race","","-"&amp;Table1[parish])&amp;" ("&amp;Table1[year]&amp;")"</f>
        <v>Justice of the Peace-Justice of the Peace Ward  5-St. Martin (2014)</v>
      </c>
      <c r="D2157" t="s">
        <v>2692</v>
      </c>
      <c r="E2157" t="s">
        <v>1605</v>
      </c>
      <c r="F2157" t="s">
        <v>2805</v>
      </c>
      <c r="G2157">
        <v>2014</v>
      </c>
      <c r="H2157" t="s">
        <v>145</v>
      </c>
      <c r="I2157" t="s">
        <v>127</v>
      </c>
      <c r="J2157">
        <v>1899</v>
      </c>
      <c r="K2157">
        <v>9</v>
      </c>
      <c r="L2157">
        <f>COUNTIF(Table1[Race],Table1[Race])</f>
        <v>2</v>
      </c>
      <c r="M2157">
        <v>3</v>
      </c>
      <c r="N2157">
        <v>2</v>
      </c>
      <c r="O2157">
        <v>3</v>
      </c>
      <c r="P2157">
        <v>1</v>
      </c>
      <c r="Q2157" t="s">
        <v>20</v>
      </c>
      <c r="R2157" t="s">
        <v>947</v>
      </c>
      <c r="S2157" t="s">
        <v>2692</v>
      </c>
      <c r="T2157">
        <f>IFERROR(Table1[n_can_adj]/MID(Table1[district],FIND("(",Table1[district])+1,1),Table1[n_can_adj])</f>
        <v>2</v>
      </c>
      <c r="U2157" t="e">
        <f>IF(Table1[level]="Local",VLOOKUP(Table1[parish]&amp;" Parish, Louisiana",[1]parish!$D$2:$E$65,2,FALSE),"")</f>
        <v>#N/A</v>
      </c>
    </row>
    <row r="2158" spans="1:21" hidden="1" x14ac:dyDescent="0.25">
      <c r="A2158">
        <v>2153</v>
      </c>
      <c r="B2158">
        <f>IF(COUNTIF(C$2:C2157,C2158)&gt;0,B2157,B2157+1)</f>
        <v>676</v>
      </c>
      <c r="C2158" t="str">
        <f>Table1[[#This Row],[position]]&amp;IF(Table1[district]="NA","","-"&amp;Table1[district])&amp;IF(Table1[parish]="Multi-Parish Race","","-"&amp;Table1[parish])&amp;" ("&amp;Table1[year]&amp;")"</f>
        <v>Justice of the Peace-Justice of the Peace Ward  5-St. Martin (2014)</v>
      </c>
      <c r="D2158" t="s">
        <v>2692</v>
      </c>
      <c r="E2158" t="s">
        <v>1605</v>
      </c>
      <c r="F2158" t="s">
        <v>2806</v>
      </c>
      <c r="G2158">
        <v>2014</v>
      </c>
      <c r="H2158" t="s">
        <v>145</v>
      </c>
      <c r="I2158" t="s">
        <v>19</v>
      </c>
      <c r="J2158">
        <v>1310</v>
      </c>
      <c r="K2158">
        <v>9</v>
      </c>
      <c r="L2158">
        <f>COUNTIF(Table1[Race],Table1[Race])</f>
        <v>2</v>
      </c>
      <c r="M2158">
        <v>3</v>
      </c>
      <c r="N2158">
        <v>2</v>
      </c>
      <c r="O2158">
        <v>3</v>
      </c>
      <c r="P2158">
        <v>1</v>
      </c>
      <c r="Q2158" t="s">
        <v>20</v>
      </c>
      <c r="R2158" t="s">
        <v>947</v>
      </c>
      <c r="S2158" t="s">
        <v>2692</v>
      </c>
      <c r="T2158">
        <f>IFERROR(Table1[n_can_adj]/MID(Table1[district],FIND("(",Table1[district])+1,1),Table1[n_can_adj])</f>
        <v>2</v>
      </c>
      <c r="U2158" t="e">
        <f>IF(Table1[level]="Local",VLOOKUP(Table1[parish]&amp;" Parish, Louisiana",[1]parish!$D$2:$E$65,2,FALSE),"")</f>
        <v>#N/A</v>
      </c>
    </row>
    <row r="2159" spans="1:21" hidden="1" x14ac:dyDescent="0.25">
      <c r="A2159">
        <v>2154</v>
      </c>
      <c r="B2159">
        <f>IF(COUNTIF(C$2:C2158,C2159)&gt;0,B2158,B2158+1)</f>
        <v>677</v>
      </c>
      <c r="C2159" t="str">
        <f>Table1[[#This Row],[position]]&amp;IF(Table1[district]="NA","","-"&amp;Table1[district])&amp;IF(Table1[parish]="Multi-Parish Race","","-"&amp;Table1[parish])&amp;" ("&amp;Table1[year]&amp;")"</f>
        <v>Justice of the Peace-Justice of the Peace Ward  5-St. Mary (2014)</v>
      </c>
      <c r="D2159" t="s">
        <v>2692</v>
      </c>
      <c r="E2159" t="s">
        <v>1605</v>
      </c>
      <c r="F2159" t="s">
        <v>2807</v>
      </c>
      <c r="G2159">
        <v>2014</v>
      </c>
      <c r="H2159" t="s">
        <v>422</v>
      </c>
      <c r="I2159" t="s">
        <v>19</v>
      </c>
      <c r="J2159">
        <v>1012</v>
      </c>
      <c r="K2159">
        <v>9</v>
      </c>
      <c r="L2159">
        <f>COUNTIF(Table1[Race],Table1[Race])</f>
        <v>3</v>
      </c>
      <c r="M2159">
        <v>3</v>
      </c>
      <c r="N2159">
        <v>2</v>
      </c>
      <c r="O2159">
        <v>3</v>
      </c>
      <c r="P2159">
        <v>1</v>
      </c>
      <c r="Q2159" t="s">
        <v>20</v>
      </c>
      <c r="R2159" t="s">
        <v>947</v>
      </c>
      <c r="S2159" t="s">
        <v>2692</v>
      </c>
      <c r="T2159">
        <f>IFERROR(Table1[n_can_adj]/MID(Table1[district],FIND("(",Table1[district])+1,1),Table1[n_can_adj])</f>
        <v>3</v>
      </c>
      <c r="U2159" t="e">
        <f>IF(Table1[level]="Local",VLOOKUP(Table1[parish]&amp;" Parish, Louisiana",[1]parish!$D$2:$E$65,2,FALSE),"")</f>
        <v>#N/A</v>
      </c>
    </row>
    <row r="2160" spans="1:21" hidden="1" x14ac:dyDescent="0.25">
      <c r="A2160">
        <v>2156</v>
      </c>
      <c r="B2160">
        <f>IF(COUNTIF(C$2:C2159,C2160)&gt;0,B2159,B2159+1)</f>
        <v>677</v>
      </c>
      <c r="C2160" t="str">
        <f>Table1[[#This Row],[position]]&amp;IF(Table1[district]="NA","","-"&amp;Table1[district])&amp;IF(Table1[parish]="Multi-Parish Race","","-"&amp;Table1[parish])&amp;" ("&amp;Table1[year]&amp;")"</f>
        <v>Justice of the Peace-Justice of the Peace Ward  5-St. Mary (2014)</v>
      </c>
      <c r="D2160" t="s">
        <v>2692</v>
      </c>
      <c r="E2160" t="s">
        <v>1605</v>
      </c>
      <c r="F2160" t="s">
        <v>2809</v>
      </c>
      <c r="G2160">
        <v>2014</v>
      </c>
      <c r="H2160" t="s">
        <v>422</v>
      </c>
      <c r="I2160" t="s">
        <v>23</v>
      </c>
      <c r="J2160">
        <v>1215</v>
      </c>
      <c r="K2160">
        <v>9</v>
      </c>
      <c r="L2160">
        <f>COUNTIF(Table1[Race],Table1[Race])</f>
        <v>3</v>
      </c>
      <c r="M2160">
        <v>3</v>
      </c>
      <c r="N2160">
        <v>2</v>
      </c>
      <c r="O2160">
        <v>3</v>
      </c>
      <c r="P2160">
        <v>1</v>
      </c>
      <c r="Q2160" t="s">
        <v>20</v>
      </c>
      <c r="R2160" t="s">
        <v>947</v>
      </c>
      <c r="S2160" t="s">
        <v>2692</v>
      </c>
      <c r="T2160">
        <f>IFERROR(Table1[n_can_adj]/MID(Table1[district],FIND("(",Table1[district])+1,1),Table1[n_can_adj])</f>
        <v>3</v>
      </c>
      <c r="U2160" t="e">
        <f>IF(Table1[level]="Local",VLOOKUP(Table1[parish]&amp;" Parish, Louisiana",[1]parish!$D$2:$E$65,2,FALSE),"")</f>
        <v>#N/A</v>
      </c>
    </row>
    <row r="2161" spans="1:21" hidden="1" x14ac:dyDescent="0.25">
      <c r="A2161">
        <v>2158</v>
      </c>
      <c r="B2161">
        <f>IF(COUNTIF(C$2:C2160,C2161)&gt;0,B2160,B2160+1)</f>
        <v>677</v>
      </c>
      <c r="C2161" t="str">
        <f>Table1[[#This Row],[position]]&amp;IF(Table1[district]="NA","","-"&amp;Table1[district])&amp;IF(Table1[parish]="Multi-Parish Race","","-"&amp;Table1[parish])&amp;" ("&amp;Table1[year]&amp;")"</f>
        <v>Justice of the Peace-Justice of the Peace Ward  5-St. Mary (2014)</v>
      </c>
      <c r="D2161" t="s">
        <v>2692</v>
      </c>
      <c r="E2161" t="s">
        <v>1605</v>
      </c>
      <c r="F2161" t="s">
        <v>2811</v>
      </c>
      <c r="G2161">
        <v>2014</v>
      </c>
      <c r="H2161" t="s">
        <v>422</v>
      </c>
      <c r="I2161" t="s">
        <v>30</v>
      </c>
      <c r="J2161">
        <v>721</v>
      </c>
      <c r="K2161">
        <v>9</v>
      </c>
      <c r="L2161">
        <f>COUNTIF(Table1[Race],Table1[Race])</f>
        <v>3</v>
      </c>
      <c r="M2161">
        <v>3</v>
      </c>
      <c r="N2161">
        <v>2</v>
      </c>
      <c r="O2161">
        <v>3</v>
      </c>
      <c r="P2161">
        <v>1</v>
      </c>
      <c r="Q2161" t="s">
        <v>20</v>
      </c>
      <c r="R2161" t="s">
        <v>947</v>
      </c>
      <c r="S2161" t="s">
        <v>2692</v>
      </c>
      <c r="T2161">
        <f>IFERROR(Table1[n_can_adj]/MID(Table1[district],FIND("(",Table1[district])+1,1),Table1[n_can_adj])</f>
        <v>3</v>
      </c>
      <c r="U2161" t="e">
        <f>IF(Table1[level]="Local",VLOOKUP(Table1[parish]&amp;" Parish, Louisiana",[1]parish!$D$2:$E$65,2,FALSE),"")</f>
        <v>#N/A</v>
      </c>
    </row>
    <row r="2162" spans="1:21" hidden="1" x14ac:dyDescent="0.25">
      <c r="A2162">
        <v>2162</v>
      </c>
      <c r="B2162">
        <f>IF(COUNTIF(C$2:C2161,C2162)&gt;0,B2161,B2161+1)</f>
        <v>678</v>
      </c>
      <c r="C2162" t="str">
        <f>Table1[[#This Row],[position]]&amp;IF(Table1[district]="NA","","-"&amp;Table1[district])&amp;IF(Table1[parish]="Multi-Parish Race","","-"&amp;Table1[parish])&amp;" ("&amp;Table1[year]&amp;")"</f>
        <v>Justice of the Peace-Justice of the Peace Ward  6-Livingston (2014)</v>
      </c>
      <c r="D2162" t="s">
        <v>2692</v>
      </c>
      <c r="E2162" t="s">
        <v>1613</v>
      </c>
      <c r="F2162" t="s">
        <v>2815</v>
      </c>
      <c r="G2162">
        <v>2014</v>
      </c>
      <c r="H2162" t="s">
        <v>1002</v>
      </c>
      <c r="I2162" t="s">
        <v>23</v>
      </c>
      <c r="J2162">
        <v>523</v>
      </c>
      <c r="K2162">
        <v>9</v>
      </c>
      <c r="L2162">
        <f>COUNTIF(Table1[Race],Table1[Race])</f>
        <v>2</v>
      </c>
      <c r="M2162">
        <v>3</v>
      </c>
      <c r="N2162">
        <v>2</v>
      </c>
      <c r="O2162">
        <v>2</v>
      </c>
      <c r="P2162">
        <v>2</v>
      </c>
      <c r="Q2162" t="s">
        <v>20</v>
      </c>
      <c r="R2162" t="s">
        <v>947</v>
      </c>
      <c r="S2162" t="s">
        <v>2692</v>
      </c>
      <c r="T2162">
        <f>IFERROR(Table1[n_can_adj]/MID(Table1[district],FIND("(",Table1[district])+1,1),Table1[n_can_adj])</f>
        <v>2</v>
      </c>
      <c r="U2162" t="e">
        <f>IF(Table1[level]="Local",VLOOKUP(Table1[parish]&amp;" Parish, Louisiana",[1]parish!$D$2:$E$65,2,FALSE),"")</f>
        <v>#N/A</v>
      </c>
    </row>
    <row r="2163" spans="1:21" hidden="1" x14ac:dyDescent="0.25">
      <c r="A2163">
        <v>2164</v>
      </c>
      <c r="B2163">
        <f>IF(COUNTIF(C$2:C2162,C2163)&gt;0,B2162,B2162+1)</f>
        <v>678</v>
      </c>
      <c r="C2163" t="str">
        <f>Table1[[#This Row],[position]]&amp;IF(Table1[district]="NA","","-"&amp;Table1[district])&amp;IF(Table1[parish]="Multi-Parish Race","","-"&amp;Table1[parish])&amp;" ("&amp;Table1[year]&amp;")"</f>
        <v>Justice of the Peace-Justice of the Peace Ward  6-Livingston (2014)</v>
      </c>
      <c r="D2163" t="s">
        <v>2692</v>
      </c>
      <c r="E2163" t="s">
        <v>1613</v>
      </c>
      <c r="F2163" t="s">
        <v>2817</v>
      </c>
      <c r="G2163">
        <v>2014</v>
      </c>
      <c r="H2163" t="s">
        <v>1002</v>
      </c>
      <c r="I2163" t="s">
        <v>127</v>
      </c>
      <c r="J2163">
        <v>1354</v>
      </c>
      <c r="K2163">
        <v>9</v>
      </c>
      <c r="L2163">
        <f>COUNTIF(Table1[Race],Table1[Race])</f>
        <v>2</v>
      </c>
      <c r="M2163">
        <v>3</v>
      </c>
      <c r="N2163">
        <v>2</v>
      </c>
      <c r="O2163">
        <v>2</v>
      </c>
      <c r="P2163">
        <v>2</v>
      </c>
      <c r="Q2163" t="s">
        <v>20</v>
      </c>
      <c r="R2163" t="s">
        <v>947</v>
      </c>
      <c r="S2163" t="s">
        <v>2692</v>
      </c>
      <c r="T2163">
        <f>IFERROR(Table1[n_can_adj]/MID(Table1[district],FIND("(",Table1[district])+1,1),Table1[n_can_adj])</f>
        <v>2</v>
      </c>
      <c r="U2163" t="e">
        <f>IF(Table1[level]="Local",VLOOKUP(Table1[parish]&amp;" Parish, Louisiana",[1]parish!$D$2:$E$65,2,FALSE),"")</f>
        <v>#N/A</v>
      </c>
    </row>
    <row r="2164" spans="1:21" hidden="1" x14ac:dyDescent="0.25">
      <c r="A2164">
        <v>2163</v>
      </c>
      <c r="B2164">
        <f>IF(COUNTIF(C$2:C2163,C2164)&gt;0,B2163,B2163+1)</f>
        <v>679</v>
      </c>
      <c r="C2164" t="str">
        <f>Table1[[#This Row],[position]]&amp;IF(Table1[district]="NA","","-"&amp;Table1[district])&amp;IF(Table1[parish]="Multi-Parish Race","","-"&amp;Table1[parish])&amp;" ("&amp;Table1[year]&amp;")"</f>
        <v>Justice of the Peace-Justice of the Peace Ward  6-Plaquemines (2014)</v>
      </c>
      <c r="D2164" t="s">
        <v>2692</v>
      </c>
      <c r="E2164" t="s">
        <v>1613</v>
      </c>
      <c r="F2164" t="s">
        <v>2816</v>
      </c>
      <c r="G2164">
        <v>2014</v>
      </c>
      <c r="H2164" t="s">
        <v>1584</v>
      </c>
      <c r="I2164" t="s">
        <v>19</v>
      </c>
      <c r="J2164">
        <v>3557</v>
      </c>
      <c r="K2164">
        <v>9</v>
      </c>
      <c r="L2164">
        <f>COUNTIF(Table1[Race],Table1[Race])</f>
        <v>2</v>
      </c>
      <c r="M2164">
        <v>3</v>
      </c>
      <c r="N2164">
        <v>2</v>
      </c>
      <c r="O2164">
        <v>2</v>
      </c>
      <c r="P2164">
        <v>2</v>
      </c>
      <c r="Q2164" t="s">
        <v>20</v>
      </c>
      <c r="R2164" t="s">
        <v>947</v>
      </c>
      <c r="S2164" t="s">
        <v>2692</v>
      </c>
      <c r="T2164">
        <f>IFERROR(Table1[n_can_adj]/MID(Table1[district],FIND("(",Table1[district])+1,1),Table1[n_can_adj])</f>
        <v>2</v>
      </c>
      <c r="U2164" t="e">
        <f>IF(Table1[level]="Local",VLOOKUP(Table1[parish]&amp;" Parish, Louisiana",[1]parish!$D$2:$E$65,2,FALSE),"")</f>
        <v>#N/A</v>
      </c>
    </row>
    <row r="2165" spans="1:21" hidden="1" x14ac:dyDescent="0.25">
      <c r="A2165">
        <v>2167</v>
      </c>
      <c r="B2165">
        <f>IF(COUNTIF(C$2:C2164,C2165)&gt;0,B2164,B2164+1)</f>
        <v>679</v>
      </c>
      <c r="C2165" t="str">
        <f>Table1[[#This Row],[position]]&amp;IF(Table1[district]="NA","","-"&amp;Table1[district])&amp;IF(Table1[parish]="Multi-Parish Race","","-"&amp;Table1[parish])&amp;" ("&amp;Table1[year]&amp;")"</f>
        <v>Justice of the Peace-Justice of the Peace Ward  6-Plaquemines (2014)</v>
      </c>
      <c r="D2165" t="s">
        <v>2692</v>
      </c>
      <c r="E2165" t="s">
        <v>1613</v>
      </c>
      <c r="F2165" t="s">
        <v>2820</v>
      </c>
      <c r="G2165">
        <v>2014</v>
      </c>
      <c r="H2165" t="s">
        <v>1584</v>
      </c>
      <c r="I2165" t="s">
        <v>127</v>
      </c>
      <c r="J2165">
        <v>727</v>
      </c>
      <c r="K2165">
        <v>9</v>
      </c>
      <c r="L2165">
        <f>COUNTIF(Table1[Race],Table1[Race])</f>
        <v>2</v>
      </c>
      <c r="M2165">
        <v>3</v>
      </c>
      <c r="N2165">
        <v>2</v>
      </c>
      <c r="O2165">
        <v>2</v>
      </c>
      <c r="P2165">
        <v>2</v>
      </c>
      <c r="Q2165" t="s">
        <v>20</v>
      </c>
      <c r="R2165" t="s">
        <v>947</v>
      </c>
      <c r="S2165" t="s">
        <v>2692</v>
      </c>
      <c r="T2165">
        <f>IFERROR(Table1[n_can_adj]/MID(Table1[district],FIND("(",Table1[district])+1,1),Table1[n_can_adj])</f>
        <v>2</v>
      </c>
      <c r="U2165" t="e">
        <f>IF(Table1[level]="Local",VLOOKUP(Table1[parish]&amp;" Parish, Louisiana",[1]parish!$D$2:$E$65,2,FALSE),"")</f>
        <v>#N/A</v>
      </c>
    </row>
    <row r="2166" spans="1:21" hidden="1" x14ac:dyDescent="0.25">
      <c r="A2166">
        <v>2168</v>
      </c>
      <c r="B2166">
        <f>IF(COUNTIF(C$2:C2165,C2166)&gt;0,B2165,B2165+1)</f>
        <v>680</v>
      </c>
      <c r="C2166" t="str">
        <f>Table1[[#This Row],[position]]&amp;IF(Table1[district]="NA","","-"&amp;Table1[district])&amp;IF(Table1[parish]="Multi-Parish Race","","-"&amp;Table1[parish])&amp;" ("&amp;Table1[year]&amp;")"</f>
        <v>Justice of the Peace-Justice of the Peace Ward  6-Rapides (2014)</v>
      </c>
      <c r="D2166" t="s">
        <v>2692</v>
      </c>
      <c r="E2166" t="s">
        <v>1613</v>
      </c>
      <c r="F2166" t="s">
        <v>2821</v>
      </c>
      <c r="G2166">
        <v>2014</v>
      </c>
      <c r="H2166" t="s">
        <v>238</v>
      </c>
      <c r="I2166" t="s">
        <v>23</v>
      </c>
      <c r="J2166">
        <v>224</v>
      </c>
      <c r="K2166">
        <v>9</v>
      </c>
      <c r="L2166">
        <f>COUNTIF(Table1[Race],Table1[Race])</f>
        <v>2</v>
      </c>
      <c r="M2166">
        <v>3</v>
      </c>
      <c r="N2166">
        <v>2</v>
      </c>
      <c r="O2166">
        <v>2</v>
      </c>
      <c r="P2166">
        <v>2</v>
      </c>
      <c r="Q2166" t="s">
        <v>20</v>
      </c>
      <c r="R2166" t="s">
        <v>947</v>
      </c>
      <c r="S2166" t="s">
        <v>2692</v>
      </c>
      <c r="T2166">
        <f>IFERROR(Table1[n_can_adj]/MID(Table1[district],FIND("(",Table1[district])+1,1),Table1[n_can_adj])</f>
        <v>2</v>
      </c>
      <c r="U2166" t="e">
        <f>IF(Table1[level]="Local",VLOOKUP(Table1[parish]&amp;" Parish, Louisiana",[1]parish!$D$2:$E$65,2,FALSE),"")</f>
        <v>#N/A</v>
      </c>
    </row>
    <row r="2167" spans="1:21" hidden="1" x14ac:dyDescent="0.25">
      <c r="A2167">
        <v>2169</v>
      </c>
      <c r="B2167">
        <f>IF(COUNTIF(C$2:C2166,C2167)&gt;0,B2166,B2166+1)</f>
        <v>680</v>
      </c>
      <c r="C2167" t="str">
        <f>Table1[[#This Row],[position]]&amp;IF(Table1[district]="NA","","-"&amp;Table1[district])&amp;IF(Table1[parish]="Multi-Parish Race","","-"&amp;Table1[parish])&amp;" ("&amp;Table1[year]&amp;")"</f>
        <v>Justice of the Peace-Justice of the Peace Ward  6-Rapides (2014)</v>
      </c>
      <c r="D2167" t="s">
        <v>2692</v>
      </c>
      <c r="E2167" t="s">
        <v>1613</v>
      </c>
      <c r="F2167" t="s">
        <v>2822</v>
      </c>
      <c r="G2167">
        <v>2014</v>
      </c>
      <c r="H2167" t="s">
        <v>238</v>
      </c>
      <c r="I2167" t="s">
        <v>23</v>
      </c>
      <c r="J2167">
        <v>245</v>
      </c>
      <c r="K2167">
        <v>9</v>
      </c>
      <c r="L2167">
        <f>COUNTIF(Table1[Race],Table1[Race])</f>
        <v>2</v>
      </c>
      <c r="M2167">
        <v>3</v>
      </c>
      <c r="N2167">
        <v>2</v>
      </c>
      <c r="O2167">
        <v>2</v>
      </c>
      <c r="P2167">
        <v>2</v>
      </c>
      <c r="Q2167" t="s">
        <v>20</v>
      </c>
      <c r="R2167" t="s">
        <v>947</v>
      </c>
      <c r="S2167" t="s">
        <v>2692</v>
      </c>
      <c r="T2167">
        <f>IFERROR(Table1[n_can_adj]/MID(Table1[district],FIND("(",Table1[district])+1,1),Table1[n_can_adj])</f>
        <v>2</v>
      </c>
      <c r="U2167" t="e">
        <f>IF(Table1[level]="Local",VLOOKUP(Table1[parish]&amp;" Parish, Louisiana",[1]parish!$D$2:$E$65,2,FALSE),"")</f>
        <v>#N/A</v>
      </c>
    </row>
    <row r="2168" spans="1:21" hidden="1" x14ac:dyDescent="0.25">
      <c r="A2168">
        <v>2161</v>
      </c>
      <c r="B2168">
        <f>IF(COUNTIF(C$2:C2167,C2168)&gt;0,B2167,B2167+1)</f>
        <v>681</v>
      </c>
      <c r="C2168" t="str">
        <f>Table1[[#This Row],[position]]&amp;IF(Table1[district]="NA","","-"&amp;Table1[district])&amp;IF(Table1[parish]="Multi-Parish Race","","-"&amp;Table1[parish])&amp;" ("&amp;Table1[year]&amp;")"</f>
        <v>Justice of the Peace-Justice of the Peace Ward  6-Terrebonne (2014)</v>
      </c>
      <c r="D2168" t="s">
        <v>2692</v>
      </c>
      <c r="E2168" t="s">
        <v>1613</v>
      </c>
      <c r="F2168" t="s">
        <v>2814</v>
      </c>
      <c r="G2168">
        <v>2014</v>
      </c>
      <c r="H2168" t="s">
        <v>1292</v>
      </c>
      <c r="I2168" t="s">
        <v>30</v>
      </c>
      <c r="J2168">
        <v>179</v>
      </c>
      <c r="K2168">
        <v>9</v>
      </c>
      <c r="L2168">
        <f>COUNTIF(Table1[Race],Table1[Race])</f>
        <v>3</v>
      </c>
      <c r="M2168">
        <v>3</v>
      </c>
      <c r="N2168">
        <v>2</v>
      </c>
      <c r="O2168">
        <v>2</v>
      </c>
      <c r="P2168">
        <v>2</v>
      </c>
      <c r="Q2168" t="s">
        <v>20</v>
      </c>
      <c r="R2168" t="s">
        <v>947</v>
      </c>
      <c r="S2168" t="s">
        <v>2692</v>
      </c>
      <c r="T2168">
        <f>IFERROR(Table1[n_can_adj]/MID(Table1[district],FIND("(",Table1[district])+1,1),Table1[n_can_adj])</f>
        <v>3</v>
      </c>
      <c r="U2168" t="e">
        <f>IF(Table1[level]="Local",VLOOKUP(Table1[parish]&amp;" Parish, Louisiana",[1]parish!$D$2:$E$65,2,FALSE),"")</f>
        <v>#N/A</v>
      </c>
    </row>
    <row r="2169" spans="1:21" hidden="1" x14ac:dyDescent="0.25">
      <c r="A2169">
        <v>2165</v>
      </c>
      <c r="B2169">
        <f>IF(COUNTIF(C$2:C2168,C2169)&gt;0,B2168,B2168+1)</f>
        <v>681</v>
      </c>
      <c r="C2169" t="str">
        <f>Table1[[#This Row],[position]]&amp;IF(Table1[district]="NA","","-"&amp;Table1[district])&amp;IF(Table1[parish]="Multi-Parish Race","","-"&amp;Table1[parish])&amp;" ("&amp;Table1[year]&amp;")"</f>
        <v>Justice of the Peace-Justice of the Peace Ward  6-Terrebonne (2014)</v>
      </c>
      <c r="D2169" t="s">
        <v>2692</v>
      </c>
      <c r="E2169" t="s">
        <v>1613</v>
      </c>
      <c r="F2169" t="s">
        <v>2818</v>
      </c>
      <c r="G2169">
        <v>2014</v>
      </c>
      <c r="H2169" t="s">
        <v>1292</v>
      </c>
      <c r="I2169" t="s">
        <v>19</v>
      </c>
      <c r="J2169">
        <v>408</v>
      </c>
      <c r="K2169">
        <v>9</v>
      </c>
      <c r="L2169">
        <f>COUNTIF(Table1[Race],Table1[Race])</f>
        <v>3</v>
      </c>
      <c r="M2169">
        <v>3</v>
      </c>
      <c r="N2169">
        <v>2</v>
      </c>
      <c r="O2169">
        <v>2</v>
      </c>
      <c r="P2169">
        <v>2</v>
      </c>
      <c r="Q2169" t="s">
        <v>20</v>
      </c>
      <c r="R2169" t="s">
        <v>947</v>
      </c>
      <c r="S2169" t="s">
        <v>2692</v>
      </c>
      <c r="T2169">
        <f>IFERROR(Table1[n_can_adj]/MID(Table1[district],FIND("(",Table1[district])+1,1),Table1[n_can_adj])</f>
        <v>3</v>
      </c>
      <c r="U2169" t="e">
        <f>IF(Table1[level]="Local",VLOOKUP(Table1[parish]&amp;" Parish, Louisiana",[1]parish!$D$2:$E$65,2,FALSE),"")</f>
        <v>#N/A</v>
      </c>
    </row>
    <row r="2170" spans="1:21" hidden="1" x14ac:dyDescent="0.25">
      <c r="A2170">
        <v>2166</v>
      </c>
      <c r="B2170">
        <f>IF(COUNTIF(C$2:C2169,C2170)&gt;0,B2169,B2169+1)</f>
        <v>681</v>
      </c>
      <c r="C2170" t="str">
        <f>Table1[[#This Row],[position]]&amp;IF(Table1[district]="NA","","-"&amp;Table1[district])&amp;IF(Table1[parish]="Multi-Parish Race","","-"&amp;Table1[parish])&amp;" ("&amp;Table1[year]&amp;")"</f>
        <v>Justice of the Peace-Justice of the Peace Ward  6-Terrebonne (2014)</v>
      </c>
      <c r="D2170" t="s">
        <v>2692</v>
      </c>
      <c r="E2170" t="s">
        <v>1613</v>
      </c>
      <c r="F2170" t="s">
        <v>2819</v>
      </c>
      <c r="G2170">
        <v>2014</v>
      </c>
      <c r="H2170" t="s">
        <v>1292</v>
      </c>
      <c r="I2170" t="s">
        <v>30</v>
      </c>
      <c r="J2170">
        <v>140</v>
      </c>
      <c r="K2170">
        <v>9</v>
      </c>
      <c r="L2170">
        <f>COUNTIF(Table1[Race],Table1[Race])</f>
        <v>3</v>
      </c>
      <c r="M2170">
        <v>3</v>
      </c>
      <c r="N2170">
        <v>2</v>
      </c>
      <c r="O2170">
        <v>2</v>
      </c>
      <c r="P2170">
        <v>2</v>
      </c>
      <c r="Q2170" t="s">
        <v>20</v>
      </c>
      <c r="R2170" t="s">
        <v>947</v>
      </c>
      <c r="S2170" t="s">
        <v>2692</v>
      </c>
      <c r="T2170">
        <f>IFERROR(Table1[n_can_adj]/MID(Table1[district],FIND("(",Table1[district])+1,1),Table1[n_can_adj])</f>
        <v>3</v>
      </c>
      <c r="U2170" t="e">
        <f>IF(Table1[level]="Local",VLOOKUP(Table1[parish]&amp;" Parish, Louisiana",[1]parish!$D$2:$E$65,2,FALSE),"")</f>
        <v>#N/A</v>
      </c>
    </row>
    <row r="2171" spans="1:21" hidden="1" x14ac:dyDescent="0.25">
      <c r="A2171">
        <v>2170</v>
      </c>
      <c r="B2171">
        <f>IF(COUNTIF(C$2:C2170,C2171)&gt;0,B2170,B2170+1)</f>
        <v>682</v>
      </c>
      <c r="C2171" t="str">
        <f>Table1[[#This Row],[position]]&amp;IF(Table1[district]="NA","","-"&amp;Table1[district])&amp;IF(Table1[parish]="Multi-Parish Race","","-"&amp;Table1[parish])&amp;" ("&amp;Table1[year]&amp;")"</f>
        <v>Justice of the Peace-Justice of the Peace Ward  7-Calcasieu (2014)</v>
      </c>
      <c r="D2171" t="s">
        <v>2692</v>
      </c>
      <c r="E2171" t="s">
        <v>1622</v>
      </c>
      <c r="F2171" t="s">
        <v>2823</v>
      </c>
      <c r="G2171">
        <v>2014</v>
      </c>
      <c r="H2171" t="s">
        <v>1008</v>
      </c>
      <c r="I2171" t="s">
        <v>127</v>
      </c>
      <c r="J2171">
        <v>523</v>
      </c>
      <c r="K2171">
        <v>9</v>
      </c>
      <c r="L2171">
        <f>COUNTIF(Table1[Race],Table1[Race])</f>
        <v>3</v>
      </c>
      <c r="M2171">
        <v>6</v>
      </c>
      <c r="N2171">
        <v>2</v>
      </c>
      <c r="O2171">
        <v>0</v>
      </c>
      <c r="P2171">
        <v>1</v>
      </c>
      <c r="Q2171" t="s">
        <v>20</v>
      </c>
      <c r="R2171" t="s">
        <v>947</v>
      </c>
      <c r="S2171" t="s">
        <v>2692</v>
      </c>
      <c r="T2171">
        <f>IFERROR(Table1[n_can_adj]/MID(Table1[district],FIND("(",Table1[district])+1,1),Table1[n_can_adj])</f>
        <v>3</v>
      </c>
      <c r="U2171" t="e">
        <f>IF(Table1[level]="Local",VLOOKUP(Table1[parish]&amp;" Parish, Louisiana",[1]parish!$D$2:$E$65,2,FALSE),"")</f>
        <v>#N/A</v>
      </c>
    </row>
    <row r="2172" spans="1:21" hidden="1" x14ac:dyDescent="0.25">
      <c r="A2172">
        <v>2171</v>
      </c>
      <c r="B2172">
        <f>IF(COUNTIF(C$2:C2171,C2172)&gt;0,B2171,B2171+1)</f>
        <v>682</v>
      </c>
      <c r="C2172" t="str">
        <f>Table1[[#This Row],[position]]&amp;IF(Table1[district]="NA","","-"&amp;Table1[district])&amp;IF(Table1[parish]="Multi-Parish Race","","-"&amp;Table1[parish])&amp;" ("&amp;Table1[year]&amp;")"</f>
        <v>Justice of the Peace-Justice of the Peace Ward  7-Calcasieu (2014)</v>
      </c>
      <c r="D2172" t="s">
        <v>2692</v>
      </c>
      <c r="E2172" t="s">
        <v>1622</v>
      </c>
      <c r="F2172" t="s">
        <v>2824</v>
      </c>
      <c r="G2172">
        <v>2014</v>
      </c>
      <c r="H2172" t="s">
        <v>1008</v>
      </c>
      <c r="I2172" t="s">
        <v>23</v>
      </c>
      <c r="J2172">
        <v>600</v>
      </c>
      <c r="K2172">
        <v>9</v>
      </c>
      <c r="L2172">
        <f>COUNTIF(Table1[Race],Table1[Race])</f>
        <v>3</v>
      </c>
      <c r="M2172">
        <v>6</v>
      </c>
      <c r="N2172">
        <v>2</v>
      </c>
      <c r="O2172">
        <v>0</v>
      </c>
      <c r="P2172">
        <v>1</v>
      </c>
      <c r="Q2172" t="s">
        <v>20</v>
      </c>
      <c r="R2172" t="s">
        <v>947</v>
      </c>
      <c r="S2172" t="s">
        <v>2692</v>
      </c>
      <c r="T2172">
        <f>IFERROR(Table1[n_can_adj]/MID(Table1[district],FIND("(",Table1[district])+1,1),Table1[n_can_adj])</f>
        <v>3</v>
      </c>
      <c r="U2172" t="e">
        <f>IF(Table1[level]="Local",VLOOKUP(Table1[parish]&amp;" Parish, Louisiana",[1]parish!$D$2:$E$65,2,FALSE),"")</f>
        <v>#N/A</v>
      </c>
    </row>
    <row r="2173" spans="1:21" hidden="1" x14ac:dyDescent="0.25">
      <c r="A2173">
        <v>2176</v>
      </c>
      <c r="B2173">
        <f>IF(COUNTIF(C$2:C2172,C2173)&gt;0,B2172,B2172+1)</f>
        <v>682</v>
      </c>
      <c r="C2173" t="str">
        <f>Table1[[#This Row],[position]]&amp;IF(Table1[district]="NA","","-"&amp;Table1[district])&amp;IF(Table1[parish]="Multi-Parish Race","","-"&amp;Table1[parish])&amp;" ("&amp;Table1[year]&amp;")"</f>
        <v>Justice of the Peace-Justice of the Peace Ward  7-Calcasieu (2014)</v>
      </c>
      <c r="D2173" t="s">
        <v>2692</v>
      </c>
      <c r="E2173" t="s">
        <v>1622</v>
      </c>
      <c r="F2173" t="s">
        <v>2829</v>
      </c>
      <c r="G2173">
        <v>2014</v>
      </c>
      <c r="H2173" t="s">
        <v>1008</v>
      </c>
      <c r="I2173" t="s">
        <v>23</v>
      </c>
      <c r="J2173">
        <v>420</v>
      </c>
      <c r="K2173">
        <v>9</v>
      </c>
      <c r="L2173">
        <f>COUNTIF(Table1[Race],Table1[Race])</f>
        <v>3</v>
      </c>
      <c r="M2173">
        <v>6</v>
      </c>
      <c r="N2173">
        <v>2</v>
      </c>
      <c r="O2173">
        <v>0</v>
      </c>
      <c r="P2173">
        <v>1</v>
      </c>
      <c r="Q2173" t="s">
        <v>20</v>
      </c>
      <c r="R2173" t="s">
        <v>947</v>
      </c>
      <c r="S2173" t="s">
        <v>2692</v>
      </c>
      <c r="T2173">
        <f>IFERROR(Table1[n_can_adj]/MID(Table1[district],FIND("(",Table1[district])+1,1),Table1[n_can_adj])</f>
        <v>3</v>
      </c>
      <c r="U2173" t="e">
        <f>IF(Table1[level]="Local",VLOOKUP(Table1[parish]&amp;" Parish, Louisiana",[1]parish!$D$2:$E$65,2,FALSE),"")</f>
        <v>#N/A</v>
      </c>
    </row>
    <row r="2174" spans="1:21" hidden="1" x14ac:dyDescent="0.25">
      <c r="A2174">
        <v>2173</v>
      </c>
      <c r="B2174">
        <f>IF(COUNTIF(C$2:C2173,C2174)&gt;0,B2173,B2173+1)</f>
        <v>683</v>
      </c>
      <c r="C2174" t="str">
        <f>Table1[[#This Row],[position]]&amp;IF(Table1[district]="NA","","-"&amp;Table1[district])&amp;IF(Table1[parish]="Multi-Parish Race","","-"&amp;Table1[parish])&amp;" ("&amp;Table1[year]&amp;")"</f>
        <v>Justice of the Peace-Justice of the Peace Ward  7-Livingston (2014)</v>
      </c>
      <c r="D2174" t="s">
        <v>2692</v>
      </c>
      <c r="E2174" t="s">
        <v>1622</v>
      </c>
      <c r="F2174" t="s">
        <v>2826</v>
      </c>
      <c r="G2174">
        <v>2014</v>
      </c>
      <c r="H2174" t="s">
        <v>1002</v>
      </c>
      <c r="I2174" t="s">
        <v>23</v>
      </c>
      <c r="J2174">
        <v>2203</v>
      </c>
      <c r="K2174">
        <v>9</v>
      </c>
      <c r="L2174">
        <f>COUNTIF(Table1[Race],Table1[Race])</f>
        <v>2</v>
      </c>
      <c r="M2174">
        <v>6</v>
      </c>
      <c r="N2174">
        <v>2</v>
      </c>
      <c r="O2174">
        <v>0</v>
      </c>
      <c r="P2174">
        <v>1</v>
      </c>
      <c r="Q2174" t="s">
        <v>20</v>
      </c>
      <c r="R2174" t="s">
        <v>947</v>
      </c>
      <c r="S2174" t="s">
        <v>2692</v>
      </c>
      <c r="T2174">
        <f>IFERROR(Table1[n_can_adj]/MID(Table1[district],FIND("(",Table1[district])+1,1),Table1[n_can_adj])</f>
        <v>2</v>
      </c>
      <c r="U2174" t="e">
        <f>IF(Table1[level]="Local",VLOOKUP(Table1[parish]&amp;" Parish, Louisiana",[1]parish!$D$2:$E$65,2,FALSE),"")</f>
        <v>#N/A</v>
      </c>
    </row>
    <row r="2175" spans="1:21" hidden="1" x14ac:dyDescent="0.25">
      <c r="A2175">
        <v>2175</v>
      </c>
      <c r="B2175">
        <f>IF(COUNTIF(C$2:C2174,C2175)&gt;0,B2174,B2174+1)</f>
        <v>683</v>
      </c>
      <c r="C2175" t="str">
        <f>Table1[[#This Row],[position]]&amp;IF(Table1[district]="NA","","-"&amp;Table1[district])&amp;IF(Table1[parish]="Multi-Parish Race","","-"&amp;Table1[parish])&amp;" ("&amp;Table1[year]&amp;")"</f>
        <v>Justice of the Peace-Justice of the Peace Ward  7-Livingston (2014)</v>
      </c>
      <c r="D2175" t="s">
        <v>2692</v>
      </c>
      <c r="E2175" t="s">
        <v>1622</v>
      </c>
      <c r="F2175" t="s">
        <v>2828</v>
      </c>
      <c r="G2175">
        <v>2014</v>
      </c>
      <c r="H2175" t="s">
        <v>1002</v>
      </c>
      <c r="I2175" t="s">
        <v>23</v>
      </c>
      <c r="J2175">
        <v>812</v>
      </c>
      <c r="K2175">
        <v>9</v>
      </c>
      <c r="L2175">
        <f>COUNTIF(Table1[Race],Table1[Race])</f>
        <v>2</v>
      </c>
      <c r="M2175">
        <v>6</v>
      </c>
      <c r="N2175">
        <v>2</v>
      </c>
      <c r="O2175">
        <v>0</v>
      </c>
      <c r="P2175">
        <v>1</v>
      </c>
      <c r="Q2175" t="s">
        <v>20</v>
      </c>
      <c r="R2175" t="s">
        <v>947</v>
      </c>
      <c r="S2175" t="s">
        <v>2692</v>
      </c>
      <c r="T2175">
        <f>IFERROR(Table1[n_can_adj]/MID(Table1[district],FIND("(",Table1[district])+1,1),Table1[n_can_adj])</f>
        <v>2</v>
      </c>
      <c r="U2175" t="e">
        <f>IF(Table1[level]="Local",VLOOKUP(Table1[parish]&amp;" Parish, Louisiana",[1]parish!$D$2:$E$65,2,FALSE),"")</f>
        <v>#N/A</v>
      </c>
    </row>
    <row r="2176" spans="1:21" hidden="1" x14ac:dyDescent="0.25">
      <c r="A2176">
        <v>2172</v>
      </c>
      <c r="B2176">
        <f>IF(COUNTIF(C$2:C2175,C2176)&gt;0,B2175,B2175+1)</f>
        <v>684</v>
      </c>
      <c r="C2176" t="str">
        <f>Table1[[#This Row],[position]]&amp;IF(Table1[district]="NA","","-"&amp;Table1[district])&amp;IF(Table1[parish]="Multi-Parish Race","","-"&amp;Table1[parish])&amp;" ("&amp;Table1[year]&amp;")"</f>
        <v>Justice of the Peace-Justice of the Peace Ward  7-St. Mary (2014)</v>
      </c>
      <c r="D2176" t="s">
        <v>2692</v>
      </c>
      <c r="E2176" t="s">
        <v>1622</v>
      </c>
      <c r="F2176" t="s">
        <v>2825</v>
      </c>
      <c r="G2176">
        <v>2014</v>
      </c>
      <c r="H2176" t="s">
        <v>422</v>
      </c>
      <c r="I2176" t="s">
        <v>23</v>
      </c>
      <c r="J2176">
        <v>205</v>
      </c>
      <c r="K2176">
        <v>9</v>
      </c>
      <c r="L2176">
        <f>COUNTIF(Table1[Race],Table1[Race])</f>
        <v>2</v>
      </c>
      <c r="M2176">
        <v>6</v>
      </c>
      <c r="N2176">
        <v>2</v>
      </c>
      <c r="O2176">
        <v>0</v>
      </c>
      <c r="P2176">
        <v>1</v>
      </c>
      <c r="Q2176" t="s">
        <v>20</v>
      </c>
      <c r="R2176" t="s">
        <v>947</v>
      </c>
      <c r="S2176" t="s">
        <v>2692</v>
      </c>
      <c r="T2176">
        <f>IFERROR(Table1[n_can_adj]/MID(Table1[district],FIND("(",Table1[district])+1,1),Table1[n_can_adj])</f>
        <v>2</v>
      </c>
      <c r="U2176" t="e">
        <f>IF(Table1[level]="Local",VLOOKUP(Table1[parish]&amp;" Parish, Louisiana",[1]parish!$D$2:$E$65,2,FALSE),"")</f>
        <v>#N/A</v>
      </c>
    </row>
    <row r="2177" spans="1:21" hidden="1" x14ac:dyDescent="0.25">
      <c r="A2177">
        <v>2177</v>
      </c>
      <c r="B2177">
        <f>IF(COUNTIF(C$2:C2176,C2177)&gt;0,B2176,B2176+1)</f>
        <v>684</v>
      </c>
      <c r="C2177" t="str">
        <f>Table1[[#This Row],[position]]&amp;IF(Table1[district]="NA","","-"&amp;Table1[district])&amp;IF(Table1[parish]="Multi-Parish Race","","-"&amp;Table1[parish])&amp;" ("&amp;Table1[year]&amp;")"</f>
        <v>Justice of the Peace-Justice of the Peace Ward  7-St. Mary (2014)</v>
      </c>
      <c r="D2177" t="s">
        <v>2692</v>
      </c>
      <c r="E2177" t="s">
        <v>1622</v>
      </c>
      <c r="F2177" t="s">
        <v>2830</v>
      </c>
      <c r="G2177">
        <v>2014</v>
      </c>
      <c r="H2177" t="s">
        <v>422</v>
      </c>
      <c r="I2177" t="s">
        <v>23</v>
      </c>
      <c r="J2177">
        <v>205</v>
      </c>
      <c r="K2177">
        <v>9</v>
      </c>
      <c r="L2177">
        <f>COUNTIF(Table1[Race],Table1[Race])</f>
        <v>2</v>
      </c>
      <c r="M2177">
        <v>6</v>
      </c>
      <c r="N2177">
        <v>2</v>
      </c>
      <c r="O2177">
        <v>0</v>
      </c>
      <c r="P2177">
        <v>1</v>
      </c>
      <c r="Q2177" t="s">
        <v>20</v>
      </c>
      <c r="R2177" t="s">
        <v>947</v>
      </c>
      <c r="S2177" t="s">
        <v>2692</v>
      </c>
      <c r="T2177">
        <f>IFERROR(Table1[n_can_adj]/MID(Table1[district],FIND("(",Table1[district])+1,1),Table1[n_can_adj])</f>
        <v>2</v>
      </c>
      <c r="U2177" t="e">
        <f>IF(Table1[level]="Local",VLOOKUP(Table1[parish]&amp;" Parish, Louisiana",[1]parish!$D$2:$E$65,2,FALSE),"")</f>
        <v>#N/A</v>
      </c>
    </row>
    <row r="2178" spans="1:21" hidden="1" x14ac:dyDescent="0.25">
      <c r="A2178">
        <v>2174</v>
      </c>
      <c r="B2178">
        <f>IF(COUNTIF(C$2:C2177,C2178)&gt;0,B2177,B2177+1)</f>
        <v>685</v>
      </c>
      <c r="C2178" t="str">
        <f>Table1[[#This Row],[position]]&amp;IF(Table1[district]="NA","","-"&amp;Table1[district])&amp;IF(Table1[parish]="Multi-Parish Race","","-"&amp;Table1[parish])&amp;" ("&amp;Table1[year]&amp;")"</f>
        <v>Justice of the Peace-Justice of the Peace Ward  7-Winn (2014)</v>
      </c>
      <c r="D2178" t="s">
        <v>2692</v>
      </c>
      <c r="E2178" t="s">
        <v>1622</v>
      </c>
      <c r="F2178" t="s">
        <v>2827</v>
      </c>
      <c r="G2178">
        <v>2014</v>
      </c>
      <c r="H2178" t="s">
        <v>267</v>
      </c>
      <c r="I2178" t="s">
        <v>19</v>
      </c>
      <c r="J2178">
        <v>205</v>
      </c>
      <c r="K2178">
        <v>9</v>
      </c>
      <c r="L2178">
        <f>COUNTIF(Table1[Race],Table1[Race])</f>
        <v>2</v>
      </c>
      <c r="M2178">
        <v>6</v>
      </c>
      <c r="N2178">
        <v>2</v>
      </c>
      <c r="O2178">
        <v>0</v>
      </c>
      <c r="P2178">
        <v>1</v>
      </c>
      <c r="Q2178" t="s">
        <v>20</v>
      </c>
      <c r="R2178" t="s">
        <v>947</v>
      </c>
      <c r="S2178" t="s">
        <v>2692</v>
      </c>
      <c r="T2178">
        <f>IFERROR(Table1[n_can_adj]/MID(Table1[district],FIND("(",Table1[district])+1,1),Table1[n_can_adj])</f>
        <v>2</v>
      </c>
      <c r="U2178" t="e">
        <f>IF(Table1[level]="Local",VLOOKUP(Table1[parish]&amp;" Parish, Louisiana",[1]parish!$D$2:$E$65,2,FALSE),"")</f>
        <v>#N/A</v>
      </c>
    </row>
    <row r="2179" spans="1:21" hidden="1" x14ac:dyDescent="0.25">
      <c r="A2179">
        <v>2178</v>
      </c>
      <c r="B2179">
        <f>IF(COUNTIF(C$2:C2178,C2179)&gt;0,B2178,B2178+1)</f>
        <v>685</v>
      </c>
      <c r="C2179" t="str">
        <f>Table1[[#This Row],[position]]&amp;IF(Table1[district]="NA","","-"&amp;Table1[district])&amp;IF(Table1[parish]="Multi-Parish Race","","-"&amp;Table1[parish])&amp;" ("&amp;Table1[year]&amp;")"</f>
        <v>Justice of the Peace-Justice of the Peace Ward  7-Winn (2014)</v>
      </c>
      <c r="D2179" t="s">
        <v>2692</v>
      </c>
      <c r="E2179" t="s">
        <v>1622</v>
      </c>
      <c r="F2179" t="s">
        <v>2831</v>
      </c>
      <c r="G2179">
        <v>2014</v>
      </c>
      <c r="H2179" t="s">
        <v>267</v>
      </c>
      <c r="I2179" t="s">
        <v>19</v>
      </c>
      <c r="J2179">
        <v>327</v>
      </c>
      <c r="K2179">
        <v>9</v>
      </c>
      <c r="L2179">
        <f>COUNTIF(Table1[Race],Table1[Race])</f>
        <v>2</v>
      </c>
      <c r="M2179">
        <v>6</v>
      </c>
      <c r="N2179">
        <v>2</v>
      </c>
      <c r="O2179">
        <v>0</v>
      </c>
      <c r="P2179">
        <v>1</v>
      </c>
      <c r="Q2179" t="s">
        <v>20</v>
      </c>
      <c r="R2179" t="s">
        <v>947</v>
      </c>
      <c r="S2179" t="s">
        <v>2692</v>
      </c>
      <c r="T2179">
        <f>IFERROR(Table1[n_can_adj]/MID(Table1[district],FIND("(",Table1[district])+1,1),Table1[n_can_adj])</f>
        <v>2</v>
      </c>
      <c r="U2179" t="e">
        <f>IF(Table1[level]="Local",VLOOKUP(Table1[parish]&amp;" Parish, Louisiana",[1]parish!$D$2:$E$65,2,FALSE),"")</f>
        <v>#N/A</v>
      </c>
    </row>
    <row r="2180" spans="1:21" hidden="1" x14ac:dyDescent="0.25">
      <c r="A2180">
        <v>2179</v>
      </c>
      <c r="B2180">
        <f>IF(COUNTIF(C$2:C2179,C2180)&gt;0,B2179,B2179+1)</f>
        <v>686</v>
      </c>
      <c r="C2180" t="str">
        <f>Table1[[#This Row],[position]]&amp;IF(Table1[district]="NA","","-"&amp;Table1[district])&amp;IF(Table1[parish]="Multi-Parish Race","","-"&amp;Table1[parish])&amp;" ("&amp;Table1[year]&amp;")"</f>
        <v>Justice of the Peace-Justice of the Peace Ward  8-Avoyelles (2014)</v>
      </c>
      <c r="D2180" t="s">
        <v>2692</v>
      </c>
      <c r="E2180" t="s">
        <v>1634</v>
      </c>
      <c r="F2180" t="s">
        <v>2832</v>
      </c>
      <c r="G2180">
        <v>2014</v>
      </c>
      <c r="H2180" t="s">
        <v>64</v>
      </c>
      <c r="I2180" t="s">
        <v>23</v>
      </c>
      <c r="J2180">
        <v>361</v>
      </c>
      <c r="K2180">
        <v>6</v>
      </c>
      <c r="L2180">
        <f>COUNTIF(Table1[Race],Table1[Race])</f>
        <v>2</v>
      </c>
      <c r="M2180">
        <v>3</v>
      </c>
      <c r="N2180">
        <v>2</v>
      </c>
      <c r="O2180">
        <v>1</v>
      </c>
      <c r="P2180">
        <v>0</v>
      </c>
      <c r="Q2180" t="s">
        <v>20</v>
      </c>
      <c r="R2180" t="s">
        <v>947</v>
      </c>
      <c r="S2180" t="s">
        <v>2692</v>
      </c>
      <c r="T2180">
        <f>IFERROR(Table1[n_can_adj]/MID(Table1[district],FIND("(",Table1[district])+1,1),Table1[n_can_adj])</f>
        <v>2</v>
      </c>
      <c r="U2180" t="e">
        <f>IF(Table1[level]="Local",VLOOKUP(Table1[parish]&amp;" Parish, Louisiana",[1]parish!$D$2:$E$65,2,FALSE),"")</f>
        <v>#N/A</v>
      </c>
    </row>
    <row r="2181" spans="1:21" hidden="1" x14ac:dyDescent="0.25">
      <c r="A2181">
        <v>2183</v>
      </c>
      <c r="B2181">
        <f>IF(COUNTIF(C$2:C2180,C2181)&gt;0,B2180,B2180+1)</f>
        <v>686</v>
      </c>
      <c r="C2181" t="str">
        <f>Table1[[#This Row],[position]]&amp;IF(Table1[district]="NA","","-"&amp;Table1[district])&amp;IF(Table1[parish]="Multi-Parish Race","","-"&amp;Table1[parish])&amp;" ("&amp;Table1[year]&amp;")"</f>
        <v>Justice of the Peace-Justice of the Peace Ward  8-Avoyelles (2014)</v>
      </c>
      <c r="D2181" t="s">
        <v>2692</v>
      </c>
      <c r="E2181" t="s">
        <v>1634</v>
      </c>
      <c r="F2181" t="s">
        <v>2836</v>
      </c>
      <c r="G2181">
        <v>2014</v>
      </c>
      <c r="H2181" t="s">
        <v>64</v>
      </c>
      <c r="I2181" t="s">
        <v>19</v>
      </c>
      <c r="J2181">
        <v>502</v>
      </c>
      <c r="K2181">
        <v>6</v>
      </c>
      <c r="L2181">
        <f>COUNTIF(Table1[Race],Table1[Race])</f>
        <v>2</v>
      </c>
      <c r="M2181">
        <v>3</v>
      </c>
      <c r="N2181">
        <v>2</v>
      </c>
      <c r="O2181">
        <v>1</v>
      </c>
      <c r="P2181">
        <v>0</v>
      </c>
      <c r="Q2181" t="s">
        <v>20</v>
      </c>
      <c r="R2181" t="s">
        <v>947</v>
      </c>
      <c r="S2181" t="s">
        <v>2692</v>
      </c>
      <c r="T2181">
        <f>IFERROR(Table1[n_can_adj]/MID(Table1[district],FIND("(",Table1[district])+1,1),Table1[n_can_adj])</f>
        <v>2</v>
      </c>
      <c r="U2181" t="e">
        <f>IF(Table1[level]="Local",VLOOKUP(Table1[parish]&amp;" Parish, Louisiana",[1]parish!$D$2:$E$65,2,FALSE),"")</f>
        <v>#N/A</v>
      </c>
    </row>
    <row r="2182" spans="1:21" hidden="1" x14ac:dyDescent="0.25">
      <c r="A2182">
        <v>2181</v>
      </c>
      <c r="B2182">
        <f>IF(COUNTIF(C$2:C2181,C2182)&gt;0,B2181,B2181+1)</f>
        <v>687</v>
      </c>
      <c r="C2182" t="str">
        <f>Table1[[#This Row],[position]]&amp;IF(Table1[district]="NA","","-"&amp;Table1[district])&amp;IF(Table1[parish]="Multi-Parish Race","","-"&amp;Table1[parish])&amp;" ("&amp;Table1[year]&amp;")"</f>
        <v>Justice of the Peace-Justice of the Peace Ward  8-St. Mary (2014)</v>
      </c>
      <c r="D2182" t="s">
        <v>2692</v>
      </c>
      <c r="E2182" t="s">
        <v>1634</v>
      </c>
      <c r="F2182" t="s">
        <v>2834</v>
      </c>
      <c r="G2182">
        <v>2014</v>
      </c>
      <c r="H2182" t="s">
        <v>422</v>
      </c>
      <c r="I2182" t="s">
        <v>19</v>
      </c>
      <c r="J2182">
        <v>1349</v>
      </c>
      <c r="K2182">
        <v>6</v>
      </c>
      <c r="L2182">
        <f>COUNTIF(Table1[Race],Table1[Race])</f>
        <v>2</v>
      </c>
      <c r="M2182">
        <v>3</v>
      </c>
      <c r="N2182">
        <v>2</v>
      </c>
      <c r="O2182">
        <v>1</v>
      </c>
      <c r="P2182">
        <v>0</v>
      </c>
      <c r="Q2182" t="s">
        <v>20</v>
      </c>
      <c r="R2182" t="s">
        <v>947</v>
      </c>
      <c r="S2182" t="s">
        <v>2692</v>
      </c>
      <c r="T2182">
        <f>IFERROR(Table1[n_can_adj]/MID(Table1[district],FIND("(",Table1[district])+1,1),Table1[n_can_adj])</f>
        <v>2</v>
      </c>
      <c r="U2182" t="e">
        <f>IF(Table1[level]="Local",VLOOKUP(Table1[parish]&amp;" Parish, Louisiana",[1]parish!$D$2:$E$65,2,FALSE),"")</f>
        <v>#N/A</v>
      </c>
    </row>
    <row r="2183" spans="1:21" hidden="1" x14ac:dyDescent="0.25">
      <c r="A2183">
        <v>2184</v>
      </c>
      <c r="B2183">
        <f>IF(COUNTIF(C$2:C2182,C2183)&gt;0,B2182,B2182+1)</f>
        <v>687</v>
      </c>
      <c r="C2183" t="str">
        <f>Table1[[#This Row],[position]]&amp;IF(Table1[district]="NA","","-"&amp;Table1[district])&amp;IF(Table1[parish]="Multi-Parish Race","","-"&amp;Table1[parish])&amp;" ("&amp;Table1[year]&amp;")"</f>
        <v>Justice of the Peace-Justice of the Peace Ward  8-St. Mary (2014)</v>
      </c>
      <c r="D2183" t="s">
        <v>2692</v>
      </c>
      <c r="E2183" t="s">
        <v>1634</v>
      </c>
      <c r="F2183" t="s">
        <v>2837</v>
      </c>
      <c r="G2183">
        <v>2014</v>
      </c>
      <c r="H2183" t="s">
        <v>422</v>
      </c>
      <c r="I2183" t="s">
        <v>30</v>
      </c>
      <c r="J2183">
        <v>975</v>
      </c>
      <c r="K2183">
        <v>6</v>
      </c>
      <c r="L2183">
        <f>COUNTIF(Table1[Race],Table1[Race])</f>
        <v>2</v>
      </c>
      <c r="M2183">
        <v>3</v>
      </c>
      <c r="N2183">
        <v>2</v>
      </c>
      <c r="O2183">
        <v>1</v>
      </c>
      <c r="P2183">
        <v>0</v>
      </c>
      <c r="Q2183" t="s">
        <v>20</v>
      </c>
      <c r="R2183" t="s">
        <v>947</v>
      </c>
      <c r="S2183" t="s">
        <v>2692</v>
      </c>
      <c r="T2183">
        <f>IFERROR(Table1[n_can_adj]/MID(Table1[district],FIND("(",Table1[district])+1,1),Table1[n_can_adj])</f>
        <v>2</v>
      </c>
      <c r="U2183" t="e">
        <f>IF(Table1[level]="Local",VLOOKUP(Table1[parish]&amp;" Parish, Louisiana",[1]parish!$D$2:$E$65,2,FALSE),"")</f>
        <v>#N/A</v>
      </c>
    </row>
    <row r="2184" spans="1:21" hidden="1" x14ac:dyDescent="0.25">
      <c r="A2184">
        <v>2180</v>
      </c>
      <c r="B2184">
        <f>IF(COUNTIF(C$2:C2183,C2184)&gt;0,B2183,B2183+1)</f>
        <v>688</v>
      </c>
      <c r="C2184" t="str">
        <f>Table1[[#This Row],[position]]&amp;IF(Table1[district]="NA","","-"&amp;Table1[district])&amp;IF(Table1[parish]="Multi-Parish Race","","-"&amp;Table1[parish])&amp;" ("&amp;Table1[year]&amp;")"</f>
        <v>Justice of the Peace-Justice of the Peace Ward  8-Terrebonne (2014)</v>
      </c>
      <c r="D2184" t="s">
        <v>2692</v>
      </c>
      <c r="E2184" t="s">
        <v>1634</v>
      </c>
      <c r="F2184" t="s">
        <v>2833</v>
      </c>
      <c r="G2184">
        <v>2014</v>
      </c>
      <c r="H2184" t="s">
        <v>1292</v>
      </c>
      <c r="I2184" t="s">
        <v>23</v>
      </c>
      <c r="J2184">
        <v>289</v>
      </c>
      <c r="K2184">
        <v>6</v>
      </c>
      <c r="L2184">
        <f>COUNTIF(Table1[Race],Table1[Race])</f>
        <v>2</v>
      </c>
      <c r="M2184">
        <v>3</v>
      </c>
      <c r="N2184">
        <v>2</v>
      </c>
      <c r="O2184">
        <v>1</v>
      </c>
      <c r="P2184">
        <v>0</v>
      </c>
      <c r="Q2184" t="s">
        <v>20</v>
      </c>
      <c r="R2184" t="s">
        <v>947</v>
      </c>
      <c r="S2184" t="s">
        <v>2692</v>
      </c>
      <c r="T2184">
        <f>IFERROR(Table1[n_can_adj]/MID(Table1[district],FIND("(",Table1[district])+1,1),Table1[n_can_adj])</f>
        <v>2</v>
      </c>
      <c r="U2184" t="e">
        <f>IF(Table1[level]="Local",VLOOKUP(Table1[parish]&amp;" Parish, Louisiana",[1]parish!$D$2:$E$65,2,FALSE),"")</f>
        <v>#N/A</v>
      </c>
    </row>
    <row r="2185" spans="1:21" hidden="1" x14ac:dyDescent="0.25">
      <c r="A2185">
        <v>2182</v>
      </c>
      <c r="B2185">
        <f>IF(COUNTIF(C$2:C2184,C2185)&gt;0,B2184,B2184+1)</f>
        <v>688</v>
      </c>
      <c r="C2185" t="str">
        <f>Table1[[#This Row],[position]]&amp;IF(Table1[district]="NA","","-"&amp;Table1[district])&amp;IF(Table1[parish]="Multi-Parish Race","","-"&amp;Table1[parish])&amp;" ("&amp;Table1[year]&amp;")"</f>
        <v>Justice of the Peace-Justice of the Peace Ward  8-Terrebonne (2014)</v>
      </c>
      <c r="D2185" t="s">
        <v>2692</v>
      </c>
      <c r="E2185" t="s">
        <v>1634</v>
      </c>
      <c r="F2185" t="s">
        <v>2835</v>
      </c>
      <c r="G2185">
        <v>2014</v>
      </c>
      <c r="H2185" t="s">
        <v>1292</v>
      </c>
      <c r="I2185" t="s">
        <v>23</v>
      </c>
      <c r="J2185">
        <v>577</v>
      </c>
      <c r="K2185">
        <v>6</v>
      </c>
      <c r="L2185">
        <f>COUNTIF(Table1[Race],Table1[Race])</f>
        <v>2</v>
      </c>
      <c r="M2185">
        <v>3</v>
      </c>
      <c r="N2185">
        <v>2</v>
      </c>
      <c r="O2185">
        <v>1</v>
      </c>
      <c r="P2185">
        <v>0</v>
      </c>
      <c r="Q2185" t="s">
        <v>20</v>
      </c>
      <c r="R2185" t="s">
        <v>947</v>
      </c>
      <c r="S2185" t="s">
        <v>2692</v>
      </c>
      <c r="T2185">
        <f>IFERROR(Table1[n_can_adj]/MID(Table1[district],FIND("(",Table1[district])+1,1),Table1[n_can_adj])</f>
        <v>2</v>
      </c>
      <c r="U2185" t="e">
        <f>IF(Table1[level]="Local",VLOOKUP(Table1[parish]&amp;" Parish, Louisiana",[1]parish!$D$2:$E$65,2,FALSE),"")</f>
        <v>#N/A</v>
      </c>
    </row>
    <row r="2186" spans="1:21" hidden="1" x14ac:dyDescent="0.25">
      <c r="A2186">
        <v>2185</v>
      </c>
      <c r="B2186">
        <f>IF(COUNTIF(C$2:C2185,C2186)&gt;0,B2185,B2185+1)</f>
        <v>689</v>
      </c>
      <c r="C2186" t="str">
        <f>Table1[[#This Row],[position]]&amp;IF(Table1[district]="NA","","-"&amp;Table1[district])&amp;IF(Table1[parish]="Multi-Parish Race","","-"&amp;Table1[parish])&amp;" ("&amp;Table1[year]&amp;")"</f>
        <v>Justice of the Peace-Justice of the Peace Ward  9-Plaquemines (2014)</v>
      </c>
      <c r="D2186" t="s">
        <v>2692</v>
      </c>
      <c r="E2186" t="s">
        <v>1639</v>
      </c>
      <c r="F2186" t="s">
        <v>2838</v>
      </c>
      <c r="G2186">
        <v>2014</v>
      </c>
      <c r="H2186" t="s">
        <v>1584</v>
      </c>
      <c r="I2186" t="s">
        <v>23</v>
      </c>
      <c r="J2186">
        <v>376</v>
      </c>
      <c r="K2186">
        <v>5</v>
      </c>
      <c r="L2186">
        <f>COUNTIF(Table1[Race],Table1[Race])</f>
        <v>2</v>
      </c>
      <c r="M2186">
        <v>3</v>
      </c>
      <c r="N2186">
        <v>0</v>
      </c>
      <c r="O2186">
        <v>1</v>
      </c>
      <c r="P2186">
        <v>1</v>
      </c>
      <c r="Q2186" t="s">
        <v>20</v>
      </c>
      <c r="R2186" t="s">
        <v>947</v>
      </c>
      <c r="S2186" t="s">
        <v>2692</v>
      </c>
      <c r="T2186">
        <f>IFERROR(Table1[n_can_adj]/MID(Table1[district],FIND("(",Table1[district])+1,1),Table1[n_can_adj])</f>
        <v>2</v>
      </c>
      <c r="U2186" t="e">
        <f>IF(Table1[level]="Local",VLOOKUP(Table1[parish]&amp;" Parish, Louisiana",[1]parish!$D$2:$E$65,2,FALSE),"")</f>
        <v>#N/A</v>
      </c>
    </row>
    <row r="2187" spans="1:21" hidden="1" x14ac:dyDescent="0.25">
      <c r="A2187">
        <v>2188</v>
      </c>
      <c r="B2187">
        <f>IF(COUNTIF(C$2:C2186,C2187)&gt;0,B2186,B2186+1)</f>
        <v>689</v>
      </c>
      <c r="C2187" t="str">
        <f>Table1[[#This Row],[position]]&amp;IF(Table1[district]="NA","","-"&amp;Table1[district])&amp;IF(Table1[parish]="Multi-Parish Race","","-"&amp;Table1[parish])&amp;" ("&amp;Table1[year]&amp;")"</f>
        <v>Justice of the Peace-Justice of the Peace Ward  9-Plaquemines (2014)</v>
      </c>
      <c r="D2187" t="s">
        <v>2692</v>
      </c>
      <c r="E2187" t="s">
        <v>1639</v>
      </c>
      <c r="F2187" t="s">
        <v>2841</v>
      </c>
      <c r="G2187">
        <v>2014</v>
      </c>
      <c r="H2187" t="s">
        <v>1584</v>
      </c>
      <c r="I2187" t="s">
        <v>23</v>
      </c>
      <c r="J2187">
        <v>298</v>
      </c>
      <c r="K2187">
        <v>5</v>
      </c>
      <c r="L2187">
        <f>COUNTIF(Table1[Race],Table1[Race])</f>
        <v>2</v>
      </c>
      <c r="M2187">
        <v>3</v>
      </c>
      <c r="N2187">
        <v>0</v>
      </c>
      <c r="O2187">
        <v>1</v>
      </c>
      <c r="P2187">
        <v>1</v>
      </c>
      <c r="Q2187" t="s">
        <v>20</v>
      </c>
      <c r="R2187" t="s">
        <v>947</v>
      </c>
      <c r="S2187" t="s">
        <v>2692</v>
      </c>
      <c r="T2187">
        <f>IFERROR(Table1[n_can_adj]/MID(Table1[district],FIND("(",Table1[district])+1,1),Table1[n_can_adj])</f>
        <v>2</v>
      </c>
      <c r="U2187" t="e">
        <f>IF(Table1[level]="Local",VLOOKUP(Table1[parish]&amp;" Parish, Louisiana",[1]parish!$D$2:$E$65,2,FALSE),"")</f>
        <v>#N/A</v>
      </c>
    </row>
    <row r="2188" spans="1:21" hidden="1" x14ac:dyDescent="0.25">
      <c r="A2188">
        <v>2186</v>
      </c>
      <c r="B2188">
        <f>IF(COUNTIF(C$2:C2187,C2188)&gt;0,B2187,B2187+1)</f>
        <v>690</v>
      </c>
      <c r="C2188" t="str">
        <f>Table1[[#This Row],[position]]&amp;IF(Table1[district]="NA","","-"&amp;Table1[district])&amp;IF(Table1[parish]="Multi-Parish Race","","-"&amp;Table1[parish])&amp;" ("&amp;Table1[year]&amp;")"</f>
        <v>Justice of the Peace-Justice of the Peace Ward  9-Terrebonne (2014)</v>
      </c>
      <c r="D2188" t="s">
        <v>2692</v>
      </c>
      <c r="E2188" t="s">
        <v>1639</v>
      </c>
      <c r="F2188" t="s">
        <v>2839</v>
      </c>
      <c r="G2188">
        <v>2014</v>
      </c>
      <c r="H2188" t="s">
        <v>1292</v>
      </c>
      <c r="I2188" t="s">
        <v>30</v>
      </c>
      <c r="J2188">
        <v>1416</v>
      </c>
      <c r="K2188">
        <v>5</v>
      </c>
      <c r="L2188">
        <f>COUNTIF(Table1[Race],Table1[Race])</f>
        <v>3</v>
      </c>
      <c r="M2188">
        <v>3</v>
      </c>
      <c r="N2188">
        <v>0</v>
      </c>
      <c r="O2188">
        <v>1</v>
      </c>
      <c r="P2188">
        <v>1</v>
      </c>
      <c r="Q2188" t="s">
        <v>20</v>
      </c>
      <c r="R2188" t="s">
        <v>947</v>
      </c>
      <c r="S2188" t="s">
        <v>2692</v>
      </c>
      <c r="T2188">
        <f>IFERROR(Table1[n_can_adj]/MID(Table1[district],FIND("(",Table1[district])+1,1),Table1[n_can_adj])</f>
        <v>3</v>
      </c>
      <c r="U2188" t="e">
        <f>IF(Table1[level]="Local",VLOOKUP(Table1[parish]&amp;" Parish, Louisiana",[1]parish!$D$2:$E$65,2,FALSE),"")</f>
        <v>#N/A</v>
      </c>
    </row>
    <row r="2189" spans="1:21" hidden="1" x14ac:dyDescent="0.25">
      <c r="A2189">
        <v>2187</v>
      </c>
      <c r="B2189">
        <f>IF(COUNTIF(C$2:C2188,C2189)&gt;0,B2188,B2188+1)</f>
        <v>690</v>
      </c>
      <c r="C2189" t="str">
        <f>Table1[[#This Row],[position]]&amp;IF(Table1[district]="NA","","-"&amp;Table1[district])&amp;IF(Table1[parish]="Multi-Parish Race","","-"&amp;Table1[parish])&amp;" ("&amp;Table1[year]&amp;")"</f>
        <v>Justice of the Peace-Justice of the Peace Ward  9-Terrebonne (2014)</v>
      </c>
      <c r="D2189" t="s">
        <v>2692</v>
      </c>
      <c r="E2189" t="s">
        <v>1639</v>
      </c>
      <c r="F2189" t="s">
        <v>2840</v>
      </c>
      <c r="G2189">
        <v>2014</v>
      </c>
      <c r="H2189" t="s">
        <v>1292</v>
      </c>
      <c r="I2189" t="s">
        <v>23</v>
      </c>
      <c r="J2189">
        <v>384</v>
      </c>
      <c r="K2189">
        <v>5</v>
      </c>
      <c r="L2189">
        <f>COUNTIF(Table1[Race],Table1[Race])</f>
        <v>3</v>
      </c>
      <c r="M2189">
        <v>3</v>
      </c>
      <c r="N2189">
        <v>0</v>
      </c>
      <c r="O2189">
        <v>1</v>
      </c>
      <c r="P2189">
        <v>1</v>
      </c>
      <c r="Q2189" t="s">
        <v>20</v>
      </c>
      <c r="R2189" t="s">
        <v>947</v>
      </c>
      <c r="S2189" t="s">
        <v>2692</v>
      </c>
      <c r="T2189">
        <f>IFERROR(Table1[n_can_adj]/MID(Table1[district],FIND("(",Table1[district])+1,1),Table1[n_can_adj])</f>
        <v>3</v>
      </c>
      <c r="U2189" t="e">
        <f>IF(Table1[level]="Local",VLOOKUP(Table1[parish]&amp;" Parish, Louisiana",[1]parish!$D$2:$E$65,2,FALSE),"")</f>
        <v>#N/A</v>
      </c>
    </row>
    <row r="2190" spans="1:21" hidden="1" x14ac:dyDescent="0.25">
      <c r="A2190">
        <v>2189</v>
      </c>
      <c r="B2190">
        <f>IF(COUNTIF(C$2:C2189,C2190)&gt;0,B2189,B2189+1)</f>
        <v>690</v>
      </c>
      <c r="C2190" t="str">
        <f>Table1[[#This Row],[position]]&amp;IF(Table1[district]="NA","","-"&amp;Table1[district])&amp;IF(Table1[parish]="Multi-Parish Race","","-"&amp;Table1[parish])&amp;" ("&amp;Table1[year]&amp;")"</f>
        <v>Justice of the Peace-Justice of the Peace Ward  9-Terrebonne (2014)</v>
      </c>
      <c r="D2190" t="s">
        <v>2692</v>
      </c>
      <c r="E2190" t="s">
        <v>1639</v>
      </c>
      <c r="F2190" t="s">
        <v>2842</v>
      </c>
      <c r="G2190">
        <v>2014</v>
      </c>
      <c r="H2190" t="s">
        <v>1292</v>
      </c>
      <c r="I2190" t="s">
        <v>127</v>
      </c>
      <c r="J2190">
        <v>334</v>
      </c>
      <c r="K2190">
        <v>5</v>
      </c>
      <c r="L2190">
        <f>COUNTIF(Table1[Race],Table1[Race])</f>
        <v>3</v>
      </c>
      <c r="M2190">
        <v>3</v>
      </c>
      <c r="N2190">
        <v>0</v>
      </c>
      <c r="O2190">
        <v>1</v>
      </c>
      <c r="P2190">
        <v>1</v>
      </c>
      <c r="Q2190" t="s">
        <v>20</v>
      </c>
      <c r="R2190" t="s">
        <v>947</v>
      </c>
      <c r="S2190" t="s">
        <v>2692</v>
      </c>
      <c r="T2190">
        <f>IFERROR(Table1[n_can_adj]/MID(Table1[district],FIND("(",Table1[district])+1,1),Table1[n_can_adj])</f>
        <v>3</v>
      </c>
      <c r="U2190" t="e">
        <f>IF(Table1[level]="Local",VLOOKUP(Table1[parish]&amp;" Parish, Louisiana",[1]parish!$D$2:$E$65,2,FALSE),"")</f>
        <v>#N/A</v>
      </c>
    </row>
    <row r="2191" spans="1:21" hidden="1" x14ac:dyDescent="0.25">
      <c r="A2191">
        <v>2191</v>
      </c>
      <c r="B2191">
        <f>IF(COUNTIF(C$2:C2190,C2191)&gt;0,B2190,B2190+1)</f>
        <v>691</v>
      </c>
      <c r="C2191" t="str">
        <f>Table1[[#This Row],[position]]&amp;IF(Table1[district]="NA","","-"&amp;Table1[district])&amp;IF(Table1[parish]="Multi-Parish Race","","-"&amp;Table1[parish])&amp;" ("&amp;Table1[year]&amp;")"</f>
        <v>Justice of the Peace-Justice of the Peace Ward 1-Ouachita (2014)</v>
      </c>
      <c r="D2191" t="s">
        <v>2692</v>
      </c>
      <c r="E2191" t="s">
        <v>1648</v>
      </c>
      <c r="F2191" t="s">
        <v>2844</v>
      </c>
      <c r="G2191">
        <v>2014</v>
      </c>
      <c r="H2191" t="s">
        <v>670</v>
      </c>
      <c r="I2191" t="s">
        <v>19</v>
      </c>
      <c r="J2191">
        <v>1238</v>
      </c>
      <c r="K2191">
        <v>6</v>
      </c>
      <c r="L2191">
        <f>COUNTIF(Table1[Race],Table1[Race])</f>
        <v>3</v>
      </c>
      <c r="M2191">
        <v>3</v>
      </c>
      <c r="N2191">
        <v>3</v>
      </c>
      <c r="O2191">
        <v>0</v>
      </c>
      <c r="P2191">
        <v>0</v>
      </c>
      <c r="Q2191" t="s">
        <v>20</v>
      </c>
      <c r="R2191" t="s">
        <v>947</v>
      </c>
      <c r="S2191" t="s">
        <v>2692</v>
      </c>
      <c r="T2191">
        <f>IFERROR(Table1[n_can_adj]/MID(Table1[district],FIND("(",Table1[district])+1,1),Table1[n_can_adj])</f>
        <v>3</v>
      </c>
      <c r="U2191" t="e">
        <f>IF(Table1[level]="Local",VLOOKUP(Table1[parish]&amp;" Parish, Louisiana",[1]parish!$D$2:$E$65,2,FALSE),"")</f>
        <v>#N/A</v>
      </c>
    </row>
    <row r="2192" spans="1:21" hidden="1" x14ac:dyDescent="0.25">
      <c r="A2192">
        <v>2197</v>
      </c>
      <c r="B2192">
        <f>IF(COUNTIF(C$2:C2191,C2192)&gt;0,B2191,B2191+1)</f>
        <v>691</v>
      </c>
      <c r="C2192" t="str">
        <f>Table1[[#This Row],[position]]&amp;IF(Table1[district]="NA","","-"&amp;Table1[district])&amp;IF(Table1[parish]="Multi-Parish Race","","-"&amp;Table1[parish])&amp;" ("&amp;Table1[year]&amp;")"</f>
        <v>Justice of the Peace-Justice of the Peace Ward 1-Ouachita (2014)</v>
      </c>
      <c r="D2192" t="s">
        <v>2692</v>
      </c>
      <c r="E2192" t="s">
        <v>1648</v>
      </c>
      <c r="F2192" t="s">
        <v>2850</v>
      </c>
      <c r="G2192">
        <v>2014</v>
      </c>
      <c r="H2192" t="s">
        <v>670</v>
      </c>
      <c r="I2192" t="s">
        <v>19</v>
      </c>
      <c r="J2192">
        <v>733</v>
      </c>
      <c r="K2192">
        <v>6</v>
      </c>
      <c r="L2192">
        <f>COUNTIF(Table1[Race],Table1[Race])</f>
        <v>3</v>
      </c>
      <c r="M2192">
        <v>3</v>
      </c>
      <c r="N2192">
        <v>3</v>
      </c>
      <c r="O2192">
        <v>0</v>
      </c>
      <c r="P2192">
        <v>0</v>
      </c>
      <c r="Q2192" t="s">
        <v>20</v>
      </c>
      <c r="R2192" t="s">
        <v>947</v>
      </c>
      <c r="S2192" t="s">
        <v>2692</v>
      </c>
      <c r="T2192">
        <f>IFERROR(Table1[n_can_adj]/MID(Table1[district],FIND("(",Table1[district])+1,1),Table1[n_can_adj])</f>
        <v>3</v>
      </c>
      <c r="U2192" t="e">
        <f>IF(Table1[level]="Local",VLOOKUP(Table1[parish]&amp;" Parish, Louisiana",[1]parish!$D$2:$E$65,2,FALSE),"")</f>
        <v>#N/A</v>
      </c>
    </row>
    <row r="2193" spans="1:21" hidden="1" x14ac:dyDescent="0.25">
      <c r="A2193">
        <v>2198</v>
      </c>
      <c r="B2193">
        <f>IF(COUNTIF(C$2:C2192,C2193)&gt;0,B2192,B2192+1)</f>
        <v>691</v>
      </c>
      <c r="C2193" t="str">
        <f>Table1[[#This Row],[position]]&amp;IF(Table1[district]="NA","","-"&amp;Table1[district])&amp;IF(Table1[parish]="Multi-Parish Race","","-"&amp;Table1[parish])&amp;" ("&amp;Table1[year]&amp;")"</f>
        <v>Justice of the Peace-Justice of the Peace Ward 1-Ouachita (2014)</v>
      </c>
      <c r="D2193" t="s">
        <v>2692</v>
      </c>
      <c r="E2193" t="s">
        <v>1648</v>
      </c>
      <c r="F2193" t="s">
        <v>2851</v>
      </c>
      <c r="G2193">
        <v>2014</v>
      </c>
      <c r="H2193" t="s">
        <v>670</v>
      </c>
      <c r="I2193" t="s">
        <v>19</v>
      </c>
      <c r="J2193">
        <v>1351</v>
      </c>
      <c r="K2193">
        <v>6</v>
      </c>
      <c r="L2193">
        <f>COUNTIF(Table1[Race],Table1[Race])</f>
        <v>3</v>
      </c>
      <c r="M2193">
        <v>3</v>
      </c>
      <c r="N2193">
        <v>3</v>
      </c>
      <c r="O2193">
        <v>0</v>
      </c>
      <c r="P2193">
        <v>0</v>
      </c>
      <c r="Q2193" t="s">
        <v>20</v>
      </c>
      <c r="R2193" t="s">
        <v>947</v>
      </c>
      <c r="S2193" t="s">
        <v>2692</v>
      </c>
      <c r="T2193">
        <f>IFERROR(Table1[n_can_adj]/MID(Table1[district],FIND("(",Table1[district])+1,1),Table1[n_can_adj])</f>
        <v>3</v>
      </c>
      <c r="U2193" t="e">
        <f>IF(Table1[level]="Local",VLOOKUP(Table1[parish]&amp;" Parish, Louisiana",[1]parish!$D$2:$E$65,2,FALSE),"")</f>
        <v>#N/A</v>
      </c>
    </row>
    <row r="2194" spans="1:21" hidden="1" x14ac:dyDescent="0.25">
      <c r="A2194">
        <v>2190</v>
      </c>
      <c r="B2194">
        <f>IF(COUNTIF(C$2:C2193,C2194)&gt;0,B2193,B2193+1)</f>
        <v>692</v>
      </c>
      <c r="C2194" t="str">
        <f>Table1[[#This Row],[position]]&amp;IF(Table1[district]="NA","","-"&amp;Table1[district])&amp;IF(Table1[parish]="Multi-Parish Race","","-"&amp;Table1[parish])&amp;" ("&amp;Table1[year]&amp;")"</f>
        <v>Justice of the Peace-Justice of the Peace Ward 1-Tangipahoa (2014)</v>
      </c>
      <c r="D2194" t="s">
        <v>2692</v>
      </c>
      <c r="E2194" t="s">
        <v>1648</v>
      </c>
      <c r="F2194" t="s">
        <v>2843</v>
      </c>
      <c r="G2194">
        <v>2014</v>
      </c>
      <c r="H2194" t="s">
        <v>640</v>
      </c>
      <c r="I2194" t="s">
        <v>23</v>
      </c>
      <c r="J2194">
        <v>735</v>
      </c>
      <c r="K2194">
        <v>6</v>
      </c>
      <c r="L2194">
        <f>COUNTIF(Table1[Race],Table1[Race])</f>
        <v>3</v>
      </c>
      <c r="M2194">
        <v>3</v>
      </c>
      <c r="N2194">
        <v>3</v>
      </c>
      <c r="O2194">
        <v>0</v>
      </c>
      <c r="P2194">
        <v>0</v>
      </c>
      <c r="Q2194" t="s">
        <v>20</v>
      </c>
      <c r="R2194" t="s">
        <v>947</v>
      </c>
      <c r="S2194" t="s">
        <v>2692</v>
      </c>
      <c r="T2194">
        <f>IFERROR(Table1[n_can_adj]/MID(Table1[district],FIND("(",Table1[district])+1,1),Table1[n_can_adj])</f>
        <v>3</v>
      </c>
      <c r="U2194" t="e">
        <f>IF(Table1[level]="Local",VLOOKUP(Table1[parish]&amp;" Parish, Louisiana",[1]parish!$D$2:$E$65,2,FALSE),"")</f>
        <v>#N/A</v>
      </c>
    </row>
    <row r="2195" spans="1:21" hidden="1" x14ac:dyDescent="0.25">
      <c r="A2195">
        <v>2193</v>
      </c>
      <c r="B2195">
        <f>IF(COUNTIF(C$2:C2194,C2195)&gt;0,B2194,B2194+1)</f>
        <v>692</v>
      </c>
      <c r="C2195" t="str">
        <f>Table1[[#This Row],[position]]&amp;IF(Table1[district]="NA","","-"&amp;Table1[district])&amp;IF(Table1[parish]="Multi-Parish Race","","-"&amp;Table1[parish])&amp;" ("&amp;Table1[year]&amp;")"</f>
        <v>Justice of the Peace-Justice of the Peace Ward 1-Tangipahoa (2014)</v>
      </c>
      <c r="D2195" t="s">
        <v>2692</v>
      </c>
      <c r="E2195" t="s">
        <v>1648</v>
      </c>
      <c r="F2195" t="s">
        <v>2846</v>
      </c>
      <c r="G2195">
        <v>2014</v>
      </c>
      <c r="H2195" t="s">
        <v>640</v>
      </c>
      <c r="I2195" t="s">
        <v>23</v>
      </c>
      <c r="J2195">
        <v>683</v>
      </c>
      <c r="K2195">
        <v>6</v>
      </c>
      <c r="L2195">
        <f>COUNTIF(Table1[Race],Table1[Race])</f>
        <v>3</v>
      </c>
      <c r="M2195">
        <v>3</v>
      </c>
      <c r="N2195">
        <v>3</v>
      </c>
      <c r="O2195">
        <v>0</v>
      </c>
      <c r="P2195">
        <v>0</v>
      </c>
      <c r="Q2195" t="s">
        <v>20</v>
      </c>
      <c r="R2195" t="s">
        <v>947</v>
      </c>
      <c r="S2195" t="s">
        <v>2692</v>
      </c>
      <c r="T2195">
        <f>IFERROR(Table1[n_can_adj]/MID(Table1[district],FIND("(",Table1[district])+1,1),Table1[n_can_adj])</f>
        <v>3</v>
      </c>
      <c r="U2195" t="e">
        <f>IF(Table1[level]="Local",VLOOKUP(Table1[parish]&amp;" Parish, Louisiana",[1]parish!$D$2:$E$65,2,FALSE),"")</f>
        <v>#N/A</v>
      </c>
    </row>
    <row r="2196" spans="1:21" hidden="1" x14ac:dyDescent="0.25">
      <c r="A2196">
        <v>2194</v>
      </c>
      <c r="B2196">
        <f>IF(COUNTIF(C$2:C2195,C2196)&gt;0,B2195,B2195+1)</f>
        <v>692</v>
      </c>
      <c r="C2196" t="str">
        <f>Table1[[#This Row],[position]]&amp;IF(Table1[district]="NA","","-"&amp;Table1[district])&amp;IF(Table1[parish]="Multi-Parish Race","","-"&amp;Table1[parish])&amp;" ("&amp;Table1[year]&amp;")"</f>
        <v>Justice of the Peace-Justice of the Peace Ward 1-Tangipahoa (2014)</v>
      </c>
      <c r="D2196" t="s">
        <v>2692</v>
      </c>
      <c r="E2196" t="s">
        <v>1648</v>
      </c>
      <c r="F2196" t="s">
        <v>2847</v>
      </c>
      <c r="G2196">
        <v>2014</v>
      </c>
      <c r="H2196" t="s">
        <v>640</v>
      </c>
      <c r="I2196" t="s">
        <v>23</v>
      </c>
      <c r="J2196">
        <v>178</v>
      </c>
      <c r="K2196">
        <v>6</v>
      </c>
      <c r="L2196">
        <f>COUNTIF(Table1[Race],Table1[Race])</f>
        <v>3</v>
      </c>
      <c r="M2196">
        <v>3</v>
      </c>
      <c r="N2196">
        <v>3</v>
      </c>
      <c r="O2196">
        <v>0</v>
      </c>
      <c r="P2196">
        <v>0</v>
      </c>
      <c r="Q2196" t="s">
        <v>20</v>
      </c>
      <c r="R2196" t="s">
        <v>947</v>
      </c>
      <c r="S2196" t="s">
        <v>2692</v>
      </c>
      <c r="T2196">
        <f>IFERROR(Table1[n_can_adj]/MID(Table1[district],FIND("(",Table1[district])+1,1),Table1[n_can_adj])</f>
        <v>3</v>
      </c>
      <c r="U2196" t="e">
        <f>IF(Table1[level]="Local",VLOOKUP(Table1[parish]&amp;" Parish, Louisiana",[1]parish!$D$2:$E$65,2,FALSE),"")</f>
        <v>#N/A</v>
      </c>
    </row>
    <row r="2197" spans="1:21" hidden="1" x14ac:dyDescent="0.25">
      <c r="A2197">
        <v>2192</v>
      </c>
      <c r="B2197">
        <f>IF(COUNTIF(C$2:C2196,C2197)&gt;0,B2196,B2196+1)</f>
        <v>693</v>
      </c>
      <c r="C2197" t="str">
        <f>Table1[[#This Row],[position]]&amp;IF(Table1[district]="NA","","-"&amp;Table1[district])&amp;IF(Table1[parish]="Multi-Parish Race","","-"&amp;Table1[parish])&amp;" ("&amp;Table1[year]&amp;")"</f>
        <v>Justice of the Peace-Justice of the Peace Ward 1-Tensas (2016)</v>
      </c>
      <c r="D2197" t="s">
        <v>2692</v>
      </c>
      <c r="E2197" t="s">
        <v>1648</v>
      </c>
      <c r="F2197" t="s">
        <v>2845</v>
      </c>
      <c r="G2197">
        <v>2016</v>
      </c>
      <c r="H2197" t="s">
        <v>115</v>
      </c>
      <c r="I2197" t="s">
        <v>30</v>
      </c>
      <c r="J2197">
        <v>523</v>
      </c>
      <c r="K2197">
        <v>3</v>
      </c>
      <c r="L2197">
        <f>COUNTIF(Table1[Race],Table1[Race])</f>
        <v>3</v>
      </c>
      <c r="M2197">
        <v>2</v>
      </c>
      <c r="N2197">
        <v>0</v>
      </c>
      <c r="O2197">
        <v>1</v>
      </c>
      <c r="P2197">
        <v>0</v>
      </c>
      <c r="Q2197" t="s">
        <v>20</v>
      </c>
      <c r="R2197" t="s">
        <v>947</v>
      </c>
      <c r="S2197" t="s">
        <v>2692</v>
      </c>
      <c r="T2197">
        <f>IFERROR(Table1[n_can_adj]/MID(Table1[district],FIND("(",Table1[district])+1,1),Table1[n_can_adj])</f>
        <v>3</v>
      </c>
      <c r="U2197" t="e">
        <f>IF(Table1[level]="Local",VLOOKUP(Table1[parish]&amp;" Parish, Louisiana",[1]parish!$D$2:$E$65,2,FALSE),"")</f>
        <v>#N/A</v>
      </c>
    </row>
    <row r="2198" spans="1:21" hidden="1" x14ac:dyDescent="0.25">
      <c r="A2198">
        <v>2195</v>
      </c>
      <c r="B2198">
        <f>IF(COUNTIF(C$2:C2197,C2198)&gt;0,B2197,B2197+1)</f>
        <v>693</v>
      </c>
      <c r="C2198" t="str">
        <f>Table1[[#This Row],[position]]&amp;IF(Table1[district]="NA","","-"&amp;Table1[district])&amp;IF(Table1[parish]="Multi-Parish Race","","-"&amp;Table1[parish])&amp;" ("&amp;Table1[year]&amp;")"</f>
        <v>Justice of the Peace-Justice of the Peace Ward 1-Tensas (2016)</v>
      </c>
      <c r="D2198" t="s">
        <v>2692</v>
      </c>
      <c r="E2198" t="s">
        <v>1648</v>
      </c>
      <c r="F2198" t="s">
        <v>2848</v>
      </c>
      <c r="G2198">
        <v>2016</v>
      </c>
      <c r="H2198" t="s">
        <v>115</v>
      </c>
      <c r="I2198" t="s">
        <v>23</v>
      </c>
      <c r="J2198">
        <v>403</v>
      </c>
      <c r="K2198">
        <v>3</v>
      </c>
      <c r="L2198">
        <f>COUNTIF(Table1[Race],Table1[Race])</f>
        <v>3</v>
      </c>
      <c r="M2198">
        <v>2</v>
      </c>
      <c r="N2198">
        <v>0</v>
      </c>
      <c r="O2198">
        <v>1</v>
      </c>
      <c r="P2198">
        <v>0</v>
      </c>
      <c r="Q2198" t="s">
        <v>20</v>
      </c>
      <c r="R2198" t="s">
        <v>947</v>
      </c>
      <c r="S2198" t="s">
        <v>2692</v>
      </c>
      <c r="T2198">
        <f>IFERROR(Table1[n_can_adj]/MID(Table1[district],FIND("(",Table1[district])+1,1),Table1[n_can_adj])</f>
        <v>3</v>
      </c>
      <c r="U2198" t="e">
        <f>IF(Table1[level]="Local",VLOOKUP(Table1[parish]&amp;" Parish, Louisiana",[1]parish!$D$2:$E$65,2,FALSE),"")</f>
        <v>#N/A</v>
      </c>
    </row>
    <row r="2199" spans="1:21" hidden="1" x14ac:dyDescent="0.25">
      <c r="A2199">
        <v>2196</v>
      </c>
      <c r="B2199">
        <f>IF(COUNTIF(C$2:C2198,C2199)&gt;0,B2198,B2198+1)</f>
        <v>693</v>
      </c>
      <c r="C2199" t="str">
        <f>Table1[[#This Row],[position]]&amp;IF(Table1[district]="NA","","-"&amp;Table1[district])&amp;IF(Table1[parish]="Multi-Parish Race","","-"&amp;Table1[parish])&amp;" ("&amp;Table1[year]&amp;")"</f>
        <v>Justice of the Peace-Justice of the Peace Ward 1-Tensas (2016)</v>
      </c>
      <c r="D2199" t="s">
        <v>2692</v>
      </c>
      <c r="E2199" t="s">
        <v>1648</v>
      </c>
      <c r="F2199" t="s">
        <v>2849</v>
      </c>
      <c r="G2199">
        <v>2016</v>
      </c>
      <c r="H2199" t="s">
        <v>115</v>
      </c>
      <c r="I2199" t="s">
        <v>23</v>
      </c>
      <c r="J2199">
        <v>71</v>
      </c>
      <c r="K2199">
        <v>3</v>
      </c>
      <c r="L2199">
        <f>COUNTIF(Table1[Race],Table1[Race])</f>
        <v>3</v>
      </c>
      <c r="M2199">
        <v>2</v>
      </c>
      <c r="N2199">
        <v>0</v>
      </c>
      <c r="O2199">
        <v>1</v>
      </c>
      <c r="P2199">
        <v>0</v>
      </c>
      <c r="Q2199" t="s">
        <v>20</v>
      </c>
      <c r="R2199" t="s">
        <v>947</v>
      </c>
      <c r="S2199" t="s">
        <v>2692</v>
      </c>
      <c r="T2199">
        <f>IFERROR(Table1[n_can_adj]/MID(Table1[district],FIND("(",Table1[district])+1,1),Table1[n_can_adj])</f>
        <v>3</v>
      </c>
      <c r="U2199" t="e">
        <f>IF(Table1[level]="Local",VLOOKUP(Table1[parish]&amp;" Parish, Louisiana",[1]parish!$D$2:$E$65,2,FALSE),"")</f>
        <v>#N/A</v>
      </c>
    </row>
    <row r="2200" spans="1:21" hidden="1" x14ac:dyDescent="0.25">
      <c r="A2200">
        <v>2199</v>
      </c>
      <c r="B2200">
        <f>IF(COUNTIF(C$2:C2199,C2200)&gt;0,B2199,B2199+1)</f>
        <v>694</v>
      </c>
      <c r="C2200" t="str">
        <f>Table1[[#This Row],[position]]&amp;IF(Table1[district]="NA","","-"&amp;Table1[district])&amp;IF(Table1[parish]="Multi-Parish Race","","-"&amp;Table1[parish])&amp;" ("&amp;Table1[year]&amp;")"</f>
        <v>Justice of the Peace-Justice of the Peace Ward 10-St. Mary (2014)</v>
      </c>
      <c r="D2200" t="s">
        <v>2692</v>
      </c>
      <c r="E2200" t="s">
        <v>1655</v>
      </c>
      <c r="F2200" t="s">
        <v>2852</v>
      </c>
      <c r="G2200">
        <v>2014</v>
      </c>
      <c r="H2200" t="s">
        <v>422</v>
      </c>
      <c r="I2200" t="s">
        <v>23</v>
      </c>
      <c r="J2200">
        <v>571</v>
      </c>
      <c r="K2200">
        <v>3</v>
      </c>
      <c r="L2200">
        <f>COUNTIF(Table1[Race],Table1[Race])</f>
        <v>3</v>
      </c>
      <c r="M2200">
        <v>2</v>
      </c>
      <c r="N2200">
        <v>0</v>
      </c>
      <c r="O2200">
        <v>1</v>
      </c>
      <c r="P2200">
        <v>0</v>
      </c>
      <c r="Q2200" t="s">
        <v>20</v>
      </c>
      <c r="R2200" t="s">
        <v>947</v>
      </c>
      <c r="S2200" t="s">
        <v>2692</v>
      </c>
      <c r="T2200">
        <f>IFERROR(Table1[n_can_adj]/MID(Table1[district],FIND("(",Table1[district])+1,1),Table1[n_can_adj])</f>
        <v>3</v>
      </c>
      <c r="U2200" t="e">
        <f>IF(Table1[level]="Local",VLOOKUP(Table1[parish]&amp;" Parish, Louisiana",[1]parish!$D$2:$E$65,2,FALSE),"")</f>
        <v>#N/A</v>
      </c>
    </row>
    <row r="2201" spans="1:21" hidden="1" x14ac:dyDescent="0.25">
      <c r="A2201">
        <v>2200</v>
      </c>
      <c r="B2201">
        <f>IF(COUNTIF(C$2:C2200,C2201)&gt;0,B2200,B2200+1)</f>
        <v>694</v>
      </c>
      <c r="C2201" t="str">
        <f>Table1[[#This Row],[position]]&amp;IF(Table1[district]="NA","","-"&amp;Table1[district])&amp;IF(Table1[parish]="Multi-Parish Race","","-"&amp;Table1[parish])&amp;" ("&amp;Table1[year]&amp;")"</f>
        <v>Justice of the Peace-Justice of the Peace Ward 10-St. Mary (2014)</v>
      </c>
      <c r="D2201" t="s">
        <v>2692</v>
      </c>
      <c r="E2201" t="s">
        <v>1655</v>
      </c>
      <c r="F2201" t="s">
        <v>2853</v>
      </c>
      <c r="G2201">
        <v>2014</v>
      </c>
      <c r="H2201" t="s">
        <v>422</v>
      </c>
      <c r="I2201" t="s">
        <v>30</v>
      </c>
      <c r="J2201">
        <v>271</v>
      </c>
      <c r="K2201">
        <v>3</v>
      </c>
      <c r="L2201">
        <f>COUNTIF(Table1[Race],Table1[Race])</f>
        <v>3</v>
      </c>
      <c r="M2201">
        <v>2</v>
      </c>
      <c r="N2201">
        <v>0</v>
      </c>
      <c r="O2201">
        <v>1</v>
      </c>
      <c r="P2201">
        <v>0</v>
      </c>
      <c r="Q2201" t="s">
        <v>20</v>
      </c>
      <c r="R2201" t="s">
        <v>947</v>
      </c>
      <c r="S2201" t="s">
        <v>2692</v>
      </c>
      <c r="T2201">
        <f>IFERROR(Table1[n_can_adj]/MID(Table1[district],FIND("(",Table1[district])+1,1),Table1[n_can_adj])</f>
        <v>3</v>
      </c>
      <c r="U2201" t="e">
        <f>IF(Table1[level]="Local",VLOOKUP(Table1[parish]&amp;" Parish, Louisiana",[1]parish!$D$2:$E$65,2,FALSE),"")</f>
        <v>#N/A</v>
      </c>
    </row>
    <row r="2202" spans="1:21" hidden="1" x14ac:dyDescent="0.25">
      <c r="A2202">
        <v>2201</v>
      </c>
      <c r="B2202">
        <f>IF(COUNTIF(C$2:C2201,C2202)&gt;0,B2201,B2201+1)</f>
        <v>694</v>
      </c>
      <c r="C2202" t="str">
        <f>Table1[[#This Row],[position]]&amp;IF(Table1[district]="NA","","-"&amp;Table1[district])&amp;IF(Table1[parish]="Multi-Parish Race","","-"&amp;Table1[parish])&amp;" ("&amp;Table1[year]&amp;")"</f>
        <v>Justice of the Peace-Justice of the Peace Ward 10-St. Mary (2014)</v>
      </c>
      <c r="D2202" t="s">
        <v>2692</v>
      </c>
      <c r="E2202" t="s">
        <v>1655</v>
      </c>
      <c r="F2202" t="s">
        <v>2854</v>
      </c>
      <c r="G2202">
        <v>2014</v>
      </c>
      <c r="H2202" t="s">
        <v>422</v>
      </c>
      <c r="I2202" t="s">
        <v>23</v>
      </c>
      <c r="J2202">
        <v>314</v>
      </c>
      <c r="K2202">
        <v>3</v>
      </c>
      <c r="L2202">
        <f>COUNTIF(Table1[Race],Table1[Race])</f>
        <v>3</v>
      </c>
      <c r="M2202">
        <v>2</v>
      </c>
      <c r="N2202">
        <v>0</v>
      </c>
      <c r="O2202">
        <v>1</v>
      </c>
      <c r="P2202">
        <v>0</v>
      </c>
      <c r="Q2202" t="s">
        <v>20</v>
      </c>
      <c r="R2202" t="s">
        <v>947</v>
      </c>
      <c r="S2202" t="s">
        <v>2692</v>
      </c>
      <c r="T2202">
        <f>IFERROR(Table1[n_can_adj]/MID(Table1[district],FIND("(",Table1[district])+1,1),Table1[n_can_adj])</f>
        <v>3</v>
      </c>
      <c r="U2202" t="e">
        <f>IF(Table1[level]="Local",VLOOKUP(Table1[parish]&amp;" Parish, Louisiana",[1]parish!$D$2:$E$65,2,FALSE),"")</f>
        <v>#N/A</v>
      </c>
    </row>
    <row r="2203" spans="1:21" hidden="1" x14ac:dyDescent="0.25">
      <c r="A2203">
        <v>2202</v>
      </c>
      <c r="B2203">
        <f>IF(COUNTIF(C$2:C2202,C2203)&gt;0,B2202,B2202+1)</f>
        <v>695</v>
      </c>
      <c r="C2203" t="str">
        <f>Table1[[#This Row],[position]]&amp;IF(Table1[district]="NA","","-"&amp;Table1[district])&amp;IF(Table1[parish]="Multi-Parish Race","","-"&amp;Table1[parish])&amp;" ("&amp;Table1[year]&amp;")"</f>
        <v>Justice of the Peace-Justice of the Peace Ward 11-Rapides (2014)</v>
      </c>
      <c r="D2203" t="s">
        <v>2692</v>
      </c>
      <c r="E2203" t="s">
        <v>1658</v>
      </c>
      <c r="F2203" t="s">
        <v>2855</v>
      </c>
      <c r="G2203">
        <v>2014</v>
      </c>
      <c r="H2203" t="s">
        <v>238</v>
      </c>
      <c r="I2203" t="s">
        <v>19</v>
      </c>
      <c r="J2203">
        <v>1358</v>
      </c>
      <c r="K2203">
        <v>5</v>
      </c>
      <c r="L2203">
        <f>COUNTIF(Table1[Race],Table1[Race])</f>
        <v>3</v>
      </c>
      <c r="M2203">
        <v>1</v>
      </c>
      <c r="N2203">
        <v>3</v>
      </c>
      <c r="O2203">
        <v>1</v>
      </c>
      <c r="P2203">
        <v>0</v>
      </c>
      <c r="Q2203" t="s">
        <v>20</v>
      </c>
      <c r="R2203" t="s">
        <v>947</v>
      </c>
      <c r="S2203" t="s">
        <v>2692</v>
      </c>
      <c r="T2203">
        <f>IFERROR(Table1[n_can_adj]/MID(Table1[district],FIND("(",Table1[district])+1,1),Table1[n_can_adj])</f>
        <v>3</v>
      </c>
      <c r="U2203" t="e">
        <f>IF(Table1[level]="Local",VLOOKUP(Table1[parish]&amp;" Parish, Louisiana",[1]parish!$D$2:$E$65,2,FALSE),"")</f>
        <v>#N/A</v>
      </c>
    </row>
    <row r="2204" spans="1:21" hidden="1" x14ac:dyDescent="0.25">
      <c r="A2204">
        <v>2203</v>
      </c>
      <c r="B2204">
        <f>IF(COUNTIF(C$2:C2203,C2204)&gt;0,B2203,B2203+1)</f>
        <v>695</v>
      </c>
      <c r="C2204" t="str">
        <f>Table1[[#This Row],[position]]&amp;IF(Table1[district]="NA","","-"&amp;Table1[district])&amp;IF(Table1[parish]="Multi-Parish Race","","-"&amp;Table1[parish])&amp;" ("&amp;Table1[year]&amp;")"</f>
        <v>Justice of the Peace-Justice of the Peace Ward 11-Rapides (2014)</v>
      </c>
      <c r="D2204" t="s">
        <v>2692</v>
      </c>
      <c r="E2204" t="s">
        <v>1658</v>
      </c>
      <c r="F2204" t="s">
        <v>2856</v>
      </c>
      <c r="G2204">
        <v>2014</v>
      </c>
      <c r="H2204" t="s">
        <v>238</v>
      </c>
      <c r="I2204" t="s">
        <v>19</v>
      </c>
      <c r="J2204">
        <v>1261</v>
      </c>
      <c r="K2204">
        <v>5</v>
      </c>
      <c r="L2204">
        <f>COUNTIF(Table1[Race],Table1[Race])</f>
        <v>3</v>
      </c>
      <c r="M2204">
        <v>1</v>
      </c>
      <c r="N2204">
        <v>3</v>
      </c>
      <c r="O2204">
        <v>1</v>
      </c>
      <c r="P2204">
        <v>0</v>
      </c>
      <c r="Q2204" t="s">
        <v>20</v>
      </c>
      <c r="R2204" t="s">
        <v>947</v>
      </c>
      <c r="S2204" t="s">
        <v>2692</v>
      </c>
      <c r="T2204">
        <f>IFERROR(Table1[n_can_adj]/MID(Table1[district],FIND("(",Table1[district])+1,1),Table1[n_can_adj])</f>
        <v>3</v>
      </c>
      <c r="U2204" t="e">
        <f>IF(Table1[level]="Local",VLOOKUP(Table1[parish]&amp;" Parish, Louisiana",[1]parish!$D$2:$E$65,2,FALSE),"")</f>
        <v>#N/A</v>
      </c>
    </row>
    <row r="2205" spans="1:21" hidden="1" x14ac:dyDescent="0.25">
      <c r="A2205">
        <v>2205</v>
      </c>
      <c r="B2205">
        <f>IF(COUNTIF(C$2:C2204,C2205)&gt;0,B2204,B2204+1)</f>
        <v>695</v>
      </c>
      <c r="C2205" t="str">
        <f>Table1[[#This Row],[position]]&amp;IF(Table1[district]="NA","","-"&amp;Table1[district])&amp;IF(Table1[parish]="Multi-Parish Race","","-"&amp;Table1[parish])&amp;" ("&amp;Table1[year]&amp;")"</f>
        <v>Justice of the Peace-Justice of the Peace Ward 11-Rapides (2014)</v>
      </c>
      <c r="D2205" t="s">
        <v>2692</v>
      </c>
      <c r="E2205" t="s">
        <v>1658</v>
      </c>
      <c r="F2205" t="s">
        <v>2858</v>
      </c>
      <c r="G2205">
        <v>2014</v>
      </c>
      <c r="H2205" t="s">
        <v>238</v>
      </c>
      <c r="I2205" t="s">
        <v>23</v>
      </c>
      <c r="J2205">
        <v>1461</v>
      </c>
      <c r="K2205">
        <v>5</v>
      </c>
      <c r="L2205">
        <f>COUNTIF(Table1[Race],Table1[Race])</f>
        <v>3</v>
      </c>
      <c r="M2205">
        <v>1</v>
      </c>
      <c r="N2205">
        <v>3</v>
      </c>
      <c r="O2205">
        <v>1</v>
      </c>
      <c r="P2205">
        <v>0</v>
      </c>
      <c r="Q2205" t="s">
        <v>20</v>
      </c>
      <c r="R2205" t="s">
        <v>947</v>
      </c>
      <c r="S2205" t="s">
        <v>2692</v>
      </c>
      <c r="T2205">
        <f>IFERROR(Table1[n_can_adj]/MID(Table1[district],FIND("(",Table1[district])+1,1),Table1[n_can_adj])</f>
        <v>3</v>
      </c>
      <c r="U2205" t="e">
        <f>IF(Table1[level]="Local",VLOOKUP(Table1[parish]&amp;" Parish, Louisiana",[1]parish!$D$2:$E$65,2,FALSE),"")</f>
        <v>#N/A</v>
      </c>
    </row>
    <row r="2206" spans="1:21" hidden="1" x14ac:dyDescent="0.25">
      <c r="A2206">
        <v>2204</v>
      </c>
      <c r="B2206">
        <f>IF(COUNTIF(C$2:C2205,C2206)&gt;0,B2205,B2205+1)</f>
        <v>696</v>
      </c>
      <c r="C2206" t="str">
        <f>Table1[[#This Row],[position]]&amp;IF(Table1[district]="NA","","-"&amp;Table1[district])&amp;IF(Table1[parish]="Multi-Parish Race","","-"&amp;Table1[parish])&amp;" ("&amp;Table1[year]&amp;")"</f>
        <v>Justice of the Peace-Justice of the Peace Ward 11-Winn (2014)</v>
      </c>
      <c r="D2206" t="s">
        <v>2692</v>
      </c>
      <c r="E2206" t="s">
        <v>1658</v>
      </c>
      <c r="F2206" t="s">
        <v>2857</v>
      </c>
      <c r="G2206">
        <v>2014</v>
      </c>
      <c r="H2206" t="s">
        <v>267</v>
      </c>
      <c r="I2206" t="s">
        <v>30</v>
      </c>
      <c r="J2206">
        <v>92</v>
      </c>
      <c r="K2206">
        <v>5</v>
      </c>
      <c r="L2206">
        <f>COUNTIF(Table1[Race],Table1[Race])</f>
        <v>2</v>
      </c>
      <c r="M2206">
        <v>1</v>
      </c>
      <c r="N2206">
        <v>3</v>
      </c>
      <c r="O2206">
        <v>1</v>
      </c>
      <c r="P2206">
        <v>0</v>
      </c>
      <c r="Q2206" t="s">
        <v>20</v>
      </c>
      <c r="R2206" t="s">
        <v>947</v>
      </c>
      <c r="S2206" t="s">
        <v>2692</v>
      </c>
      <c r="T2206">
        <f>IFERROR(Table1[n_can_adj]/MID(Table1[district],FIND("(",Table1[district])+1,1),Table1[n_can_adj])</f>
        <v>2</v>
      </c>
      <c r="U2206" t="e">
        <f>IF(Table1[level]="Local",VLOOKUP(Table1[parish]&amp;" Parish, Louisiana",[1]parish!$D$2:$E$65,2,FALSE),"")</f>
        <v>#N/A</v>
      </c>
    </row>
    <row r="2207" spans="1:21" hidden="1" x14ac:dyDescent="0.25">
      <c r="A2207">
        <v>2206</v>
      </c>
      <c r="B2207">
        <f>IF(COUNTIF(C$2:C2206,C2207)&gt;0,B2206,B2206+1)</f>
        <v>696</v>
      </c>
      <c r="C2207" t="str">
        <f>Table1[[#This Row],[position]]&amp;IF(Table1[district]="NA","","-"&amp;Table1[district])&amp;IF(Table1[parish]="Multi-Parish Race","","-"&amp;Table1[parish])&amp;" ("&amp;Table1[year]&amp;")"</f>
        <v>Justice of the Peace-Justice of the Peace Ward 11-Winn (2014)</v>
      </c>
      <c r="D2207" t="s">
        <v>2692</v>
      </c>
      <c r="E2207" t="s">
        <v>1658</v>
      </c>
      <c r="F2207" t="s">
        <v>2859</v>
      </c>
      <c r="G2207">
        <v>2014</v>
      </c>
      <c r="H2207" t="s">
        <v>267</v>
      </c>
      <c r="I2207" t="s">
        <v>19</v>
      </c>
      <c r="J2207">
        <v>251</v>
      </c>
      <c r="K2207">
        <v>5</v>
      </c>
      <c r="L2207">
        <f>COUNTIF(Table1[Race],Table1[Race])</f>
        <v>2</v>
      </c>
      <c r="M2207">
        <v>1</v>
      </c>
      <c r="N2207">
        <v>3</v>
      </c>
      <c r="O2207">
        <v>1</v>
      </c>
      <c r="P2207">
        <v>0</v>
      </c>
      <c r="Q2207" t="s">
        <v>20</v>
      </c>
      <c r="R2207" t="s">
        <v>947</v>
      </c>
      <c r="S2207" t="s">
        <v>2692</v>
      </c>
      <c r="T2207">
        <f>IFERROR(Table1[n_can_adj]/MID(Table1[district],FIND("(",Table1[district])+1,1),Table1[n_can_adj])</f>
        <v>2</v>
      </c>
      <c r="U2207" t="e">
        <f>IF(Table1[level]="Local",VLOOKUP(Table1[parish]&amp;" Parish, Louisiana",[1]parish!$D$2:$E$65,2,FALSE),"")</f>
        <v>#N/A</v>
      </c>
    </row>
    <row r="2208" spans="1:21" hidden="1" x14ac:dyDescent="0.25">
      <c r="A2208">
        <v>2207</v>
      </c>
      <c r="B2208">
        <f>IF(COUNTIF(C$2:C2207,C2208)&gt;0,B2207,B2207+1)</f>
        <v>697</v>
      </c>
      <c r="C2208" t="str">
        <f>Table1[[#This Row],[position]]&amp;IF(Table1[district]="NA","","-"&amp;Table1[district])&amp;IF(Table1[parish]="Multi-Parish Race","","-"&amp;Table1[parish])&amp;" ("&amp;Table1[year]&amp;")"</f>
        <v>Justice of the Peace-Justice of the Peace Ward 2-Iberville (2014)</v>
      </c>
      <c r="D2208" t="s">
        <v>2692</v>
      </c>
      <c r="E2208" t="s">
        <v>1665</v>
      </c>
      <c r="F2208" t="s">
        <v>2860</v>
      </c>
      <c r="G2208">
        <v>2014</v>
      </c>
      <c r="H2208" t="s">
        <v>231</v>
      </c>
      <c r="I2208" t="s">
        <v>30</v>
      </c>
      <c r="J2208">
        <v>230</v>
      </c>
      <c r="K2208">
        <v>7</v>
      </c>
      <c r="L2208">
        <f>COUNTIF(Table1[Race],Table1[Race])</f>
        <v>3</v>
      </c>
      <c r="M2208">
        <v>5</v>
      </c>
      <c r="N2208">
        <v>0</v>
      </c>
      <c r="O2208">
        <v>2</v>
      </c>
      <c r="P2208">
        <v>0</v>
      </c>
      <c r="Q2208" t="s">
        <v>20</v>
      </c>
      <c r="R2208" t="s">
        <v>947</v>
      </c>
      <c r="S2208" t="s">
        <v>2692</v>
      </c>
      <c r="T2208">
        <f>IFERROR(Table1[n_can_adj]/MID(Table1[district],FIND("(",Table1[district])+1,1),Table1[n_can_adj])</f>
        <v>3</v>
      </c>
      <c r="U2208" t="e">
        <f>IF(Table1[level]="Local",VLOOKUP(Table1[parish]&amp;" Parish, Louisiana",[1]parish!$D$2:$E$65,2,FALSE),"")</f>
        <v>#N/A</v>
      </c>
    </row>
    <row r="2209" spans="1:21" hidden="1" x14ac:dyDescent="0.25">
      <c r="A2209">
        <v>2209</v>
      </c>
      <c r="B2209">
        <f>IF(COUNTIF(C$2:C2208,C2209)&gt;0,B2208,B2208+1)</f>
        <v>697</v>
      </c>
      <c r="C2209" t="str">
        <f>Table1[[#This Row],[position]]&amp;IF(Table1[district]="NA","","-"&amp;Table1[district])&amp;IF(Table1[parish]="Multi-Parish Race","","-"&amp;Table1[parish])&amp;" ("&amp;Table1[year]&amp;")"</f>
        <v>Justice of the Peace-Justice of the Peace Ward 2-Iberville (2014)</v>
      </c>
      <c r="D2209" t="s">
        <v>2692</v>
      </c>
      <c r="E2209" t="s">
        <v>1665</v>
      </c>
      <c r="F2209" t="s">
        <v>2862</v>
      </c>
      <c r="G2209">
        <v>2014</v>
      </c>
      <c r="H2209" t="s">
        <v>231</v>
      </c>
      <c r="I2209" t="s">
        <v>30</v>
      </c>
      <c r="J2209">
        <v>1006</v>
      </c>
      <c r="K2209">
        <v>7</v>
      </c>
      <c r="L2209">
        <f>COUNTIF(Table1[Race],Table1[Race])</f>
        <v>3</v>
      </c>
      <c r="M2209">
        <v>5</v>
      </c>
      <c r="N2209">
        <v>0</v>
      </c>
      <c r="O2209">
        <v>2</v>
      </c>
      <c r="P2209">
        <v>0</v>
      </c>
      <c r="Q2209" t="s">
        <v>20</v>
      </c>
      <c r="R2209" t="s">
        <v>947</v>
      </c>
      <c r="S2209" t="s">
        <v>2692</v>
      </c>
      <c r="T2209">
        <f>IFERROR(Table1[n_can_adj]/MID(Table1[district],FIND("(",Table1[district])+1,1),Table1[n_can_adj])</f>
        <v>3</v>
      </c>
      <c r="U2209" t="e">
        <f>IF(Table1[level]="Local",VLOOKUP(Table1[parish]&amp;" Parish, Louisiana",[1]parish!$D$2:$E$65,2,FALSE),"")</f>
        <v>#N/A</v>
      </c>
    </row>
    <row r="2210" spans="1:21" hidden="1" x14ac:dyDescent="0.25">
      <c r="A2210">
        <v>2212</v>
      </c>
      <c r="B2210">
        <f>IF(COUNTIF(C$2:C2209,C2210)&gt;0,B2209,B2209+1)</f>
        <v>697</v>
      </c>
      <c r="C2210" t="str">
        <f>Table1[[#This Row],[position]]&amp;IF(Table1[district]="NA","","-"&amp;Table1[district])&amp;IF(Table1[parish]="Multi-Parish Race","","-"&amp;Table1[parish])&amp;" ("&amp;Table1[year]&amp;")"</f>
        <v>Justice of the Peace-Justice of the Peace Ward 2-Iberville (2014)</v>
      </c>
      <c r="D2210" t="s">
        <v>2692</v>
      </c>
      <c r="E2210" t="s">
        <v>1665</v>
      </c>
      <c r="F2210" t="s">
        <v>2865</v>
      </c>
      <c r="G2210">
        <v>2014</v>
      </c>
      <c r="H2210" t="s">
        <v>231</v>
      </c>
      <c r="I2210" t="s">
        <v>23</v>
      </c>
      <c r="J2210">
        <v>986</v>
      </c>
      <c r="K2210">
        <v>7</v>
      </c>
      <c r="L2210">
        <f>COUNTIF(Table1[Race],Table1[Race])</f>
        <v>3</v>
      </c>
      <c r="M2210">
        <v>5</v>
      </c>
      <c r="N2210">
        <v>0</v>
      </c>
      <c r="O2210">
        <v>2</v>
      </c>
      <c r="P2210">
        <v>0</v>
      </c>
      <c r="Q2210" t="s">
        <v>20</v>
      </c>
      <c r="R2210" t="s">
        <v>947</v>
      </c>
      <c r="S2210" t="s">
        <v>2692</v>
      </c>
      <c r="T2210">
        <f>IFERROR(Table1[n_can_adj]/MID(Table1[district],FIND("(",Table1[district])+1,1),Table1[n_can_adj])</f>
        <v>3</v>
      </c>
      <c r="U2210" t="e">
        <f>IF(Table1[level]="Local",VLOOKUP(Table1[parish]&amp;" Parish, Louisiana",[1]parish!$D$2:$E$65,2,FALSE),"")</f>
        <v>#N/A</v>
      </c>
    </row>
    <row r="2211" spans="1:21" hidden="1" x14ac:dyDescent="0.25">
      <c r="A2211">
        <v>2210</v>
      </c>
      <c r="B2211">
        <f>IF(COUNTIF(C$2:C2210,C2211)&gt;0,B2210,B2210+1)</f>
        <v>698</v>
      </c>
      <c r="C2211" t="str">
        <f>Table1[[#This Row],[position]]&amp;IF(Table1[district]="NA","","-"&amp;Table1[district])&amp;IF(Table1[parish]="Multi-Parish Race","","-"&amp;Table1[parish])&amp;" ("&amp;Table1[year]&amp;")"</f>
        <v>Justice of the Peace-Justice of the Peace Ward 2-Tangipahoa (2014)</v>
      </c>
      <c r="D2211" t="s">
        <v>2692</v>
      </c>
      <c r="E2211" t="s">
        <v>1665</v>
      </c>
      <c r="F2211" t="s">
        <v>2863</v>
      </c>
      <c r="G2211">
        <v>2014</v>
      </c>
      <c r="H2211" t="s">
        <v>640</v>
      </c>
      <c r="I2211" t="s">
        <v>23</v>
      </c>
      <c r="J2211">
        <v>177</v>
      </c>
      <c r="K2211">
        <v>7</v>
      </c>
      <c r="L2211">
        <f>COUNTIF(Table1[Race],Table1[Race])</f>
        <v>2</v>
      </c>
      <c r="M2211">
        <v>5</v>
      </c>
      <c r="N2211">
        <v>0</v>
      </c>
      <c r="O2211">
        <v>2</v>
      </c>
      <c r="P2211">
        <v>0</v>
      </c>
      <c r="Q2211" t="s">
        <v>20</v>
      </c>
      <c r="R2211" t="s">
        <v>947</v>
      </c>
      <c r="S2211" t="s">
        <v>2692</v>
      </c>
      <c r="T2211">
        <f>IFERROR(Table1[n_can_adj]/MID(Table1[district],FIND("(",Table1[district])+1,1),Table1[n_can_adj])</f>
        <v>2</v>
      </c>
      <c r="U2211" t="e">
        <f>IF(Table1[level]="Local",VLOOKUP(Table1[parish]&amp;" Parish, Louisiana",[1]parish!$D$2:$E$65,2,FALSE),"")</f>
        <v>#N/A</v>
      </c>
    </row>
    <row r="2212" spans="1:21" hidden="1" x14ac:dyDescent="0.25">
      <c r="A2212">
        <v>2211</v>
      </c>
      <c r="B2212">
        <f>IF(COUNTIF(C$2:C2211,C2212)&gt;0,B2211,B2211+1)</f>
        <v>698</v>
      </c>
      <c r="C2212" t="str">
        <f>Table1[[#This Row],[position]]&amp;IF(Table1[district]="NA","","-"&amp;Table1[district])&amp;IF(Table1[parish]="Multi-Parish Race","","-"&amp;Table1[parish])&amp;" ("&amp;Table1[year]&amp;")"</f>
        <v>Justice of the Peace-Justice of the Peace Ward 2-Tangipahoa (2014)</v>
      </c>
      <c r="D2212" t="s">
        <v>2692</v>
      </c>
      <c r="E2212" t="s">
        <v>1665</v>
      </c>
      <c r="F2212" t="s">
        <v>2864</v>
      </c>
      <c r="G2212">
        <v>2014</v>
      </c>
      <c r="H2212" t="s">
        <v>640</v>
      </c>
      <c r="I2212" t="s">
        <v>23</v>
      </c>
      <c r="J2212">
        <v>904</v>
      </c>
      <c r="K2212">
        <v>7</v>
      </c>
      <c r="L2212">
        <f>COUNTIF(Table1[Race],Table1[Race])</f>
        <v>2</v>
      </c>
      <c r="M2212">
        <v>5</v>
      </c>
      <c r="N2212">
        <v>0</v>
      </c>
      <c r="O2212">
        <v>2</v>
      </c>
      <c r="P2212">
        <v>0</v>
      </c>
      <c r="Q2212" t="s">
        <v>20</v>
      </c>
      <c r="R2212" t="s">
        <v>947</v>
      </c>
      <c r="S2212" t="s">
        <v>2692</v>
      </c>
      <c r="T2212">
        <f>IFERROR(Table1[n_can_adj]/MID(Table1[district],FIND("(",Table1[district])+1,1),Table1[n_can_adj])</f>
        <v>2</v>
      </c>
      <c r="U2212" t="e">
        <f>IF(Table1[level]="Local",VLOOKUP(Table1[parish]&amp;" Parish, Louisiana",[1]parish!$D$2:$E$65,2,FALSE),"")</f>
        <v>#N/A</v>
      </c>
    </row>
    <row r="2213" spans="1:21" hidden="1" x14ac:dyDescent="0.25">
      <c r="A2213">
        <v>2208</v>
      </c>
      <c r="B2213">
        <f>IF(COUNTIF(C$2:C2212,C2213)&gt;0,B2212,B2212+1)</f>
        <v>699</v>
      </c>
      <c r="C2213" t="str">
        <f>Table1[[#This Row],[position]]&amp;IF(Table1[district]="NA","","-"&amp;Table1[district])&amp;IF(Table1[parish]="Multi-Parish Race","","-"&amp;Table1[parish])&amp;" ("&amp;Table1[year]&amp;")"</f>
        <v>Justice of the Peace-Justice of the Peace Ward 2-West Baton Rouge (2014)</v>
      </c>
      <c r="D2213" t="s">
        <v>2692</v>
      </c>
      <c r="E2213" t="s">
        <v>1665</v>
      </c>
      <c r="F2213" t="s">
        <v>2861</v>
      </c>
      <c r="G2213">
        <v>2014</v>
      </c>
      <c r="H2213" t="s">
        <v>981</v>
      </c>
      <c r="I2213" t="s">
        <v>23</v>
      </c>
      <c r="J2213">
        <v>1577</v>
      </c>
      <c r="K2213">
        <v>7</v>
      </c>
      <c r="L2213">
        <f>COUNTIF(Table1[Race],Table1[Race])</f>
        <v>2</v>
      </c>
      <c r="M2213">
        <v>5</v>
      </c>
      <c r="N2213">
        <v>0</v>
      </c>
      <c r="O2213">
        <v>2</v>
      </c>
      <c r="P2213">
        <v>0</v>
      </c>
      <c r="Q2213" t="s">
        <v>20</v>
      </c>
      <c r="R2213" t="s">
        <v>947</v>
      </c>
      <c r="S2213" t="s">
        <v>2692</v>
      </c>
      <c r="T2213">
        <f>IFERROR(Table1[n_can_adj]/MID(Table1[district],FIND("(",Table1[district])+1,1),Table1[n_can_adj])</f>
        <v>2</v>
      </c>
      <c r="U2213" t="e">
        <f>IF(Table1[level]="Local",VLOOKUP(Table1[parish]&amp;" Parish, Louisiana",[1]parish!$D$2:$E$65,2,FALSE),"")</f>
        <v>#N/A</v>
      </c>
    </row>
    <row r="2214" spans="1:21" hidden="1" x14ac:dyDescent="0.25">
      <c r="A2214">
        <v>2213</v>
      </c>
      <c r="B2214">
        <f>IF(COUNTIF(C$2:C2213,C2214)&gt;0,B2213,B2213+1)</f>
        <v>699</v>
      </c>
      <c r="C2214" t="str">
        <f>Table1[[#This Row],[position]]&amp;IF(Table1[district]="NA","","-"&amp;Table1[district])&amp;IF(Table1[parish]="Multi-Parish Race","","-"&amp;Table1[parish])&amp;" ("&amp;Table1[year]&amp;")"</f>
        <v>Justice of the Peace-Justice of the Peace Ward 2-West Baton Rouge (2014)</v>
      </c>
      <c r="D2214" t="s">
        <v>2692</v>
      </c>
      <c r="E2214" t="s">
        <v>1665</v>
      </c>
      <c r="F2214" t="s">
        <v>2866</v>
      </c>
      <c r="G2214">
        <v>2014</v>
      </c>
      <c r="H2214" t="s">
        <v>981</v>
      </c>
      <c r="I2214" t="s">
        <v>23</v>
      </c>
      <c r="J2214">
        <v>926</v>
      </c>
      <c r="K2214">
        <v>7</v>
      </c>
      <c r="L2214">
        <f>COUNTIF(Table1[Race],Table1[Race])</f>
        <v>2</v>
      </c>
      <c r="M2214">
        <v>5</v>
      </c>
      <c r="N2214">
        <v>0</v>
      </c>
      <c r="O2214">
        <v>2</v>
      </c>
      <c r="P2214">
        <v>0</v>
      </c>
      <c r="Q2214" t="s">
        <v>20</v>
      </c>
      <c r="R2214" t="s">
        <v>947</v>
      </c>
      <c r="S2214" t="s">
        <v>2692</v>
      </c>
      <c r="T2214">
        <f>IFERROR(Table1[n_can_adj]/MID(Table1[district],FIND("(",Table1[district])+1,1),Table1[n_can_adj])</f>
        <v>2</v>
      </c>
      <c r="U2214" t="e">
        <f>IF(Table1[level]="Local",VLOOKUP(Table1[parish]&amp;" Parish, Louisiana",[1]parish!$D$2:$E$65,2,FALSE),"")</f>
        <v>#N/A</v>
      </c>
    </row>
    <row r="2215" spans="1:21" hidden="1" x14ac:dyDescent="0.25">
      <c r="A2215">
        <v>2214</v>
      </c>
      <c r="B2215">
        <f>IF(COUNTIF(C$2:C2214,C2215)&gt;0,B2214,B2214+1)</f>
        <v>700</v>
      </c>
      <c r="C2215" t="str">
        <f>Table1[[#This Row],[position]]&amp;IF(Table1[district]="NA","","-"&amp;Table1[district])&amp;IF(Table1[parish]="Multi-Parish Race","","-"&amp;Table1[parish])&amp;" ("&amp;Table1[year]&amp;")"</f>
        <v>Justice of the Peace-Justice of the Peace Ward 3-Cameron (2014)</v>
      </c>
      <c r="D2215" t="s">
        <v>2692</v>
      </c>
      <c r="E2215" t="s">
        <v>1672</v>
      </c>
      <c r="F2215" t="s">
        <v>2867</v>
      </c>
      <c r="G2215">
        <v>2014</v>
      </c>
      <c r="H2215" t="s">
        <v>1674</v>
      </c>
      <c r="I2215" t="s">
        <v>30</v>
      </c>
      <c r="J2215">
        <v>148</v>
      </c>
      <c r="K2215">
        <v>4</v>
      </c>
      <c r="L2215">
        <f>COUNTIF(Table1[Race],Table1[Race])</f>
        <v>2</v>
      </c>
      <c r="M2215">
        <v>0</v>
      </c>
      <c r="N2215">
        <v>1</v>
      </c>
      <c r="O2215">
        <v>3</v>
      </c>
      <c r="P2215">
        <v>0</v>
      </c>
      <c r="Q2215" t="s">
        <v>20</v>
      </c>
      <c r="R2215" t="s">
        <v>947</v>
      </c>
      <c r="S2215" t="s">
        <v>2692</v>
      </c>
      <c r="T2215">
        <f>IFERROR(Table1[n_can_adj]/MID(Table1[district],FIND("(",Table1[district])+1,1),Table1[n_can_adj])</f>
        <v>2</v>
      </c>
      <c r="U2215" t="e">
        <f>IF(Table1[level]="Local",VLOOKUP(Table1[parish]&amp;" Parish, Louisiana",[1]parish!$D$2:$E$65,2,FALSE),"")</f>
        <v>#N/A</v>
      </c>
    </row>
    <row r="2216" spans="1:21" hidden="1" x14ac:dyDescent="0.25">
      <c r="A2216">
        <v>2217</v>
      </c>
      <c r="B2216">
        <f>IF(COUNTIF(C$2:C2215,C2216)&gt;0,B2215,B2215+1)</f>
        <v>700</v>
      </c>
      <c r="C2216" t="str">
        <f>Table1[[#This Row],[position]]&amp;IF(Table1[district]="NA","","-"&amp;Table1[district])&amp;IF(Table1[parish]="Multi-Parish Race","","-"&amp;Table1[parish])&amp;" ("&amp;Table1[year]&amp;")"</f>
        <v>Justice of the Peace-Justice of the Peace Ward 3-Cameron (2014)</v>
      </c>
      <c r="D2216" t="s">
        <v>2692</v>
      </c>
      <c r="E2216" t="s">
        <v>1672</v>
      </c>
      <c r="F2216" t="s">
        <v>2870</v>
      </c>
      <c r="G2216">
        <v>2014</v>
      </c>
      <c r="H2216" t="s">
        <v>1674</v>
      </c>
      <c r="I2216" t="s">
        <v>30</v>
      </c>
      <c r="J2216">
        <v>219</v>
      </c>
      <c r="K2216">
        <v>4</v>
      </c>
      <c r="L2216">
        <f>COUNTIF(Table1[Race],Table1[Race])</f>
        <v>2</v>
      </c>
      <c r="M2216">
        <v>0</v>
      </c>
      <c r="N2216">
        <v>1</v>
      </c>
      <c r="O2216">
        <v>3</v>
      </c>
      <c r="P2216">
        <v>0</v>
      </c>
      <c r="Q2216" t="s">
        <v>20</v>
      </c>
      <c r="R2216" t="s">
        <v>947</v>
      </c>
      <c r="S2216" t="s">
        <v>2692</v>
      </c>
      <c r="T2216">
        <f>IFERROR(Table1[n_can_adj]/MID(Table1[district],FIND("(",Table1[district])+1,1),Table1[n_can_adj])</f>
        <v>2</v>
      </c>
      <c r="U2216" t="e">
        <f>IF(Table1[level]="Local",VLOOKUP(Table1[parish]&amp;" Parish, Louisiana",[1]parish!$D$2:$E$65,2,FALSE),"")</f>
        <v>#N/A</v>
      </c>
    </row>
    <row r="2217" spans="1:21" hidden="1" x14ac:dyDescent="0.25">
      <c r="A2217">
        <v>2215</v>
      </c>
      <c r="B2217">
        <f>IF(COUNTIF(C$2:C2216,C2217)&gt;0,B2216,B2216+1)</f>
        <v>701</v>
      </c>
      <c r="C2217" t="str">
        <f>Table1[[#This Row],[position]]&amp;IF(Table1[district]="NA","","-"&amp;Table1[district])&amp;IF(Table1[parish]="Multi-Parish Race","","-"&amp;Table1[parish])&amp;" ("&amp;Table1[year]&amp;")"</f>
        <v>Justice of the Peace-Justice of the Peace Ward 3-Richland (2014)</v>
      </c>
      <c r="D2217" t="s">
        <v>2692</v>
      </c>
      <c r="E2217" t="s">
        <v>1672</v>
      </c>
      <c r="F2217" t="s">
        <v>2868</v>
      </c>
      <c r="G2217">
        <v>2014</v>
      </c>
      <c r="H2217" t="s">
        <v>153</v>
      </c>
      <c r="I2217" t="s">
        <v>30</v>
      </c>
      <c r="J2217">
        <v>223</v>
      </c>
      <c r="K2217">
        <v>4</v>
      </c>
      <c r="L2217">
        <f>COUNTIF(Table1[Race],Table1[Race])</f>
        <v>2</v>
      </c>
      <c r="M2217">
        <v>0</v>
      </c>
      <c r="N2217">
        <v>1</v>
      </c>
      <c r="O2217">
        <v>3</v>
      </c>
      <c r="P2217">
        <v>0</v>
      </c>
      <c r="Q2217" t="s">
        <v>20</v>
      </c>
      <c r="R2217" t="s">
        <v>947</v>
      </c>
      <c r="S2217" t="s">
        <v>2692</v>
      </c>
      <c r="T2217">
        <f>IFERROR(Table1[n_can_adj]/MID(Table1[district],FIND("(",Table1[district])+1,1),Table1[n_can_adj])</f>
        <v>2</v>
      </c>
      <c r="U2217" t="e">
        <f>IF(Table1[level]="Local",VLOOKUP(Table1[parish]&amp;" Parish, Louisiana",[1]parish!$D$2:$E$65,2,FALSE),"")</f>
        <v>#N/A</v>
      </c>
    </row>
    <row r="2218" spans="1:21" hidden="1" x14ac:dyDescent="0.25">
      <c r="A2218">
        <v>2216</v>
      </c>
      <c r="B2218">
        <f>IF(COUNTIF(C$2:C2217,C2218)&gt;0,B2217,B2217+1)</f>
        <v>701</v>
      </c>
      <c r="C2218" t="str">
        <f>Table1[[#This Row],[position]]&amp;IF(Table1[district]="NA","","-"&amp;Table1[district])&amp;IF(Table1[parish]="Multi-Parish Race","","-"&amp;Table1[parish])&amp;" ("&amp;Table1[year]&amp;")"</f>
        <v>Justice of the Peace-Justice of the Peace Ward 3-Richland (2014)</v>
      </c>
      <c r="D2218" t="s">
        <v>2692</v>
      </c>
      <c r="E2218" t="s">
        <v>1672</v>
      </c>
      <c r="F2218" t="s">
        <v>2869</v>
      </c>
      <c r="G2218">
        <v>2014</v>
      </c>
      <c r="H2218" t="s">
        <v>153</v>
      </c>
      <c r="I2218" t="s">
        <v>19</v>
      </c>
      <c r="J2218">
        <v>726</v>
      </c>
      <c r="K2218">
        <v>4</v>
      </c>
      <c r="L2218">
        <f>COUNTIF(Table1[Race],Table1[Race])</f>
        <v>2</v>
      </c>
      <c r="M2218">
        <v>0</v>
      </c>
      <c r="N2218">
        <v>1</v>
      </c>
      <c r="O2218">
        <v>3</v>
      </c>
      <c r="P2218">
        <v>0</v>
      </c>
      <c r="Q2218" t="s">
        <v>20</v>
      </c>
      <c r="R2218" t="s">
        <v>947</v>
      </c>
      <c r="S2218" t="s">
        <v>2692</v>
      </c>
      <c r="T2218">
        <f>IFERROR(Table1[n_can_adj]/MID(Table1[district],FIND("(",Table1[district])+1,1),Table1[n_can_adj])</f>
        <v>2</v>
      </c>
      <c r="U2218" t="e">
        <f>IF(Table1[level]="Local",VLOOKUP(Table1[parish]&amp;" Parish, Louisiana",[1]parish!$D$2:$E$65,2,FALSE),"")</f>
        <v>#N/A</v>
      </c>
    </row>
    <row r="2219" spans="1:21" hidden="1" x14ac:dyDescent="0.25">
      <c r="A2219">
        <v>2218</v>
      </c>
      <c r="B2219">
        <f>IF(COUNTIF(C$2:C2218,C2219)&gt;0,B2218,B2218+1)</f>
        <v>702</v>
      </c>
      <c r="C2219" t="str">
        <f>Table1[[#This Row],[position]]&amp;IF(Table1[district]="NA","","-"&amp;Table1[district])&amp;IF(Table1[parish]="Multi-Parish Race","","-"&amp;Table1[parish])&amp;" ("&amp;Table1[year]&amp;")"</f>
        <v>Justice of the Peace-Justice of the Peace Ward 3, Mooringsport Dist.-Caddo (2014)</v>
      </c>
      <c r="D2219" t="s">
        <v>2692</v>
      </c>
      <c r="E2219" t="s">
        <v>2871</v>
      </c>
      <c r="F2219" t="s">
        <v>2872</v>
      </c>
      <c r="G2219">
        <v>2014</v>
      </c>
      <c r="H2219" t="s">
        <v>51</v>
      </c>
      <c r="I2219" t="s">
        <v>19</v>
      </c>
      <c r="J2219">
        <v>2896</v>
      </c>
      <c r="K2219">
        <v>2</v>
      </c>
      <c r="L2219">
        <f>COUNTIF(Table1[Race],Table1[Race])</f>
        <v>2</v>
      </c>
      <c r="M2219">
        <v>0</v>
      </c>
      <c r="N2219">
        <v>2</v>
      </c>
      <c r="O2219">
        <v>0</v>
      </c>
      <c r="P2219">
        <v>0</v>
      </c>
      <c r="Q2219" t="s">
        <v>20</v>
      </c>
      <c r="R2219" t="s">
        <v>947</v>
      </c>
      <c r="S2219" t="s">
        <v>2692</v>
      </c>
      <c r="T2219">
        <f>IFERROR(Table1[n_can_adj]/MID(Table1[district],FIND("(",Table1[district])+1,1),Table1[n_can_adj])</f>
        <v>2</v>
      </c>
      <c r="U2219" t="e">
        <f>IF(Table1[level]="Local",VLOOKUP(Table1[parish]&amp;" Parish, Louisiana",[1]parish!$D$2:$E$65,2,FALSE),"")</f>
        <v>#N/A</v>
      </c>
    </row>
    <row r="2220" spans="1:21" hidden="1" x14ac:dyDescent="0.25">
      <c r="A2220">
        <v>2219</v>
      </c>
      <c r="B2220">
        <f>IF(COUNTIF(C$2:C2219,C2220)&gt;0,B2219,B2219+1)</f>
        <v>702</v>
      </c>
      <c r="C2220" t="str">
        <f>Table1[[#This Row],[position]]&amp;IF(Table1[district]="NA","","-"&amp;Table1[district])&amp;IF(Table1[parish]="Multi-Parish Race","","-"&amp;Table1[parish])&amp;" ("&amp;Table1[year]&amp;")"</f>
        <v>Justice of the Peace-Justice of the Peace Ward 3, Mooringsport Dist.-Caddo (2014)</v>
      </c>
      <c r="D2220" t="s">
        <v>2692</v>
      </c>
      <c r="E2220" t="s">
        <v>2871</v>
      </c>
      <c r="F2220" t="s">
        <v>2873</v>
      </c>
      <c r="G2220">
        <v>2014</v>
      </c>
      <c r="H2220" t="s">
        <v>51</v>
      </c>
      <c r="I2220" t="s">
        <v>19</v>
      </c>
      <c r="J2220">
        <v>2267</v>
      </c>
      <c r="K2220">
        <v>2</v>
      </c>
      <c r="L2220">
        <f>COUNTIF(Table1[Race],Table1[Race])</f>
        <v>2</v>
      </c>
      <c r="M2220">
        <v>0</v>
      </c>
      <c r="N2220">
        <v>2</v>
      </c>
      <c r="O2220">
        <v>0</v>
      </c>
      <c r="P2220">
        <v>0</v>
      </c>
      <c r="Q2220" t="s">
        <v>20</v>
      </c>
      <c r="R2220" t="s">
        <v>947</v>
      </c>
      <c r="S2220" t="s">
        <v>2692</v>
      </c>
      <c r="T2220">
        <f>IFERROR(Table1[n_can_adj]/MID(Table1[district],FIND("(",Table1[district])+1,1),Table1[n_can_adj])</f>
        <v>2</v>
      </c>
      <c r="U2220" t="e">
        <f>IF(Table1[level]="Local",VLOOKUP(Table1[parish]&amp;" Parish, Louisiana",[1]parish!$D$2:$E$65,2,FALSE),"")</f>
        <v>#N/A</v>
      </c>
    </row>
    <row r="2221" spans="1:21" hidden="1" x14ac:dyDescent="0.25">
      <c r="A2221">
        <v>2220</v>
      </c>
      <c r="B2221">
        <f>IF(COUNTIF(C$2:C2220,C2221)&gt;0,B2220,B2220+1)</f>
        <v>703</v>
      </c>
      <c r="C2221" t="str">
        <f>Table1[[#This Row],[position]]&amp;IF(Table1[district]="NA","","-"&amp;Table1[district])&amp;IF(Table1[parish]="Multi-Parish Race","","-"&amp;Table1[parish])&amp;" ("&amp;Table1[year]&amp;")"</f>
        <v>Justice of the Peace-Justice of the Peace Ward 4-Natchitoches (2014)</v>
      </c>
      <c r="D2221" t="s">
        <v>2692</v>
      </c>
      <c r="E2221" t="s">
        <v>1688</v>
      </c>
      <c r="F2221" t="s">
        <v>2874</v>
      </c>
      <c r="G2221">
        <v>2014</v>
      </c>
      <c r="H2221" t="s">
        <v>263</v>
      </c>
      <c r="I2221" t="s">
        <v>23</v>
      </c>
      <c r="J2221">
        <v>832</v>
      </c>
      <c r="K2221">
        <v>2</v>
      </c>
      <c r="L2221">
        <f>COUNTIF(Table1[Race],Table1[Race])</f>
        <v>2</v>
      </c>
      <c r="M2221">
        <v>2</v>
      </c>
      <c r="N2221">
        <v>0</v>
      </c>
      <c r="O2221">
        <v>0</v>
      </c>
      <c r="P2221">
        <v>0</v>
      </c>
      <c r="Q2221" t="s">
        <v>20</v>
      </c>
      <c r="R2221" t="s">
        <v>947</v>
      </c>
      <c r="S2221" t="s">
        <v>2692</v>
      </c>
      <c r="T2221">
        <f>IFERROR(Table1[n_can_adj]/MID(Table1[district],FIND("(",Table1[district])+1,1),Table1[n_can_adj])</f>
        <v>2</v>
      </c>
      <c r="U2221" t="e">
        <f>IF(Table1[level]="Local",VLOOKUP(Table1[parish]&amp;" Parish, Louisiana",[1]parish!$D$2:$E$65,2,FALSE),"")</f>
        <v>#N/A</v>
      </c>
    </row>
    <row r="2222" spans="1:21" hidden="1" x14ac:dyDescent="0.25">
      <c r="A2222">
        <v>2221</v>
      </c>
      <c r="B2222">
        <f>IF(COUNTIF(C$2:C2221,C2222)&gt;0,B2221,B2221+1)</f>
        <v>703</v>
      </c>
      <c r="C2222" t="str">
        <f>Table1[[#This Row],[position]]&amp;IF(Table1[district]="NA","","-"&amp;Table1[district])&amp;IF(Table1[parish]="Multi-Parish Race","","-"&amp;Table1[parish])&amp;" ("&amp;Table1[year]&amp;")"</f>
        <v>Justice of the Peace-Justice of the Peace Ward 4-Natchitoches (2014)</v>
      </c>
      <c r="D2222" t="s">
        <v>2692</v>
      </c>
      <c r="E2222" t="s">
        <v>1688</v>
      </c>
      <c r="F2222" t="s">
        <v>2875</v>
      </c>
      <c r="G2222">
        <v>2014</v>
      </c>
      <c r="H2222" t="s">
        <v>263</v>
      </c>
      <c r="I2222" t="s">
        <v>23</v>
      </c>
      <c r="J2222">
        <v>650</v>
      </c>
      <c r="K2222">
        <v>2</v>
      </c>
      <c r="L2222">
        <f>COUNTIF(Table1[Race],Table1[Race])</f>
        <v>2</v>
      </c>
      <c r="M2222">
        <v>2</v>
      </c>
      <c r="N2222">
        <v>0</v>
      </c>
      <c r="O2222">
        <v>0</v>
      </c>
      <c r="P2222">
        <v>0</v>
      </c>
      <c r="Q2222" t="s">
        <v>20</v>
      </c>
      <c r="R2222" t="s">
        <v>947</v>
      </c>
      <c r="S2222" t="s">
        <v>2692</v>
      </c>
      <c r="T2222">
        <f>IFERROR(Table1[n_can_adj]/MID(Table1[district],FIND("(",Table1[district])+1,1),Table1[n_can_adj])</f>
        <v>2</v>
      </c>
      <c r="U2222" t="e">
        <f>IF(Table1[level]="Local",VLOOKUP(Table1[parish]&amp;" Parish, Louisiana",[1]parish!$D$2:$E$65,2,FALSE),"")</f>
        <v>#N/A</v>
      </c>
    </row>
    <row r="2223" spans="1:21" hidden="1" x14ac:dyDescent="0.25">
      <c r="A2223">
        <v>2222</v>
      </c>
      <c r="B2223">
        <f>IF(COUNTIF(C$2:C2222,C2223)&gt;0,B2222,B2222+1)</f>
        <v>704</v>
      </c>
      <c r="C2223" t="str">
        <f>Table1[[#This Row],[position]]&amp;IF(Table1[district]="NA","","-"&amp;Table1[district])&amp;IF(Table1[parish]="Multi-Parish Race","","-"&amp;Table1[parish])&amp;" ("&amp;Table1[year]&amp;")"</f>
        <v>Justice of the Peace-Justice of the Peace Ward 4, 2nd Just. Court-Rapides (2014)</v>
      </c>
      <c r="D2223" t="s">
        <v>2692</v>
      </c>
      <c r="E2223" t="s">
        <v>2876</v>
      </c>
      <c r="F2223" t="s">
        <v>2877</v>
      </c>
      <c r="G2223">
        <v>2014</v>
      </c>
      <c r="H2223" t="s">
        <v>238</v>
      </c>
      <c r="I2223" t="s">
        <v>23</v>
      </c>
      <c r="J2223">
        <v>803</v>
      </c>
      <c r="K2223">
        <v>2</v>
      </c>
      <c r="L2223">
        <f>COUNTIF(Table1[Race],Table1[Race])</f>
        <v>2</v>
      </c>
      <c r="M2223">
        <v>1</v>
      </c>
      <c r="N2223">
        <v>1</v>
      </c>
      <c r="O2223">
        <v>0</v>
      </c>
      <c r="P2223">
        <v>0</v>
      </c>
      <c r="Q2223" t="s">
        <v>20</v>
      </c>
      <c r="R2223" t="s">
        <v>947</v>
      </c>
      <c r="S2223" t="s">
        <v>2692</v>
      </c>
      <c r="T2223">
        <f>IFERROR(Table1[n_can_adj]/MID(Table1[district],FIND("(",Table1[district])+1,1),Table1[n_can_adj])</f>
        <v>2</v>
      </c>
      <c r="U2223" t="e">
        <f>IF(Table1[level]="Local",VLOOKUP(Table1[parish]&amp;" Parish, Louisiana",[1]parish!$D$2:$E$65,2,FALSE),"")</f>
        <v>#N/A</v>
      </c>
    </row>
    <row r="2224" spans="1:21" hidden="1" x14ac:dyDescent="0.25">
      <c r="A2224">
        <v>2223</v>
      </c>
      <c r="B2224">
        <f>IF(COUNTIF(C$2:C2223,C2224)&gt;0,B2223,B2223+1)</f>
        <v>704</v>
      </c>
      <c r="C2224" t="str">
        <f>Table1[[#This Row],[position]]&amp;IF(Table1[district]="NA","","-"&amp;Table1[district])&amp;IF(Table1[parish]="Multi-Parish Race","","-"&amp;Table1[parish])&amp;" ("&amp;Table1[year]&amp;")"</f>
        <v>Justice of the Peace-Justice of the Peace Ward 4, 2nd Just. Court-Rapides (2014)</v>
      </c>
      <c r="D2224" t="s">
        <v>2692</v>
      </c>
      <c r="E2224" t="s">
        <v>2876</v>
      </c>
      <c r="F2224" t="s">
        <v>2878</v>
      </c>
      <c r="G2224">
        <v>2014</v>
      </c>
      <c r="H2224" t="s">
        <v>238</v>
      </c>
      <c r="I2224" t="s">
        <v>19</v>
      </c>
      <c r="J2224">
        <v>970</v>
      </c>
      <c r="K2224">
        <v>2</v>
      </c>
      <c r="L2224">
        <f>COUNTIF(Table1[Race],Table1[Race])</f>
        <v>2</v>
      </c>
      <c r="M2224">
        <v>1</v>
      </c>
      <c r="N2224">
        <v>1</v>
      </c>
      <c r="O2224">
        <v>0</v>
      </c>
      <c r="P2224">
        <v>0</v>
      </c>
      <c r="Q2224" t="s">
        <v>20</v>
      </c>
      <c r="R2224" t="s">
        <v>947</v>
      </c>
      <c r="S2224" t="s">
        <v>2692</v>
      </c>
      <c r="T2224">
        <f>IFERROR(Table1[n_can_adj]/MID(Table1[district],FIND("(",Table1[district])+1,1),Table1[n_can_adj])</f>
        <v>2</v>
      </c>
      <c r="U2224" t="e">
        <f>IF(Table1[level]="Local",VLOOKUP(Table1[parish]&amp;" Parish, Louisiana",[1]parish!$D$2:$E$65,2,FALSE),"")</f>
        <v>#N/A</v>
      </c>
    </row>
    <row r="2225" spans="1:21" hidden="1" x14ac:dyDescent="0.25">
      <c r="A2225">
        <v>2225</v>
      </c>
      <c r="B2225">
        <f>IF(COUNTIF(C$2:C2224,C2225)&gt;0,B2224,B2224+1)</f>
        <v>705</v>
      </c>
      <c r="C2225" t="str">
        <f>Table1[[#This Row],[position]]&amp;IF(Table1[district]="NA","","-"&amp;Table1[district])&amp;IF(Table1[parish]="Multi-Parish Race","","-"&amp;Table1[parish])&amp;" ("&amp;Table1[year]&amp;")"</f>
        <v>Justice of the Peace-Justice of the Peace Ward 5-Caddo (2014)</v>
      </c>
      <c r="D2225" t="s">
        <v>2692</v>
      </c>
      <c r="E2225" t="s">
        <v>1701</v>
      </c>
      <c r="F2225" t="s">
        <v>2880</v>
      </c>
      <c r="G2225">
        <v>2014</v>
      </c>
      <c r="H2225" t="s">
        <v>51</v>
      </c>
      <c r="I2225" t="s">
        <v>19</v>
      </c>
      <c r="J2225">
        <v>3279</v>
      </c>
      <c r="K2225">
        <v>4</v>
      </c>
      <c r="L2225">
        <f>COUNTIF(Table1[Race],Table1[Race])</f>
        <v>2</v>
      </c>
      <c r="M2225">
        <v>0</v>
      </c>
      <c r="N2225">
        <v>3</v>
      </c>
      <c r="O2225">
        <v>1</v>
      </c>
      <c r="P2225">
        <v>0</v>
      </c>
      <c r="Q2225" t="s">
        <v>20</v>
      </c>
      <c r="R2225" t="s">
        <v>947</v>
      </c>
      <c r="S2225" t="s">
        <v>2692</v>
      </c>
      <c r="T2225">
        <f>IFERROR(Table1[n_can_adj]/MID(Table1[district],FIND("(",Table1[district])+1,1),Table1[n_can_adj])</f>
        <v>2</v>
      </c>
      <c r="U2225" t="e">
        <f>IF(Table1[level]="Local",VLOOKUP(Table1[parish]&amp;" Parish, Louisiana",[1]parish!$D$2:$E$65,2,FALSE),"")</f>
        <v>#N/A</v>
      </c>
    </row>
    <row r="2226" spans="1:21" hidden="1" x14ac:dyDescent="0.25">
      <c r="A2226">
        <v>2227</v>
      </c>
      <c r="B2226">
        <f>IF(COUNTIF(C$2:C2225,C2226)&gt;0,B2225,B2225+1)</f>
        <v>705</v>
      </c>
      <c r="C2226" t="str">
        <f>Table1[[#This Row],[position]]&amp;IF(Table1[district]="NA","","-"&amp;Table1[district])&amp;IF(Table1[parish]="Multi-Parish Race","","-"&amp;Table1[parish])&amp;" ("&amp;Table1[year]&amp;")"</f>
        <v>Justice of the Peace-Justice of the Peace Ward 5-Caddo (2014)</v>
      </c>
      <c r="D2226" t="s">
        <v>2692</v>
      </c>
      <c r="E2226" t="s">
        <v>1701</v>
      </c>
      <c r="F2226" t="s">
        <v>2882</v>
      </c>
      <c r="G2226">
        <v>2014</v>
      </c>
      <c r="H2226" t="s">
        <v>51</v>
      </c>
      <c r="I2226" t="s">
        <v>30</v>
      </c>
      <c r="J2226">
        <v>3469</v>
      </c>
      <c r="K2226">
        <v>4</v>
      </c>
      <c r="L2226">
        <f>COUNTIF(Table1[Race],Table1[Race])</f>
        <v>2</v>
      </c>
      <c r="M2226">
        <v>0</v>
      </c>
      <c r="N2226">
        <v>3</v>
      </c>
      <c r="O2226">
        <v>1</v>
      </c>
      <c r="P2226">
        <v>0</v>
      </c>
      <c r="Q2226" t="s">
        <v>20</v>
      </c>
      <c r="R2226" t="s">
        <v>947</v>
      </c>
      <c r="S2226" t="s">
        <v>2692</v>
      </c>
      <c r="T2226">
        <f>IFERROR(Table1[n_can_adj]/MID(Table1[district],FIND("(",Table1[district])+1,1),Table1[n_can_adj])</f>
        <v>2</v>
      </c>
      <c r="U2226" t="e">
        <f>IF(Table1[level]="Local",VLOOKUP(Table1[parish]&amp;" Parish, Louisiana",[1]parish!$D$2:$E$65,2,FALSE),"")</f>
        <v>#N/A</v>
      </c>
    </row>
    <row r="2227" spans="1:21" hidden="1" x14ac:dyDescent="0.25">
      <c r="A2227">
        <v>2224</v>
      </c>
      <c r="B2227">
        <f>IF(COUNTIF(C$2:C2226,C2227)&gt;0,B2226,B2226+1)</f>
        <v>706</v>
      </c>
      <c r="C2227" t="str">
        <f>Table1[[#This Row],[position]]&amp;IF(Table1[district]="NA","","-"&amp;Table1[district])&amp;IF(Table1[parish]="Multi-Parish Race","","-"&amp;Table1[parish])&amp;" ("&amp;Table1[year]&amp;")"</f>
        <v>Justice of the Peace-Justice of the Peace Ward 5-Tangipahoa (2014)</v>
      </c>
      <c r="D2227" t="s">
        <v>2692</v>
      </c>
      <c r="E2227" t="s">
        <v>1701</v>
      </c>
      <c r="F2227" t="s">
        <v>2879</v>
      </c>
      <c r="G2227">
        <v>2014</v>
      </c>
      <c r="H2227" t="s">
        <v>640</v>
      </c>
      <c r="I2227" t="s">
        <v>19</v>
      </c>
      <c r="J2227">
        <v>1598</v>
      </c>
      <c r="K2227">
        <v>4</v>
      </c>
      <c r="L2227">
        <f>COUNTIF(Table1[Race],Table1[Race])</f>
        <v>2</v>
      </c>
      <c r="M2227">
        <v>0</v>
      </c>
      <c r="N2227">
        <v>3</v>
      </c>
      <c r="O2227">
        <v>1</v>
      </c>
      <c r="P2227">
        <v>0</v>
      </c>
      <c r="Q2227" t="s">
        <v>20</v>
      </c>
      <c r="R2227" t="s">
        <v>947</v>
      </c>
      <c r="S2227" t="s">
        <v>2692</v>
      </c>
      <c r="T2227">
        <f>IFERROR(Table1[n_can_adj]/MID(Table1[district],FIND("(",Table1[district])+1,1),Table1[n_can_adj])</f>
        <v>2</v>
      </c>
      <c r="U2227" t="e">
        <f>IF(Table1[level]="Local",VLOOKUP(Table1[parish]&amp;" Parish, Louisiana",[1]parish!$D$2:$E$65,2,FALSE),"")</f>
        <v>#N/A</v>
      </c>
    </row>
    <row r="2228" spans="1:21" hidden="1" x14ac:dyDescent="0.25">
      <c r="A2228">
        <v>2226</v>
      </c>
      <c r="B2228">
        <f>IF(COUNTIF(C$2:C2227,C2228)&gt;0,B2227,B2227+1)</f>
        <v>706</v>
      </c>
      <c r="C2228" t="str">
        <f>Table1[[#This Row],[position]]&amp;IF(Table1[district]="NA","","-"&amp;Table1[district])&amp;IF(Table1[parish]="Multi-Parish Race","","-"&amp;Table1[parish])&amp;" ("&amp;Table1[year]&amp;")"</f>
        <v>Justice of the Peace-Justice of the Peace Ward 5-Tangipahoa (2014)</v>
      </c>
      <c r="D2228" t="s">
        <v>2692</v>
      </c>
      <c r="E2228" t="s">
        <v>1701</v>
      </c>
      <c r="F2228" t="s">
        <v>2881</v>
      </c>
      <c r="G2228">
        <v>2014</v>
      </c>
      <c r="H2228" t="s">
        <v>640</v>
      </c>
      <c r="I2228" t="s">
        <v>19</v>
      </c>
      <c r="J2228">
        <v>1399</v>
      </c>
      <c r="K2228">
        <v>4</v>
      </c>
      <c r="L2228">
        <f>COUNTIF(Table1[Race],Table1[Race])</f>
        <v>2</v>
      </c>
      <c r="M2228">
        <v>0</v>
      </c>
      <c r="N2228">
        <v>3</v>
      </c>
      <c r="O2228">
        <v>1</v>
      </c>
      <c r="P2228">
        <v>0</v>
      </c>
      <c r="Q2228" t="s">
        <v>20</v>
      </c>
      <c r="R2228" t="s">
        <v>947</v>
      </c>
      <c r="S2228" t="s">
        <v>2692</v>
      </c>
      <c r="T2228">
        <f>IFERROR(Table1[n_can_adj]/MID(Table1[district],FIND("(",Table1[district])+1,1),Table1[n_can_adj])</f>
        <v>2</v>
      </c>
      <c r="U2228" t="e">
        <f>IF(Table1[level]="Local",VLOOKUP(Table1[parish]&amp;" Parish, Louisiana",[1]parish!$D$2:$E$65,2,FALSE),"")</f>
        <v>#N/A</v>
      </c>
    </row>
    <row r="2229" spans="1:21" hidden="1" x14ac:dyDescent="0.25">
      <c r="A2229">
        <v>2229</v>
      </c>
      <c r="B2229">
        <f>IF(COUNTIF(C$2:C2228,C2229)&gt;0,B2228,B2228+1)</f>
        <v>707</v>
      </c>
      <c r="C2229" t="str">
        <f>Table1[[#This Row],[position]]&amp;IF(Table1[district]="NA","","-"&amp;Table1[district])&amp;IF(Table1[parish]="Multi-Parish Race","","-"&amp;Table1[parish])&amp;" ("&amp;Table1[year]&amp;")"</f>
        <v>Justice of the Peace-Justice of the Peace Ward 6-Iberville (2014)</v>
      </c>
      <c r="D2229" t="s">
        <v>2692</v>
      </c>
      <c r="E2229" t="s">
        <v>1722</v>
      </c>
      <c r="F2229" t="s">
        <v>2884</v>
      </c>
      <c r="G2229">
        <v>2014</v>
      </c>
      <c r="H2229" t="s">
        <v>231</v>
      </c>
      <c r="I2229" t="s">
        <v>127</v>
      </c>
      <c r="J2229">
        <v>1253</v>
      </c>
      <c r="K2229">
        <v>6</v>
      </c>
      <c r="L2229">
        <f>COUNTIF(Table1[Race],Table1[Race])</f>
        <v>2</v>
      </c>
      <c r="M2229">
        <v>1</v>
      </c>
      <c r="N2229">
        <v>1</v>
      </c>
      <c r="O2229">
        <v>3</v>
      </c>
      <c r="P2229">
        <v>1</v>
      </c>
      <c r="Q2229" t="s">
        <v>20</v>
      </c>
      <c r="R2229" t="s">
        <v>947</v>
      </c>
      <c r="S2229" t="s">
        <v>2692</v>
      </c>
      <c r="T2229">
        <f>IFERROR(Table1[n_can_adj]/MID(Table1[district],FIND("(",Table1[district])+1,1),Table1[n_can_adj])</f>
        <v>2</v>
      </c>
      <c r="U2229" t="e">
        <f>IF(Table1[level]="Local",VLOOKUP(Table1[parish]&amp;" Parish, Louisiana",[1]parish!$D$2:$E$65,2,FALSE),"")</f>
        <v>#N/A</v>
      </c>
    </row>
    <row r="2230" spans="1:21" hidden="1" x14ac:dyDescent="0.25">
      <c r="A2230">
        <v>2231</v>
      </c>
      <c r="B2230">
        <f>IF(COUNTIF(C$2:C2229,C2230)&gt;0,B2229,B2229+1)</f>
        <v>707</v>
      </c>
      <c r="C2230" t="str">
        <f>Table1[[#This Row],[position]]&amp;IF(Table1[district]="NA","","-"&amp;Table1[district])&amp;IF(Table1[parish]="Multi-Parish Race","","-"&amp;Table1[parish])&amp;" ("&amp;Table1[year]&amp;")"</f>
        <v>Justice of the Peace-Justice of the Peace Ward 6-Iberville (2014)</v>
      </c>
      <c r="D2230" t="s">
        <v>2692</v>
      </c>
      <c r="E2230" t="s">
        <v>1722</v>
      </c>
      <c r="F2230" t="s">
        <v>2886</v>
      </c>
      <c r="G2230">
        <v>2014</v>
      </c>
      <c r="H2230" t="s">
        <v>231</v>
      </c>
      <c r="I2230" t="s">
        <v>30</v>
      </c>
      <c r="J2230">
        <v>1029</v>
      </c>
      <c r="K2230">
        <v>6</v>
      </c>
      <c r="L2230">
        <f>COUNTIF(Table1[Race],Table1[Race])</f>
        <v>2</v>
      </c>
      <c r="M2230">
        <v>1</v>
      </c>
      <c r="N2230">
        <v>1</v>
      </c>
      <c r="O2230">
        <v>3</v>
      </c>
      <c r="P2230">
        <v>1</v>
      </c>
      <c r="Q2230" t="s">
        <v>20</v>
      </c>
      <c r="R2230" t="s">
        <v>947</v>
      </c>
      <c r="S2230" t="s">
        <v>2692</v>
      </c>
      <c r="T2230">
        <f>IFERROR(Table1[n_can_adj]/MID(Table1[district],FIND("(",Table1[district])+1,1),Table1[n_can_adj])</f>
        <v>2</v>
      </c>
      <c r="U2230" t="e">
        <f>IF(Table1[level]="Local",VLOOKUP(Table1[parish]&amp;" Parish, Louisiana",[1]parish!$D$2:$E$65,2,FALSE),"")</f>
        <v>#N/A</v>
      </c>
    </row>
    <row r="2231" spans="1:21" hidden="1" x14ac:dyDescent="0.25">
      <c r="A2231">
        <v>2228</v>
      </c>
      <c r="B2231">
        <f>IF(COUNTIF(C$2:C2230,C2231)&gt;0,B2230,B2230+1)</f>
        <v>708</v>
      </c>
      <c r="C2231" t="str">
        <f>Table1[[#This Row],[position]]&amp;IF(Table1[district]="NA","","-"&amp;Table1[district])&amp;IF(Table1[parish]="Multi-Parish Race","","-"&amp;Table1[parish])&amp;" ("&amp;Table1[year]&amp;")"</f>
        <v>Justice of the Peace-Justice of the Peace Ward 6-Ouachita (2014)</v>
      </c>
      <c r="D2231" t="s">
        <v>2692</v>
      </c>
      <c r="E2231" t="s">
        <v>1722</v>
      </c>
      <c r="F2231" t="s">
        <v>2883</v>
      </c>
      <c r="G2231">
        <v>2014</v>
      </c>
      <c r="H2231" t="s">
        <v>670</v>
      </c>
      <c r="I2231" t="s">
        <v>30</v>
      </c>
      <c r="J2231">
        <v>1361</v>
      </c>
      <c r="K2231">
        <v>6</v>
      </c>
      <c r="L2231">
        <f>COUNTIF(Table1[Race],Table1[Race])</f>
        <v>2</v>
      </c>
      <c r="M2231">
        <v>1</v>
      </c>
      <c r="N2231">
        <v>1</v>
      </c>
      <c r="O2231">
        <v>3</v>
      </c>
      <c r="P2231">
        <v>1</v>
      </c>
      <c r="Q2231" t="s">
        <v>20</v>
      </c>
      <c r="R2231" t="s">
        <v>947</v>
      </c>
      <c r="S2231" t="s">
        <v>2692</v>
      </c>
      <c r="T2231">
        <f>IFERROR(Table1[n_can_adj]/MID(Table1[district],FIND("(",Table1[district])+1,1),Table1[n_can_adj])</f>
        <v>2</v>
      </c>
      <c r="U2231" t="e">
        <f>IF(Table1[level]="Local",VLOOKUP(Table1[parish]&amp;" Parish, Louisiana",[1]parish!$D$2:$E$65,2,FALSE),"")</f>
        <v>#N/A</v>
      </c>
    </row>
    <row r="2232" spans="1:21" hidden="1" x14ac:dyDescent="0.25">
      <c r="A2232">
        <v>2230</v>
      </c>
      <c r="B2232">
        <f>IF(COUNTIF(C$2:C2231,C2232)&gt;0,B2231,B2231+1)</f>
        <v>708</v>
      </c>
      <c r="C2232" t="str">
        <f>Table1[[#This Row],[position]]&amp;IF(Table1[district]="NA","","-"&amp;Table1[district])&amp;IF(Table1[parish]="Multi-Parish Race","","-"&amp;Table1[parish])&amp;" ("&amp;Table1[year]&amp;")"</f>
        <v>Justice of the Peace-Justice of the Peace Ward 6-Ouachita (2014)</v>
      </c>
      <c r="D2232" t="s">
        <v>2692</v>
      </c>
      <c r="E2232" t="s">
        <v>1722</v>
      </c>
      <c r="F2232" t="s">
        <v>2885</v>
      </c>
      <c r="G2232">
        <v>2014</v>
      </c>
      <c r="H2232" t="s">
        <v>670</v>
      </c>
      <c r="I2232" t="s">
        <v>30</v>
      </c>
      <c r="J2232">
        <v>908</v>
      </c>
      <c r="K2232">
        <v>6</v>
      </c>
      <c r="L2232">
        <f>COUNTIF(Table1[Race],Table1[Race])</f>
        <v>2</v>
      </c>
      <c r="M2232">
        <v>1</v>
      </c>
      <c r="N2232">
        <v>1</v>
      </c>
      <c r="O2232">
        <v>3</v>
      </c>
      <c r="P2232">
        <v>1</v>
      </c>
      <c r="Q2232" t="s">
        <v>20</v>
      </c>
      <c r="R2232" t="s">
        <v>947</v>
      </c>
      <c r="S2232" t="s">
        <v>2692</v>
      </c>
      <c r="T2232">
        <f>IFERROR(Table1[n_can_adj]/MID(Table1[district],FIND("(",Table1[district])+1,1),Table1[n_can_adj])</f>
        <v>2</v>
      </c>
      <c r="U2232" t="e">
        <f>IF(Table1[level]="Local",VLOOKUP(Table1[parish]&amp;" Parish, Louisiana",[1]parish!$D$2:$E$65,2,FALSE),"")</f>
        <v>#N/A</v>
      </c>
    </row>
    <row r="2233" spans="1:21" hidden="1" x14ac:dyDescent="0.25">
      <c r="A2233">
        <v>2232</v>
      </c>
      <c r="B2233">
        <f>IF(COUNTIF(C$2:C2232,C2233)&gt;0,B2232,B2232+1)</f>
        <v>709</v>
      </c>
      <c r="C2233" t="str">
        <f>Table1[[#This Row],[position]]&amp;IF(Table1[district]="NA","","-"&amp;Table1[district])&amp;IF(Table1[parish]="Multi-Parish Race","","-"&amp;Table1[parish])&amp;" ("&amp;Table1[year]&amp;")"</f>
        <v>Justice of the Peace-Justice of the Peace Ward 6-Tangipahoa (2014)</v>
      </c>
      <c r="D2233" t="s">
        <v>2692</v>
      </c>
      <c r="E2233" t="s">
        <v>1722</v>
      </c>
      <c r="F2233" t="s">
        <v>2887</v>
      </c>
      <c r="G2233">
        <v>2014</v>
      </c>
      <c r="H2233" t="s">
        <v>640</v>
      </c>
      <c r="I2233" t="s">
        <v>23</v>
      </c>
      <c r="J2233">
        <v>3701</v>
      </c>
      <c r="K2233">
        <v>6</v>
      </c>
      <c r="L2233">
        <f>COUNTIF(Table1[Race],Table1[Race])</f>
        <v>2</v>
      </c>
      <c r="M2233">
        <v>1</v>
      </c>
      <c r="N2233">
        <v>1</v>
      </c>
      <c r="O2233">
        <v>3</v>
      </c>
      <c r="P2233">
        <v>1</v>
      </c>
      <c r="Q2233" t="s">
        <v>20</v>
      </c>
      <c r="R2233" t="s">
        <v>947</v>
      </c>
      <c r="S2233" t="s">
        <v>2692</v>
      </c>
      <c r="T2233">
        <f>IFERROR(Table1[n_can_adj]/MID(Table1[district],FIND("(",Table1[district])+1,1),Table1[n_can_adj])</f>
        <v>2</v>
      </c>
      <c r="U2233" t="e">
        <f>IF(Table1[level]="Local",VLOOKUP(Table1[parish]&amp;" Parish, Louisiana",[1]parish!$D$2:$E$65,2,FALSE),"")</f>
        <v>#N/A</v>
      </c>
    </row>
    <row r="2234" spans="1:21" hidden="1" x14ac:dyDescent="0.25">
      <c r="A2234">
        <v>2233</v>
      </c>
      <c r="B2234">
        <f>IF(COUNTIF(C$2:C2233,C2234)&gt;0,B2233,B2233+1)</f>
        <v>709</v>
      </c>
      <c r="C2234" t="str">
        <f>Table1[[#This Row],[position]]&amp;IF(Table1[district]="NA","","-"&amp;Table1[district])&amp;IF(Table1[parish]="Multi-Parish Race","","-"&amp;Table1[parish])&amp;" ("&amp;Table1[year]&amp;")"</f>
        <v>Justice of the Peace-Justice of the Peace Ward 6-Tangipahoa (2014)</v>
      </c>
      <c r="D2234" t="s">
        <v>2692</v>
      </c>
      <c r="E2234" t="s">
        <v>1722</v>
      </c>
      <c r="F2234" t="s">
        <v>2888</v>
      </c>
      <c r="G2234">
        <v>2014</v>
      </c>
      <c r="H2234" t="s">
        <v>640</v>
      </c>
      <c r="I2234" t="s">
        <v>19</v>
      </c>
      <c r="J2234">
        <v>1432</v>
      </c>
      <c r="K2234">
        <v>6</v>
      </c>
      <c r="L2234">
        <f>COUNTIF(Table1[Race],Table1[Race])</f>
        <v>2</v>
      </c>
      <c r="M2234">
        <v>1</v>
      </c>
      <c r="N2234">
        <v>1</v>
      </c>
      <c r="O2234">
        <v>3</v>
      </c>
      <c r="P2234">
        <v>1</v>
      </c>
      <c r="Q2234" t="s">
        <v>20</v>
      </c>
      <c r="R2234" t="s">
        <v>947</v>
      </c>
      <c r="S2234" t="s">
        <v>2692</v>
      </c>
      <c r="T2234">
        <f>IFERROR(Table1[n_can_adj]/MID(Table1[district],FIND("(",Table1[district])+1,1),Table1[n_can_adj])</f>
        <v>2</v>
      </c>
      <c r="U2234" t="e">
        <f>IF(Table1[level]="Local",VLOOKUP(Table1[parish]&amp;" Parish, Louisiana",[1]parish!$D$2:$E$65,2,FALSE),"")</f>
        <v>#N/A</v>
      </c>
    </row>
    <row r="2235" spans="1:21" hidden="1" x14ac:dyDescent="0.25">
      <c r="A2235">
        <v>2234</v>
      </c>
      <c r="B2235">
        <f>IF(COUNTIF(C$2:C2234,C2235)&gt;0,B2234,B2234+1)</f>
        <v>710</v>
      </c>
      <c r="C2235" t="str">
        <f>Table1[[#This Row],[position]]&amp;IF(Table1[district]="NA","","-"&amp;Table1[district])&amp;IF(Table1[parish]="Multi-Parish Race","","-"&amp;Table1[parish])&amp;" ("&amp;Table1[year]&amp;")"</f>
        <v>Justice of the Peace-Justice of the Peace Ward 7, 2nd Just. Court-Rapides (2014)</v>
      </c>
      <c r="D2235" t="s">
        <v>2692</v>
      </c>
      <c r="E2235" t="s">
        <v>2889</v>
      </c>
      <c r="F2235" t="s">
        <v>2890</v>
      </c>
      <c r="G2235">
        <v>2014</v>
      </c>
      <c r="H2235" t="s">
        <v>238</v>
      </c>
      <c r="I2235" t="s">
        <v>19</v>
      </c>
      <c r="J2235">
        <v>830</v>
      </c>
      <c r="K2235">
        <v>2</v>
      </c>
      <c r="L2235">
        <f>COUNTIF(Table1[Race],Table1[Race])</f>
        <v>2</v>
      </c>
      <c r="M2235">
        <v>0</v>
      </c>
      <c r="N2235">
        <v>1</v>
      </c>
      <c r="O2235">
        <v>1</v>
      </c>
      <c r="P2235">
        <v>0</v>
      </c>
      <c r="Q2235" t="s">
        <v>20</v>
      </c>
      <c r="R2235" t="s">
        <v>947</v>
      </c>
      <c r="S2235" t="s">
        <v>2692</v>
      </c>
      <c r="T2235">
        <f>IFERROR(Table1[n_can_adj]/MID(Table1[district],FIND("(",Table1[district])+1,1),Table1[n_can_adj])</f>
        <v>2</v>
      </c>
      <c r="U2235" t="e">
        <f>IF(Table1[level]="Local",VLOOKUP(Table1[parish]&amp;" Parish, Louisiana",[1]parish!$D$2:$E$65,2,FALSE),"")</f>
        <v>#N/A</v>
      </c>
    </row>
    <row r="2236" spans="1:21" hidden="1" x14ac:dyDescent="0.25">
      <c r="A2236">
        <v>2235</v>
      </c>
      <c r="B2236">
        <f>IF(COUNTIF(C$2:C2235,C2236)&gt;0,B2235,B2235+1)</f>
        <v>710</v>
      </c>
      <c r="C2236" t="str">
        <f>Table1[[#This Row],[position]]&amp;IF(Table1[district]="NA","","-"&amp;Table1[district])&amp;IF(Table1[parish]="Multi-Parish Race","","-"&amp;Table1[parish])&amp;" ("&amp;Table1[year]&amp;")"</f>
        <v>Justice of the Peace-Justice of the Peace Ward 7, 2nd Just. Court-Rapides (2014)</v>
      </c>
      <c r="D2236" t="s">
        <v>2692</v>
      </c>
      <c r="E2236" t="s">
        <v>2889</v>
      </c>
      <c r="F2236" t="s">
        <v>2891</v>
      </c>
      <c r="G2236">
        <v>2014</v>
      </c>
      <c r="H2236" t="s">
        <v>238</v>
      </c>
      <c r="I2236" t="s">
        <v>30</v>
      </c>
      <c r="J2236">
        <v>680</v>
      </c>
      <c r="K2236">
        <v>2</v>
      </c>
      <c r="L2236">
        <f>COUNTIF(Table1[Race],Table1[Race])</f>
        <v>2</v>
      </c>
      <c r="M2236">
        <v>0</v>
      </c>
      <c r="N2236">
        <v>1</v>
      </c>
      <c r="O2236">
        <v>1</v>
      </c>
      <c r="P2236">
        <v>0</v>
      </c>
      <c r="Q2236" t="s">
        <v>20</v>
      </c>
      <c r="R2236" t="s">
        <v>947</v>
      </c>
      <c r="S2236" t="s">
        <v>2692</v>
      </c>
      <c r="T2236">
        <f>IFERROR(Table1[n_can_adj]/MID(Table1[district],FIND("(",Table1[district])+1,1),Table1[n_can_adj])</f>
        <v>2</v>
      </c>
      <c r="U2236" t="e">
        <f>IF(Table1[level]="Local",VLOOKUP(Table1[parish]&amp;" Parish, Louisiana",[1]parish!$D$2:$E$65,2,FALSE),"")</f>
        <v>#N/A</v>
      </c>
    </row>
    <row r="2237" spans="1:21" hidden="1" x14ac:dyDescent="0.25">
      <c r="A2237">
        <v>2237</v>
      </c>
      <c r="B2237">
        <f>IF(COUNTIF(C$2:C2236,C2237)&gt;0,B2236,B2236+1)</f>
        <v>711</v>
      </c>
      <c r="C2237" t="str">
        <f>Table1[[#This Row],[position]]&amp;IF(Table1[district]="NA","","-"&amp;Table1[district])&amp;IF(Table1[parish]="Multi-Parish Race","","-"&amp;Table1[parish])&amp;" ("&amp;Table1[year]&amp;")"</f>
        <v>Justice of the Peace-Justice of the Peace Ward 8-Caddo (2014)</v>
      </c>
      <c r="D2237" t="s">
        <v>2692</v>
      </c>
      <c r="E2237" t="s">
        <v>1729</v>
      </c>
      <c r="F2237" t="s">
        <v>2893</v>
      </c>
      <c r="G2237">
        <v>2014</v>
      </c>
      <c r="H2237" t="s">
        <v>51</v>
      </c>
      <c r="I2237" t="s">
        <v>19</v>
      </c>
      <c r="J2237">
        <v>3061</v>
      </c>
      <c r="K2237">
        <v>4</v>
      </c>
      <c r="L2237">
        <f>COUNTIF(Table1[Race],Table1[Race])</f>
        <v>2</v>
      </c>
      <c r="M2237">
        <v>2</v>
      </c>
      <c r="N2237">
        <v>2</v>
      </c>
      <c r="O2237">
        <v>0</v>
      </c>
      <c r="P2237">
        <v>0</v>
      </c>
      <c r="Q2237" t="s">
        <v>20</v>
      </c>
      <c r="R2237" t="s">
        <v>947</v>
      </c>
      <c r="S2237" t="s">
        <v>2692</v>
      </c>
      <c r="T2237">
        <f>IFERROR(Table1[n_can_adj]/MID(Table1[district],FIND("(",Table1[district])+1,1),Table1[n_can_adj])</f>
        <v>2</v>
      </c>
      <c r="U2237" t="e">
        <f>IF(Table1[level]="Local",VLOOKUP(Table1[parish]&amp;" Parish, Louisiana",[1]parish!$D$2:$E$65,2,FALSE),"")</f>
        <v>#N/A</v>
      </c>
    </row>
    <row r="2238" spans="1:21" hidden="1" x14ac:dyDescent="0.25">
      <c r="A2238">
        <v>2238</v>
      </c>
      <c r="B2238">
        <f>IF(COUNTIF(C$2:C2237,C2238)&gt;0,B2237,B2237+1)</f>
        <v>711</v>
      </c>
      <c r="C2238" t="str">
        <f>Table1[[#This Row],[position]]&amp;IF(Table1[district]="NA","","-"&amp;Table1[district])&amp;IF(Table1[parish]="Multi-Parish Race","","-"&amp;Table1[parish])&amp;" ("&amp;Table1[year]&amp;")"</f>
        <v>Justice of the Peace-Justice of the Peace Ward 8-Caddo (2014)</v>
      </c>
      <c r="D2238" t="s">
        <v>2692</v>
      </c>
      <c r="E2238" t="s">
        <v>1729</v>
      </c>
      <c r="F2238" t="s">
        <v>2894</v>
      </c>
      <c r="G2238">
        <v>2014</v>
      </c>
      <c r="H2238" t="s">
        <v>51</v>
      </c>
      <c r="I2238" t="s">
        <v>19</v>
      </c>
      <c r="J2238">
        <v>2256</v>
      </c>
      <c r="K2238">
        <v>4</v>
      </c>
      <c r="L2238">
        <f>COUNTIF(Table1[Race],Table1[Race])</f>
        <v>2</v>
      </c>
      <c r="M2238">
        <v>2</v>
      </c>
      <c r="N2238">
        <v>2</v>
      </c>
      <c r="O2238">
        <v>0</v>
      </c>
      <c r="P2238">
        <v>0</v>
      </c>
      <c r="Q2238" t="s">
        <v>20</v>
      </c>
      <c r="R2238" t="s">
        <v>947</v>
      </c>
      <c r="S2238" t="s">
        <v>2692</v>
      </c>
      <c r="T2238">
        <f>IFERROR(Table1[n_can_adj]/MID(Table1[district],FIND("(",Table1[district])+1,1),Table1[n_can_adj])</f>
        <v>2</v>
      </c>
      <c r="U2238" t="e">
        <f>IF(Table1[level]="Local",VLOOKUP(Table1[parish]&amp;" Parish, Louisiana",[1]parish!$D$2:$E$65,2,FALSE),"")</f>
        <v>#N/A</v>
      </c>
    </row>
    <row r="2239" spans="1:21" hidden="1" x14ac:dyDescent="0.25">
      <c r="A2239">
        <v>2236</v>
      </c>
      <c r="B2239">
        <f>IF(COUNTIF(C$2:C2238,C2239)&gt;0,B2238,B2238+1)</f>
        <v>712</v>
      </c>
      <c r="C2239" t="str">
        <f>Table1[[#This Row],[position]]&amp;IF(Table1[district]="NA","","-"&amp;Table1[district])&amp;IF(Table1[parish]="Multi-Parish Race","","-"&amp;Table1[parish])&amp;" ("&amp;Table1[year]&amp;")"</f>
        <v>Justice of the Peace-Justice of the Peace Ward 8-Vernon (2014)</v>
      </c>
      <c r="D2239" t="s">
        <v>2692</v>
      </c>
      <c r="E2239" t="s">
        <v>1729</v>
      </c>
      <c r="F2239" t="s">
        <v>2892</v>
      </c>
      <c r="G2239">
        <v>2014</v>
      </c>
      <c r="H2239" t="s">
        <v>651</v>
      </c>
      <c r="I2239" t="s">
        <v>23</v>
      </c>
      <c r="J2239">
        <v>144</v>
      </c>
      <c r="K2239">
        <v>4</v>
      </c>
      <c r="L2239">
        <f>COUNTIF(Table1[Race],Table1[Race])</f>
        <v>2</v>
      </c>
      <c r="M2239">
        <v>2</v>
      </c>
      <c r="N2239">
        <v>2</v>
      </c>
      <c r="O2239">
        <v>0</v>
      </c>
      <c r="P2239">
        <v>0</v>
      </c>
      <c r="Q2239" t="s">
        <v>20</v>
      </c>
      <c r="R2239" t="s">
        <v>947</v>
      </c>
      <c r="S2239" t="s">
        <v>2692</v>
      </c>
      <c r="T2239">
        <f>IFERROR(Table1[n_can_adj]/MID(Table1[district],FIND("(",Table1[district])+1,1),Table1[n_can_adj])</f>
        <v>2</v>
      </c>
      <c r="U2239" t="e">
        <f>IF(Table1[level]="Local",VLOOKUP(Table1[parish]&amp;" Parish, Louisiana",[1]parish!$D$2:$E$65,2,FALSE),"")</f>
        <v>#N/A</v>
      </c>
    </row>
    <row r="2240" spans="1:21" hidden="1" x14ac:dyDescent="0.25">
      <c r="A2240">
        <v>2239</v>
      </c>
      <c r="B2240">
        <f>IF(COUNTIF(C$2:C2239,C2240)&gt;0,B2239,B2239+1)</f>
        <v>712</v>
      </c>
      <c r="C2240" t="str">
        <f>Table1[[#This Row],[position]]&amp;IF(Table1[district]="NA","","-"&amp;Table1[district])&amp;IF(Table1[parish]="Multi-Parish Race","","-"&amp;Table1[parish])&amp;" ("&amp;Table1[year]&amp;")"</f>
        <v>Justice of the Peace-Justice of the Peace Ward 8-Vernon (2014)</v>
      </c>
      <c r="D2240" t="s">
        <v>2692</v>
      </c>
      <c r="E2240" t="s">
        <v>1729</v>
      </c>
      <c r="F2240" t="s">
        <v>2895</v>
      </c>
      <c r="G2240">
        <v>2014</v>
      </c>
      <c r="H2240" t="s">
        <v>651</v>
      </c>
      <c r="I2240" t="s">
        <v>23</v>
      </c>
      <c r="J2240">
        <v>536</v>
      </c>
      <c r="K2240">
        <v>4</v>
      </c>
      <c r="L2240">
        <f>COUNTIF(Table1[Race],Table1[Race])</f>
        <v>2</v>
      </c>
      <c r="M2240">
        <v>2</v>
      </c>
      <c r="N2240">
        <v>2</v>
      </c>
      <c r="O2240">
        <v>0</v>
      </c>
      <c r="P2240">
        <v>0</v>
      </c>
      <c r="Q2240" t="s">
        <v>20</v>
      </c>
      <c r="R2240" t="s">
        <v>947</v>
      </c>
      <c r="S2240" t="s">
        <v>2692</v>
      </c>
      <c r="T2240">
        <f>IFERROR(Table1[n_can_adj]/MID(Table1[district],FIND("(",Table1[district])+1,1),Table1[n_can_adj])</f>
        <v>2</v>
      </c>
      <c r="U2240" t="e">
        <f>IF(Table1[level]="Local",VLOOKUP(Table1[parish]&amp;" Parish, Louisiana",[1]parish!$D$2:$E$65,2,FALSE),"")</f>
        <v>#N/A</v>
      </c>
    </row>
    <row r="2241" spans="1:21" hidden="1" x14ac:dyDescent="0.25">
      <c r="A2241">
        <v>2240</v>
      </c>
      <c r="B2241">
        <f>IF(COUNTIF(C$2:C2240,C2241)&gt;0,B2240,B2240+1)</f>
        <v>713</v>
      </c>
      <c r="C2241" t="str">
        <f>Table1[[#This Row],[position]]&amp;IF(Table1[district]="NA","","-"&amp;Table1[district])&amp;IF(Table1[parish]="Multi-Parish Race","","-"&amp;Table1[parish])&amp;" ("&amp;Table1[year]&amp;")"</f>
        <v>Justice of the Peace-Justice of the Peace Ward 9-Washington (2014)</v>
      </c>
      <c r="D2241" t="s">
        <v>2692</v>
      </c>
      <c r="E2241" t="s">
        <v>2896</v>
      </c>
      <c r="F2241" t="s">
        <v>2897</v>
      </c>
      <c r="G2241">
        <v>2014</v>
      </c>
      <c r="H2241" t="s">
        <v>519</v>
      </c>
      <c r="I2241" t="s">
        <v>23</v>
      </c>
      <c r="J2241">
        <v>236</v>
      </c>
      <c r="K2241">
        <v>2</v>
      </c>
      <c r="L2241">
        <f>COUNTIF(Table1[Race],Table1[Race])</f>
        <v>2</v>
      </c>
      <c r="M2241">
        <v>2</v>
      </c>
      <c r="N2241">
        <v>0</v>
      </c>
      <c r="O2241">
        <v>0</v>
      </c>
      <c r="P2241">
        <v>0</v>
      </c>
      <c r="Q2241" t="s">
        <v>20</v>
      </c>
      <c r="R2241" t="s">
        <v>947</v>
      </c>
      <c r="S2241" t="s">
        <v>2692</v>
      </c>
      <c r="T2241">
        <f>IFERROR(Table1[n_can_adj]/MID(Table1[district],FIND("(",Table1[district])+1,1),Table1[n_can_adj])</f>
        <v>2</v>
      </c>
      <c r="U2241" t="e">
        <f>IF(Table1[level]="Local",VLOOKUP(Table1[parish]&amp;" Parish, Louisiana",[1]parish!$D$2:$E$65,2,FALSE),"")</f>
        <v>#N/A</v>
      </c>
    </row>
    <row r="2242" spans="1:21" hidden="1" x14ac:dyDescent="0.25">
      <c r="A2242">
        <v>2241</v>
      </c>
      <c r="B2242">
        <f>IF(COUNTIF(C$2:C2241,C2242)&gt;0,B2241,B2241+1)</f>
        <v>713</v>
      </c>
      <c r="C2242" t="str">
        <f>Table1[[#This Row],[position]]&amp;IF(Table1[district]="NA","","-"&amp;Table1[district])&amp;IF(Table1[parish]="Multi-Parish Race","","-"&amp;Table1[parish])&amp;" ("&amp;Table1[year]&amp;")"</f>
        <v>Justice of the Peace-Justice of the Peace Ward 9-Washington (2014)</v>
      </c>
      <c r="D2242" t="s">
        <v>2692</v>
      </c>
      <c r="E2242" t="s">
        <v>2896</v>
      </c>
      <c r="F2242" t="s">
        <v>2898</v>
      </c>
      <c r="G2242">
        <v>2014</v>
      </c>
      <c r="H2242" t="s">
        <v>519</v>
      </c>
      <c r="I2242" t="s">
        <v>23</v>
      </c>
      <c r="J2242">
        <v>317</v>
      </c>
      <c r="K2242">
        <v>2</v>
      </c>
      <c r="L2242">
        <f>COUNTIF(Table1[Race],Table1[Race])</f>
        <v>2</v>
      </c>
      <c r="M2242">
        <v>2</v>
      </c>
      <c r="N2242">
        <v>0</v>
      </c>
      <c r="O2242">
        <v>0</v>
      </c>
      <c r="P2242">
        <v>0</v>
      </c>
      <c r="Q2242" t="s">
        <v>20</v>
      </c>
      <c r="R2242" t="s">
        <v>947</v>
      </c>
      <c r="S2242" t="s">
        <v>2692</v>
      </c>
      <c r="T2242">
        <f>IFERROR(Table1[n_can_adj]/MID(Table1[district],FIND("(",Table1[district])+1,1),Table1[n_can_adj])</f>
        <v>2</v>
      </c>
      <c r="U2242" t="e">
        <f>IF(Table1[level]="Local",VLOOKUP(Table1[parish]&amp;" Parish, Louisiana",[1]parish!$D$2:$E$65,2,FALSE),"")</f>
        <v>#N/A</v>
      </c>
    </row>
    <row r="2243" spans="1:21" hidden="1" x14ac:dyDescent="0.25">
      <c r="A2243">
        <v>2242</v>
      </c>
      <c r="B2243">
        <f>IF(COUNTIF(C$2:C2242,C2243)&gt;0,B2242,B2242+1)</f>
        <v>714</v>
      </c>
      <c r="C2243" t="str">
        <f>Table1[[#This Row],[position]]&amp;IF(Table1[district]="NA","","-"&amp;Table1[district])&amp;IF(Table1[parish]="Multi-Parish Race","","-"&amp;Table1[parish])&amp;" ("&amp;Table1[year]&amp;")"</f>
        <v>Justice of the Peace-Justice of the Peace Ward A-St. Bernard (2014)</v>
      </c>
      <c r="D2243" t="s">
        <v>2692</v>
      </c>
      <c r="E2243" t="s">
        <v>1735</v>
      </c>
      <c r="F2243" t="s">
        <v>2899</v>
      </c>
      <c r="G2243">
        <v>2014</v>
      </c>
      <c r="H2243" t="s">
        <v>1737</v>
      </c>
      <c r="I2243" t="s">
        <v>19</v>
      </c>
      <c r="J2243">
        <v>312</v>
      </c>
      <c r="K2243">
        <v>2</v>
      </c>
      <c r="L2243">
        <f>COUNTIF(Table1[Race],Table1[Race])</f>
        <v>2</v>
      </c>
      <c r="M2243">
        <v>0</v>
      </c>
      <c r="N2243">
        <v>2</v>
      </c>
      <c r="O2243">
        <v>0</v>
      </c>
      <c r="P2243">
        <v>0</v>
      </c>
      <c r="Q2243" t="s">
        <v>20</v>
      </c>
      <c r="R2243" t="s">
        <v>947</v>
      </c>
      <c r="S2243" t="s">
        <v>2692</v>
      </c>
      <c r="T2243">
        <f>IFERROR(Table1[n_can_adj]/MID(Table1[district],FIND("(",Table1[district])+1,1),Table1[n_can_adj])</f>
        <v>2</v>
      </c>
      <c r="U2243" t="e">
        <f>IF(Table1[level]="Local",VLOOKUP(Table1[parish]&amp;" Parish, Louisiana",[1]parish!$D$2:$E$65,2,FALSE),"")</f>
        <v>#N/A</v>
      </c>
    </row>
    <row r="2244" spans="1:21" hidden="1" x14ac:dyDescent="0.25">
      <c r="A2244">
        <v>2243</v>
      </c>
      <c r="B2244">
        <f>IF(COUNTIF(C$2:C2243,C2244)&gt;0,B2243,B2243+1)</f>
        <v>714</v>
      </c>
      <c r="C2244" t="str">
        <f>Table1[[#This Row],[position]]&amp;IF(Table1[district]="NA","","-"&amp;Table1[district])&amp;IF(Table1[parish]="Multi-Parish Race","","-"&amp;Table1[parish])&amp;" ("&amp;Table1[year]&amp;")"</f>
        <v>Justice of the Peace-Justice of the Peace Ward A-St. Bernard (2014)</v>
      </c>
      <c r="D2244" t="s">
        <v>2692</v>
      </c>
      <c r="E2244" t="s">
        <v>1735</v>
      </c>
      <c r="F2244" t="s">
        <v>2900</v>
      </c>
      <c r="G2244">
        <v>2014</v>
      </c>
      <c r="H2244" t="s">
        <v>1737</v>
      </c>
      <c r="I2244" t="s">
        <v>19</v>
      </c>
      <c r="J2244">
        <v>503</v>
      </c>
      <c r="K2244">
        <v>2</v>
      </c>
      <c r="L2244">
        <f>COUNTIF(Table1[Race],Table1[Race])</f>
        <v>2</v>
      </c>
      <c r="M2244">
        <v>0</v>
      </c>
      <c r="N2244">
        <v>2</v>
      </c>
      <c r="O2244">
        <v>0</v>
      </c>
      <c r="P2244">
        <v>0</v>
      </c>
      <c r="Q2244" t="s">
        <v>20</v>
      </c>
      <c r="R2244" t="s">
        <v>947</v>
      </c>
      <c r="S2244" t="s">
        <v>2692</v>
      </c>
      <c r="T2244">
        <f>IFERROR(Table1[n_can_adj]/MID(Table1[district],FIND("(",Table1[district])+1,1),Table1[n_can_adj])</f>
        <v>2</v>
      </c>
      <c r="U2244" t="e">
        <f>IF(Table1[level]="Local",VLOOKUP(Table1[parish]&amp;" Parish, Louisiana",[1]parish!$D$2:$E$65,2,FALSE),"")</f>
        <v>#N/A</v>
      </c>
    </row>
    <row r="2245" spans="1:21" hidden="1" x14ac:dyDescent="0.25">
      <c r="A2245">
        <v>2244</v>
      </c>
      <c r="B2245">
        <f>IF(COUNTIF(C$2:C2244,C2245)&gt;0,B2244,B2244+1)</f>
        <v>715</v>
      </c>
      <c r="C2245" t="str">
        <f>Table1[[#This Row],[position]]&amp;IF(Table1[district]="NA","","-"&amp;Table1[district])&amp;IF(Table1[parish]="Multi-Parish Race","","-"&amp;Table1[parish])&amp;" ("&amp;Table1[year]&amp;")"</f>
        <v>Justice of the Peace-Justice of the Peace Ward B-St. Bernard (2014)</v>
      </c>
      <c r="D2245" t="s">
        <v>2692</v>
      </c>
      <c r="E2245" t="s">
        <v>1739</v>
      </c>
      <c r="F2245" t="s">
        <v>2901</v>
      </c>
      <c r="G2245">
        <v>2014</v>
      </c>
      <c r="H2245" t="s">
        <v>1737</v>
      </c>
      <c r="I2245" t="s">
        <v>23</v>
      </c>
      <c r="J2245">
        <v>378</v>
      </c>
      <c r="K2245">
        <v>2</v>
      </c>
      <c r="L2245">
        <f>COUNTIF(Table1[Race],Table1[Race])</f>
        <v>2</v>
      </c>
      <c r="M2245">
        <v>1</v>
      </c>
      <c r="N2245">
        <v>1</v>
      </c>
      <c r="O2245">
        <v>0</v>
      </c>
      <c r="P2245">
        <v>0</v>
      </c>
      <c r="Q2245" t="s">
        <v>20</v>
      </c>
      <c r="R2245" t="s">
        <v>947</v>
      </c>
      <c r="S2245" t="s">
        <v>2692</v>
      </c>
      <c r="T2245">
        <f>IFERROR(Table1[n_can_adj]/MID(Table1[district],FIND("(",Table1[district])+1,1),Table1[n_can_adj])</f>
        <v>2</v>
      </c>
      <c r="U2245" t="e">
        <f>IF(Table1[level]="Local",VLOOKUP(Table1[parish]&amp;" Parish, Louisiana",[1]parish!$D$2:$E$65,2,FALSE),"")</f>
        <v>#N/A</v>
      </c>
    </row>
    <row r="2246" spans="1:21" hidden="1" x14ac:dyDescent="0.25">
      <c r="A2246">
        <v>2245</v>
      </c>
      <c r="B2246">
        <f>IF(COUNTIF(C$2:C2245,C2246)&gt;0,B2245,B2245+1)</f>
        <v>715</v>
      </c>
      <c r="C2246" t="str">
        <f>Table1[[#This Row],[position]]&amp;IF(Table1[district]="NA","","-"&amp;Table1[district])&amp;IF(Table1[parish]="Multi-Parish Race","","-"&amp;Table1[parish])&amp;" ("&amp;Table1[year]&amp;")"</f>
        <v>Justice of the Peace-Justice of the Peace Ward B-St. Bernard (2014)</v>
      </c>
      <c r="D2246" t="s">
        <v>2692</v>
      </c>
      <c r="E2246" t="s">
        <v>1739</v>
      </c>
      <c r="F2246" t="s">
        <v>2902</v>
      </c>
      <c r="G2246">
        <v>2014</v>
      </c>
      <c r="H2246" t="s">
        <v>1737</v>
      </c>
      <c r="I2246" t="s">
        <v>19</v>
      </c>
      <c r="J2246">
        <v>226</v>
      </c>
      <c r="K2246">
        <v>2</v>
      </c>
      <c r="L2246">
        <f>COUNTIF(Table1[Race],Table1[Race])</f>
        <v>2</v>
      </c>
      <c r="M2246">
        <v>1</v>
      </c>
      <c r="N2246">
        <v>1</v>
      </c>
      <c r="O2246">
        <v>0</v>
      </c>
      <c r="P2246">
        <v>0</v>
      </c>
      <c r="Q2246" t="s">
        <v>20</v>
      </c>
      <c r="R2246" t="s">
        <v>947</v>
      </c>
      <c r="S2246" t="s">
        <v>2692</v>
      </c>
      <c r="T2246">
        <f>IFERROR(Table1[n_can_adj]/MID(Table1[district],FIND("(",Table1[district])+1,1),Table1[n_can_adj])</f>
        <v>2</v>
      </c>
      <c r="U2246" t="e">
        <f>IF(Table1[level]="Local",VLOOKUP(Table1[parish]&amp;" Parish, Louisiana",[1]parish!$D$2:$E$65,2,FALSE),"")</f>
        <v>#N/A</v>
      </c>
    </row>
    <row r="2247" spans="1:21" hidden="1" x14ac:dyDescent="0.25">
      <c r="A2247">
        <v>2246</v>
      </c>
      <c r="B2247">
        <f>IF(COUNTIF(C$2:C2246,C2247)&gt;0,B2246,B2246+1)</f>
        <v>716</v>
      </c>
      <c r="C2247" t="str">
        <f>Table1[[#This Row],[position]]&amp;IF(Table1[district]="NA","","-"&amp;Table1[district])&amp;IF(Table1[parish]="Multi-Parish Race","","-"&amp;Table1[parish])&amp;" ("&amp;Table1[year]&amp;")"</f>
        <v>Justice of the Peace-Justice of the Peace Ward I-St. Bernard (2014)</v>
      </c>
      <c r="D2247" t="s">
        <v>2692</v>
      </c>
      <c r="E2247" t="s">
        <v>2903</v>
      </c>
      <c r="F2247" t="s">
        <v>2904</v>
      </c>
      <c r="G2247">
        <v>2014</v>
      </c>
      <c r="H2247" t="s">
        <v>1737</v>
      </c>
      <c r="I2247" t="s">
        <v>23</v>
      </c>
      <c r="J2247">
        <v>1425</v>
      </c>
      <c r="K2247">
        <v>2</v>
      </c>
      <c r="L2247">
        <f>COUNTIF(Table1[Race],Table1[Race])</f>
        <v>2</v>
      </c>
      <c r="M2247">
        <v>1</v>
      </c>
      <c r="N2247">
        <v>1</v>
      </c>
      <c r="O2247">
        <v>0</v>
      </c>
      <c r="P2247">
        <v>0</v>
      </c>
      <c r="Q2247" t="s">
        <v>20</v>
      </c>
      <c r="R2247" t="s">
        <v>947</v>
      </c>
      <c r="S2247" t="s">
        <v>2692</v>
      </c>
      <c r="T2247">
        <f>IFERROR(Table1[n_can_adj]/MID(Table1[district],FIND("(",Table1[district])+1,1),Table1[n_can_adj])</f>
        <v>2</v>
      </c>
      <c r="U2247" t="e">
        <f>IF(Table1[level]="Local",VLOOKUP(Table1[parish]&amp;" Parish, Louisiana",[1]parish!$D$2:$E$65,2,FALSE),"")</f>
        <v>#N/A</v>
      </c>
    </row>
    <row r="2248" spans="1:21" hidden="1" x14ac:dyDescent="0.25">
      <c r="A2248">
        <v>2247</v>
      </c>
      <c r="B2248">
        <f>IF(COUNTIF(C$2:C2247,C2248)&gt;0,B2247,B2247+1)</f>
        <v>716</v>
      </c>
      <c r="C2248" t="str">
        <f>Table1[[#This Row],[position]]&amp;IF(Table1[district]="NA","","-"&amp;Table1[district])&amp;IF(Table1[parish]="Multi-Parish Race","","-"&amp;Table1[parish])&amp;" ("&amp;Table1[year]&amp;")"</f>
        <v>Justice of the Peace-Justice of the Peace Ward I-St. Bernard (2014)</v>
      </c>
      <c r="D2248" t="s">
        <v>2692</v>
      </c>
      <c r="E2248" t="s">
        <v>2903</v>
      </c>
      <c r="F2248" t="s">
        <v>2905</v>
      </c>
      <c r="G2248">
        <v>2014</v>
      </c>
      <c r="H2248" t="s">
        <v>1737</v>
      </c>
      <c r="I2248" t="s">
        <v>19</v>
      </c>
      <c r="J2248">
        <v>758</v>
      </c>
      <c r="K2248">
        <v>2</v>
      </c>
      <c r="L2248">
        <f>COUNTIF(Table1[Race],Table1[Race])</f>
        <v>2</v>
      </c>
      <c r="M2248">
        <v>1</v>
      </c>
      <c r="N2248">
        <v>1</v>
      </c>
      <c r="O2248">
        <v>0</v>
      </c>
      <c r="P2248">
        <v>0</v>
      </c>
      <c r="Q2248" t="s">
        <v>20</v>
      </c>
      <c r="R2248" t="s">
        <v>947</v>
      </c>
      <c r="S2248" t="s">
        <v>2692</v>
      </c>
      <c r="T2248">
        <f>IFERROR(Table1[n_can_adj]/MID(Table1[district],FIND("(",Table1[district])+1,1),Table1[n_can_adj])</f>
        <v>2</v>
      </c>
      <c r="U2248" t="e">
        <f>IF(Table1[level]="Local",VLOOKUP(Table1[parish]&amp;" Parish, Louisiana",[1]parish!$D$2:$E$65,2,FALSE),"")</f>
        <v>#N/A</v>
      </c>
    </row>
    <row r="2249" spans="1:21" hidden="1" x14ac:dyDescent="0.25">
      <c r="A2249">
        <v>2248</v>
      </c>
      <c r="B2249">
        <f>IF(COUNTIF(C$2:C2248,C2249)&gt;0,B2248,B2248+1)</f>
        <v>717</v>
      </c>
      <c r="C2249" t="str">
        <f>Table1[[#This Row],[position]]&amp;IF(Table1[district]="NA","","-"&amp;Table1[district])&amp;IF(Table1[parish]="Multi-Parish Race","","-"&amp;Table1[parish])&amp;" ("&amp;Table1[year]&amp;")"</f>
        <v>Justice of the Peace-Justice of the Peace Ward J-St. Bernard (2014)</v>
      </c>
      <c r="D2249" t="s">
        <v>2692</v>
      </c>
      <c r="E2249" t="s">
        <v>1753</v>
      </c>
      <c r="F2249" t="s">
        <v>2906</v>
      </c>
      <c r="G2249">
        <v>2014</v>
      </c>
      <c r="H2249" t="s">
        <v>1737</v>
      </c>
      <c r="I2249" t="s">
        <v>23</v>
      </c>
      <c r="J2249">
        <v>1268</v>
      </c>
      <c r="K2249">
        <v>2</v>
      </c>
      <c r="L2249">
        <f>COUNTIF(Table1[Race],Table1[Race])</f>
        <v>2</v>
      </c>
      <c r="M2249">
        <v>2</v>
      </c>
      <c r="N2249">
        <v>0</v>
      </c>
      <c r="O2249">
        <v>0</v>
      </c>
      <c r="P2249">
        <v>0</v>
      </c>
      <c r="Q2249" t="s">
        <v>20</v>
      </c>
      <c r="R2249" t="s">
        <v>947</v>
      </c>
      <c r="S2249" t="s">
        <v>2692</v>
      </c>
      <c r="T2249">
        <f>IFERROR(Table1[n_can_adj]/MID(Table1[district],FIND("(",Table1[district])+1,1),Table1[n_can_adj])</f>
        <v>2</v>
      </c>
      <c r="U2249" t="e">
        <f>IF(Table1[level]="Local",VLOOKUP(Table1[parish]&amp;" Parish, Louisiana",[1]parish!$D$2:$E$65,2,FALSE),"")</f>
        <v>#N/A</v>
      </c>
    </row>
    <row r="2250" spans="1:21" hidden="1" x14ac:dyDescent="0.25">
      <c r="A2250">
        <v>2249</v>
      </c>
      <c r="B2250">
        <f>IF(COUNTIF(C$2:C2249,C2250)&gt;0,B2249,B2249+1)</f>
        <v>717</v>
      </c>
      <c r="C2250" t="str">
        <f>Table1[[#This Row],[position]]&amp;IF(Table1[district]="NA","","-"&amp;Table1[district])&amp;IF(Table1[parish]="Multi-Parish Race","","-"&amp;Table1[parish])&amp;" ("&amp;Table1[year]&amp;")"</f>
        <v>Justice of the Peace-Justice of the Peace Ward J-St. Bernard (2014)</v>
      </c>
      <c r="D2250" t="s">
        <v>2692</v>
      </c>
      <c r="E2250" t="s">
        <v>1753</v>
      </c>
      <c r="F2250" t="s">
        <v>2907</v>
      </c>
      <c r="G2250">
        <v>2014</v>
      </c>
      <c r="H2250" t="s">
        <v>1737</v>
      </c>
      <c r="I2250" t="s">
        <v>23</v>
      </c>
      <c r="J2250">
        <v>734</v>
      </c>
      <c r="K2250">
        <v>2</v>
      </c>
      <c r="L2250">
        <f>COUNTIF(Table1[Race],Table1[Race])</f>
        <v>2</v>
      </c>
      <c r="M2250">
        <v>2</v>
      </c>
      <c r="N2250">
        <v>0</v>
      </c>
      <c r="O2250">
        <v>0</v>
      </c>
      <c r="P2250">
        <v>0</v>
      </c>
      <c r="Q2250" t="s">
        <v>20</v>
      </c>
      <c r="R2250" t="s">
        <v>947</v>
      </c>
      <c r="S2250" t="s">
        <v>2692</v>
      </c>
      <c r="T2250">
        <f>IFERROR(Table1[n_can_adj]/MID(Table1[district],FIND("(",Table1[district])+1,1),Table1[n_can_adj])</f>
        <v>2</v>
      </c>
      <c r="U2250" t="e">
        <f>IF(Table1[level]="Local",VLOOKUP(Table1[parish]&amp;" Parish, Louisiana",[1]parish!$D$2:$E$65,2,FALSE),"")</f>
        <v>#N/A</v>
      </c>
    </row>
    <row r="2251" spans="1:21" hidden="1" x14ac:dyDescent="0.25">
      <c r="A2251">
        <v>2250</v>
      </c>
      <c r="B2251">
        <f>IF(COUNTIF(C$2:C2250,C2251)&gt;0,B2250,B2250+1)</f>
        <v>718</v>
      </c>
      <c r="C2251" t="str">
        <f>Table1[[#This Row],[position]]&amp;IF(Table1[district]="NA","","-"&amp;Table1[district])&amp;IF(Table1[parish]="Multi-Parish Race","","-"&amp;Table1[parish])&amp;" ("&amp;Table1[year]&amp;")"</f>
        <v>Justice(s) of the Peace-Justice of the Peace District  3 (2 to be elected)-Bossier (2014)</v>
      </c>
      <c r="D2251" t="s">
        <v>2908</v>
      </c>
      <c r="E2251" t="s">
        <v>1763</v>
      </c>
      <c r="F2251" t="s">
        <v>2909</v>
      </c>
      <c r="G2251">
        <v>2014</v>
      </c>
      <c r="H2251" t="s">
        <v>29</v>
      </c>
      <c r="I2251" t="s">
        <v>127</v>
      </c>
      <c r="J2251">
        <v>652</v>
      </c>
      <c r="K2251">
        <v>3</v>
      </c>
      <c r="L2251">
        <f>COUNTIF(Table1[Race],Table1[Race])</f>
        <v>3</v>
      </c>
      <c r="M2251">
        <v>1</v>
      </c>
      <c r="N2251">
        <v>1</v>
      </c>
      <c r="O2251">
        <v>0</v>
      </c>
      <c r="P2251">
        <v>1</v>
      </c>
      <c r="Q2251" t="s">
        <v>20</v>
      </c>
      <c r="R2251" t="s">
        <v>947</v>
      </c>
      <c r="S2251" t="s">
        <v>2692</v>
      </c>
      <c r="T2251">
        <f>IFERROR(Table1[n_can_adj]/MID(Table1[district],FIND("(",Table1[district])+1,1),Table1[n_can_adj])</f>
        <v>1.5</v>
      </c>
      <c r="U2251" t="e">
        <f>IF(Table1[level]="Local",VLOOKUP(Table1[parish]&amp;" Parish, Louisiana",[1]parish!$D$2:$E$65,2,FALSE),"")</f>
        <v>#N/A</v>
      </c>
    </row>
    <row r="2252" spans="1:21" hidden="1" x14ac:dyDescent="0.25">
      <c r="A2252">
        <v>2251</v>
      </c>
      <c r="B2252">
        <f>IF(COUNTIF(C$2:C2251,C2252)&gt;0,B2251,B2251+1)</f>
        <v>718</v>
      </c>
      <c r="C2252" t="str">
        <f>Table1[[#This Row],[position]]&amp;IF(Table1[district]="NA","","-"&amp;Table1[district])&amp;IF(Table1[parish]="Multi-Parish Race","","-"&amp;Table1[parish])&amp;" ("&amp;Table1[year]&amp;")"</f>
        <v>Justice(s) of the Peace-Justice of the Peace District  3 (2 to be elected)-Bossier (2014)</v>
      </c>
      <c r="D2252" t="s">
        <v>2908</v>
      </c>
      <c r="E2252" t="s">
        <v>1763</v>
      </c>
      <c r="F2252" t="s">
        <v>2910</v>
      </c>
      <c r="G2252">
        <v>2014</v>
      </c>
      <c r="H2252" t="s">
        <v>29</v>
      </c>
      <c r="I2252" t="s">
        <v>23</v>
      </c>
      <c r="J2252">
        <v>650</v>
      </c>
      <c r="K2252">
        <v>3</v>
      </c>
      <c r="L2252">
        <f>COUNTIF(Table1[Race],Table1[Race])</f>
        <v>3</v>
      </c>
      <c r="M2252">
        <v>1</v>
      </c>
      <c r="N2252">
        <v>1</v>
      </c>
      <c r="O2252">
        <v>0</v>
      </c>
      <c r="P2252">
        <v>1</v>
      </c>
      <c r="Q2252" t="s">
        <v>20</v>
      </c>
      <c r="R2252" t="s">
        <v>947</v>
      </c>
      <c r="S2252" t="s">
        <v>2692</v>
      </c>
      <c r="T2252">
        <f>IFERROR(Table1[n_can_adj]/MID(Table1[district],FIND("(",Table1[district])+1,1),Table1[n_can_adj])</f>
        <v>1.5</v>
      </c>
      <c r="U2252" t="e">
        <f>IF(Table1[level]="Local",VLOOKUP(Table1[parish]&amp;" Parish, Louisiana",[1]parish!$D$2:$E$65,2,FALSE),"")</f>
        <v>#N/A</v>
      </c>
    </row>
    <row r="2253" spans="1:21" hidden="1" x14ac:dyDescent="0.25">
      <c r="A2253">
        <v>2252</v>
      </c>
      <c r="B2253">
        <f>IF(COUNTIF(C$2:C2252,C2253)&gt;0,B2252,B2252+1)</f>
        <v>718</v>
      </c>
      <c r="C2253" t="str">
        <f>Table1[[#This Row],[position]]&amp;IF(Table1[district]="NA","","-"&amp;Table1[district])&amp;IF(Table1[parish]="Multi-Parish Race","","-"&amp;Table1[parish])&amp;" ("&amp;Table1[year]&amp;")"</f>
        <v>Justice(s) of the Peace-Justice of the Peace District  3 (2 to be elected)-Bossier (2014)</v>
      </c>
      <c r="D2253" t="s">
        <v>2908</v>
      </c>
      <c r="E2253" t="s">
        <v>1763</v>
      </c>
      <c r="F2253" t="s">
        <v>2911</v>
      </c>
      <c r="G2253">
        <v>2014</v>
      </c>
      <c r="H2253" t="s">
        <v>29</v>
      </c>
      <c r="I2253" t="s">
        <v>19</v>
      </c>
      <c r="J2253">
        <v>831</v>
      </c>
      <c r="K2253">
        <v>3</v>
      </c>
      <c r="L2253">
        <f>COUNTIF(Table1[Race],Table1[Race])</f>
        <v>3</v>
      </c>
      <c r="M2253">
        <v>1</v>
      </c>
      <c r="N2253">
        <v>1</v>
      </c>
      <c r="O2253">
        <v>0</v>
      </c>
      <c r="P2253">
        <v>1</v>
      </c>
      <c r="Q2253" t="s">
        <v>20</v>
      </c>
      <c r="R2253" t="s">
        <v>947</v>
      </c>
      <c r="S2253" t="s">
        <v>2692</v>
      </c>
      <c r="T2253">
        <f>IFERROR(Table1[n_can_adj]/MID(Table1[district],FIND("(",Table1[district])+1,1),Table1[n_can_adj])</f>
        <v>1.5</v>
      </c>
      <c r="U2253" t="e">
        <f>IF(Table1[level]="Local",VLOOKUP(Table1[parish]&amp;" Parish, Louisiana",[1]parish!$D$2:$E$65,2,FALSE),"")</f>
        <v>#N/A</v>
      </c>
    </row>
    <row r="2254" spans="1:21" hidden="1" x14ac:dyDescent="0.25">
      <c r="A2254">
        <v>2253</v>
      </c>
      <c r="B2254">
        <f>IF(COUNTIF(C$2:C2253,C2254)&gt;0,B2253,B2253+1)</f>
        <v>719</v>
      </c>
      <c r="C2254" t="str">
        <f>Table1[[#This Row],[position]]&amp;IF(Table1[district]="NA","","-"&amp;Table1[district])&amp;IF(Table1[parish]="Multi-Parish Race","","-"&amp;Table1[parish])&amp;" ("&amp;Table1[year]&amp;")"</f>
        <v>Justice(s) of the Peace-Justice of the Peace District  6 (2 to be elected)-Bossier (2014)</v>
      </c>
      <c r="D2254" t="s">
        <v>2908</v>
      </c>
      <c r="E2254" t="s">
        <v>1769</v>
      </c>
      <c r="F2254" t="s">
        <v>2912</v>
      </c>
      <c r="G2254">
        <v>2014</v>
      </c>
      <c r="H2254" t="s">
        <v>29</v>
      </c>
      <c r="I2254" t="s">
        <v>23</v>
      </c>
      <c r="J2254">
        <v>1695</v>
      </c>
      <c r="K2254">
        <v>4</v>
      </c>
      <c r="L2254">
        <f>COUNTIF(Table1[Race],Table1[Race])</f>
        <v>4</v>
      </c>
      <c r="M2254">
        <v>1</v>
      </c>
      <c r="N2254">
        <v>3</v>
      </c>
      <c r="O2254">
        <v>0</v>
      </c>
      <c r="P2254">
        <v>0</v>
      </c>
      <c r="Q2254" t="s">
        <v>20</v>
      </c>
      <c r="R2254" t="s">
        <v>947</v>
      </c>
      <c r="S2254" t="s">
        <v>2692</v>
      </c>
      <c r="T2254">
        <f>IFERROR(Table1[n_can_adj]/MID(Table1[district],FIND("(",Table1[district])+1,1),Table1[n_can_adj])</f>
        <v>2</v>
      </c>
      <c r="U2254" t="e">
        <f>IF(Table1[level]="Local",VLOOKUP(Table1[parish]&amp;" Parish, Louisiana",[1]parish!$D$2:$E$65,2,FALSE),"")</f>
        <v>#N/A</v>
      </c>
    </row>
    <row r="2255" spans="1:21" hidden="1" x14ac:dyDescent="0.25">
      <c r="A2255">
        <v>2254</v>
      </c>
      <c r="B2255">
        <f>IF(COUNTIF(C$2:C2254,C2255)&gt;0,B2254,B2254+1)</f>
        <v>719</v>
      </c>
      <c r="C2255" t="str">
        <f>Table1[[#This Row],[position]]&amp;IF(Table1[district]="NA","","-"&amp;Table1[district])&amp;IF(Table1[parish]="Multi-Parish Race","","-"&amp;Table1[parish])&amp;" ("&amp;Table1[year]&amp;")"</f>
        <v>Justice(s) of the Peace-Justice of the Peace District  6 (2 to be elected)-Bossier (2014)</v>
      </c>
      <c r="D2255" t="s">
        <v>2908</v>
      </c>
      <c r="E2255" t="s">
        <v>1769</v>
      </c>
      <c r="F2255" t="s">
        <v>2913</v>
      </c>
      <c r="G2255">
        <v>2014</v>
      </c>
      <c r="H2255" t="s">
        <v>29</v>
      </c>
      <c r="I2255" t="s">
        <v>19</v>
      </c>
      <c r="J2255">
        <v>5219</v>
      </c>
      <c r="K2255">
        <v>4</v>
      </c>
      <c r="L2255">
        <f>COUNTIF(Table1[Race],Table1[Race])</f>
        <v>4</v>
      </c>
      <c r="M2255">
        <v>1</v>
      </c>
      <c r="N2255">
        <v>3</v>
      </c>
      <c r="O2255">
        <v>0</v>
      </c>
      <c r="P2255">
        <v>0</v>
      </c>
      <c r="Q2255" t="s">
        <v>20</v>
      </c>
      <c r="R2255" t="s">
        <v>947</v>
      </c>
      <c r="S2255" t="s">
        <v>2692</v>
      </c>
      <c r="T2255">
        <f>IFERROR(Table1[n_can_adj]/MID(Table1[district],FIND("(",Table1[district])+1,1),Table1[n_can_adj])</f>
        <v>2</v>
      </c>
      <c r="U2255" t="e">
        <f>IF(Table1[level]="Local",VLOOKUP(Table1[parish]&amp;" Parish, Louisiana",[1]parish!$D$2:$E$65,2,FALSE),"")</f>
        <v>#N/A</v>
      </c>
    </row>
    <row r="2256" spans="1:21" hidden="1" x14ac:dyDescent="0.25">
      <c r="A2256">
        <v>2255</v>
      </c>
      <c r="B2256">
        <f>IF(COUNTIF(C$2:C2255,C2256)&gt;0,B2255,B2255+1)</f>
        <v>719</v>
      </c>
      <c r="C2256" t="str">
        <f>Table1[[#This Row],[position]]&amp;IF(Table1[district]="NA","","-"&amp;Table1[district])&amp;IF(Table1[parish]="Multi-Parish Race","","-"&amp;Table1[parish])&amp;" ("&amp;Table1[year]&amp;")"</f>
        <v>Justice(s) of the Peace-Justice of the Peace District  6 (2 to be elected)-Bossier (2014)</v>
      </c>
      <c r="D2256" t="s">
        <v>2908</v>
      </c>
      <c r="E2256" t="s">
        <v>1769</v>
      </c>
      <c r="F2256" t="s">
        <v>2914</v>
      </c>
      <c r="G2256">
        <v>2014</v>
      </c>
      <c r="H2256" t="s">
        <v>29</v>
      </c>
      <c r="I2256" t="s">
        <v>19</v>
      </c>
      <c r="J2256">
        <v>3959</v>
      </c>
      <c r="K2256">
        <v>4</v>
      </c>
      <c r="L2256">
        <f>COUNTIF(Table1[Race],Table1[Race])</f>
        <v>4</v>
      </c>
      <c r="M2256">
        <v>1</v>
      </c>
      <c r="N2256">
        <v>3</v>
      </c>
      <c r="O2256">
        <v>0</v>
      </c>
      <c r="P2256">
        <v>0</v>
      </c>
      <c r="Q2256" t="s">
        <v>20</v>
      </c>
      <c r="R2256" t="s">
        <v>947</v>
      </c>
      <c r="S2256" t="s">
        <v>2692</v>
      </c>
      <c r="T2256">
        <f>IFERROR(Table1[n_can_adj]/MID(Table1[district],FIND("(",Table1[district])+1,1),Table1[n_can_adj])</f>
        <v>2</v>
      </c>
      <c r="U2256" t="e">
        <f>IF(Table1[level]="Local",VLOOKUP(Table1[parish]&amp;" Parish, Louisiana",[1]parish!$D$2:$E$65,2,FALSE),"")</f>
        <v>#N/A</v>
      </c>
    </row>
    <row r="2257" spans="1:21" hidden="1" x14ac:dyDescent="0.25">
      <c r="A2257">
        <v>2256</v>
      </c>
      <c r="B2257">
        <f>IF(COUNTIF(C$2:C2256,C2257)&gt;0,B2256,B2256+1)</f>
        <v>719</v>
      </c>
      <c r="C2257" t="str">
        <f>Table1[[#This Row],[position]]&amp;IF(Table1[district]="NA","","-"&amp;Table1[district])&amp;IF(Table1[parish]="Multi-Parish Race","","-"&amp;Table1[parish])&amp;" ("&amp;Table1[year]&amp;")"</f>
        <v>Justice(s) of the Peace-Justice of the Peace District  6 (2 to be elected)-Bossier (2014)</v>
      </c>
      <c r="D2257" t="s">
        <v>2908</v>
      </c>
      <c r="E2257" t="s">
        <v>1769</v>
      </c>
      <c r="F2257" t="s">
        <v>2915</v>
      </c>
      <c r="G2257">
        <v>2014</v>
      </c>
      <c r="H2257" t="s">
        <v>29</v>
      </c>
      <c r="I2257" t="s">
        <v>19</v>
      </c>
      <c r="J2257">
        <v>4379</v>
      </c>
      <c r="K2257">
        <v>4</v>
      </c>
      <c r="L2257">
        <f>COUNTIF(Table1[Race],Table1[Race])</f>
        <v>4</v>
      </c>
      <c r="M2257">
        <v>1</v>
      </c>
      <c r="N2257">
        <v>3</v>
      </c>
      <c r="O2257">
        <v>0</v>
      </c>
      <c r="P2257">
        <v>0</v>
      </c>
      <c r="Q2257" t="s">
        <v>20</v>
      </c>
      <c r="R2257" t="s">
        <v>947</v>
      </c>
      <c r="S2257" t="s">
        <v>2692</v>
      </c>
      <c r="T2257">
        <f>IFERROR(Table1[n_can_adj]/MID(Table1[district],FIND("(",Table1[district])+1,1),Table1[n_can_adj])</f>
        <v>2</v>
      </c>
      <c r="U2257" t="e">
        <f>IF(Table1[level]="Local",VLOOKUP(Table1[parish]&amp;" Parish, Louisiana",[1]parish!$D$2:$E$65,2,FALSE),"")</f>
        <v>#N/A</v>
      </c>
    </row>
    <row r="2258" spans="1:21" hidden="1" x14ac:dyDescent="0.25">
      <c r="A2258">
        <v>2257</v>
      </c>
      <c r="B2258">
        <f>IF(COUNTIF(C$2:C2257,C2258)&gt;0,B2257,B2257+1)</f>
        <v>720</v>
      </c>
      <c r="C2258" t="str">
        <f>Table1[[#This Row],[position]]&amp;IF(Table1[district]="NA","","-"&amp;Table1[district])&amp;IF(Table1[parish]="Multi-Parish Race","","-"&amp;Table1[parish])&amp;" ("&amp;Table1[year]&amp;")"</f>
        <v>Justice(s) of the Peace-Justice of the Peace District 1 (2 to be elected)-Webster (2014)</v>
      </c>
      <c r="D2258" t="s">
        <v>2908</v>
      </c>
      <c r="E2258" t="s">
        <v>2916</v>
      </c>
      <c r="F2258" t="s">
        <v>2917</v>
      </c>
      <c r="G2258">
        <v>2014</v>
      </c>
      <c r="H2258" t="s">
        <v>69</v>
      </c>
      <c r="I2258" t="s">
        <v>127</v>
      </c>
      <c r="J2258">
        <v>123</v>
      </c>
      <c r="K2258">
        <v>3</v>
      </c>
      <c r="L2258">
        <f>COUNTIF(Table1[Race],Table1[Race])</f>
        <v>3</v>
      </c>
      <c r="M2258">
        <v>1</v>
      </c>
      <c r="N2258">
        <v>1</v>
      </c>
      <c r="O2258">
        <v>0</v>
      </c>
      <c r="P2258">
        <v>1</v>
      </c>
      <c r="Q2258" t="s">
        <v>20</v>
      </c>
      <c r="R2258" t="s">
        <v>947</v>
      </c>
      <c r="S2258" t="s">
        <v>2692</v>
      </c>
      <c r="T2258">
        <f>IFERROR(Table1[n_can_adj]/MID(Table1[district],FIND("(",Table1[district])+1,1),Table1[n_can_adj])</f>
        <v>1.5</v>
      </c>
      <c r="U2258" t="e">
        <f>IF(Table1[level]="Local",VLOOKUP(Table1[parish]&amp;" Parish, Louisiana",[1]parish!$D$2:$E$65,2,FALSE),"")</f>
        <v>#N/A</v>
      </c>
    </row>
    <row r="2259" spans="1:21" hidden="1" x14ac:dyDescent="0.25">
      <c r="A2259">
        <v>2258</v>
      </c>
      <c r="B2259">
        <f>IF(COUNTIF(C$2:C2258,C2259)&gt;0,B2258,B2258+1)</f>
        <v>720</v>
      </c>
      <c r="C2259" t="str">
        <f>Table1[[#This Row],[position]]&amp;IF(Table1[district]="NA","","-"&amp;Table1[district])&amp;IF(Table1[parish]="Multi-Parish Race","","-"&amp;Table1[parish])&amp;" ("&amp;Table1[year]&amp;")"</f>
        <v>Justice(s) of the Peace-Justice of the Peace District 1 (2 to be elected)-Webster (2014)</v>
      </c>
      <c r="D2259" t="s">
        <v>2908</v>
      </c>
      <c r="E2259" t="s">
        <v>2916</v>
      </c>
      <c r="F2259" t="s">
        <v>2918</v>
      </c>
      <c r="G2259">
        <v>2014</v>
      </c>
      <c r="H2259" t="s">
        <v>69</v>
      </c>
      <c r="I2259" t="s">
        <v>19</v>
      </c>
      <c r="J2259">
        <v>477</v>
      </c>
      <c r="K2259">
        <v>3</v>
      </c>
      <c r="L2259">
        <f>COUNTIF(Table1[Race],Table1[Race])</f>
        <v>3</v>
      </c>
      <c r="M2259">
        <v>1</v>
      </c>
      <c r="N2259">
        <v>1</v>
      </c>
      <c r="O2259">
        <v>0</v>
      </c>
      <c r="P2259">
        <v>1</v>
      </c>
      <c r="Q2259" t="s">
        <v>20</v>
      </c>
      <c r="R2259" t="s">
        <v>947</v>
      </c>
      <c r="S2259" t="s">
        <v>2692</v>
      </c>
      <c r="T2259">
        <f>IFERROR(Table1[n_can_adj]/MID(Table1[district],FIND("(",Table1[district])+1,1),Table1[n_can_adj])</f>
        <v>1.5</v>
      </c>
      <c r="U2259" t="e">
        <f>IF(Table1[level]="Local",VLOOKUP(Table1[parish]&amp;" Parish, Louisiana",[1]parish!$D$2:$E$65,2,FALSE),"")</f>
        <v>#N/A</v>
      </c>
    </row>
    <row r="2260" spans="1:21" hidden="1" x14ac:dyDescent="0.25">
      <c r="A2260">
        <v>2259</v>
      </c>
      <c r="B2260">
        <f>IF(COUNTIF(C$2:C2259,C2260)&gt;0,B2259,B2259+1)</f>
        <v>720</v>
      </c>
      <c r="C2260" t="str">
        <f>Table1[[#This Row],[position]]&amp;IF(Table1[district]="NA","","-"&amp;Table1[district])&amp;IF(Table1[parish]="Multi-Parish Race","","-"&amp;Table1[parish])&amp;" ("&amp;Table1[year]&amp;")"</f>
        <v>Justice(s) of the Peace-Justice of the Peace District 1 (2 to be elected)-Webster (2014)</v>
      </c>
      <c r="D2260" t="s">
        <v>2908</v>
      </c>
      <c r="E2260" t="s">
        <v>2916</v>
      </c>
      <c r="F2260" t="s">
        <v>2919</v>
      </c>
      <c r="G2260">
        <v>2014</v>
      </c>
      <c r="H2260" t="s">
        <v>69</v>
      </c>
      <c r="I2260" t="s">
        <v>23</v>
      </c>
      <c r="J2260">
        <v>234</v>
      </c>
      <c r="K2260">
        <v>3</v>
      </c>
      <c r="L2260">
        <f>COUNTIF(Table1[Race],Table1[Race])</f>
        <v>3</v>
      </c>
      <c r="M2260">
        <v>1</v>
      </c>
      <c r="N2260">
        <v>1</v>
      </c>
      <c r="O2260">
        <v>0</v>
      </c>
      <c r="P2260">
        <v>1</v>
      </c>
      <c r="Q2260" t="s">
        <v>20</v>
      </c>
      <c r="R2260" t="s">
        <v>947</v>
      </c>
      <c r="S2260" t="s">
        <v>2692</v>
      </c>
      <c r="T2260">
        <f>IFERROR(Table1[n_can_adj]/MID(Table1[district],FIND("(",Table1[district])+1,1),Table1[n_can_adj])</f>
        <v>1.5</v>
      </c>
      <c r="U2260" t="e">
        <f>IF(Table1[level]="Local",VLOOKUP(Table1[parish]&amp;" Parish, Louisiana",[1]parish!$D$2:$E$65,2,FALSE),"")</f>
        <v>#N/A</v>
      </c>
    </row>
    <row r="2261" spans="1:21" hidden="1" x14ac:dyDescent="0.25">
      <c r="A2261">
        <v>2260</v>
      </c>
      <c r="B2261">
        <f>IF(COUNTIF(C$2:C2260,C2261)&gt;0,B2260,B2260+1)</f>
        <v>721</v>
      </c>
      <c r="C2261" t="str">
        <f>Table1[[#This Row],[position]]&amp;IF(Table1[district]="NA","","-"&amp;Table1[district])&amp;IF(Table1[parish]="Multi-Parish Race","","-"&amp;Table1[parish])&amp;" ("&amp;Table1[year]&amp;")"</f>
        <v>Justice(s) of the Peace-Justice of the Peace Ward  1 (2 to be elected)-St. Tammany (2014)</v>
      </c>
      <c r="D2261" t="s">
        <v>2908</v>
      </c>
      <c r="E2261" t="s">
        <v>2920</v>
      </c>
      <c r="F2261" t="s">
        <v>2921</v>
      </c>
      <c r="G2261">
        <v>2014</v>
      </c>
      <c r="H2261" t="s">
        <v>405</v>
      </c>
      <c r="I2261" t="s">
        <v>19</v>
      </c>
      <c r="J2261">
        <v>2414</v>
      </c>
      <c r="K2261">
        <v>3</v>
      </c>
      <c r="L2261">
        <f>COUNTIF(Table1[Race],Table1[Race])</f>
        <v>3</v>
      </c>
      <c r="M2261">
        <v>0</v>
      </c>
      <c r="N2261">
        <v>3</v>
      </c>
      <c r="O2261">
        <v>0</v>
      </c>
      <c r="P2261">
        <v>0</v>
      </c>
      <c r="Q2261" t="s">
        <v>20</v>
      </c>
      <c r="R2261" t="s">
        <v>947</v>
      </c>
      <c r="S2261" t="s">
        <v>2692</v>
      </c>
      <c r="T2261">
        <f>IFERROR(Table1[n_can_adj]/MID(Table1[district],FIND("(",Table1[district])+1,1),Table1[n_can_adj])</f>
        <v>1.5</v>
      </c>
      <c r="U2261" t="e">
        <f>IF(Table1[level]="Local",VLOOKUP(Table1[parish]&amp;" Parish, Louisiana",[1]parish!$D$2:$E$65,2,FALSE),"")</f>
        <v>#N/A</v>
      </c>
    </row>
    <row r="2262" spans="1:21" hidden="1" x14ac:dyDescent="0.25">
      <c r="A2262">
        <v>2261</v>
      </c>
      <c r="B2262">
        <f>IF(COUNTIF(C$2:C2261,C2262)&gt;0,B2261,B2261+1)</f>
        <v>721</v>
      </c>
      <c r="C2262" t="str">
        <f>Table1[[#This Row],[position]]&amp;IF(Table1[district]="NA","","-"&amp;Table1[district])&amp;IF(Table1[parish]="Multi-Parish Race","","-"&amp;Table1[parish])&amp;" ("&amp;Table1[year]&amp;")"</f>
        <v>Justice(s) of the Peace-Justice of the Peace Ward  1 (2 to be elected)-St. Tammany (2014)</v>
      </c>
      <c r="D2262" t="s">
        <v>2908</v>
      </c>
      <c r="E2262" t="s">
        <v>2920</v>
      </c>
      <c r="F2262" t="s">
        <v>2922</v>
      </c>
      <c r="G2262">
        <v>2014</v>
      </c>
      <c r="H2262" t="s">
        <v>405</v>
      </c>
      <c r="I2262" t="s">
        <v>19</v>
      </c>
      <c r="J2262">
        <v>4361</v>
      </c>
      <c r="K2262">
        <v>3</v>
      </c>
      <c r="L2262">
        <f>COUNTIF(Table1[Race],Table1[Race])</f>
        <v>3</v>
      </c>
      <c r="M2262">
        <v>0</v>
      </c>
      <c r="N2262">
        <v>3</v>
      </c>
      <c r="O2262">
        <v>0</v>
      </c>
      <c r="P2262">
        <v>0</v>
      </c>
      <c r="Q2262" t="s">
        <v>20</v>
      </c>
      <c r="R2262" t="s">
        <v>947</v>
      </c>
      <c r="S2262" t="s">
        <v>2692</v>
      </c>
      <c r="T2262">
        <f>IFERROR(Table1[n_can_adj]/MID(Table1[district],FIND("(",Table1[district])+1,1),Table1[n_can_adj])</f>
        <v>1.5</v>
      </c>
      <c r="U2262" t="e">
        <f>IF(Table1[level]="Local",VLOOKUP(Table1[parish]&amp;" Parish, Louisiana",[1]parish!$D$2:$E$65,2,FALSE),"")</f>
        <v>#N/A</v>
      </c>
    </row>
    <row r="2263" spans="1:21" hidden="1" x14ac:dyDescent="0.25">
      <c r="A2263">
        <v>2262</v>
      </c>
      <c r="B2263">
        <f>IF(COUNTIF(C$2:C2262,C2263)&gt;0,B2262,B2262+1)</f>
        <v>721</v>
      </c>
      <c r="C2263" t="str">
        <f>Table1[[#This Row],[position]]&amp;IF(Table1[district]="NA","","-"&amp;Table1[district])&amp;IF(Table1[parish]="Multi-Parish Race","","-"&amp;Table1[parish])&amp;" ("&amp;Table1[year]&amp;")"</f>
        <v>Justice(s) of the Peace-Justice of the Peace Ward  1 (2 to be elected)-St. Tammany (2014)</v>
      </c>
      <c r="D2263" t="s">
        <v>2908</v>
      </c>
      <c r="E2263" t="s">
        <v>2920</v>
      </c>
      <c r="F2263" t="s">
        <v>2923</v>
      </c>
      <c r="G2263">
        <v>2014</v>
      </c>
      <c r="H2263" t="s">
        <v>405</v>
      </c>
      <c r="I2263" t="s">
        <v>19</v>
      </c>
      <c r="J2263">
        <v>3332</v>
      </c>
      <c r="K2263">
        <v>3</v>
      </c>
      <c r="L2263">
        <f>COUNTIF(Table1[Race],Table1[Race])</f>
        <v>3</v>
      </c>
      <c r="M2263">
        <v>0</v>
      </c>
      <c r="N2263">
        <v>3</v>
      </c>
      <c r="O2263">
        <v>0</v>
      </c>
      <c r="P2263">
        <v>0</v>
      </c>
      <c r="Q2263" t="s">
        <v>20</v>
      </c>
      <c r="R2263" t="s">
        <v>947</v>
      </c>
      <c r="S2263" t="s">
        <v>2692</v>
      </c>
      <c r="T2263">
        <f>IFERROR(Table1[n_can_adj]/MID(Table1[district],FIND("(",Table1[district])+1,1),Table1[n_can_adj])</f>
        <v>1.5</v>
      </c>
      <c r="U2263" t="e">
        <f>IF(Table1[level]="Local",VLOOKUP(Table1[parish]&amp;" Parish, Louisiana",[1]parish!$D$2:$E$65,2,FALSE),"")</f>
        <v>#N/A</v>
      </c>
    </row>
    <row r="2264" spans="1:21" hidden="1" x14ac:dyDescent="0.25">
      <c r="A2264">
        <v>2263</v>
      </c>
      <c r="B2264">
        <f>IF(COUNTIF(C$2:C2263,C2264)&gt;0,B2263,B2263+1)</f>
        <v>722</v>
      </c>
      <c r="C2264" t="str">
        <f>Table1[[#This Row],[position]]&amp;IF(Table1[district]="NA","","-"&amp;Table1[district])&amp;IF(Table1[parish]="Multi-Parish Race","","-"&amp;Table1[parish])&amp;" ("&amp;Table1[year]&amp;")"</f>
        <v>Justice(s) of the Peace-Justice of the Peace Ward  3-St. Tammany (2014)</v>
      </c>
      <c r="D2264" t="s">
        <v>2908</v>
      </c>
      <c r="E2264" t="s">
        <v>1596</v>
      </c>
      <c r="F2264" t="s">
        <v>2924</v>
      </c>
      <c r="G2264">
        <v>2014</v>
      </c>
      <c r="H2264" t="s">
        <v>405</v>
      </c>
      <c r="I2264" t="s">
        <v>19</v>
      </c>
      <c r="J2264">
        <v>6988</v>
      </c>
      <c r="K2264">
        <v>2</v>
      </c>
      <c r="L2264">
        <f>COUNTIF(Table1[Race],Table1[Race])</f>
        <v>2</v>
      </c>
      <c r="M2264">
        <v>0</v>
      </c>
      <c r="N2264">
        <v>2</v>
      </c>
      <c r="O2264">
        <v>0</v>
      </c>
      <c r="P2264">
        <v>0</v>
      </c>
      <c r="Q2264" t="s">
        <v>20</v>
      </c>
      <c r="R2264" t="s">
        <v>947</v>
      </c>
      <c r="S2264" t="s">
        <v>2692</v>
      </c>
      <c r="T2264">
        <f>IFERROR(Table1[n_can_adj]/MID(Table1[district],FIND("(",Table1[district])+1,1),Table1[n_can_adj])</f>
        <v>2</v>
      </c>
      <c r="U2264" t="e">
        <f>IF(Table1[level]="Local",VLOOKUP(Table1[parish]&amp;" Parish, Louisiana",[1]parish!$D$2:$E$65,2,FALSE),"")</f>
        <v>#N/A</v>
      </c>
    </row>
    <row r="2265" spans="1:21" hidden="1" x14ac:dyDescent="0.25">
      <c r="A2265">
        <v>2264</v>
      </c>
      <c r="B2265">
        <f>IF(COUNTIF(C$2:C2264,C2265)&gt;0,B2264,B2264+1)</f>
        <v>722</v>
      </c>
      <c r="C2265" t="str">
        <f>Table1[[#This Row],[position]]&amp;IF(Table1[district]="NA","","-"&amp;Table1[district])&amp;IF(Table1[parish]="Multi-Parish Race","","-"&amp;Table1[parish])&amp;" ("&amp;Table1[year]&amp;")"</f>
        <v>Justice(s) of the Peace-Justice of the Peace Ward  3-St. Tammany (2014)</v>
      </c>
      <c r="D2265" t="s">
        <v>2908</v>
      </c>
      <c r="E2265" t="s">
        <v>1596</v>
      </c>
      <c r="F2265" t="s">
        <v>2925</v>
      </c>
      <c r="G2265">
        <v>2014</v>
      </c>
      <c r="H2265" t="s">
        <v>405</v>
      </c>
      <c r="I2265" t="s">
        <v>19</v>
      </c>
      <c r="J2265">
        <v>3978</v>
      </c>
      <c r="K2265">
        <v>2</v>
      </c>
      <c r="L2265">
        <f>COUNTIF(Table1[Race],Table1[Race])</f>
        <v>2</v>
      </c>
      <c r="M2265">
        <v>0</v>
      </c>
      <c r="N2265">
        <v>2</v>
      </c>
      <c r="O2265">
        <v>0</v>
      </c>
      <c r="P2265">
        <v>0</v>
      </c>
      <c r="Q2265" t="s">
        <v>20</v>
      </c>
      <c r="R2265" t="s">
        <v>947</v>
      </c>
      <c r="S2265" t="s">
        <v>2692</v>
      </c>
      <c r="T2265">
        <f>IFERROR(Table1[n_can_adj]/MID(Table1[district],FIND("(",Table1[district])+1,1),Table1[n_can_adj])</f>
        <v>2</v>
      </c>
      <c r="U2265" t="e">
        <f>IF(Table1[level]="Local",VLOOKUP(Table1[parish]&amp;" Parish, Louisiana",[1]parish!$D$2:$E$65,2,FALSE),"")</f>
        <v>#N/A</v>
      </c>
    </row>
    <row r="2266" spans="1:21" hidden="1" x14ac:dyDescent="0.25">
      <c r="A2266">
        <v>2265</v>
      </c>
      <c r="B2266">
        <f>IF(COUNTIF(C$2:C2265,C2266)&gt;0,B2265,B2265+1)</f>
        <v>723</v>
      </c>
      <c r="C2266" t="str">
        <f>Table1[[#This Row],[position]]&amp;IF(Table1[district]="NA","","-"&amp;Table1[district])&amp;IF(Table1[parish]="Multi-Parish Race","","-"&amp;Table1[parish])&amp;" ("&amp;Table1[year]&amp;")"</f>
        <v>Justice(s) of the Peace-Justice of the Peace Ward  6-St. Tammany (2014)</v>
      </c>
      <c r="D2266" t="s">
        <v>2908</v>
      </c>
      <c r="E2266" t="s">
        <v>1613</v>
      </c>
      <c r="F2266" t="s">
        <v>2926</v>
      </c>
      <c r="G2266">
        <v>2014</v>
      </c>
      <c r="H2266" t="s">
        <v>405</v>
      </c>
      <c r="I2266" t="s">
        <v>19</v>
      </c>
      <c r="J2266">
        <v>747</v>
      </c>
      <c r="K2266">
        <v>3</v>
      </c>
      <c r="L2266">
        <f>COUNTIF(Table1[Race],Table1[Race])</f>
        <v>3</v>
      </c>
      <c r="M2266">
        <v>0</v>
      </c>
      <c r="N2266">
        <v>2</v>
      </c>
      <c r="O2266">
        <v>1</v>
      </c>
      <c r="P2266">
        <v>0</v>
      </c>
      <c r="Q2266" t="s">
        <v>20</v>
      </c>
      <c r="R2266" t="s">
        <v>947</v>
      </c>
      <c r="S2266" t="s">
        <v>2692</v>
      </c>
      <c r="T2266">
        <f>IFERROR(Table1[n_can_adj]/MID(Table1[district],FIND("(",Table1[district])+1,1),Table1[n_can_adj])</f>
        <v>3</v>
      </c>
      <c r="U2266" t="e">
        <f>IF(Table1[level]="Local",VLOOKUP(Table1[parish]&amp;" Parish, Louisiana",[1]parish!$D$2:$E$65,2,FALSE),"")</f>
        <v>#N/A</v>
      </c>
    </row>
    <row r="2267" spans="1:21" hidden="1" x14ac:dyDescent="0.25">
      <c r="A2267">
        <v>2266</v>
      </c>
      <c r="B2267">
        <f>IF(COUNTIF(C$2:C2266,C2267)&gt;0,B2266,B2266+1)</f>
        <v>723</v>
      </c>
      <c r="C2267" t="str">
        <f>Table1[[#This Row],[position]]&amp;IF(Table1[district]="NA","","-"&amp;Table1[district])&amp;IF(Table1[parish]="Multi-Parish Race","","-"&amp;Table1[parish])&amp;" ("&amp;Table1[year]&amp;")"</f>
        <v>Justice(s) of the Peace-Justice of the Peace Ward  6-St. Tammany (2014)</v>
      </c>
      <c r="D2267" t="s">
        <v>2908</v>
      </c>
      <c r="E2267" t="s">
        <v>1613</v>
      </c>
      <c r="F2267" t="s">
        <v>2927</v>
      </c>
      <c r="G2267">
        <v>2014</v>
      </c>
      <c r="H2267" t="s">
        <v>405</v>
      </c>
      <c r="I2267" t="s">
        <v>30</v>
      </c>
      <c r="J2267">
        <v>1151</v>
      </c>
      <c r="K2267">
        <v>3</v>
      </c>
      <c r="L2267">
        <f>COUNTIF(Table1[Race],Table1[Race])</f>
        <v>3</v>
      </c>
      <c r="M2267">
        <v>0</v>
      </c>
      <c r="N2267">
        <v>2</v>
      </c>
      <c r="O2267">
        <v>1</v>
      </c>
      <c r="P2267">
        <v>0</v>
      </c>
      <c r="Q2267" t="s">
        <v>20</v>
      </c>
      <c r="R2267" t="s">
        <v>947</v>
      </c>
      <c r="S2267" t="s">
        <v>2692</v>
      </c>
      <c r="T2267">
        <f>IFERROR(Table1[n_can_adj]/MID(Table1[district],FIND("(",Table1[district])+1,1),Table1[n_can_adj])</f>
        <v>3</v>
      </c>
      <c r="U2267" t="e">
        <f>IF(Table1[level]="Local",VLOOKUP(Table1[parish]&amp;" Parish, Louisiana",[1]parish!$D$2:$E$65,2,FALSE),"")</f>
        <v>#N/A</v>
      </c>
    </row>
    <row r="2268" spans="1:21" hidden="1" x14ac:dyDescent="0.25">
      <c r="A2268">
        <v>2267</v>
      </c>
      <c r="B2268">
        <f>IF(COUNTIF(C$2:C2267,C2268)&gt;0,B2267,B2267+1)</f>
        <v>723</v>
      </c>
      <c r="C2268" t="str">
        <f>Table1[[#This Row],[position]]&amp;IF(Table1[district]="NA","","-"&amp;Table1[district])&amp;IF(Table1[parish]="Multi-Parish Race","","-"&amp;Table1[parish])&amp;" ("&amp;Table1[year]&amp;")"</f>
        <v>Justice(s) of the Peace-Justice of the Peace Ward  6-St. Tammany (2014)</v>
      </c>
      <c r="D2268" t="s">
        <v>2908</v>
      </c>
      <c r="E2268" t="s">
        <v>1613</v>
      </c>
      <c r="F2268" t="s">
        <v>2928</v>
      </c>
      <c r="G2268">
        <v>2014</v>
      </c>
      <c r="H2268" t="s">
        <v>405</v>
      </c>
      <c r="I2268" t="s">
        <v>19</v>
      </c>
      <c r="J2268">
        <v>371</v>
      </c>
      <c r="K2268">
        <v>3</v>
      </c>
      <c r="L2268">
        <f>COUNTIF(Table1[Race],Table1[Race])</f>
        <v>3</v>
      </c>
      <c r="M2268">
        <v>0</v>
      </c>
      <c r="N2268">
        <v>2</v>
      </c>
      <c r="O2268">
        <v>1</v>
      </c>
      <c r="P2268">
        <v>0</v>
      </c>
      <c r="Q2268" t="s">
        <v>20</v>
      </c>
      <c r="R2268" t="s">
        <v>947</v>
      </c>
      <c r="S2268" t="s">
        <v>2692</v>
      </c>
      <c r="T2268">
        <f>IFERROR(Table1[n_can_adj]/MID(Table1[district],FIND("(",Table1[district])+1,1),Table1[n_can_adj])</f>
        <v>3</v>
      </c>
      <c r="U2268" t="e">
        <f>IF(Table1[level]="Local",VLOOKUP(Table1[parish]&amp;" Parish, Louisiana",[1]parish!$D$2:$E$65,2,FALSE),"")</f>
        <v>#N/A</v>
      </c>
    </row>
    <row r="2269" spans="1:21" hidden="1" x14ac:dyDescent="0.25">
      <c r="A2269">
        <v>2268</v>
      </c>
      <c r="B2269">
        <f>IF(COUNTIF(C$2:C2268,C2269)&gt;0,B2268,B2268+1)</f>
        <v>724</v>
      </c>
      <c r="C2269" t="str">
        <f>Table1[[#This Row],[position]]&amp;IF(Table1[district]="NA","","-"&amp;Table1[district])&amp;IF(Table1[parish]="Multi-Parish Race","","-"&amp;Table1[parish])&amp;" ("&amp;Table1[year]&amp;")"</f>
        <v>Justice(s) of the Peace-Justice of the Peace Ward 10 (2 to be elected)-St. Tammany (2014)</v>
      </c>
      <c r="D2269" t="s">
        <v>2908</v>
      </c>
      <c r="E2269" t="s">
        <v>1785</v>
      </c>
      <c r="F2269" t="s">
        <v>2929</v>
      </c>
      <c r="G2269">
        <v>2014</v>
      </c>
      <c r="H2269" t="s">
        <v>405</v>
      </c>
      <c r="I2269" t="s">
        <v>19</v>
      </c>
      <c r="J2269">
        <v>1027</v>
      </c>
      <c r="K2269">
        <v>3</v>
      </c>
      <c r="L2269">
        <f>COUNTIF(Table1[Race],Table1[Race])</f>
        <v>3</v>
      </c>
      <c r="M2269">
        <v>0</v>
      </c>
      <c r="N2269">
        <v>2</v>
      </c>
      <c r="O2269">
        <v>1</v>
      </c>
      <c r="P2269">
        <v>0</v>
      </c>
      <c r="Q2269" t="s">
        <v>20</v>
      </c>
      <c r="R2269" t="s">
        <v>947</v>
      </c>
      <c r="S2269" t="s">
        <v>2692</v>
      </c>
      <c r="T2269">
        <f>IFERROR(Table1[n_can_adj]/MID(Table1[district],FIND("(",Table1[district])+1,1),Table1[n_can_adj])</f>
        <v>1.5</v>
      </c>
      <c r="U2269" t="e">
        <f>IF(Table1[level]="Local",VLOOKUP(Table1[parish]&amp;" Parish, Louisiana",[1]parish!$D$2:$E$65,2,FALSE),"")</f>
        <v>#N/A</v>
      </c>
    </row>
    <row r="2270" spans="1:21" hidden="1" x14ac:dyDescent="0.25">
      <c r="A2270">
        <v>2269</v>
      </c>
      <c r="B2270">
        <f>IF(COUNTIF(C$2:C2269,C2270)&gt;0,B2269,B2269+1)</f>
        <v>724</v>
      </c>
      <c r="C2270" t="str">
        <f>Table1[[#This Row],[position]]&amp;IF(Table1[district]="NA","","-"&amp;Table1[district])&amp;IF(Table1[parish]="Multi-Parish Race","","-"&amp;Table1[parish])&amp;" ("&amp;Table1[year]&amp;")"</f>
        <v>Justice(s) of the Peace-Justice of the Peace Ward 10 (2 to be elected)-St. Tammany (2014)</v>
      </c>
      <c r="D2270" t="s">
        <v>2908</v>
      </c>
      <c r="E2270" t="s">
        <v>1785</v>
      </c>
      <c r="F2270" t="s">
        <v>2930</v>
      </c>
      <c r="G2270">
        <v>2014</v>
      </c>
      <c r="H2270" t="s">
        <v>405</v>
      </c>
      <c r="I2270" t="s">
        <v>19</v>
      </c>
      <c r="J2270">
        <v>1698</v>
      </c>
      <c r="K2270">
        <v>3</v>
      </c>
      <c r="L2270">
        <f>COUNTIF(Table1[Race],Table1[Race])</f>
        <v>3</v>
      </c>
      <c r="M2270">
        <v>0</v>
      </c>
      <c r="N2270">
        <v>2</v>
      </c>
      <c r="O2270">
        <v>1</v>
      </c>
      <c r="P2270">
        <v>0</v>
      </c>
      <c r="Q2270" t="s">
        <v>20</v>
      </c>
      <c r="R2270" t="s">
        <v>947</v>
      </c>
      <c r="S2270" t="s">
        <v>2692</v>
      </c>
      <c r="T2270">
        <f>IFERROR(Table1[n_can_adj]/MID(Table1[district],FIND("(",Table1[district])+1,1),Table1[n_can_adj])</f>
        <v>1.5</v>
      </c>
      <c r="U2270" t="e">
        <f>IF(Table1[level]="Local",VLOOKUP(Table1[parish]&amp;" Parish, Louisiana",[1]parish!$D$2:$E$65,2,FALSE),"")</f>
        <v>#N/A</v>
      </c>
    </row>
    <row r="2271" spans="1:21" hidden="1" x14ac:dyDescent="0.25">
      <c r="A2271">
        <v>2270</v>
      </c>
      <c r="B2271">
        <f>IF(COUNTIF(C$2:C2270,C2271)&gt;0,B2270,B2270+1)</f>
        <v>724</v>
      </c>
      <c r="C2271" t="str">
        <f>Table1[[#This Row],[position]]&amp;IF(Table1[district]="NA","","-"&amp;Table1[district])&amp;IF(Table1[parish]="Multi-Parish Race","","-"&amp;Table1[parish])&amp;" ("&amp;Table1[year]&amp;")"</f>
        <v>Justice(s) of the Peace-Justice of the Peace Ward 10 (2 to be elected)-St. Tammany (2014)</v>
      </c>
      <c r="D2271" t="s">
        <v>2908</v>
      </c>
      <c r="E2271" t="s">
        <v>1785</v>
      </c>
      <c r="F2271" t="s">
        <v>2931</v>
      </c>
      <c r="G2271">
        <v>2014</v>
      </c>
      <c r="H2271" t="s">
        <v>405</v>
      </c>
      <c r="I2271" t="s">
        <v>30</v>
      </c>
      <c r="J2271">
        <v>688</v>
      </c>
      <c r="K2271">
        <v>3</v>
      </c>
      <c r="L2271">
        <f>COUNTIF(Table1[Race],Table1[Race])</f>
        <v>3</v>
      </c>
      <c r="M2271">
        <v>0</v>
      </c>
      <c r="N2271">
        <v>2</v>
      </c>
      <c r="O2271">
        <v>1</v>
      </c>
      <c r="P2271">
        <v>0</v>
      </c>
      <c r="Q2271" t="s">
        <v>20</v>
      </c>
      <c r="R2271" t="s">
        <v>947</v>
      </c>
      <c r="S2271" t="s">
        <v>2692</v>
      </c>
      <c r="T2271">
        <f>IFERROR(Table1[n_can_adj]/MID(Table1[district],FIND("(",Table1[district])+1,1),Table1[n_can_adj])</f>
        <v>1.5</v>
      </c>
      <c r="U2271" t="e">
        <f>IF(Table1[level]="Local",VLOOKUP(Table1[parish]&amp;" Parish, Louisiana",[1]parish!$D$2:$E$65,2,FALSE),"")</f>
        <v>#N/A</v>
      </c>
    </row>
    <row r="2272" spans="1:21" hidden="1" x14ac:dyDescent="0.25">
      <c r="A2272">
        <v>2271</v>
      </c>
      <c r="B2272">
        <f>IF(COUNTIF(C$2:C2271,C2272)&gt;0,B2271,B2271+1)</f>
        <v>725</v>
      </c>
      <c r="C2272" t="str">
        <f>Table1[[#This Row],[position]]&amp;IF(Table1[district]="NA","","-"&amp;Table1[district])&amp;IF(Table1[parish]="Multi-Parish Race","","-"&amp;Table1[parish])&amp;" ("&amp;Table1[year]&amp;")"</f>
        <v>Justice(s) of the Peace-Justice of the Peace Ward 4-Vermilion (2014)</v>
      </c>
      <c r="D2272" t="s">
        <v>2908</v>
      </c>
      <c r="E2272" t="s">
        <v>1688</v>
      </c>
      <c r="F2272" t="s">
        <v>2932</v>
      </c>
      <c r="G2272">
        <v>2014</v>
      </c>
      <c r="H2272" t="s">
        <v>94</v>
      </c>
      <c r="I2272" t="s">
        <v>23</v>
      </c>
      <c r="J2272">
        <v>829</v>
      </c>
      <c r="K2272">
        <v>2</v>
      </c>
      <c r="L2272">
        <f>COUNTIF(Table1[Race],Table1[Race])</f>
        <v>2</v>
      </c>
      <c r="M2272">
        <v>1</v>
      </c>
      <c r="N2272">
        <v>1</v>
      </c>
      <c r="O2272">
        <v>0</v>
      </c>
      <c r="P2272">
        <v>0</v>
      </c>
      <c r="Q2272" t="s">
        <v>20</v>
      </c>
      <c r="R2272" t="s">
        <v>947</v>
      </c>
      <c r="S2272" t="s">
        <v>2692</v>
      </c>
      <c r="T2272">
        <f>IFERROR(Table1[n_can_adj]/MID(Table1[district],FIND("(",Table1[district])+1,1),Table1[n_can_adj])</f>
        <v>2</v>
      </c>
      <c r="U2272" t="e">
        <f>IF(Table1[level]="Local",VLOOKUP(Table1[parish]&amp;" Parish, Louisiana",[1]parish!$D$2:$E$65,2,FALSE),"")</f>
        <v>#N/A</v>
      </c>
    </row>
    <row r="2273" spans="1:21" hidden="1" x14ac:dyDescent="0.25">
      <c r="A2273">
        <v>2272</v>
      </c>
      <c r="B2273">
        <f>IF(COUNTIF(C$2:C2272,C2273)&gt;0,B2272,B2272+1)</f>
        <v>725</v>
      </c>
      <c r="C2273" t="str">
        <f>Table1[[#This Row],[position]]&amp;IF(Table1[district]="NA","","-"&amp;Table1[district])&amp;IF(Table1[parish]="Multi-Parish Race","","-"&amp;Table1[parish])&amp;" ("&amp;Table1[year]&amp;")"</f>
        <v>Justice(s) of the Peace-Justice of the Peace Ward 4-Vermilion (2014)</v>
      </c>
      <c r="D2273" t="s">
        <v>2908</v>
      </c>
      <c r="E2273" t="s">
        <v>1688</v>
      </c>
      <c r="F2273" t="s">
        <v>2933</v>
      </c>
      <c r="G2273">
        <v>2014</v>
      </c>
      <c r="H2273" t="s">
        <v>94</v>
      </c>
      <c r="I2273" t="s">
        <v>19</v>
      </c>
      <c r="J2273">
        <v>1258</v>
      </c>
      <c r="K2273">
        <v>2</v>
      </c>
      <c r="L2273">
        <f>COUNTIF(Table1[Race],Table1[Race])</f>
        <v>2</v>
      </c>
      <c r="M2273">
        <v>1</v>
      </c>
      <c r="N2273">
        <v>1</v>
      </c>
      <c r="O2273">
        <v>0</v>
      </c>
      <c r="P2273">
        <v>0</v>
      </c>
      <c r="Q2273" t="s">
        <v>20</v>
      </c>
      <c r="R2273" t="s">
        <v>947</v>
      </c>
      <c r="S2273" t="s">
        <v>2692</v>
      </c>
      <c r="T2273">
        <f>IFERROR(Table1[n_can_adj]/MID(Table1[district],FIND("(",Table1[district])+1,1),Table1[n_can_adj])</f>
        <v>2</v>
      </c>
      <c r="U2273" t="e">
        <f>IF(Table1[level]="Local",VLOOKUP(Table1[parish]&amp;" Parish, Louisiana",[1]parish!$D$2:$E$65,2,FALSE),"")</f>
        <v>#N/A</v>
      </c>
    </row>
    <row r="2274" spans="1:21" hidden="1" x14ac:dyDescent="0.25">
      <c r="A2274">
        <v>2273</v>
      </c>
      <c r="B2274">
        <f>IF(COUNTIF(C$2:C2273,C2274)&gt;0,B2273,B2273+1)</f>
        <v>726</v>
      </c>
      <c r="C2274" t="str">
        <f>Table1[[#This Row],[position]]&amp;IF(Table1[district]="NA","","-"&amp;Table1[district])&amp;IF(Table1[parish]="Multi-Parish Race","","-"&amp;Table1[parish])&amp;" ("&amp;Table1[year]&amp;")"</f>
        <v>Justice(s) of the Peace-Justice of the Peace Ward 5-Evangeline (2014)</v>
      </c>
      <c r="D2274" t="s">
        <v>2908</v>
      </c>
      <c r="E2274" t="s">
        <v>1701</v>
      </c>
      <c r="F2274" t="s">
        <v>2934</v>
      </c>
      <c r="G2274">
        <v>2014</v>
      </c>
      <c r="H2274" t="s">
        <v>109</v>
      </c>
      <c r="I2274" t="s">
        <v>30</v>
      </c>
      <c r="J2274">
        <v>489</v>
      </c>
      <c r="K2274">
        <v>4</v>
      </c>
      <c r="L2274">
        <f>COUNTIF(Table1[Race],Table1[Race])</f>
        <v>2</v>
      </c>
      <c r="M2274">
        <v>2</v>
      </c>
      <c r="N2274">
        <v>1</v>
      </c>
      <c r="O2274">
        <v>1</v>
      </c>
      <c r="P2274">
        <v>0</v>
      </c>
      <c r="Q2274" t="s">
        <v>20</v>
      </c>
      <c r="R2274" t="s">
        <v>947</v>
      </c>
      <c r="S2274" t="s">
        <v>2692</v>
      </c>
      <c r="T2274">
        <f>IFERROR(Table1[n_can_adj]/MID(Table1[district],FIND("(",Table1[district])+1,1),Table1[n_can_adj])</f>
        <v>2</v>
      </c>
      <c r="U2274" t="e">
        <f>IF(Table1[level]="Local",VLOOKUP(Table1[parish]&amp;" Parish, Louisiana",[1]parish!$D$2:$E$65,2,FALSE),"")</f>
        <v>#N/A</v>
      </c>
    </row>
    <row r="2275" spans="1:21" hidden="1" x14ac:dyDescent="0.25">
      <c r="A2275">
        <v>2275</v>
      </c>
      <c r="B2275">
        <f>IF(COUNTIF(C$2:C2274,C2275)&gt;0,B2274,B2274+1)</f>
        <v>726</v>
      </c>
      <c r="C2275" t="str">
        <f>Table1[[#This Row],[position]]&amp;IF(Table1[district]="NA","","-"&amp;Table1[district])&amp;IF(Table1[parish]="Multi-Parish Race","","-"&amp;Table1[parish])&amp;" ("&amp;Table1[year]&amp;")"</f>
        <v>Justice(s) of the Peace-Justice of the Peace Ward 5-Evangeline (2014)</v>
      </c>
      <c r="D2275" t="s">
        <v>2908</v>
      </c>
      <c r="E2275" t="s">
        <v>1701</v>
      </c>
      <c r="F2275" t="s">
        <v>2936</v>
      </c>
      <c r="G2275">
        <v>2014</v>
      </c>
      <c r="H2275" t="s">
        <v>109</v>
      </c>
      <c r="I2275" t="s">
        <v>23</v>
      </c>
      <c r="J2275">
        <v>834</v>
      </c>
      <c r="K2275">
        <v>4</v>
      </c>
      <c r="L2275">
        <f>COUNTIF(Table1[Race],Table1[Race])</f>
        <v>2</v>
      </c>
      <c r="M2275">
        <v>2</v>
      </c>
      <c r="N2275">
        <v>1</v>
      </c>
      <c r="O2275">
        <v>1</v>
      </c>
      <c r="P2275">
        <v>0</v>
      </c>
      <c r="Q2275" t="s">
        <v>20</v>
      </c>
      <c r="R2275" t="s">
        <v>947</v>
      </c>
      <c r="S2275" t="s">
        <v>2692</v>
      </c>
      <c r="T2275">
        <f>IFERROR(Table1[n_can_adj]/MID(Table1[district],FIND("(",Table1[district])+1,1),Table1[n_can_adj])</f>
        <v>2</v>
      </c>
      <c r="U2275" t="e">
        <f>IF(Table1[level]="Local",VLOOKUP(Table1[parish]&amp;" Parish, Louisiana",[1]parish!$D$2:$E$65,2,FALSE),"")</f>
        <v>#N/A</v>
      </c>
    </row>
    <row r="2276" spans="1:21" hidden="1" x14ac:dyDescent="0.25">
      <c r="A2276">
        <v>2274</v>
      </c>
      <c r="B2276">
        <f>IF(COUNTIF(C$2:C2275,C2276)&gt;0,B2275,B2275+1)</f>
        <v>727</v>
      </c>
      <c r="C2276" t="str">
        <f>Table1[[#This Row],[position]]&amp;IF(Table1[district]="NA","","-"&amp;Table1[district])&amp;IF(Table1[parish]="Multi-Parish Race","","-"&amp;Table1[parish])&amp;" ("&amp;Table1[year]&amp;")"</f>
        <v>Justice(s) of the Peace-Justice of the Peace Ward 5-Lafayette (2014)</v>
      </c>
      <c r="D2276" t="s">
        <v>2908</v>
      </c>
      <c r="E2276" t="s">
        <v>1701</v>
      </c>
      <c r="F2276" t="s">
        <v>2935</v>
      </c>
      <c r="G2276">
        <v>2014</v>
      </c>
      <c r="H2276" t="s">
        <v>1012</v>
      </c>
      <c r="I2276" t="s">
        <v>23</v>
      </c>
      <c r="J2276">
        <v>2162</v>
      </c>
      <c r="K2276">
        <v>4</v>
      </c>
      <c r="L2276">
        <f>COUNTIF(Table1[Race],Table1[Race])</f>
        <v>2</v>
      </c>
      <c r="M2276">
        <v>2</v>
      </c>
      <c r="N2276">
        <v>1</v>
      </c>
      <c r="O2276">
        <v>1</v>
      </c>
      <c r="P2276">
        <v>0</v>
      </c>
      <c r="Q2276" t="s">
        <v>20</v>
      </c>
      <c r="R2276" t="s">
        <v>947</v>
      </c>
      <c r="S2276" t="s">
        <v>2692</v>
      </c>
      <c r="T2276">
        <f>IFERROR(Table1[n_can_adj]/MID(Table1[district],FIND("(",Table1[district])+1,1),Table1[n_can_adj])</f>
        <v>2</v>
      </c>
      <c r="U2276" t="e">
        <f>IF(Table1[level]="Local",VLOOKUP(Table1[parish]&amp;" Parish, Louisiana",[1]parish!$D$2:$E$65,2,FALSE),"")</f>
        <v>#N/A</v>
      </c>
    </row>
    <row r="2277" spans="1:21" hidden="1" x14ac:dyDescent="0.25">
      <c r="A2277">
        <v>2276</v>
      </c>
      <c r="B2277">
        <f>IF(COUNTIF(C$2:C2276,C2277)&gt;0,B2276,B2276+1)</f>
        <v>727</v>
      </c>
      <c r="C2277" t="str">
        <f>Table1[[#This Row],[position]]&amp;IF(Table1[district]="NA","","-"&amp;Table1[district])&amp;IF(Table1[parish]="Multi-Parish Race","","-"&amp;Table1[parish])&amp;" ("&amp;Table1[year]&amp;")"</f>
        <v>Justice(s) of the Peace-Justice of the Peace Ward 5-Lafayette (2014)</v>
      </c>
      <c r="D2277" t="s">
        <v>2908</v>
      </c>
      <c r="E2277" t="s">
        <v>1701</v>
      </c>
      <c r="F2277" t="s">
        <v>2937</v>
      </c>
      <c r="G2277">
        <v>2014</v>
      </c>
      <c r="H2277" t="s">
        <v>1012</v>
      </c>
      <c r="I2277" t="s">
        <v>19</v>
      </c>
      <c r="J2277">
        <v>1930</v>
      </c>
      <c r="K2277">
        <v>4</v>
      </c>
      <c r="L2277">
        <f>COUNTIF(Table1[Race],Table1[Race])</f>
        <v>2</v>
      </c>
      <c r="M2277">
        <v>2</v>
      </c>
      <c r="N2277">
        <v>1</v>
      </c>
      <c r="O2277">
        <v>1</v>
      </c>
      <c r="P2277">
        <v>0</v>
      </c>
      <c r="Q2277" t="s">
        <v>20</v>
      </c>
      <c r="R2277" t="s">
        <v>947</v>
      </c>
      <c r="S2277" t="s">
        <v>2692</v>
      </c>
      <c r="T2277">
        <f>IFERROR(Table1[n_can_adj]/MID(Table1[district],FIND("(",Table1[district])+1,1),Table1[n_can_adj])</f>
        <v>2</v>
      </c>
      <c r="U2277" t="e">
        <f>IF(Table1[level]="Local",VLOOKUP(Table1[parish]&amp;" Parish, Louisiana",[1]parish!$D$2:$E$65,2,FALSE),"")</f>
        <v>#N/A</v>
      </c>
    </row>
    <row r="2278" spans="1:21" hidden="1" x14ac:dyDescent="0.25">
      <c r="A2278">
        <v>2277</v>
      </c>
      <c r="B2278">
        <f>IF(COUNTIF(C$2:C2277,C2278)&gt;0,B2277,B2277+1)</f>
        <v>728</v>
      </c>
      <c r="C2278" t="str">
        <f>Table1[[#This Row],[position]]&amp;IF(Table1[district]="NA","","-"&amp;Table1[district])&amp;IF(Table1[parish]="Multi-Parish Race","","-"&amp;Table1[parish])&amp;" ("&amp;Table1[year]&amp;")"</f>
        <v>Marshal-Town of Farmerville-Union (2016)</v>
      </c>
      <c r="D2278" t="s">
        <v>2938</v>
      </c>
      <c r="E2278" t="s">
        <v>2939</v>
      </c>
      <c r="F2278" t="s">
        <v>2940</v>
      </c>
      <c r="G2278">
        <v>2016</v>
      </c>
      <c r="H2278" t="s">
        <v>157</v>
      </c>
      <c r="I2278" t="s">
        <v>23</v>
      </c>
      <c r="J2278">
        <v>1049</v>
      </c>
      <c r="K2278">
        <v>2</v>
      </c>
      <c r="L2278">
        <f>COUNTIF(Table1[Race],Table1[Race])</f>
        <v>2</v>
      </c>
      <c r="M2278">
        <v>2</v>
      </c>
      <c r="N2278">
        <v>0</v>
      </c>
      <c r="O2278">
        <v>0</v>
      </c>
      <c r="P2278">
        <v>0</v>
      </c>
      <c r="Q2278" t="s">
        <v>20</v>
      </c>
      <c r="R2278" t="s">
        <v>952</v>
      </c>
      <c r="S2278" t="s">
        <v>2938</v>
      </c>
      <c r="T2278">
        <f>IFERROR(Table1[n_can_adj]/MID(Table1[district],FIND("(",Table1[district])+1,1),Table1[n_can_adj])</f>
        <v>2</v>
      </c>
      <c r="U2278" t="e">
        <f>IF(Table1[level]="Local",VLOOKUP(Table1[parish]&amp;" Parish, Louisiana",[1]parish!$D$2:$E$65,2,FALSE),"")</f>
        <v>#N/A</v>
      </c>
    </row>
    <row r="2279" spans="1:21" hidden="1" x14ac:dyDescent="0.25">
      <c r="A2279">
        <v>2278</v>
      </c>
      <c r="B2279">
        <f>IF(COUNTIF(C$2:C2278,C2279)&gt;0,B2278,B2278+1)</f>
        <v>728</v>
      </c>
      <c r="C2279" t="str">
        <f>Table1[[#This Row],[position]]&amp;IF(Table1[district]="NA","","-"&amp;Table1[district])&amp;IF(Table1[parish]="Multi-Parish Race","","-"&amp;Table1[parish])&amp;" ("&amp;Table1[year]&amp;")"</f>
        <v>Marshal-Town of Farmerville-Union (2016)</v>
      </c>
      <c r="D2279" t="s">
        <v>2938</v>
      </c>
      <c r="E2279" t="s">
        <v>2939</v>
      </c>
      <c r="F2279" t="s">
        <v>2941</v>
      </c>
      <c r="G2279">
        <v>2016</v>
      </c>
      <c r="H2279" t="s">
        <v>157</v>
      </c>
      <c r="I2279" t="s">
        <v>23</v>
      </c>
      <c r="J2279">
        <v>362</v>
      </c>
      <c r="K2279">
        <v>2</v>
      </c>
      <c r="L2279">
        <f>COUNTIF(Table1[Race],Table1[Race])</f>
        <v>2</v>
      </c>
      <c r="M2279">
        <v>2</v>
      </c>
      <c r="N2279">
        <v>0</v>
      </c>
      <c r="O2279">
        <v>0</v>
      </c>
      <c r="P2279">
        <v>0</v>
      </c>
      <c r="Q2279" t="s">
        <v>20</v>
      </c>
      <c r="R2279" t="s">
        <v>952</v>
      </c>
      <c r="S2279" t="s">
        <v>2938</v>
      </c>
      <c r="T2279">
        <f>IFERROR(Table1[n_can_adj]/MID(Table1[district],FIND("(",Table1[district])+1,1),Table1[n_can_adj])</f>
        <v>2</v>
      </c>
      <c r="U2279" t="e">
        <f>IF(Table1[level]="Local",VLOOKUP(Table1[parish]&amp;" Parish, Louisiana",[1]parish!$D$2:$E$65,2,FALSE),"")</f>
        <v>#N/A</v>
      </c>
    </row>
    <row r="2280" spans="1:21" hidden="1" x14ac:dyDescent="0.25">
      <c r="A2280">
        <v>2279</v>
      </c>
      <c r="B2280">
        <f>IF(COUNTIF(C$2:C2279,C2280)&gt;0,B2279,B2279+1)</f>
        <v>729</v>
      </c>
      <c r="C2280" t="str">
        <f>Table1[[#This Row],[position]]&amp;IF(Table1[district]="NA","","-"&amp;Table1[district])&amp;IF(Table1[parish]="Multi-Parish Race","","-"&amp;Table1[parish])&amp;" ("&amp;Table1[year]&amp;")"</f>
        <v>Marshal-Town of Homer-Claiborne (2014)</v>
      </c>
      <c r="D2280" t="s">
        <v>2938</v>
      </c>
      <c r="E2280" t="s">
        <v>2942</v>
      </c>
      <c r="F2280" t="s">
        <v>2943</v>
      </c>
      <c r="G2280">
        <v>2014</v>
      </c>
      <c r="H2280" t="s">
        <v>1094</v>
      </c>
      <c r="I2280" t="s">
        <v>127</v>
      </c>
      <c r="J2280">
        <v>431</v>
      </c>
      <c r="K2280">
        <v>2</v>
      </c>
      <c r="L2280">
        <f>COUNTIF(Table1[Race],Table1[Race])</f>
        <v>2</v>
      </c>
      <c r="M2280">
        <v>0</v>
      </c>
      <c r="N2280">
        <v>0</v>
      </c>
      <c r="O2280">
        <v>1</v>
      </c>
      <c r="P2280">
        <v>1</v>
      </c>
      <c r="Q2280" t="s">
        <v>20</v>
      </c>
      <c r="R2280" t="s">
        <v>952</v>
      </c>
      <c r="S2280" t="s">
        <v>2938</v>
      </c>
      <c r="T2280">
        <f>IFERROR(Table1[n_can_adj]/MID(Table1[district],FIND("(",Table1[district])+1,1),Table1[n_can_adj])</f>
        <v>2</v>
      </c>
      <c r="U2280" t="e">
        <f>IF(Table1[level]="Local",VLOOKUP(Table1[parish]&amp;" Parish, Louisiana",[1]parish!$D$2:$E$65,2,FALSE),"")</f>
        <v>#N/A</v>
      </c>
    </row>
    <row r="2281" spans="1:21" hidden="1" x14ac:dyDescent="0.25">
      <c r="A2281">
        <v>2280</v>
      </c>
      <c r="B2281">
        <f>IF(COUNTIF(C$2:C2280,C2281)&gt;0,B2280,B2280+1)</f>
        <v>729</v>
      </c>
      <c r="C2281" t="str">
        <f>Table1[[#This Row],[position]]&amp;IF(Table1[district]="NA","","-"&amp;Table1[district])&amp;IF(Table1[parish]="Multi-Parish Race","","-"&amp;Table1[parish])&amp;" ("&amp;Table1[year]&amp;")"</f>
        <v>Marshal-Town of Homer-Claiborne (2014)</v>
      </c>
      <c r="D2281" t="s">
        <v>2938</v>
      </c>
      <c r="E2281" t="s">
        <v>2942</v>
      </c>
      <c r="F2281" t="s">
        <v>2944</v>
      </c>
      <c r="G2281">
        <v>2014</v>
      </c>
      <c r="H2281" t="s">
        <v>1094</v>
      </c>
      <c r="I2281" t="s">
        <v>30</v>
      </c>
      <c r="J2281">
        <v>686</v>
      </c>
      <c r="K2281">
        <v>2</v>
      </c>
      <c r="L2281">
        <f>COUNTIF(Table1[Race],Table1[Race])</f>
        <v>2</v>
      </c>
      <c r="M2281">
        <v>0</v>
      </c>
      <c r="N2281">
        <v>0</v>
      </c>
      <c r="O2281">
        <v>1</v>
      </c>
      <c r="P2281">
        <v>1</v>
      </c>
      <c r="Q2281" t="s">
        <v>20</v>
      </c>
      <c r="R2281" t="s">
        <v>952</v>
      </c>
      <c r="S2281" t="s">
        <v>2938</v>
      </c>
      <c r="T2281">
        <f>IFERROR(Table1[n_can_adj]/MID(Table1[district],FIND("(",Table1[district])+1,1),Table1[n_can_adj])</f>
        <v>2</v>
      </c>
      <c r="U2281" t="e">
        <f>IF(Table1[level]="Local",VLOOKUP(Table1[parish]&amp;" Parish, Louisiana",[1]parish!$D$2:$E$65,2,FALSE),"")</f>
        <v>#N/A</v>
      </c>
    </row>
    <row r="2282" spans="1:21" hidden="1" x14ac:dyDescent="0.25">
      <c r="A2282">
        <v>2281</v>
      </c>
      <c r="B2282">
        <f>IF(COUNTIF(C$2:C2281,C2282)&gt;0,B2281,B2281+1)</f>
        <v>730</v>
      </c>
      <c r="C2282" t="str">
        <f>Table1[[#This Row],[position]]&amp;IF(Table1[district]="NA","","-"&amp;Table1[district])&amp;IF(Table1[parish]="Multi-Parish Race","","-"&amp;Table1[parish])&amp;" ("&amp;Table1[year]&amp;")"</f>
        <v>Marshal-Town of Plain Dealing-Bossier (2014)</v>
      </c>
      <c r="D2282" t="s">
        <v>2938</v>
      </c>
      <c r="E2282" t="s">
        <v>2945</v>
      </c>
      <c r="F2282" t="s">
        <v>2946</v>
      </c>
      <c r="G2282">
        <v>2014</v>
      </c>
      <c r="H2282" t="s">
        <v>29</v>
      </c>
      <c r="I2282" t="s">
        <v>127</v>
      </c>
      <c r="J2282">
        <v>100</v>
      </c>
      <c r="K2282">
        <v>3</v>
      </c>
      <c r="L2282">
        <f>COUNTIF(Table1[Race],Table1[Race])</f>
        <v>3</v>
      </c>
      <c r="M2282">
        <v>0</v>
      </c>
      <c r="N2282">
        <v>1</v>
      </c>
      <c r="O2282">
        <v>1</v>
      </c>
      <c r="P2282">
        <v>1</v>
      </c>
      <c r="Q2282" t="s">
        <v>20</v>
      </c>
      <c r="R2282" t="s">
        <v>952</v>
      </c>
      <c r="S2282" t="s">
        <v>2938</v>
      </c>
      <c r="T2282">
        <f>IFERROR(Table1[n_can_adj]/MID(Table1[district],FIND("(",Table1[district])+1,1),Table1[n_can_adj])</f>
        <v>3</v>
      </c>
      <c r="U2282" t="e">
        <f>IF(Table1[level]="Local",VLOOKUP(Table1[parish]&amp;" Parish, Louisiana",[1]parish!$D$2:$E$65,2,FALSE),"")</f>
        <v>#N/A</v>
      </c>
    </row>
    <row r="2283" spans="1:21" hidden="1" x14ac:dyDescent="0.25">
      <c r="A2283">
        <v>2283</v>
      </c>
      <c r="B2283">
        <f>IF(COUNTIF(C$2:C2282,C2283)&gt;0,B2282,B2282+1)</f>
        <v>730</v>
      </c>
      <c r="C2283" t="str">
        <f>Table1[[#This Row],[position]]&amp;IF(Table1[district]="NA","","-"&amp;Table1[district])&amp;IF(Table1[parish]="Multi-Parish Race","","-"&amp;Table1[parish])&amp;" ("&amp;Table1[year]&amp;")"</f>
        <v>Marshal-Town of Plain Dealing-Bossier (2014)</v>
      </c>
      <c r="D2283" t="s">
        <v>2938</v>
      </c>
      <c r="E2283" t="s">
        <v>2945</v>
      </c>
      <c r="F2283" t="s">
        <v>2947</v>
      </c>
      <c r="G2283">
        <v>2014</v>
      </c>
      <c r="H2283" t="s">
        <v>29</v>
      </c>
      <c r="I2283" t="s">
        <v>19</v>
      </c>
      <c r="J2283">
        <v>15</v>
      </c>
      <c r="K2283">
        <v>3</v>
      </c>
      <c r="L2283">
        <f>COUNTIF(Table1[Race],Table1[Race])</f>
        <v>3</v>
      </c>
      <c r="M2283">
        <v>0</v>
      </c>
      <c r="N2283">
        <v>1</v>
      </c>
      <c r="O2283">
        <v>1</v>
      </c>
      <c r="P2283">
        <v>1</v>
      </c>
      <c r="Q2283" t="s">
        <v>20</v>
      </c>
      <c r="R2283" t="s">
        <v>952</v>
      </c>
      <c r="S2283" t="s">
        <v>2938</v>
      </c>
      <c r="T2283">
        <f>IFERROR(Table1[n_can_adj]/MID(Table1[district],FIND("(",Table1[district])+1,1),Table1[n_can_adj])</f>
        <v>3</v>
      </c>
      <c r="U2283" t="e">
        <f>IF(Table1[level]="Local",VLOOKUP(Table1[parish]&amp;" Parish, Louisiana",[1]parish!$D$2:$E$65,2,FALSE),"")</f>
        <v>#N/A</v>
      </c>
    </row>
    <row r="2284" spans="1:21" hidden="1" x14ac:dyDescent="0.25">
      <c r="A2284">
        <v>2284</v>
      </c>
      <c r="B2284">
        <f>IF(COUNTIF(C$2:C2283,C2284)&gt;0,B2283,B2283+1)</f>
        <v>730</v>
      </c>
      <c r="C2284" t="str">
        <f>Table1[[#This Row],[position]]&amp;IF(Table1[district]="NA","","-"&amp;Table1[district])&amp;IF(Table1[parish]="Multi-Parish Race","","-"&amp;Table1[parish])&amp;" ("&amp;Table1[year]&amp;")"</f>
        <v>Marshal-Town of Plain Dealing-Bossier (2014)</v>
      </c>
      <c r="D2284" t="s">
        <v>2938</v>
      </c>
      <c r="E2284" t="s">
        <v>2945</v>
      </c>
      <c r="F2284" t="s">
        <v>2948</v>
      </c>
      <c r="G2284">
        <v>2014</v>
      </c>
      <c r="H2284" t="s">
        <v>29</v>
      </c>
      <c r="I2284" t="s">
        <v>30</v>
      </c>
      <c r="J2284">
        <v>265</v>
      </c>
      <c r="K2284">
        <v>3</v>
      </c>
      <c r="L2284">
        <f>COUNTIF(Table1[Race],Table1[Race])</f>
        <v>3</v>
      </c>
      <c r="M2284">
        <v>0</v>
      </c>
      <c r="N2284">
        <v>1</v>
      </c>
      <c r="O2284">
        <v>1</v>
      </c>
      <c r="P2284">
        <v>1</v>
      </c>
      <c r="Q2284" t="s">
        <v>20</v>
      </c>
      <c r="R2284" t="s">
        <v>952</v>
      </c>
      <c r="S2284" t="s">
        <v>2938</v>
      </c>
      <c r="T2284">
        <f>IFERROR(Table1[n_can_adj]/MID(Table1[district],FIND("(",Table1[district])+1,1),Table1[n_can_adj])</f>
        <v>3</v>
      </c>
      <c r="U2284" t="e">
        <f>IF(Table1[level]="Local",VLOOKUP(Table1[parish]&amp;" Parish, Louisiana",[1]parish!$D$2:$E$65,2,FALSE),"")</f>
        <v>#N/A</v>
      </c>
    </row>
    <row r="2285" spans="1:21" hidden="1" x14ac:dyDescent="0.25">
      <c r="A2285">
        <v>2282</v>
      </c>
      <c r="B2285">
        <f>IF(COUNTIF(C$2:C2284,C2285)&gt;0,B2284,B2284+1)</f>
        <v>731</v>
      </c>
      <c r="C2285" t="str">
        <f>Table1[[#This Row],[position]]&amp;IF(Table1[district]="NA","","-"&amp;Table1[district])&amp;IF(Table1[parish]="Multi-Parish Race","","-"&amp;Table1[parish])&amp;" ("&amp;Table1[year]&amp;")"</f>
        <v>Marshal-Town of Plain Dealing-Bossier (2016)</v>
      </c>
      <c r="D2285" t="s">
        <v>2938</v>
      </c>
      <c r="E2285" t="s">
        <v>2945</v>
      </c>
      <c r="F2285" t="s">
        <v>2946</v>
      </c>
      <c r="G2285">
        <v>2016</v>
      </c>
      <c r="H2285" t="s">
        <v>29</v>
      </c>
      <c r="I2285" t="s">
        <v>127</v>
      </c>
      <c r="J2285">
        <v>103</v>
      </c>
      <c r="K2285">
        <v>2</v>
      </c>
      <c r="L2285">
        <f>COUNTIF(Table1[Race],Table1[Race])</f>
        <v>2</v>
      </c>
      <c r="M2285">
        <v>0</v>
      </c>
      <c r="N2285">
        <v>0</v>
      </c>
      <c r="O2285">
        <v>1</v>
      </c>
      <c r="P2285">
        <v>1</v>
      </c>
      <c r="Q2285" t="s">
        <v>20</v>
      </c>
      <c r="R2285" t="s">
        <v>952</v>
      </c>
      <c r="S2285" t="s">
        <v>2938</v>
      </c>
      <c r="T2285">
        <f>IFERROR(Table1[n_can_adj]/MID(Table1[district],FIND("(",Table1[district])+1,1),Table1[n_can_adj])</f>
        <v>2</v>
      </c>
      <c r="U2285" t="e">
        <f>IF(Table1[level]="Local",VLOOKUP(Table1[parish]&amp;" Parish, Louisiana",[1]parish!$D$2:$E$65,2,FALSE),"")</f>
        <v>#N/A</v>
      </c>
    </row>
    <row r="2286" spans="1:21" hidden="1" x14ac:dyDescent="0.25">
      <c r="A2286">
        <v>2285</v>
      </c>
      <c r="B2286">
        <f>IF(COUNTIF(C$2:C2285,C2286)&gt;0,B2285,B2285+1)</f>
        <v>731</v>
      </c>
      <c r="C2286" t="str">
        <f>Table1[[#This Row],[position]]&amp;IF(Table1[district]="NA","","-"&amp;Table1[district])&amp;IF(Table1[parish]="Multi-Parish Race","","-"&amp;Table1[parish])&amp;" ("&amp;Table1[year]&amp;")"</f>
        <v>Marshal-Town of Plain Dealing-Bossier (2016)</v>
      </c>
      <c r="D2286" t="s">
        <v>2938</v>
      </c>
      <c r="E2286" t="s">
        <v>2945</v>
      </c>
      <c r="F2286" t="s">
        <v>2948</v>
      </c>
      <c r="G2286">
        <v>2016</v>
      </c>
      <c r="H2286" t="s">
        <v>29</v>
      </c>
      <c r="I2286" t="s">
        <v>30</v>
      </c>
      <c r="J2286">
        <v>280</v>
      </c>
      <c r="K2286">
        <v>2</v>
      </c>
      <c r="L2286">
        <f>COUNTIF(Table1[Race],Table1[Race])</f>
        <v>2</v>
      </c>
      <c r="M2286">
        <v>0</v>
      </c>
      <c r="N2286">
        <v>0</v>
      </c>
      <c r="O2286">
        <v>1</v>
      </c>
      <c r="P2286">
        <v>1</v>
      </c>
      <c r="Q2286" t="s">
        <v>20</v>
      </c>
      <c r="R2286" t="s">
        <v>952</v>
      </c>
      <c r="S2286" t="s">
        <v>2938</v>
      </c>
      <c r="T2286">
        <f>IFERROR(Table1[n_can_adj]/MID(Table1[district],FIND("(",Table1[district])+1,1),Table1[n_can_adj])</f>
        <v>2</v>
      </c>
      <c r="U2286" t="e">
        <f>IF(Table1[level]="Local",VLOOKUP(Table1[parish]&amp;" Parish, Louisiana",[1]parish!$D$2:$E$65,2,FALSE),"")</f>
        <v>#N/A</v>
      </c>
    </row>
    <row r="2287" spans="1:21" hidden="1" x14ac:dyDescent="0.25">
      <c r="A2287">
        <v>2286</v>
      </c>
      <c r="B2287">
        <f>IF(COUNTIF(C$2:C2286,C2287)&gt;0,B2286,B2286+1)</f>
        <v>732</v>
      </c>
      <c r="C2287" t="str">
        <f>Table1[[#This Row],[position]]&amp;IF(Table1[district]="NA","","-"&amp;Table1[district])&amp;IF(Table1[parish]="Multi-Parish Race","","-"&amp;Table1[parish])&amp;" ("&amp;Table1[year]&amp;")"</f>
        <v>Mayor-City of Alexandria-Rapides (2014)</v>
      </c>
      <c r="D2287" t="s">
        <v>2949</v>
      </c>
      <c r="E2287" t="s">
        <v>2316</v>
      </c>
      <c r="F2287" t="s">
        <v>2950</v>
      </c>
      <c r="G2287">
        <v>2014</v>
      </c>
      <c r="H2287" t="s">
        <v>238</v>
      </c>
      <c r="I2287" t="s">
        <v>23</v>
      </c>
      <c r="J2287">
        <v>5106</v>
      </c>
      <c r="K2287">
        <v>5</v>
      </c>
      <c r="L2287">
        <f>COUNTIF(Table1[Race],Table1[Race])</f>
        <v>5</v>
      </c>
      <c r="M2287">
        <v>4</v>
      </c>
      <c r="N2287">
        <v>1</v>
      </c>
      <c r="O2287">
        <v>0</v>
      </c>
      <c r="P2287">
        <v>0</v>
      </c>
      <c r="Q2287" t="s">
        <v>20</v>
      </c>
      <c r="R2287" t="s">
        <v>2951</v>
      </c>
      <c r="S2287" t="s">
        <v>2949</v>
      </c>
      <c r="T2287">
        <f>IFERROR(Table1[n_can_adj]/MID(Table1[district],FIND("(",Table1[district])+1,1),Table1[n_can_adj])</f>
        <v>5</v>
      </c>
      <c r="U2287" t="e">
        <f>IF(Table1[level]="Local",VLOOKUP(Table1[parish]&amp;" Parish, Louisiana",[1]parish!$D$2:$E$65,2,FALSE),"")</f>
        <v>#N/A</v>
      </c>
    </row>
    <row r="2288" spans="1:21" hidden="1" x14ac:dyDescent="0.25">
      <c r="A2288">
        <v>2287</v>
      </c>
      <c r="B2288">
        <f>IF(COUNTIF(C$2:C2287,C2288)&gt;0,B2287,B2287+1)</f>
        <v>732</v>
      </c>
      <c r="C2288" t="str">
        <f>Table1[[#This Row],[position]]&amp;IF(Table1[district]="NA","","-"&amp;Table1[district])&amp;IF(Table1[parish]="Multi-Parish Race","","-"&amp;Table1[parish])&amp;" ("&amp;Table1[year]&amp;")"</f>
        <v>Mayor-City of Alexandria-Rapides (2014)</v>
      </c>
      <c r="D2288" t="s">
        <v>2949</v>
      </c>
      <c r="E2288" t="s">
        <v>2316</v>
      </c>
      <c r="F2288" t="s">
        <v>2952</v>
      </c>
      <c r="G2288">
        <v>2014</v>
      </c>
      <c r="H2288" t="s">
        <v>238</v>
      </c>
      <c r="I2288" t="s">
        <v>23</v>
      </c>
      <c r="J2288">
        <v>7787</v>
      </c>
      <c r="K2288">
        <v>5</v>
      </c>
      <c r="L2288">
        <f>COUNTIF(Table1[Race],Table1[Race])</f>
        <v>5</v>
      </c>
      <c r="M2288">
        <v>4</v>
      </c>
      <c r="N2288">
        <v>1</v>
      </c>
      <c r="O2288">
        <v>0</v>
      </c>
      <c r="P2288">
        <v>0</v>
      </c>
      <c r="Q2288" t="s">
        <v>20</v>
      </c>
      <c r="R2288" t="s">
        <v>2951</v>
      </c>
      <c r="S2288" t="s">
        <v>2949</v>
      </c>
      <c r="T2288">
        <f>IFERROR(Table1[n_can_adj]/MID(Table1[district],FIND("(",Table1[district])+1,1),Table1[n_can_adj])</f>
        <v>5</v>
      </c>
      <c r="U2288" t="e">
        <f>IF(Table1[level]="Local",VLOOKUP(Table1[parish]&amp;" Parish, Louisiana",[1]parish!$D$2:$E$65,2,FALSE),"")</f>
        <v>#N/A</v>
      </c>
    </row>
    <row r="2289" spans="1:21" hidden="1" x14ac:dyDescent="0.25">
      <c r="A2289">
        <v>2288</v>
      </c>
      <c r="B2289">
        <f>IF(COUNTIF(C$2:C2288,C2289)&gt;0,B2288,B2288+1)</f>
        <v>732</v>
      </c>
      <c r="C2289" t="str">
        <f>Table1[[#This Row],[position]]&amp;IF(Table1[district]="NA","","-"&amp;Table1[district])&amp;IF(Table1[parish]="Multi-Parish Race","","-"&amp;Table1[parish])&amp;" ("&amp;Table1[year]&amp;")"</f>
        <v>Mayor-City of Alexandria-Rapides (2014)</v>
      </c>
      <c r="D2289" t="s">
        <v>2949</v>
      </c>
      <c r="E2289" t="s">
        <v>2316</v>
      </c>
      <c r="F2289" t="s">
        <v>2953</v>
      </c>
      <c r="G2289">
        <v>2014</v>
      </c>
      <c r="H2289" t="s">
        <v>238</v>
      </c>
      <c r="I2289" t="s">
        <v>23</v>
      </c>
      <c r="J2289">
        <v>957</v>
      </c>
      <c r="K2289">
        <v>5</v>
      </c>
      <c r="L2289">
        <f>COUNTIF(Table1[Race],Table1[Race])</f>
        <v>5</v>
      </c>
      <c r="M2289">
        <v>4</v>
      </c>
      <c r="N2289">
        <v>1</v>
      </c>
      <c r="O2289">
        <v>0</v>
      </c>
      <c r="P2289">
        <v>0</v>
      </c>
      <c r="Q2289" t="s">
        <v>20</v>
      </c>
      <c r="R2289" t="s">
        <v>2951</v>
      </c>
      <c r="S2289" t="s">
        <v>2949</v>
      </c>
      <c r="T2289">
        <f>IFERROR(Table1[n_can_adj]/MID(Table1[district],FIND("(",Table1[district])+1,1),Table1[n_can_adj])</f>
        <v>5</v>
      </c>
      <c r="U2289" t="e">
        <f>IF(Table1[level]="Local",VLOOKUP(Table1[parish]&amp;" Parish, Louisiana",[1]parish!$D$2:$E$65,2,FALSE),"")</f>
        <v>#N/A</v>
      </c>
    </row>
    <row r="2290" spans="1:21" hidden="1" x14ac:dyDescent="0.25">
      <c r="A2290">
        <v>2289</v>
      </c>
      <c r="B2290">
        <f>IF(COUNTIF(C$2:C2289,C2290)&gt;0,B2289,B2289+1)</f>
        <v>732</v>
      </c>
      <c r="C2290" t="str">
        <f>Table1[[#This Row],[position]]&amp;IF(Table1[district]="NA","","-"&amp;Table1[district])&amp;IF(Table1[parish]="Multi-Parish Race","","-"&amp;Table1[parish])&amp;" ("&amp;Table1[year]&amp;")"</f>
        <v>Mayor-City of Alexandria-Rapides (2014)</v>
      </c>
      <c r="D2290" t="s">
        <v>2949</v>
      </c>
      <c r="E2290" t="s">
        <v>2316</v>
      </c>
      <c r="F2290" t="s">
        <v>2954</v>
      </c>
      <c r="G2290">
        <v>2014</v>
      </c>
      <c r="H2290" t="s">
        <v>238</v>
      </c>
      <c r="I2290" t="s">
        <v>23</v>
      </c>
      <c r="J2290">
        <v>791</v>
      </c>
      <c r="K2290">
        <v>5</v>
      </c>
      <c r="L2290">
        <f>COUNTIF(Table1[Race],Table1[Race])</f>
        <v>5</v>
      </c>
      <c r="M2290">
        <v>4</v>
      </c>
      <c r="N2290">
        <v>1</v>
      </c>
      <c r="O2290">
        <v>0</v>
      </c>
      <c r="P2290">
        <v>0</v>
      </c>
      <c r="Q2290" t="s">
        <v>20</v>
      </c>
      <c r="R2290" t="s">
        <v>2951</v>
      </c>
      <c r="S2290" t="s">
        <v>2949</v>
      </c>
      <c r="T2290">
        <f>IFERROR(Table1[n_can_adj]/MID(Table1[district],FIND("(",Table1[district])+1,1),Table1[n_can_adj])</f>
        <v>5</v>
      </c>
      <c r="U2290" t="e">
        <f>IF(Table1[level]="Local",VLOOKUP(Table1[parish]&amp;" Parish, Louisiana",[1]parish!$D$2:$E$65,2,FALSE),"")</f>
        <v>#N/A</v>
      </c>
    </row>
    <row r="2291" spans="1:21" hidden="1" x14ac:dyDescent="0.25">
      <c r="A2291">
        <v>2290</v>
      </c>
      <c r="B2291">
        <f>IF(COUNTIF(C$2:C2290,C2291)&gt;0,B2290,B2290+1)</f>
        <v>732</v>
      </c>
      <c r="C2291" t="str">
        <f>Table1[[#This Row],[position]]&amp;IF(Table1[district]="NA","","-"&amp;Table1[district])&amp;IF(Table1[parish]="Multi-Parish Race","","-"&amp;Table1[parish])&amp;" ("&amp;Table1[year]&amp;")"</f>
        <v>Mayor-City of Alexandria-Rapides (2014)</v>
      </c>
      <c r="D2291" t="s">
        <v>2949</v>
      </c>
      <c r="E2291" t="s">
        <v>2316</v>
      </c>
      <c r="F2291" t="s">
        <v>2955</v>
      </c>
      <c r="G2291">
        <v>2014</v>
      </c>
      <c r="H2291" t="s">
        <v>238</v>
      </c>
      <c r="I2291" t="s">
        <v>19</v>
      </c>
      <c r="J2291">
        <v>553</v>
      </c>
      <c r="K2291">
        <v>5</v>
      </c>
      <c r="L2291">
        <f>COUNTIF(Table1[Race],Table1[Race])</f>
        <v>5</v>
      </c>
      <c r="M2291">
        <v>4</v>
      </c>
      <c r="N2291">
        <v>1</v>
      </c>
      <c r="O2291">
        <v>0</v>
      </c>
      <c r="P2291">
        <v>0</v>
      </c>
      <c r="Q2291" t="s">
        <v>20</v>
      </c>
      <c r="R2291" t="s">
        <v>2951</v>
      </c>
      <c r="S2291" t="s">
        <v>2949</v>
      </c>
      <c r="T2291">
        <f>IFERROR(Table1[n_can_adj]/MID(Table1[district],FIND("(",Table1[district])+1,1),Table1[n_can_adj])</f>
        <v>5</v>
      </c>
      <c r="U2291" t="e">
        <f>IF(Table1[level]="Local",VLOOKUP(Table1[parish]&amp;" Parish, Louisiana",[1]parish!$D$2:$E$65,2,FALSE),"")</f>
        <v>#N/A</v>
      </c>
    </row>
    <row r="2292" spans="1:21" hidden="1" x14ac:dyDescent="0.25">
      <c r="A2292">
        <v>2291</v>
      </c>
      <c r="B2292">
        <f>IF(COUNTIF(C$2:C2291,C2292)&gt;0,B2291,B2291+1)</f>
        <v>733</v>
      </c>
      <c r="C2292" t="str">
        <f>Table1[[#This Row],[position]]&amp;IF(Table1[district]="NA","","-"&amp;Table1[district])&amp;IF(Table1[parish]="Multi-Parish Race","","-"&amp;Table1[parish])&amp;" ("&amp;Table1[year]&amp;")"</f>
        <v>Mayor-City of Bogalusa-Washington (2014)</v>
      </c>
      <c r="D2292" t="s">
        <v>2949</v>
      </c>
      <c r="E2292" t="s">
        <v>2956</v>
      </c>
      <c r="F2292" t="s">
        <v>2957</v>
      </c>
      <c r="G2292">
        <v>2014</v>
      </c>
      <c r="H2292" t="s">
        <v>519</v>
      </c>
      <c r="I2292" t="s">
        <v>23</v>
      </c>
      <c r="J2292">
        <v>749</v>
      </c>
      <c r="K2292">
        <v>3</v>
      </c>
      <c r="L2292">
        <f>COUNTIF(Table1[Race],Table1[Race])</f>
        <v>3</v>
      </c>
      <c r="M2292">
        <v>2</v>
      </c>
      <c r="N2292">
        <v>0</v>
      </c>
      <c r="O2292">
        <v>1</v>
      </c>
      <c r="P2292">
        <v>0</v>
      </c>
      <c r="Q2292" t="s">
        <v>20</v>
      </c>
      <c r="R2292" t="s">
        <v>2951</v>
      </c>
      <c r="S2292" t="s">
        <v>2949</v>
      </c>
      <c r="T2292">
        <f>IFERROR(Table1[n_can_adj]/MID(Table1[district],FIND("(",Table1[district])+1,1),Table1[n_can_adj])</f>
        <v>3</v>
      </c>
      <c r="U2292" t="e">
        <f>IF(Table1[level]="Local",VLOOKUP(Table1[parish]&amp;" Parish, Louisiana",[1]parish!$D$2:$E$65,2,FALSE),"")</f>
        <v>#N/A</v>
      </c>
    </row>
    <row r="2293" spans="1:21" hidden="1" x14ac:dyDescent="0.25">
      <c r="A2293">
        <v>2292</v>
      </c>
      <c r="B2293">
        <f>IF(COUNTIF(C$2:C2292,C2293)&gt;0,B2292,B2292+1)</f>
        <v>733</v>
      </c>
      <c r="C2293" t="str">
        <f>Table1[[#This Row],[position]]&amp;IF(Table1[district]="NA","","-"&amp;Table1[district])&amp;IF(Table1[parish]="Multi-Parish Race","","-"&amp;Table1[parish])&amp;" ("&amp;Table1[year]&amp;")"</f>
        <v>Mayor-City of Bogalusa-Washington (2014)</v>
      </c>
      <c r="D2293" t="s">
        <v>2949</v>
      </c>
      <c r="E2293" t="s">
        <v>2956</v>
      </c>
      <c r="F2293" t="s">
        <v>2958</v>
      </c>
      <c r="G2293">
        <v>2014</v>
      </c>
      <c r="H2293" t="s">
        <v>519</v>
      </c>
      <c r="I2293" t="s">
        <v>23</v>
      </c>
      <c r="J2293">
        <v>1066</v>
      </c>
      <c r="K2293">
        <v>3</v>
      </c>
      <c r="L2293">
        <f>COUNTIF(Table1[Race],Table1[Race])</f>
        <v>3</v>
      </c>
      <c r="M2293">
        <v>2</v>
      </c>
      <c r="N2293">
        <v>0</v>
      </c>
      <c r="O2293">
        <v>1</v>
      </c>
      <c r="P2293">
        <v>0</v>
      </c>
      <c r="Q2293" t="s">
        <v>20</v>
      </c>
      <c r="R2293" t="s">
        <v>2951</v>
      </c>
      <c r="S2293" t="s">
        <v>2949</v>
      </c>
      <c r="T2293">
        <f>IFERROR(Table1[n_can_adj]/MID(Table1[district],FIND("(",Table1[district])+1,1),Table1[n_can_adj])</f>
        <v>3</v>
      </c>
      <c r="U2293" t="e">
        <f>IF(Table1[level]="Local",VLOOKUP(Table1[parish]&amp;" Parish, Louisiana",[1]parish!$D$2:$E$65,2,FALSE),"")</f>
        <v>#N/A</v>
      </c>
    </row>
    <row r="2294" spans="1:21" hidden="1" x14ac:dyDescent="0.25">
      <c r="A2294">
        <v>2293</v>
      </c>
      <c r="B2294">
        <f>IF(COUNTIF(C$2:C2293,C2294)&gt;0,B2293,B2293+1)</f>
        <v>733</v>
      </c>
      <c r="C2294" t="str">
        <f>Table1[[#This Row],[position]]&amp;IF(Table1[district]="NA","","-"&amp;Table1[district])&amp;IF(Table1[parish]="Multi-Parish Race","","-"&amp;Table1[parish])&amp;" ("&amp;Table1[year]&amp;")"</f>
        <v>Mayor-City of Bogalusa-Washington (2014)</v>
      </c>
      <c r="D2294" t="s">
        <v>2949</v>
      </c>
      <c r="E2294" t="s">
        <v>2956</v>
      </c>
      <c r="F2294" t="s">
        <v>2959</v>
      </c>
      <c r="G2294">
        <v>2014</v>
      </c>
      <c r="H2294" t="s">
        <v>519</v>
      </c>
      <c r="I2294" t="s">
        <v>30</v>
      </c>
      <c r="J2294">
        <v>1496</v>
      </c>
      <c r="K2294">
        <v>3</v>
      </c>
      <c r="L2294">
        <f>COUNTIF(Table1[Race],Table1[Race])</f>
        <v>3</v>
      </c>
      <c r="M2294">
        <v>2</v>
      </c>
      <c r="N2294">
        <v>0</v>
      </c>
      <c r="O2294">
        <v>1</v>
      </c>
      <c r="P2294">
        <v>0</v>
      </c>
      <c r="Q2294" t="s">
        <v>20</v>
      </c>
      <c r="R2294" t="s">
        <v>2951</v>
      </c>
      <c r="S2294" t="s">
        <v>2949</v>
      </c>
      <c r="T2294">
        <f>IFERROR(Table1[n_can_adj]/MID(Table1[district],FIND("(",Table1[district])+1,1),Table1[n_can_adj])</f>
        <v>3</v>
      </c>
      <c r="U2294" t="e">
        <f>IF(Table1[level]="Local",VLOOKUP(Table1[parish]&amp;" Parish, Louisiana",[1]parish!$D$2:$E$65,2,FALSE),"")</f>
        <v>#N/A</v>
      </c>
    </row>
    <row r="2295" spans="1:21" hidden="1" x14ac:dyDescent="0.25">
      <c r="A2295">
        <v>2294</v>
      </c>
      <c r="B2295">
        <f>IF(COUNTIF(C$2:C2294,C2295)&gt;0,B2294,B2294+1)</f>
        <v>734</v>
      </c>
      <c r="C2295" t="str">
        <f>Table1[[#This Row],[position]]&amp;IF(Table1[district]="NA","","-"&amp;Table1[district])&amp;IF(Table1[parish]="Multi-Parish Race","","-"&amp;Table1[parish])&amp;" ("&amp;Table1[year]&amp;")"</f>
        <v>Mayor-City of Breaux Bridge-St. Martin (2014)</v>
      </c>
      <c r="D2295" t="s">
        <v>2949</v>
      </c>
      <c r="E2295" t="s">
        <v>950</v>
      </c>
      <c r="F2295" t="s">
        <v>2960</v>
      </c>
      <c r="G2295">
        <v>2014</v>
      </c>
      <c r="H2295" t="s">
        <v>145</v>
      </c>
      <c r="I2295" t="s">
        <v>23</v>
      </c>
      <c r="J2295">
        <v>835</v>
      </c>
      <c r="K2295">
        <v>3</v>
      </c>
      <c r="L2295">
        <f>COUNTIF(Table1[Race],Table1[Race])</f>
        <v>3</v>
      </c>
      <c r="M2295">
        <v>1</v>
      </c>
      <c r="N2295">
        <v>1</v>
      </c>
      <c r="O2295">
        <v>0</v>
      </c>
      <c r="P2295">
        <v>1</v>
      </c>
      <c r="Q2295" t="s">
        <v>20</v>
      </c>
      <c r="R2295" t="s">
        <v>2951</v>
      </c>
      <c r="S2295" t="s">
        <v>2949</v>
      </c>
      <c r="T2295">
        <f>IFERROR(Table1[n_can_adj]/MID(Table1[district],FIND("(",Table1[district])+1,1),Table1[n_can_adj])</f>
        <v>3</v>
      </c>
      <c r="U2295" t="e">
        <f>IF(Table1[level]="Local",VLOOKUP(Table1[parish]&amp;" Parish, Louisiana",[1]parish!$D$2:$E$65,2,FALSE),"")</f>
        <v>#N/A</v>
      </c>
    </row>
    <row r="2296" spans="1:21" hidden="1" x14ac:dyDescent="0.25">
      <c r="A2296">
        <v>2295</v>
      </c>
      <c r="B2296">
        <f>IF(COUNTIF(C$2:C2295,C2296)&gt;0,B2295,B2295+1)</f>
        <v>734</v>
      </c>
      <c r="C2296" t="str">
        <f>Table1[[#This Row],[position]]&amp;IF(Table1[district]="NA","","-"&amp;Table1[district])&amp;IF(Table1[parish]="Multi-Parish Race","","-"&amp;Table1[parish])&amp;" ("&amp;Table1[year]&amp;")"</f>
        <v>Mayor-City of Breaux Bridge-St. Martin (2014)</v>
      </c>
      <c r="D2296" t="s">
        <v>2949</v>
      </c>
      <c r="E2296" t="s">
        <v>950</v>
      </c>
      <c r="F2296" t="s">
        <v>2961</v>
      </c>
      <c r="G2296">
        <v>2014</v>
      </c>
      <c r="H2296" t="s">
        <v>145</v>
      </c>
      <c r="I2296" t="s">
        <v>127</v>
      </c>
      <c r="J2296">
        <v>860</v>
      </c>
      <c r="K2296">
        <v>3</v>
      </c>
      <c r="L2296">
        <f>COUNTIF(Table1[Race],Table1[Race])</f>
        <v>3</v>
      </c>
      <c r="M2296">
        <v>1</v>
      </c>
      <c r="N2296">
        <v>1</v>
      </c>
      <c r="O2296">
        <v>0</v>
      </c>
      <c r="P2296">
        <v>1</v>
      </c>
      <c r="Q2296" t="s">
        <v>20</v>
      </c>
      <c r="R2296" t="s">
        <v>2951</v>
      </c>
      <c r="S2296" t="s">
        <v>2949</v>
      </c>
      <c r="T2296">
        <f>IFERROR(Table1[n_can_adj]/MID(Table1[district],FIND("(",Table1[district])+1,1),Table1[n_can_adj])</f>
        <v>3</v>
      </c>
      <c r="U2296" t="e">
        <f>IF(Table1[level]="Local",VLOOKUP(Table1[parish]&amp;" Parish, Louisiana",[1]parish!$D$2:$E$65,2,FALSE),"")</f>
        <v>#N/A</v>
      </c>
    </row>
    <row r="2297" spans="1:21" hidden="1" x14ac:dyDescent="0.25">
      <c r="A2297">
        <v>2296</v>
      </c>
      <c r="B2297">
        <f>IF(COUNTIF(C$2:C2296,C2297)&gt;0,B2296,B2296+1)</f>
        <v>734</v>
      </c>
      <c r="C2297" t="str">
        <f>Table1[[#This Row],[position]]&amp;IF(Table1[district]="NA","","-"&amp;Table1[district])&amp;IF(Table1[parish]="Multi-Parish Race","","-"&amp;Table1[parish])&amp;" ("&amp;Table1[year]&amp;")"</f>
        <v>Mayor-City of Breaux Bridge-St. Martin (2014)</v>
      </c>
      <c r="D2297" t="s">
        <v>2949</v>
      </c>
      <c r="E2297" t="s">
        <v>950</v>
      </c>
      <c r="F2297" t="s">
        <v>2962</v>
      </c>
      <c r="G2297">
        <v>2014</v>
      </c>
      <c r="H2297" t="s">
        <v>145</v>
      </c>
      <c r="I2297" t="s">
        <v>19</v>
      </c>
      <c r="J2297">
        <v>1440</v>
      </c>
      <c r="K2297">
        <v>3</v>
      </c>
      <c r="L2297">
        <f>COUNTIF(Table1[Race],Table1[Race])</f>
        <v>3</v>
      </c>
      <c r="M2297">
        <v>1</v>
      </c>
      <c r="N2297">
        <v>1</v>
      </c>
      <c r="O2297">
        <v>0</v>
      </c>
      <c r="P2297">
        <v>1</v>
      </c>
      <c r="Q2297" t="s">
        <v>20</v>
      </c>
      <c r="R2297" t="s">
        <v>2951</v>
      </c>
      <c r="S2297" t="s">
        <v>2949</v>
      </c>
      <c r="T2297">
        <f>IFERROR(Table1[n_can_adj]/MID(Table1[district],FIND("(",Table1[district])+1,1),Table1[n_can_adj])</f>
        <v>3</v>
      </c>
      <c r="U2297" t="e">
        <f>IF(Table1[level]="Local",VLOOKUP(Table1[parish]&amp;" Parish, Louisiana",[1]parish!$D$2:$E$65,2,FALSE),"")</f>
        <v>#N/A</v>
      </c>
    </row>
    <row r="2298" spans="1:21" hidden="1" x14ac:dyDescent="0.25">
      <c r="A2298">
        <v>2297</v>
      </c>
      <c r="B2298">
        <f>IF(COUNTIF(C$2:C2297,C2298)&gt;0,B2297,B2297+1)</f>
        <v>735</v>
      </c>
      <c r="C2298" t="str">
        <f>Table1[[#This Row],[position]]&amp;IF(Table1[district]="NA","","-"&amp;Table1[district])&amp;IF(Table1[parish]="Multi-Parish Race","","-"&amp;Table1[parish])&amp;" ("&amp;Table1[year]&amp;")"</f>
        <v>Mayor-City of Crowley-Acadia (2014)</v>
      </c>
      <c r="D2298" t="s">
        <v>2949</v>
      </c>
      <c r="E2298" t="s">
        <v>957</v>
      </c>
      <c r="F2298" t="s">
        <v>2963</v>
      </c>
      <c r="G2298">
        <v>2014</v>
      </c>
      <c r="H2298" t="s">
        <v>276</v>
      </c>
      <c r="I2298" t="s">
        <v>23</v>
      </c>
      <c r="J2298">
        <v>1776</v>
      </c>
      <c r="K2298">
        <v>2</v>
      </c>
      <c r="L2298">
        <f>COUNTIF(Table1[Race],Table1[Race])</f>
        <v>2</v>
      </c>
      <c r="M2298">
        <v>1</v>
      </c>
      <c r="N2298">
        <v>1</v>
      </c>
      <c r="O2298">
        <v>0</v>
      </c>
      <c r="P2298">
        <v>0</v>
      </c>
      <c r="Q2298" t="s">
        <v>20</v>
      </c>
      <c r="R2298" t="s">
        <v>2951</v>
      </c>
      <c r="S2298" t="s">
        <v>2949</v>
      </c>
      <c r="T2298">
        <f>IFERROR(Table1[n_can_adj]/MID(Table1[district],FIND("(",Table1[district])+1,1),Table1[n_can_adj])</f>
        <v>2</v>
      </c>
      <c r="U2298" t="e">
        <f>IF(Table1[level]="Local",VLOOKUP(Table1[parish]&amp;" Parish, Louisiana",[1]parish!$D$2:$E$65,2,FALSE),"")</f>
        <v>#N/A</v>
      </c>
    </row>
    <row r="2299" spans="1:21" hidden="1" x14ac:dyDescent="0.25">
      <c r="A2299">
        <v>2298</v>
      </c>
      <c r="B2299">
        <f>IF(COUNTIF(C$2:C2298,C2299)&gt;0,B2298,B2298+1)</f>
        <v>735</v>
      </c>
      <c r="C2299" t="str">
        <f>Table1[[#This Row],[position]]&amp;IF(Table1[district]="NA","","-"&amp;Table1[district])&amp;IF(Table1[parish]="Multi-Parish Race","","-"&amp;Table1[parish])&amp;" ("&amp;Table1[year]&amp;")"</f>
        <v>Mayor-City of Crowley-Acadia (2014)</v>
      </c>
      <c r="D2299" t="s">
        <v>2949</v>
      </c>
      <c r="E2299" t="s">
        <v>957</v>
      </c>
      <c r="F2299" t="s">
        <v>2964</v>
      </c>
      <c r="G2299">
        <v>2014</v>
      </c>
      <c r="H2299" t="s">
        <v>276</v>
      </c>
      <c r="I2299" t="s">
        <v>19</v>
      </c>
      <c r="J2299">
        <v>2395</v>
      </c>
      <c r="K2299">
        <v>2</v>
      </c>
      <c r="L2299">
        <f>COUNTIF(Table1[Race],Table1[Race])</f>
        <v>2</v>
      </c>
      <c r="M2299">
        <v>1</v>
      </c>
      <c r="N2299">
        <v>1</v>
      </c>
      <c r="O2299">
        <v>0</v>
      </c>
      <c r="P2299">
        <v>0</v>
      </c>
      <c r="Q2299" t="s">
        <v>20</v>
      </c>
      <c r="R2299" t="s">
        <v>2951</v>
      </c>
      <c r="S2299" t="s">
        <v>2949</v>
      </c>
      <c r="T2299">
        <f>IFERROR(Table1[n_can_adj]/MID(Table1[district],FIND("(",Table1[district])+1,1),Table1[n_can_adj])</f>
        <v>2</v>
      </c>
      <c r="U2299" t="e">
        <f>IF(Table1[level]="Local",VLOOKUP(Table1[parish]&amp;" Parish, Louisiana",[1]parish!$D$2:$E$65,2,FALSE),"")</f>
        <v>#N/A</v>
      </c>
    </row>
    <row r="2300" spans="1:21" hidden="1" x14ac:dyDescent="0.25">
      <c r="A2300">
        <v>2299</v>
      </c>
      <c r="B2300">
        <f>IF(COUNTIF(C$2:C2299,C2300)&gt;0,B2299,B2299+1)</f>
        <v>736</v>
      </c>
      <c r="C2300" t="str">
        <f>Table1[[#This Row],[position]]&amp;IF(Table1[district]="NA","","-"&amp;Table1[district])&amp;IF(Table1[parish]="Multi-Parish Race","","-"&amp;Table1[parish])&amp;" ("&amp;Table1[year]&amp;")"</f>
        <v>Mayor-City of Denham Springs-Livingston (2014)</v>
      </c>
      <c r="D2300" t="s">
        <v>2949</v>
      </c>
      <c r="E2300" t="s">
        <v>2965</v>
      </c>
      <c r="F2300" t="s">
        <v>2966</v>
      </c>
      <c r="G2300">
        <v>2014</v>
      </c>
      <c r="H2300" t="s">
        <v>1002</v>
      </c>
      <c r="I2300" t="s">
        <v>19</v>
      </c>
      <c r="J2300">
        <v>1779</v>
      </c>
      <c r="K2300">
        <v>2</v>
      </c>
      <c r="L2300">
        <f>COUNTIF(Table1[Race],Table1[Race])</f>
        <v>2</v>
      </c>
      <c r="M2300">
        <v>0</v>
      </c>
      <c r="N2300">
        <v>2</v>
      </c>
      <c r="O2300">
        <v>0</v>
      </c>
      <c r="P2300">
        <v>0</v>
      </c>
      <c r="Q2300" t="s">
        <v>20</v>
      </c>
      <c r="R2300" t="s">
        <v>2951</v>
      </c>
      <c r="S2300" t="s">
        <v>2949</v>
      </c>
      <c r="T2300">
        <f>IFERROR(Table1[n_can_adj]/MID(Table1[district],FIND("(",Table1[district])+1,1),Table1[n_can_adj])</f>
        <v>2</v>
      </c>
      <c r="U2300" t="e">
        <f>IF(Table1[level]="Local",VLOOKUP(Table1[parish]&amp;" Parish, Louisiana",[1]parish!$D$2:$E$65,2,FALSE),"")</f>
        <v>#N/A</v>
      </c>
    </row>
    <row r="2301" spans="1:21" hidden="1" x14ac:dyDescent="0.25">
      <c r="A2301">
        <v>2300</v>
      </c>
      <c r="B2301">
        <f>IF(COUNTIF(C$2:C2300,C2301)&gt;0,B2300,B2300+1)</f>
        <v>736</v>
      </c>
      <c r="C2301" t="str">
        <f>Table1[[#This Row],[position]]&amp;IF(Table1[district]="NA","","-"&amp;Table1[district])&amp;IF(Table1[parish]="Multi-Parish Race","","-"&amp;Table1[parish])&amp;" ("&amp;Table1[year]&amp;")"</f>
        <v>Mayor-City of Denham Springs-Livingston (2014)</v>
      </c>
      <c r="D2301" t="s">
        <v>2949</v>
      </c>
      <c r="E2301" t="s">
        <v>2965</v>
      </c>
      <c r="F2301" t="s">
        <v>2967</v>
      </c>
      <c r="G2301">
        <v>2014</v>
      </c>
      <c r="H2301" t="s">
        <v>1002</v>
      </c>
      <c r="I2301" t="s">
        <v>19</v>
      </c>
      <c r="J2301">
        <v>1668</v>
      </c>
      <c r="K2301">
        <v>2</v>
      </c>
      <c r="L2301">
        <f>COUNTIF(Table1[Race],Table1[Race])</f>
        <v>2</v>
      </c>
      <c r="M2301">
        <v>0</v>
      </c>
      <c r="N2301">
        <v>2</v>
      </c>
      <c r="O2301">
        <v>0</v>
      </c>
      <c r="P2301">
        <v>0</v>
      </c>
      <c r="Q2301" t="s">
        <v>20</v>
      </c>
      <c r="R2301" t="s">
        <v>2951</v>
      </c>
      <c r="S2301" t="s">
        <v>2949</v>
      </c>
      <c r="T2301">
        <f>IFERROR(Table1[n_can_adj]/MID(Table1[district],FIND("(",Table1[district])+1,1),Table1[n_can_adj])</f>
        <v>2</v>
      </c>
      <c r="U2301" t="e">
        <f>IF(Table1[level]="Local",VLOOKUP(Table1[parish]&amp;" Parish, Louisiana",[1]parish!$D$2:$E$65,2,FALSE),"")</f>
        <v>#N/A</v>
      </c>
    </row>
    <row r="2302" spans="1:21" hidden="1" x14ac:dyDescent="0.25">
      <c r="A2302">
        <v>2301</v>
      </c>
      <c r="B2302">
        <f>IF(COUNTIF(C$2:C2301,C2302)&gt;0,B2301,B2301+1)</f>
        <v>737</v>
      </c>
      <c r="C2302" t="str">
        <f>Table1[[#This Row],[position]]&amp;IF(Table1[district]="NA","","-"&amp;Table1[district])&amp;IF(Table1[parish]="Multi-Parish Race","","-"&amp;Table1[parish])&amp;" ("&amp;Table1[year]&amp;")"</f>
        <v>Mayor-City of DeQuincy-Calcasieu (2014)</v>
      </c>
      <c r="D2302" t="s">
        <v>2949</v>
      </c>
      <c r="E2302" t="s">
        <v>2968</v>
      </c>
      <c r="F2302" t="s">
        <v>2969</v>
      </c>
      <c r="G2302">
        <v>2014</v>
      </c>
      <c r="H2302" t="s">
        <v>1008</v>
      </c>
      <c r="I2302" t="s">
        <v>30</v>
      </c>
      <c r="J2302">
        <v>467</v>
      </c>
      <c r="K2302">
        <v>2</v>
      </c>
      <c r="L2302">
        <f>COUNTIF(Table1[Race],Table1[Race])</f>
        <v>2</v>
      </c>
      <c r="M2302">
        <v>1</v>
      </c>
      <c r="N2302">
        <v>0</v>
      </c>
      <c r="O2302">
        <v>1</v>
      </c>
      <c r="P2302">
        <v>0</v>
      </c>
      <c r="Q2302" t="s">
        <v>20</v>
      </c>
      <c r="R2302" t="s">
        <v>2951</v>
      </c>
      <c r="S2302" t="s">
        <v>2949</v>
      </c>
      <c r="T2302">
        <f>IFERROR(Table1[n_can_adj]/MID(Table1[district],FIND("(",Table1[district])+1,1),Table1[n_can_adj])</f>
        <v>2</v>
      </c>
      <c r="U2302" t="e">
        <f>IF(Table1[level]="Local",VLOOKUP(Table1[parish]&amp;" Parish, Louisiana",[1]parish!$D$2:$E$65,2,FALSE),"")</f>
        <v>#N/A</v>
      </c>
    </row>
    <row r="2303" spans="1:21" hidden="1" x14ac:dyDescent="0.25">
      <c r="A2303">
        <v>2302</v>
      </c>
      <c r="B2303">
        <f>IF(COUNTIF(C$2:C2302,C2303)&gt;0,B2302,B2302+1)</f>
        <v>737</v>
      </c>
      <c r="C2303" t="str">
        <f>Table1[[#This Row],[position]]&amp;IF(Table1[district]="NA","","-"&amp;Table1[district])&amp;IF(Table1[parish]="Multi-Parish Race","","-"&amp;Table1[parish])&amp;" ("&amp;Table1[year]&amp;")"</f>
        <v>Mayor-City of DeQuincy-Calcasieu (2014)</v>
      </c>
      <c r="D2303" t="s">
        <v>2949</v>
      </c>
      <c r="E2303" t="s">
        <v>2968</v>
      </c>
      <c r="F2303" t="s">
        <v>2970</v>
      </c>
      <c r="G2303">
        <v>2014</v>
      </c>
      <c r="H2303" t="s">
        <v>1008</v>
      </c>
      <c r="I2303" t="s">
        <v>23</v>
      </c>
      <c r="J2303">
        <v>551</v>
      </c>
      <c r="K2303">
        <v>2</v>
      </c>
      <c r="L2303">
        <f>COUNTIF(Table1[Race],Table1[Race])</f>
        <v>2</v>
      </c>
      <c r="M2303">
        <v>1</v>
      </c>
      <c r="N2303">
        <v>0</v>
      </c>
      <c r="O2303">
        <v>1</v>
      </c>
      <c r="P2303">
        <v>0</v>
      </c>
      <c r="Q2303" t="s">
        <v>20</v>
      </c>
      <c r="R2303" t="s">
        <v>2951</v>
      </c>
      <c r="S2303" t="s">
        <v>2949</v>
      </c>
      <c r="T2303">
        <f>IFERROR(Table1[n_can_adj]/MID(Table1[district],FIND("(",Table1[district])+1,1),Table1[n_can_adj])</f>
        <v>2</v>
      </c>
      <c r="U2303" t="e">
        <f>IF(Table1[level]="Local",VLOOKUP(Table1[parish]&amp;" Parish, Louisiana",[1]parish!$D$2:$E$65,2,FALSE),"")</f>
        <v>#N/A</v>
      </c>
    </row>
    <row r="2304" spans="1:21" hidden="1" x14ac:dyDescent="0.25">
      <c r="A2304">
        <v>2303</v>
      </c>
      <c r="B2304">
        <f>IF(COUNTIF(C$2:C2303,C2304)&gt;0,B2303,B2303+1)</f>
        <v>738</v>
      </c>
      <c r="C2304" t="str">
        <f>Table1[[#This Row],[position]]&amp;IF(Table1[district]="NA","","-"&amp;Table1[district])&amp;IF(Table1[parish]="Multi-Parish Race","","-"&amp;Table1[parish])&amp;" ("&amp;Table1[year]&amp;")"</f>
        <v>Mayor-City of Donaldsonville-Ascension (2016)</v>
      </c>
      <c r="D2304" t="s">
        <v>2949</v>
      </c>
      <c r="E2304" t="s">
        <v>2971</v>
      </c>
      <c r="F2304" t="s">
        <v>2972</v>
      </c>
      <c r="G2304">
        <v>2016</v>
      </c>
      <c r="H2304" t="s">
        <v>1440</v>
      </c>
      <c r="I2304" t="s">
        <v>23</v>
      </c>
      <c r="J2304">
        <v>1718</v>
      </c>
      <c r="K2304">
        <v>2</v>
      </c>
      <c r="L2304">
        <f>COUNTIF(Table1[Race],Table1[Race])</f>
        <v>2</v>
      </c>
      <c r="M2304">
        <v>2</v>
      </c>
      <c r="N2304">
        <v>0</v>
      </c>
      <c r="O2304">
        <v>0</v>
      </c>
      <c r="P2304">
        <v>0</v>
      </c>
      <c r="Q2304" t="s">
        <v>20</v>
      </c>
      <c r="R2304" t="s">
        <v>2951</v>
      </c>
      <c r="S2304" t="s">
        <v>2949</v>
      </c>
      <c r="T2304">
        <f>IFERROR(Table1[n_can_adj]/MID(Table1[district],FIND("(",Table1[district])+1,1),Table1[n_can_adj])</f>
        <v>2</v>
      </c>
      <c r="U2304" t="e">
        <f>IF(Table1[level]="Local",VLOOKUP(Table1[parish]&amp;" Parish, Louisiana",[1]parish!$D$2:$E$65,2,FALSE),"")</f>
        <v>#N/A</v>
      </c>
    </row>
    <row r="2305" spans="1:21" hidden="1" x14ac:dyDescent="0.25">
      <c r="A2305">
        <v>2304</v>
      </c>
      <c r="B2305">
        <f>IF(COUNTIF(C$2:C2304,C2305)&gt;0,B2304,B2304+1)</f>
        <v>738</v>
      </c>
      <c r="C2305" t="str">
        <f>Table1[[#This Row],[position]]&amp;IF(Table1[district]="NA","","-"&amp;Table1[district])&amp;IF(Table1[parish]="Multi-Parish Race","","-"&amp;Table1[parish])&amp;" ("&amp;Table1[year]&amp;")"</f>
        <v>Mayor-City of Donaldsonville-Ascension (2016)</v>
      </c>
      <c r="D2305" t="s">
        <v>2949</v>
      </c>
      <c r="E2305" t="s">
        <v>2971</v>
      </c>
      <c r="F2305" t="s">
        <v>2973</v>
      </c>
      <c r="G2305">
        <v>2016</v>
      </c>
      <c r="H2305" t="s">
        <v>1440</v>
      </c>
      <c r="I2305" t="s">
        <v>23</v>
      </c>
      <c r="J2305">
        <v>1591</v>
      </c>
      <c r="K2305">
        <v>2</v>
      </c>
      <c r="L2305">
        <f>COUNTIF(Table1[Race],Table1[Race])</f>
        <v>2</v>
      </c>
      <c r="M2305">
        <v>2</v>
      </c>
      <c r="N2305">
        <v>0</v>
      </c>
      <c r="O2305">
        <v>0</v>
      </c>
      <c r="P2305">
        <v>0</v>
      </c>
      <c r="Q2305" t="s">
        <v>20</v>
      </c>
      <c r="R2305" t="s">
        <v>2951</v>
      </c>
      <c r="S2305" t="s">
        <v>2949</v>
      </c>
      <c r="T2305">
        <f>IFERROR(Table1[n_can_adj]/MID(Table1[district],FIND("(",Table1[district])+1,1),Table1[n_can_adj])</f>
        <v>2</v>
      </c>
      <c r="U2305" t="e">
        <f>IF(Table1[level]="Local",VLOOKUP(Table1[parish]&amp;" Parish, Louisiana",[1]parish!$D$2:$E$65,2,FALSE),"")</f>
        <v>#N/A</v>
      </c>
    </row>
    <row r="2306" spans="1:21" hidden="1" x14ac:dyDescent="0.25">
      <c r="A2306">
        <v>2305</v>
      </c>
      <c r="B2306">
        <f>IF(COUNTIF(C$2:C2305,C2306)&gt;0,B2305,B2305+1)</f>
        <v>739</v>
      </c>
      <c r="C2306" t="str">
        <f>Table1[[#This Row],[position]]&amp;IF(Table1[district]="NA","","-"&amp;Table1[district])&amp;IF(Table1[parish]="Multi-Parish Race","","-"&amp;Table1[parish])&amp;" ("&amp;Table1[year]&amp;")"</f>
        <v>Mayor-City of Gonzales-Ascension (2016)</v>
      </c>
      <c r="D2306" t="s">
        <v>2949</v>
      </c>
      <c r="E2306" t="s">
        <v>2974</v>
      </c>
      <c r="F2306" t="s">
        <v>2975</v>
      </c>
      <c r="G2306">
        <v>2016</v>
      </c>
      <c r="H2306" t="s">
        <v>1440</v>
      </c>
      <c r="I2306" t="s">
        <v>23</v>
      </c>
      <c r="J2306">
        <v>2599</v>
      </c>
      <c r="K2306">
        <v>2</v>
      </c>
      <c r="L2306">
        <f>COUNTIF(Table1[Race],Table1[Race])</f>
        <v>2</v>
      </c>
      <c r="M2306">
        <v>2</v>
      </c>
      <c r="N2306">
        <v>0</v>
      </c>
      <c r="O2306">
        <v>0</v>
      </c>
      <c r="P2306">
        <v>0</v>
      </c>
      <c r="Q2306" t="s">
        <v>20</v>
      </c>
      <c r="R2306" t="s">
        <v>2951</v>
      </c>
      <c r="S2306" t="s">
        <v>2949</v>
      </c>
      <c r="T2306">
        <f>IFERROR(Table1[n_can_adj]/MID(Table1[district],FIND("(",Table1[district])+1,1),Table1[n_can_adj])</f>
        <v>2</v>
      </c>
      <c r="U2306" t="e">
        <f>IF(Table1[level]="Local",VLOOKUP(Table1[parish]&amp;" Parish, Louisiana",[1]parish!$D$2:$E$65,2,FALSE),"")</f>
        <v>#N/A</v>
      </c>
    </row>
    <row r="2307" spans="1:21" hidden="1" x14ac:dyDescent="0.25">
      <c r="A2307">
        <v>2306</v>
      </c>
      <c r="B2307">
        <f>IF(COUNTIF(C$2:C2306,C2307)&gt;0,B2306,B2306+1)</f>
        <v>739</v>
      </c>
      <c r="C2307" t="str">
        <f>Table1[[#This Row],[position]]&amp;IF(Table1[district]="NA","","-"&amp;Table1[district])&amp;IF(Table1[parish]="Multi-Parish Race","","-"&amp;Table1[parish])&amp;" ("&amp;Table1[year]&amp;")"</f>
        <v>Mayor-City of Gonzales-Ascension (2016)</v>
      </c>
      <c r="D2307" t="s">
        <v>2949</v>
      </c>
      <c r="E2307" t="s">
        <v>2974</v>
      </c>
      <c r="F2307" t="s">
        <v>2976</v>
      </c>
      <c r="G2307">
        <v>2016</v>
      </c>
      <c r="H2307" t="s">
        <v>1440</v>
      </c>
      <c r="I2307" t="s">
        <v>23</v>
      </c>
      <c r="J2307">
        <v>1697</v>
      </c>
      <c r="K2307">
        <v>2</v>
      </c>
      <c r="L2307">
        <f>COUNTIF(Table1[Race],Table1[Race])</f>
        <v>2</v>
      </c>
      <c r="M2307">
        <v>2</v>
      </c>
      <c r="N2307">
        <v>0</v>
      </c>
      <c r="O2307">
        <v>0</v>
      </c>
      <c r="P2307">
        <v>0</v>
      </c>
      <c r="Q2307" t="s">
        <v>20</v>
      </c>
      <c r="R2307" t="s">
        <v>2951</v>
      </c>
      <c r="S2307" t="s">
        <v>2949</v>
      </c>
      <c r="T2307">
        <f>IFERROR(Table1[n_can_adj]/MID(Table1[district],FIND("(",Table1[district])+1,1),Table1[n_can_adj])</f>
        <v>2</v>
      </c>
      <c r="U2307" t="e">
        <f>IF(Table1[level]="Local",VLOOKUP(Table1[parish]&amp;" Parish, Louisiana",[1]parish!$D$2:$E$65,2,FALSE),"")</f>
        <v>#N/A</v>
      </c>
    </row>
    <row r="2308" spans="1:21" hidden="1" x14ac:dyDescent="0.25">
      <c r="A2308">
        <v>2307</v>
      </c>
      <c r="B2308">
        <f>IF(COUNTIF(C$2:C2307,C2308)&gt;0,B2307,B2307+1)</f>
        <v>740</v>
      </c>
      <c r="C2308" t="str">
        <f>Table1[[#This Row],[position]]&amp;IF(Table1[district]="NA","","-"&amp;Table1[district])&amp;IF(Table1[parish]="Multi-Parish Race","","-"&amp;Table1[parish])&amp;" ("&amp;Table1[year]&amp;")"</f>
        <v>Mayor-City of Grambling-Lincoln (2014)</v>
      </c>
      <c r="D2308" t="s">
        <v>2949</v>
      </c>
      <c r="E2308" t="s">
        <v>2977</v>
      </c>
      <c r="F2308" t="s">
        <v>2978</v>
      </c>
      <c r="G2308">
        <v>2014</v>
      </c>
      <c r="H2308" t="s">
        <v>332</v>
      </c>
      <c r="I2308" t="s">
        <v>23</v>
      </c>
      <c r="J2308">
        <v>577</v>
      </c>
      <c r="K2308">
        <v>2</v>
      </c>
      <c r="L2308">
        <f>COUNTIF(Table1[Race],Table1[Race])</f>
        <v>2</v>
      </c>
      <c r="M2308">
        <v>2</v>
      </c>
      <c r="N2308">
        <v>0</v>
      </c>
      <c r="O2308">
        <v>0</v>
      </c>
      <c r="P2308">
        <v>0</v>
      </c>
      <c r="Q2308" t="s">
        <v>20</v>
      </c>
      <c r="R2308" t="s">
        <v>2951</v>
      </c>
      <c r="S2308" t="s">
        <v>2949</v>
      </c>
      <c r="T2308">
        <f>IFERROR(Table1[n_can_adj]/MID(Table1[district],FIND("(",Table1[district])+1,1),Table1[n_can_adj])</f>
        <v>2</v>
      </c>
      <c r="U2308" t="e">
        <f>IF(Table1[level]="Local",VLOOKUP(Table1[parish]&amp;" Parish, Louisiana",[1]parish!$D$2:$E$65,2,FALSE),"")</f>
        <v>#N/A</v>
      </c>
    </row>
    <row r="2309" spans="1:21" hidden="1" x14ac:dyDescent="0.25">
      <c r="A2309">
        <v>2308</v>
      </c>
      <c r="B2309">
        <f>IF(COUNTIF(C$2:C2308,C2309)&gt;0,B2308,B2308+1)</f>
        <v>740</v>
      </c>
      <c r="C2309" t="str">
        <f>Table1[[#This Row],[position]]&amp;IF(Table1[district]="NA","","-"&amp;Table1[district])&amp;IF(Table1[parish]="Multi-Parish Race","","-"&amp;Table1[parish])&amp;" ("&amp;Table1[year]&amp;")"</f>
        <v>Mayor-City of Grambling-Lincoln (2014)</v>
      </c>
      <c r="D2309" t="s">
        <v>2949</v>
      </c>
      <c r="E2309" t="s">
        <v>2977</v>
      </c>
      <c r="F2309" t="s">
        <v>2979</v>
      </c>
      <c r="G2309">
        <v>2014</v>
      </c>
      <c r="H2309" t="s">
        <v>332</v>
      </c>
      <c r="I2309" t="s">
        <v>23</v>
      </c>
      <c r="J2309">
        <v>351</v>
      </c>
      <c r="K2309">
        <v>2</v>
      </c>
      <c r="L2309">
        <f>COUNTIF(Table1[Race],Table1[Race])</f>
        <v>2</v>
      </c>
      <c r="M2309">
        <v>2</v>
      </c>
      <c r="N2309">
        <v>0</v>
      </c>
      <c r="O2309">
        <v>0</v>
      </c>
      <c r="P2309">
        <v>0</v>
      </c>
      <c r="Q2309" t="s">
        <v>20</v>
      </c>
      <c r="R2309" t="s">
        <v>2951</v>
      </c>
      <c r="S2309" t="s">
        <v>2949</v>
      </c>
      <c r="T2309">
        <f>IFERROR(Table1[n_can_adj]/MID(Table1[district],FIND("(",Table1[district])+1,1),Table1[n_can_adj])</f>
        <v>2</v>
      </c>
      <c r="U2309" t="e">
        <f>IF(Table1[level]="Local",VLOOKUP(Table1[parish]&amp;" Parish, Louisiana",[1]parish!$D$2:$E$65,2,FALSE),"")</f>
        <v>#N/A</v>
      </c>
    </row>
    <row r="2310" spans="1:21" hidden="1" x14ac:dyDescent="0.25">
      <c r="A2310">
        <v>2309</v>
      </c>
      <c r="B2310">
        <f>IF(COUNTIF(C$2:C2309,C2310)&gt;0,B2309,B2309+1)</f>
        <v>741</v>
      </c>
      <c r="C2310" t="str">
        <f>Table1[[#This Row],[position]]&amp;IF(Table1[district]="NA","","-"&amp;Table1[district])&amp;IF(Table1[parish]="Multi-Parish Race","","-"&amp;Table1[parish])&amp;" ("&amp;Table1[year]&amp;")"</f>
        <v>Mayor-City of Hammond-Tangipahoa (2014)</v>
      </c>
      <c r="D2310" t="s">
        <v>2949</v>
      </c>
      <c r="E2310" t="s">
        <v>2980</v>
      </c>
      <c r="F2310" t="s">
        <v>2981</v>
      </c>
      <c r="G2310">
        <v>2014</v>
      </c>
      <c r="H2310" t="s">
        <v>640</v>
      </c>
      <c r="I2310" t="s">
        <v>19</v>
      </c>
      <c r="J2310">
        <v>303</v>
      </c>
      <c r="K2310">
        <v>3</v>
      </c>
      <c r="L2310">
        <f>COUNTIF(Table1[Race],Table1[Race])</f>
        <v>3</v>
      </c>
      <c r="M2310">
        <v>1</v>
      </c>
      <c r="N2310">
        <v>2</v>
      </c>
      <c r="O2310">
        <v>0</v>
      </c>
      <c r="P2310">
        <v>0</v>
      </c>
      <c r="Q2310" t="s">
        <v>20</v>
      </c>
      <c r="R2310" t="s">
        <v>2951</v>
      </c>
      <c r="S2310" t="s">
        <v>2949</v>
      </c>
      <c r="T2310">
        <f>IFERROR(Table1[n_can_adj]/MID(Table1[district],FIND("(",Table1[district])+1,1),Table1[n_can_adj])</f>
        <v>3</v>
      </c>
      <c r="U2310" t="e">
        <f>IF(Table1[level]="Local",VLOOKUP(Table1[parish]&amp;" Parish, Louisiana",[1]parish!$D$2:$E$65,2,FALSE),"")</f>
        <v>#N/A</v>
      </c>
    </row>
    <row r="2311" spans="1:21" hidden="1" x14ac:dyDescent="0.25">
      <c r="A2311">
        <v>2310</v>
      </c>
      <c r="B2311">
        <f>IF(COUNTIF(C$2:C2310,C2311)&gt;0,B2310,B2310+1)</f>
        <v>741</v>
      </c>
      <c r="C2311" t="str">
        <f>Table1[[#This Row],[position]]&amp;IF(Table1[district]="NA","","-"&amp;Table1[district])&amp;IF(Table1[parish]="Multi-Parish Race","","-"&amp;Table1[parish])&amp;" ("&amp;Table1[year]&amp;")"</f>
        <v>Mayor-City of Hammond-Tangipahoa (2014)</v>
      </c>
      <c r="D2311" t="s">
        <v>2949</v>
      </c>
      <c r="E2311" t="s">
        <v>2980</v>
      </c>
      <c r="F2311" t="s">
        <v>2982</v>
      </c>
      <c r="G2311">
        <v>2014</v>
      </c>
      <c r="H2311" t="s">
        <v>640</v>
      </c>
      <c r="I2311" t="s">
        <v>23</v>
      </c>
      <c r="J2311">
        <v>1616</v>
      </c>
      <c r="K2311">
        <v>3</v>
      </c>
      <c r="L2311">
        <f>COUNTIF(Table1[Race],Table1[Race])</f>
        <v>3</v>
      </c>
      <c r="M2311">
        <v>1</v>
      </c>
      <c r="N2311">
        <v>2</v>
      </c>
      <c r="O2311">
        <v>0</v>
      </c>
      <c r="P2311">
        <v>0</v>
      </c>
      <c r="Q2311" t="s">
        <v>20</v>
      </c>
      <c r="R2311" t="s">
        <v>2951</v>
      </c>
      <c r="S2311" t="s">
        <v>2949</v>
      </c>
      <c r="T2311">
        <f>IFERROR(Table1[n_can_adj]/MID(Table1[district],FIND("(",Table1[district])+1,1),Table1[n_can_adj])</f>
        <v>3</v>
      </c>
      <c r="U2311" t="e">
        <f>IF(Table1[level]="Local",VLOOKUP(Table1[parish]&amp;" Parish, Louisiana",[1]parish!$D$2:$E$65,2,FALSE),"")</f>
        <v>#N/A</v>
      </c>
    </row>
    <row r="2312" spans="1:21" hidden="1" x14ac:dyDescent="0.25">
      <c r="A2312">
        <v>2311</v>
      </c>
      <c r="B2312">
        <f>IF(COUNTIF(C$2:C2311,C2312)&gt;0,B2311,B2311+1)</f>
        <v>741</v>
      </c>
      <c r="C2312" t="str">
        <f>Table1[[#This Row],[position]]&amp;IF(Table1[district]="NA","","-"&amp;Table1[district])&amp;IF(Table1[parish]="Multi-Parish Race","","-"&amp;Table1[parish])&amp;" ("&amp;Table1[year]&amp;")"</f>
        <v>Mayor-City of Hammond-Tangipahoa (2014)</v>
      </c>
      <c r="D2312" t="s">
        <v>2949</v>
      </c>
      <c r="E2312" t="s">
        <v>2980</v>
      </c>
      <c r="F2312" t="s">
        <v>2983</v>
      </c>
      <c r="G2312">
        <v>2014</v>
      </c>
      <c r="H2312" t="s">
        <v>640</v>
      </c>
      <c r="I2312" t="s">
        <v>19</v>
      </c>
      <c r="J2312">
        <v>2709</v>
      </c>
      <c r="K2312">
        <v>3</v>
      </c>
      <c r="L2312">
        <f>COUNTIF(Table1[Race],Table1[Race])</f>
        <v>3</v>
      </c>
      <c r="M2312">
        <v>1</v>
      </c>
      <c r="N2312">
        <v>2</v>
      </c>
      <c r="O2312">
        <v>0</v>
      </c>
      <c r="P2312">
        <v>0</v>
      </c>
      <c r="Q2312" t="s">
        <v>20</v>
      </c>
      <c r="R2312" t="s">
        <v>2951</v>
      </c>
      <c r="S2312" t="s">
        <v>2949</v>
      </c>
      <c r="T2312">
        <f>IFERROR(Table1[n_can_adj]/MID(Table1[district],FIND("(",Table1[district])+1,1),Table1[n_can_adj])</f>
        <v>3</v>
      </c>
      <c r="U2312" t="e">
        <f>IF(Table1[level]="Local",VLOOKUP(Table1[parish]&amp;" Parish, Louisiana",[1]parish!$D$2:$E$65,2,FALSE),"")</f>
        <v>#N/A</v>
      </c>
    </row>
    <row r="2313" spans="1:21" hidden="1" x14ac:dyDescent="0.25">
      <c r="A2313">
        <v>2312</v>
      </c>
      <c r="B2313">
        <f>IF(COUNTIF(C$2:C2312,C2313)&gt;0,B2312,B2312+1)</f>
        <v>742</v>
      </c>
      <c r="C2313" t="str">
        <f>Table1[[#This Row],[position]]&amp;IF(Table1[district]="NA","","-"&amp;Table1[district])&amp;IF(Table1[parish]="Multi-Parish Race","","-"&amp;Table1[parish])&amp;" ("&amp;Table1[year]&amp;")"</f>
        <v>Mayor-City of Harahan-Jefferson (2014)</v>
      </c>
      <c r="D2313" t="s">
        <v>2949</v>
      </c>
      <c r="E2313" t="s">
        <v>2984</v>
      </c>
      <c r="F2313" t="s">
        <v>2985</v>
      </c>
      <c r="G2313">
        <v>2014</v>
      </c>
      <c r="H2313" t="s">
        <v>1442</v>
      </c>
      <c r="I2313" t="s">
        <v>19</v>
      </c>
      <c r="J2313">
        <v>1978</v>
      </c>
      <c r="K2313">
        <v>2</v>
      </c>
      <c r="L2313">
        <f>COUNTIF(Table1[Race],Table1[Race])</f>
        <v>2</v>
      </c>
      <c r="M2313">
        <v>0</v>
      </c>
      <c r="N2313">
        <v>2</v>
      </c>
      <c r="O2313">
        <v>0</v>
      </c>
      <c r="P2313">
        <v>0</v>
      </c>
      <c r="Q2313" t="s">
        <v>20</v>
      </c>
      <c r="R2313" t="s">
        <v>2951</v>
      </c>
      <c r="S2313" t="s">
        <v>2949</v>
      </c>
      <c r="T2313">
        <f>IFERROR(Table1[n_can_adj]/MID(Table1[district],FIND("(",Table1[district])+1,1),Table1[n_can_adj])</f>
        <v>2</v>
      </c>
      <c r="U2313" t="e">
        <f>IF(Table1[level]="Local",VLOOKUP(Table1[parish]&amp;" Parish, Louisiana",[1]parish!$D$2:$E$65,2,FALSE),"")</f>
        <v>#N/A</v>
      </c>
    </row>
    <row r="2314" spans="1:21" hidden="1" x14ac:dyDescent="0.25">
      <c r="A2314">
        <v>2313</v>
      </c>
      <c r="B2314">
        <f>IF(COUNTIF(C$2:C2313,C2314)&gt;0,B2313,B2313+1)</f>
        <v>742</v>
      </c>
      <c r="C2314" t="str">
        <f>Table1[[#This Row],[position]]&amp;IF(Table1[district]="NA","","-"&amp;Table1[district])&amp;IF(Table1[parish]="Multi-Parish Race","","-"&amp;Table1[parish])&amp;" ("&amp;Table1[year]&amp;")"</f>
        <v>Mayor-City of Harahan-Jefferson (2014)</v>
      </c>
      <c r="D2314" t="s">
        <v>2949</v>
      </c>
      <c r="E2314" t="s">
        <v>2984</v>
      </c>
      <c r="F2314" t="s">
        <v>2986</v>
      </c>
      <c r="G2314">
        <v>2014</v>
      </c>
      <c r="H2314" t="s">
        <v>1442</v>
      </c>
      <c r="I2314" t="s">
        <v>19</v>
      </c>
      <c r="J2314">
        <v>2164</v>
      </c>
      <c r="K2314">
        <v>2</v>
      </c>
      <c r="L2314">
        <f>COUNTIF(Table1[Race],Table1[Race])</f>
        <v>2</v>
      </c>
      <c r="M2314">
        <v>0</v>
      </c>
      <c r="N2314">
        <v>2</v>
      </c>
      <c r="O2314">
        <v>0</v>
      </c>
      <c r="P2314">
        <v>0</v>
      </c>
      <c r="Q2314" t="s">
        <v>20</v>
      </c>
      <c r="R2314" t="s">
        <v>2951</v>
      </c>
      <c r="S2314" t="s">
        <v>2949</v>
      </c>
      <c r="T2314">
        <f>IFERROR(Table1[n_can_adj]/MID(Table1[district],FIND("(",Table1[district])+1,1),Table1[n_can_adj])</f>
        <v>2</v>
      </c>
      <c r="U2314" t="e">
        <f>IF(Table1[level]="Local",VLOOKUP(Table1[parish]&amp;" Parish, Louisiana",[1]parish!$D$2:$E$65,2,FALSE),"")</f>
        <v>#N/A</v>
      </c>
    </row>
    <row r="2315" spans="1:21" hidden="1" x14ac:dyDescent="0.25">
      <c r="A2315">
        <v>2314</v>
      </c>
      <c r="B2315">
        <f>IF(COUNTIF(C$2:C2314,C2315)&gt;0,B2314,B2314+1)</f>
        <v>743</v>
      </c>
      <c r="C2315" t="str">
        <f>Table1[[#This Row],[position]]&amp;IF(Table1[district]="NA","","-"&amp;Table1[district])&amp;IF(Table1[parish]="Multi-Parish Race","","-"&amp;Table1[parish])&amp;" ("&amp;Table1[year]&amp;")"</f>
        <v>Mayor-City of Kenner-Jefferson (2016)</v>
      </c>
      <c r="D2315" t="s">
        <v>2949</v>
      </c>
      <c r="E2315" t="s">
        <v>2987</v>
      </c>
      <c r="F2315" t="s">
        <v>2988</v>
      </c>
      <c r="G2315">
        <v>2016</v>
      </c>
      <c r="H2315" t="s">
        <v>1442</v>
      </c>
      <c r="I2315" t="s">
        <v>127</v>
      </c>
      <c r="J2315">
        <v>313</v>
      </c>
      <c r="K2315">
        <v>5</v>
      </c>
      <c r="L2315">
        <f>COUNTIF(Table1[Race],Table1[Race])</f>
        <v>5</v>
      </c>
      <c r="M2315">
        <v>1</v>
      </c>
      <c r="N2315">
        <v>3</v>
      </c>
      <c r="O2315">
        <v>0</v>
      </c>
      <c r="P2315">
        <v>1</v>
      </c>
      <c r="Q2315" t="s">
        <v>20</v>
      </c>
      <c r="R2315" t="s">
        <v>2951</v>
      </c>
      <c r="S2315" t="s">
        <v>2949</v>
      </c>
      <c r="T2315">
        <f>IFERROR(Table1[n_can_adj]/MID(Table1[district],FIND("(",Table1[district])+1,1),Table1[n_can_adj])</f>
        <v>5</v>
      </c>
      <c r="U2315" t="e">
        <f>IF(Table1[level]="Local",VLOOKUP(Table1[parish]&amp;" Parish, Louisiana",[1]parish!$D$2:$E$65,2,FALSE),"")</f>
        <v>#N/A</v>
      </c>
    </row>
    <row r="2316" spans="1:21" hidden="1" x14ac:dyDescent="0.25">
      <c r="A2316">
        <v>2315</v>
      </c>
      <c r="B2316">
        <f>IF(COUNTIF(C$2:C2315,C2316)&gt;0,B2315,B2315+1)</f>
        <v>743</v>
      </c>
      <c r="C2316" t="str">
        <f>Table1[[#This Row],[position]]&amp;IF(Table1[district]="NA","","-"&amp;Table1[district])&amp;IF(Table1[parish]="Multi-Parish Race","","-"&amp;Table1[parish])&amp;" ("&amp;Table1[year]&amp;")"</f>
        <v>Mayor-City of Kenner-Jefferson (2016)</v>
      </c>
      <c r="D2316" t="s">
        <v>2949</v>
      </c>
      <c r="E2316" t="s">
        <v>2987</v>
      </c>
      <c r="F2316" t="s">
        <v>2989</v>
      </c>
      <c r="G2316">
        <v>2016</v>
      </c>
      <c r="H2316" t="s">
        <v>1442</v>
      </c>
      <c r="I2316" t="s">
        <v>19</v>
      </c>
      <c r="J2316">
        <v>11508</v>
      </c>
      <c r="K2316">
        <v>5</v>
      </c>
      <c r="L2316">
        <f>COUNTIF(Table1[Race],Table1[Race])</f>
        <v>5</v>
      </c>
      <c r="M2316">
        <v>1</v>
      </c>
      <c r="N2316">
        <v>3</v>
      </c>
      <c r="O2316">
        <v>0</v>
      </c>
      <c r="P2316">
        <v>1</v>
      </c>
      <c r="Q2316" t="s">
        <v>20</v>
      </c>
      <c r="R2316" t="s">
        <v>2951</v>
      </c>
      <c r="S2316" t="s">
        <v>2949</v>
      </c>
      <c r="T2316">
        <f>IFERROR(Table1[n_can_adj]/MID(Table1[district],FIND("(",Table1[district])+1,1),Table1[n_can_adj])</f>
        <v>5</v>
      </c>
      <c r="U2316" t="e">
        <f>IF(Table1[level]="Local",VLOOKUP(Table1[parish]&amp;" Parish, Louisiana",[1]parish!$D$2:$E$65,2,FALSE),"")</f>
        <v>#N/A</v>
      </c>
    </row>
    <row r="2317" spans="1:21" hidden="1" x14ac:dyDescent="0.25">
      <c r="A2317">
        <v>2316</v>
      </c>
      <c r="B2317">
        <f>IF(COUNTIF(C$2:C2316,C2317)&gt;0,B2316,B2316+1)</f>
        <v>743</v>
      </c>
      <c r="C2317" t="str">
        <f>Table1[[#This Row],[position]]&amp;IF(Table1[district]="NA","","-"&amp;Table1[district])&amp;IF(Table1[parish]="Multi-Parish Race","","-"&amp;Table1[parish])&amp;" ("&amp;Table1[year]&amp;")"</f>
        <v>Mayor-City of Kenner-Jefferson (2016)</v>
      </c>
      <c r="D2317" t="s">
        <v>2949</v>
      </c>
      <c r="E2317" t="s">
        <v>2987</v>
      </c>
      <c r="F2317" t="s">
        <v>2990</v>
      </c>
      <c r="G2317">
        <v>2016</v>
      </c>
      <c r="H2317" t="s">
        <v>1442</v>
      </c>
      <c r="I2317" t="s">
        <v>23</v>
      </c>
      <c r="J2317">
        <v>5120</v>
      </c>
      <c r="K2317">
        <v>5</v>
      </c>
      <c r="L2317">
        <f>COUNTIF(Table1[Race],Table1[Race])</f>
        <v>5</v>
      </c>
      <c r="M2317">
        <v>1</v>
      </c>
      <c r="N2317">
        <v>3</v>
      </c>
      <c r="O2317">
        <v>0</v>
      </c>
      <c r="P2317">
        <v>1</v>
      </c>
      <c r="Q2317" t="s">
        <v>20</v>
      </c>
      <c r="R2317" t="s">
        <v>2951</v>
      </c>
      <c r="S2317" t="s">
        <v>2949</v>
      </c>
      <c r="T2317">
        <f>IFERROR(Table1[n_can_adj]/MID(Table1[district],FIND("(",Table1[district])+1,1),Table1[n_can_adj])</f>
        <v>5</v>
      </c>
      <c r="U2317" t="e">
        <f>IF(Table1[level]="Local",VLOOKUP(Table1[parish]&amp;" Parish, Louisiana",[1]parish!$D$2:$E$65,2,FALSE),"")</f>
        <v>#N/A</v>
      </c>
    </row>
    <row r="2318" spans="1:21" hidden="1" x14ac:dyDescent="0.25">
      <c r="A2318">
        <v>2317</v>
      </c>
      <c r="B2318">
        <f>IF(COUNTIF(C$2:C2317,C2318)&gt;0,B2317,B2317+1)</f>
        <v>743</v>
      </c>
      <c r="C2318" t="str">
        <f>Table1[[#This Row],[position]]&amp;IF(Table1[district]="NA","","-"&amp;Table1[district])&amp;IF(Table1[parish]="Multi-Parish Race","","-"&amp;Table1[parish])&amp;" ("&amp;Table1[year]&amp;")"</f>
        <v>Mayor-City of Kenner-Jefferson (2016)</v>
      </c>
      <c r="D2318" t="s">
        <v>2949</v>
      </c>
      <c r="E2318" t="s">
        <v>2987</v>
      </c>
      <c r="F2318" t="s">
        <v>2991</v>
      </c>
      <c r="G2318">
        <v>2016</v>
      </c>
      <c r="H2318" t="s">
        <v>1442</v>
      </c>
      <c r="I2318" t="s">
        <v>19</v>
      </c>
      <c r="J2318">
        <v>2609</v>
      </c>
      <c r="K2318">
        <v>5</v>
      </c>
      <c r="L2318">
        <f>COUNTIF(Table1[Race],Table1[Race])</f>
        <v>5</v>
      </c>
      <c r="M2318">
        <v>1</v>
      </c>
      <c r="N2318">
        <v>3</v>
      </c>
      <c r="O2318">
        <v>0</v>
      </c>
      <c r="P2318">
        <v>1</v>
      </c>
      <c r="Q2318" t="s">
        <v>20</v>
      </c>
      <c r="R2318" t="s">
        <v>2951</v>
      </c>
      <c r="S2318" t="s">
        <v>2949</v>
      </c>
      <c r="T2318">
        <f>IFERROR(Table1[n_can_adj]/MID(Table1[district],FIND("(",Table1[district])+1,1),Table1[n_can_adj])</f>
        <v>5</v>
      </c>
      <c r="U2318" t="e">
        <f>IF(Table1[level]="Local",VLOOKUP(Table1[parish]&amp;" Parish, Louisiana",[1]parish!$D$2:$E$65,2,FALSE),"")</f>
        <v>#N/A</v>
      </c>
    </row>
    <row r="2319" spans="1:21" hidden="1" x14ac:dyDescent="0.25">
      <c r="A2319">
        <v>2318</v>
      </c>
      <c r="B2319">
        <f>IF(COUNTIF(C$2:C2318,C2319)&gt;0,B2318,B2318+1)</f>
        <v>743</v>
      </c>
      <c r="C2319" t="str">
        <f>Table1[[#This Row],[position]]&amp;IF(Table1[district]="NA","","-"&amp;Table1[district])&amp;IF(Table1[parish]="Multi-Parish Race","","-"&amp;Table1[parish])&amp;" ("&amp;Table1[year]&amp;")"</f>
        <v>Mayor-City of Kenner-Jefferson (2016)</v>
      </c>
      <c r="D2319" t="s">
        <v>2949</v>
      </c>
      <c r="E2319" t="s">
        <v>2987</v>
      </c>
      <c r="F2319" t="s">
        <v>2992</v>
      </c>
      <c r="G2319">
        <v>2016</v>
      </c>
      <c r="H2319" t="s">
        <v>1442</v>
      </c>
      <c r="I2319" t="s">
        <v>19</v>
      </c>
      <c r="J2319">
        <v>4055</v>
      </c>
      <c r="K2319">
        <v>5</v>
      </c>
      <c r="L2319">
        <f>COUNTIF(Table1[Race],Table1[Race])</f>
        <v>5</v>
      </c>
      <c r="M2319">
        <v>1</v>
      </c>
      <c r="N2319">
        <v>3</v>
      </c>
      <c r="O2319">
        <v>0</v>
      </c>
      <c r="P2319">
        <v>1</v>
      </c>
      <c r="Q2319" t="s">
        <v>20</v>
      </c>
      <c r="R2319" t="s">
        <v>2951</v>
      </c>
      <c r="S2319" t="s">
        <v>2949</v>
      </c>
      <c r="T2319">
        <f>IFERROR(Table1[n_can_adj]/MID(Table1[district],FIND("(",Table1[district])+1,1),Table1[n_can_adj])</f>
        <v>5</v>
      </c>
      <c r="U2319" t="e">
        <f>IF(Table1[level]="Local",VLOOKUP(Table1[parish]&amp;" Parish, Louisiana",[1]parish!$D$2:$E$65,2,FALSE),"")</f>
        <v>#N/A</v>
      </c>
    </row>
    <row r="2320" spans="1:21" hidden="1" x14ac:dyDescent="0.25">
      <c r="A2320">
        <v>2319</v>
      </c>
      <c r="B2320">
        <f>IF(COUNTIF(C$2:C2319,C2320)&gt;0,B2319,B2319+1)</f>
        <v>744</v>
      </c>
      <c r="C2320" t="str">
        <f>Table1[[#This Row],[position]]&amp;IF(Table1[district]="NA","","-"&amp;Table1[district])&amp;IF(Table1[parish]="Multi-Parish Race","","-"&amp;Table1[parish])&amp;" ("&amp;Table1[year]&amp;")"</f>
        <v>Mayor-City of Minden-Webster (2014)</v>
      </c>
      <c r="D2320" t="s">
        <v>2949</v>
      </c>
      <c r="E2320" t="s">
        <v>966</v>
      </c>
      <c r="F2320" t="s">
        <v>2993</v>
      </c>
      <c r="G2320">
        <v>2014</v>
      </c>
      <c r="H2320" t="s">
        <v>69</v>
      </c>
      <c r="I2320" t="s">
        <v>23</v>
      </c>
      <c r="J2320">
        <v>1089</v>
      </c>
      <c r="K2320">
        <v>3</v>
      </c>
      <c r="L2320">
        <f>COUNTIF(Table1[Race],Table1[Race])</f>
        <v>3</v>
      </c>
      <c r="M2320">
        <v>1</v>
      </c>
      <c r="N2320">
        <v>1</v>
      </c>
      <c r="O2320">
        <v>1</v>
      </c>
      <c r="P2320">
        <v>0</v>
      </c>
      <c r="Q2320" t="s">
        <v>20</v>
      </c>
      <c r="R2320" t="s">
        <v>2951</v>
      </c>
      <c r="S2320" t="s">
        <v>2949</v>
      </c>
      <c r="T2320">
        <f>IFERROR(Table1[n_can_adj]/MID(Table1[district],FIND("(",Table1[district])+1,1),Table1[n_can_adj])</f>
        <v>3</v>
      </c>
      <c r="U2320" t="e">
        <f>IF(Table1[level]="Local",VLOOKUP(Table1[parish]&amp;" Parish, Louisiana",[1]parish!$D$2:$E$65,2,FALSE),"")</f>
        <v>#N/A</v>
      </c>
    </row>
    <row r="2321" spans="1:21" hidden="1" x14ac:dyDescent="0.25">
      <c r="A2321">
        <v>2320</v>
      </c>
      <c r="B2321">
        <f>IF(COUNTIF(C$2:C2320,C2321)&gt;0,B2320,B2320+1)</f>
        <v>744</v>
      </c>
      <c r="C2321" t="str">
        <f>Table1[[#This Row],[position]]&amp;IF(Table1[district]="NA","","-"&amp;Table1[district])&amp;IF(Table1[parish]="Multi-Parish Race","","-"&amp;Table1[parish])&amp;" ("&amp;Table1[year]&amp;")"</f>
        <v>Mayor-City of Minden-Webster (2014)</v>
      </c>
      <c r="D2321" t="s">
        <v>2949</v>
      </c>
      <c r="E2321" t="s">
        <v>966</v>
      </c>
      <c r="F2321" t="s">
        <v>2994</v>
      </c>
      <c r="G2321">
        <v>2014</v>
      </c>
      <c r="H2321" t="s">
        <v>69</v>
      </c>
      <c r="I2321" t="s">
        <v>19</v>
      </c>
      <c r="J2321">
        <v>2045</v>
      </c>
      <c r="K2321">
        <v>3</v>
      </c>
      <c r="L2321">
        <f>COUNTIF(Table1[Race],Table1[Race])</f>
        <v>3</v>
      </c>
      <c r="M2321">
        <v>1</v>
      </c>
      <c r="N2321">
        <v>1</v>
      </c>
      <c r="O2321">
        <v>1</v>
      </c>
      <c r="P2321">
        <v>0</v>
      </c>
      <c r="Q2321" t="s">
        <v>20</v>
      </c>
      <c r="R2321" t="s">
        <v>2951</v>
      </c>
      <c r="S2321" t="s">
        <v>2949</v>
      </c>
      <c r="T2321">
        <f>IFERROR(Table1[n_can_adj]/MID(Table1[district],FIND("(",Table1[district])+1,1),Table1[n_can_adj])</f>
        <v>3</v>
      </c>
      <c r="U2321" t="e">
        <f>IF(Table1[level]="Local",VLOOKUP(Table1[parish]&amp;" Parish, Louisiana",[1]parish!$D$2:$E$65,2,FALSE),"")</f>
        <v>#N/A</v>
      </c>
    </row>
    <row r="2322" spans="1:21" hidden="1" x14ac:dyDescent="0.25">
      <c r="A2322">
        <v>2321</v>
      </c>
      <c r="B2322">
        <f>IF(COUNTIF(C$2:C2321,C2322)&gt;0,B2321,B2321+1)</f>
        <v>744</v>
      </c>
      <c r="C2322" t="str">
        <f>Table1[[#This Row],[position]]&amp;IF(Table1[district]="NA","","-"&amp;Table1[district])&amp;IF(Table1[parish]="Multi-Parish Race","","-"&amp;Table1[parish])&amp;" ("&amp;Table1[year]&amp;")"</f>
        <v>Mayor-City of Minden-Webster (2014)</v>
      </c>
      <c r="D2322" t="s">
        <v>2949</v>
      </c>
      <c r="E2322" t="s">
        <v>966</v>
      </c>
      <c r="F2322" t="s">
        <v>2995</v>
      </c>
      <c r="G2322">
        <v>2014</v>
      </c>
      <c r="H2322" t="s">
        <v>69</v>
      </c>
      <c r="I2322" t="s">
        <v>30</v>
      </c>
      <c r="J2322">
        <v>1467</v>
      </c>
      <c r="K2322">
        <v>3</v>
      </c>
      <c r="L2322">
        <f>COUNTIF(Table1[Race],Table1[Race])</f>
        <v>3</v>
      </c>
      <c r="M2322">
        <v>1</v>
      </c>
      <c r="N2322">
        <v>1</v>
      </c>
      <c r="O2322">
        <v>1</v>
      </c>
      <c r="P2322">
        <v>0</v>
      </c>
      <c r="Q2322" t="s">
        <v>20</v>
      </c>
      <c r="R2322" t="s">
        <v>2951</v>
      </c>
      <c r="S2322" t="s">
        <v>2949</v>
      </c>
      <c r="T2322">
        <f>IFERROR(Table1[n_can_adj]/MID(Table1[district],FIND("(",Table1[district])+1,1),Table1[n_can_adj])</f>
        <v>3</v>
      </c>
      <c r="U2322" t="e">
        <f>IF(Table1[level]="Local",VLOOKUP(Table1[parish]&amp;" Parish, Louisiana",[1]parish!$D$2:$E$65,2,FALSE),"")</f>
        <v>#N/A</v>
      </c>
    </row>
    <row r="2323" spans="1:21" hidden="1" x14ac:dyDescent="0.25">
      <c r="A2323">
        <v>2322</v>
      </c>
      <c r="B2323">
        <f>IF(COUNTIF(C$2:C2322,C2323)&gt;0,B2322,B2322+1)</f>
        <v>745</v>
      </c>
      <c r="C2323" t="str">
        <f>Table1[[#This Row],[position]]&amp;IF(Table1[district]="NA","","-"&amp;Table1[district])&amp;IF(Table1[parish]="Multi-Parish Race","","-"&amp;Table1[parish])&amp;" ("&amp;Table1[year]&amp;")"</f>
        <v>Mayor-City of New Iberia-Iberia (2016)</v>
      </c>
      <c r="D2323" t="s">
        <v>2949</v>
      </c>
      <c r="E2323" t="s">
        <v>2996</v>
      </c>
      <c r="F2323" t="s">
        <v>2997</v>
      </c>
      <c r="G2323">
        <v>2016</v>
      </c>
      <c r="H2323" t="s">
        <v>1300</v>
      </c>
      <c r="I2323" t="s">
        <v>19</v>
      </c>
      <c r="J2323">
        <v>6748</v>
      </c>
      <c r="K2323">
        <v>3</v>
      </c>
      <c r="L2323">
        <f>COUNTIF(Table1[Race],Table1[Race])</f>
        <v>3</v>
      </c>
      <c r="M2323">
        <v>0</v>
      </c>
      <c r="N2323">
        <v>1</v>
      </c>
      <c r="O2323">
        <v>1</v>
      </c>
      <c r="P2323">
        <v>1</v>
      </c>
      <c r="Q2323" t="s">
        <v>20</v>
      </c>
      <c r="R2323" t="s">
        <v>2951</v>
      </c>
      <c r="S2323" t="s">
        <v>2949</v>
      </c>
      <c r="T2323">
        <f>IFERROR(Table1[n_can_adj]/MID(Table1[district],FIND("(",Table1[district])+1,1),Table1[n_can_adj])</f>
        <v>3</v>
      </c>
      <c r="U2323" t="e">
        <f>IF(Table1[level]="Local",VLOOKUP(Table1[parish]&amp;" Parish, Louisiana",[1]parish!$D$2:$E$65,2,FALSE),"")</f>
        <v>#N/A</v>
      </c>
    </row>
    <row r="2324" spans="1:21" hidden="1" x14ac:dyDescent="0.25">
      <c r="A2324">
        <v>2323</v>
      </c>
      <c r="B2324">
        <f>IF(COUNTIF(C$2:C2323,C2324)&gt;0,B2323,B2323+1)</f>
        <v>745</v>
      </c>
      <c r="C2324" t="str">
        <f>Table1[[#This Row],[position]]&amp;IF(Table1[district]="NA","","-"&amp;Table1[district])&amp;IF(Table1[parish]="Multi-Parish Race","","-"&amp;Table1[parish])&amp;" ("&amp;Table1[year]&amp;")"</f>
        <v>Mayor-City of New Iberia-Iberia (2016)</v>
      </c>
      <c r="D2324" t="s">
        <v>2949</v>
      </c>
      <c r="E2324" t="s">
        <v>2996</v>
      </c>
      <c r="F2324" t="s">
        <v>2998</v>
      </c>
      <c r="G2324">
        <v>2016</v>
      </c>
      <c r="H2324" t="s">
        <v>1300</v>
      </c>
      <c r="I2324" t="s">
        <v>127</v>
      </c>
      <c r="J2324">
        <v>1134</v>
      </c>
      <c r="K2324">
        <v>3</v>
      </c>
      <c r="L2324">
        <f>COUNTIF(Table1[Race],Table1[Race])</f>
        <v>3</v>
      </c>
      <c r="M2324">
        <v>0</v>
      </c>
      <c r="N2324">
        <v>1</v>
      </c>
      <c r="O2324">
        <v>1</v>
      </c>
      <c r="P2324">
        <v>1</v>
      </c>
      <c r="Q2324" t="s">
        <v>20</v>
      </c>
      <c r="R2324" t="s">
        <v>2951</v>
      </c>
      <c r="S2324" t="s">
        <v>2949</v>
      </c>
      <c r="T2324">
        <f>IFERROR(Table1[n_can_adj]/MID(Table1[district],FIND("(",Table1[district])+1,1),Table1[n_can_adj])</f>
        <v>3</v>
      </c>
      <c r="U2324" t="e">
        <f>IF(Table1[level]="Local",VLOOKUP(Table1[parish]&amp;" Parish, Louisiana",[1]parish!$D$2:$E$65,2,FALSE),"")</f>
        <v>#N/A</v>
      </c>
    </row>
    <row r="2325" spans="1:21" hidden="1" x14ac:dyDescent="0.25">
      <c r="A2325">
        <v>2324</v>
      </c>
      <c r="B2325">
        <f>IF(COUNTIF(C$2:C2324,C2325)&gt;0,B2324,B2324+1)</f>
        <v>745</v>
      </c>
      <c r="C2325" t="str">
        <f>Table1[[#This Row],[position]]&amp;IF(Table1[district]="NA","","-"&amp;Table1[district])&amp;IF(Table1[parish]="Multi-Parish Race","","-"&amp;Table1[parish])&amp;" ("&amp;Table1[year]&amp;")"</f>
        <v>Mayor-City of New Iberia-Iberia (2016)</v>
      </c>
      <c r="D2325" t="s">
        <v>2949</v>
      </c>
      <c r="E2325" t="s">
        <v>2996</v>
      </c>
      <c r="F2325" t="s">
        <v>2999</v>
      </c>
      <c r="G2325">
        <v>2016</v>
      </c>
      <c r="H2325" t="s">
        <v>1300</v>
      </c>
      <c r="I2325" t="s">
        <v>30</v>
      </c>
      <c r="J2325">
        <v>3528</v>
      </c>
      <c r="K2325">
        <v>3</v>
      </c>
      <c r="L2325">
        <f>COUNTIF(Table1[Race],Table1[Race])</f>
        <v>3</v>
      </c>
      <c r="M2325">
        <v>0</v>
      </c>
      <c r="N2325">
        <v>1</v>
      </c>
      <c r="O2325">
        <v>1</v>
      </c>
      <c r="P2325">
        <v>1</v>
      </c>
      <c r="Q2325" t="s">
        <v>20</v>
      </c>
      <c r="R2325" t="s">
        <v>2951</v>
      </c>
      <c r="S2325" t="s">
        <v>2949</v>
      </c>
      <c r="T2325">
        <f>IFERROR(Table1[n_can_adj]/MID(Table1[district],FIND("(",Table1[district])+1,1),Table1[n_can_adj])</f>
        <v>3</v>
      </c>
      <c r="U2325" t="e">
        <f>IF(Table1[level]="Local",VLOOKUP(Table1[parish]&amp;" Parish, Louisiana",[1]parish!$D$2:$E$65,2,FALSE),"")</f>
        <v>#N/A</v>
      </c>
    </row>
    <row r="2326" spans="1:21" hidden="1" x14ac:dyDescent="0.25">
      <c r="A2326">
        <v>2325</v>
      </c>
      <c r="B2326">
        <f>IF(COUNTIF(C$2:C2325,C2326)&gt;0,B2325,B2325+1)</f>
        <v>746</v>
      </c>
      <c r="C2326" t="str">
        <f>Table1[[#This Row],[position]]&amp;IF(Table1[district]="NA","","-"&amp;Table1[district])&amp;IF(Table1[parish]="Multi-Parish Race","","-"&amp;Table1[parish])&amp;" ("&amp;Table1[year]&amp;")"</f>
        <v>Mayor-City of New Roads-Pointe Coupee (2014)</v>
      </c>
      <c r="D2326" t="s">
        <v>2949</v>
      </c>
      <c r="E2326" t="s">
        <v>3000</v>
      </c>
      <c r="F2326" t="s">
        <v>3001</v>
      </c>
      <c r="G2326">
        <v>2014</v>
      </c>
      <c r="H2326" t="s">
        <v>1494</v>
      </c>
      <c r="I2326" t="s">
        <v>23</v>
      </c>
      <c r="J2326">
        <v>609</v>
      </c>
      <c r="K2326">
        <v>3</v>
      </c>
      <c r="L2326">
        <f>COUNTIF(Table1[Race],Table1[Race])</f>
        <v>3</v>
      </c>
      <c r="M2326">
        <v>3</v>
      </c>
      <c r="N2326">
        <v>0</v>
      </c>
      <c r="O2326">
        <v>0</v>
      </c>
      <c r="P2326">
        <v>0</v>
      </c>
      <c r="Q2326" t="s">
        <v>20</v>
      </c>
      <c r="R2326" t="s">
        <v>2951</v>
      </c>
      <c r="S2326" t="s">
        <v>2949</v>
      </c>
      <c r="T2326">
        <f>IFERROR(Table1[n_can_adj]/MID(Table1[district],FIND("(",Table1[district])+1,1),Table1[n_can_adj])</f>
        <v>3</v>
      </c>
      <c r="U2326" t="e">
        <f>IF(Table1[level]="Local",VLOOKUP(Table1[parish]&amp;" Parish, Louisiana",[1]parish!$D$2:$E$65,2,FALSE),"")</f>
        <v>#N/A</v>
      </c>
    </row>
    <row r="2327" spans="1:21" hidden="1" x14ac:dyDescent="0.25">
      <c r="A2327">
        <v>2326</v>
      </c>
      <c r="B2327">
        <f>IF(COUNTIF(C$2:C2326,C2327)&gt;0,B2326,B2326+1)</f>
        <v>746</v>
      </c>
      <c r="C2327" t="str">
        <f>Table1[[#This Row],[position]]&amp;IF(Table1[district]="NA","","-"&amp;Table1[district])&amp;IF(Table1[parish]="Multi-Parish Race","","-"&amp;Table1[parish])&amp;" ("&amp;Table1[year]&amp;")"</f>
        <v>Mayor-City of New Roads-Pointe Coupee (2014)</v>
      </c>
      <c r="D2327" t="s">
        <v>2949</v>
      </c>
      <c r="E2327" t="s">
        <v>3000</v>
      </c>
      <c r="F2327" t="s">
        <v>3002</v>
      </c>
      <c r="G2327">
        <v>2014</v>
      </c>
      <c r="H2327" t="s">
        <v>1494</v>
      </c>
      <c r="I2327" t="s">
        <v>23</v>
      </c>
      <c r="J2327">
        <v>305</v>
      </c>
      <c r="K2327">
        <v>3</v>
      </c>
      <c r="L2327">
        <f>COUNTIF(Table1[Race],Table1[Race])</f>
        <v>3</v>
      </c>
      <c r="M2327">
        <v>3</v>
      </c>
      <c r="N2327">
        <v>0</v>
      </c>
      <c r="O2327">
        <v>0</v>
      </c>
      <c r="P2327">
        <v>0</v>
      </c>
      <c r="Q2327" t="s">
        <v>20</v>
      </c>
      <c r="R2327" t="s">
        <v>2951</v>
      </c>
      <c r="S2327" t="s">
        <v>2949</v>
      </c>
      <c r="T2327">
        <f>IFERROR(Table1[n_can_adj]/MID(Table1[district],FIND("(",Table1[district])+1,1),Table1[n_can_adj])</f>
        <v>3</v>
      </c>
      <c r="U2327" t="e">
        <f>IF(Table1[level]="Local",VLOOKUP(Table1[parish]&amp;" Parish, Louisiana",[1]parish!$D$2:$E$65,2,FALSE),"")</f>
        <v>#N/A</v>
      </c>
    </row>
    <row r="2328" spans="1:21" hidden="1" x14ac:dyDescent="0.25">
      <c r="A2328">
        <v>2327</v>
      </c>
      <c r="B2328">
        <f>IF(COUNTIF(C$2:C2327,C2328)&gt;0,B2327,B2327+1)</f>
        <v>746</v>
      </c>
      <c r="C2328" t="str">
        <f>Table1[[#This Row],[position]]&amp;IF(Table1[district]="NA","","-"&amp;Table1[district])&amp;IF(Table1[parish]="Multi-Parish Race","","-"&amp;Table1[parish])&amp;" ("&amp;Table1[year]&amp;")"</f>
        <v>Mayor-City of New Roads-Pointe Coupee (2014)</v>
      </c>
      <c r="D2328" t="s">
        <v>2949</v>
      </c>
      <c r="E2328" t="s">
        <v>3000</v>
      </c>
      <c r="F2328" t="s">
        <v>3003</v>
      </c>
      <c r="G2328">
        <v>2014</v>
      </c>
      <c r="H2328" t="s">
        <v>1494</v>
      </c>
      <c r="I2328" t="s">
        <v>23</v>
      </c>
      <c r="J2328">
        <v>1601</v>
      </c>
      <c r="K2328">
        <v>3</v>
      </c>
      <c r="L2328">
        <f>COUNTIF(Table1[Race],Table1[Race])</f>
        <v>3</v>
      </c>
      <c r="M2328">
        <v>3</v>
      </c>
      <c r="N2328">
        <v>0</v>
      </c>
      <c r="O2328">
        <v>0</v>
      </c>
      <c r="P2328">
        <v>0</v>
      </c>
      <c r="Q2328" t="s">
        <v>20</v>
      </c>
      <c r="R2328" t="s">
        <v>2951</v>
      </c>
      <c r="S2328" t="s">
        <v>2949</v>
      </c>
      <c r="T2328">
        <f>IFERROR(Table1[n_can_adj]/MID(Table1[district],FIND("(",Table1[district])+1,1),Table1[n_can_adj])</f>
        <v>3</v>
      </c>
      <c r="U2328" t="e">
        <f>IF(Table1[level]="Local",VLOOKUP(Table1[parish]&amp;" Parish, Louisiana",[1]parish!$D$2:$E$65,2,FALSE),"")</f>
        <v>#N/A</v>
      </c>
    </row>
    <row r="2329" spans="1:21" hidden="1" x14ac:dyDescent="0.25">
      <c r="A2329">
        <v>2328</v>
      </c>
      <c r="B2329">
        <f>IF(COUNTIF(C$2:C2328,C2329)&gt;0,B2328,B2328+1)</f>
        <v>747</v>
      </c>
      <c r="C2329" t="str">
        <f>Table1[[#This Row],[position]]&amp;IF(Table1[district]="NA","","-"&amp;Table1[district])&amp;IF(Table1[parish]="Multi-Parish Race","","-"&amp;Table1[parish])&amp;" ("&amp;Table1[year]&amp;")"</f>
        <v>Mayor-City of Opelousas-St. Landry (2014)</v>
      </c>
      <c r="D2329" t="s">
        <v>2949</v>
      </c>
      <c r="E2329" t="s">
        <v>353</v>
      </c>
      <c r="F2329" t="s">
        <v>3004</v>
      </c>
      <c r="G2329">
        <v>2014</v>
      </c>
      <c r="H2329" t="s">
        <v>83</v>
      </c>
      <c r="I2329" t="s">
        <v>23</v>
      </c>
      <c r="J2329">
        <v>2541</v>
      </c>
      <c r="K2329">
        <v>3</v>
      </c>
      <c r="L2329">
        <f>COUNTIF(Table1[Race],Table1[Race])</f>
        <v>3</v>
      </c>
      <c r="M2329">
        <v>3</v>
      </c>
      <c r="N2329">
        <v>0</v>
      </c>
      <c r="O2329">
        <v>0</v>
      </c>
      <c r="P2329">
        <v>0</v>
      </c>
      <c r="Q2329" t="s">
        <v>20</v>
      </c>
      <c r="R2329" t="s">
        <v>2951</v>
      </c>
      <c r="S2329" t="s">
        <v>2949</v>
      </c>
      <c r="T2329">
        <f>IFERROR(Table1[n_can_adj]/MID(Table1[district],FIND("(",Table1[district])+1,1),Table1[n_can_adj])</f>
        <v>3</v>
      </c>
      <c r="U2329" t="e">
        <f>IF(Table1[level]="Local",VLOOKUP(Table1[parish]&amp;" Parish, Louisiana",[1]parish!$D$2:$E$65,2,FALSE),"")</f>
        <v>#N/A</v>
      </c>
    </row>
    <row r="2330" spans="1:21" hidden="1" x14ac:dyDescent="0.25">
      <c r="A2330">
        <v>2329</v>
      </c>
      <c r="B2330">
        <f>IF(COUNTIF(C$2:C2329,C2330)&gt;0,B2329,B2329+1)</f>
        <v>747</v>
      </c>
      <c r="C2330" t="str">
        <f>Table1[[#This Row],[position]]&amp;IF(Table1[district]="NA","","-"&amp;Table1[district])&amp;IF(Table1[parish]="Multi-Parish Race","","-"&amp;Table1[parish])&amp;" ("&amp;Table1[year]&amp;")"</f>
        <v>Mayor-City of Opelousas-St. Landry (2014)</v>
      </c>
      <c r="D2330" t="s">
        <v>2949</v>
      </c>
      <c r="E2330" t="s">
        <v>353</v>
      </c>
      <c r="F2330" t="s">
        <v>3005</v>
      </c>
      <c r="G2330">
        <v>2014</v>
      </c>
      <c r="H2330" t="s">
        <v>83</v>
      </c>
      <c r="I2330" t="s">
        <v>23</v>
      </c>
      <c r="J2330">
        <v>1173</v>
      </c>
      <c r="K2330">
        <v>3</v>
      </c>
      <c r="L2330">
        <f>COUNTIF(Table1[Race],Table1[Race])</f>
        <v>3</v>
      </c>
      <c r="M2330">
        <v>3</v>
      </c>
      <c r="N2330">
        <v>0</v>
      </c>
      <c r="O2330">
        <v>0</v>
      </c>
      <c r="P2330">
        <v>0</v>
      </c>
      <c r="Q2330" t="s">
        <v>20</v>
      </c>
      <c r="R2330" t="s">
        <v>2951</v>
      </c>
      <c r="S2330" t="s">
        <v>2949</v>
      </c>
      <c r="T2330">
        <f>IFERROR(Table1[n_can_adj]/MID(Table1[district],FIND("(",Table1[district])+1,1),Table1[n_can_adj])</f>
        <v>3</v>
      </c>
      <c r="U2330" t="e">
        <f>IF(Table1[level]="Local",VLOOKUP(Table1[parish]&amp;" Parish, Louisiana",[1]parish!$D$2:$E$65,2,FALSE),"")</f>
        <v>#N/A</v>
      </c>
    </row>
    <row r="2331" spans="1:21" hidden="1" x14ac:dyDescent="0.25">
      <c r="A2331">
        <v>2330</v>
      </c>
      <c r="B2331">
        <f>IF(COUNTIF(C$2:C2330,C2331)&gt;0,B2330,B2330+1)</f>
        <v>747</v>
      </c>
      <c r="C2331" t="str">
        <f>Table1[[#This Row],[position]]&amp;IF(Table1[district]="NA","","-"&amp;Table1[district])&amp;IF(Table1[parish]="Multi-Parish Race","","-"&amp;Table1[parish])&amp;" ("&amp;Table1[year]&amp;")"</f>
        <v>Mayor-City of Opelousas-St. Landry (2014)</v>
      </c>
      <c r="D2331" t="s">
        <v>2949</v>
      </c>
      <c r="E2331" t="s">
        <v>353</v>
      </c>
      <c r="F2331" t="s">
        <v>3006</v>
      </c>
      <c r="G2331">
        <v>2014</v>
      </c>
      <c r="H2331" t="s">
        <v>83</v>
      </c>
      <c r="I2331" t="s">
        <v>23</v>
      </c>
      <c r="J2331">
        <v>2488</v>
      </c>
      <c r="K2331">
        <v>3</v>
      </c>
      <c r="L2331">
        <f>COUNTIF(Table1[Race],Table1[Race])</f>
        <v>3</v>
      </c>
      <c r="M2331">
        <v>3</v>
      </c>
      <c r="N2331">
        <v>0</v>
      </c>
      <c r="O2331">
        <v>0</v>
      </c>
      <c r="P2331">
        <v>0</v>
      </c>
      <c r="Q2331" t="s">
        <v>20</v>
      </c>
      <c r="R2331" t="s">
        <v>2951</v>
      </c>
      <c r="S2331" t="s">
        <v>2949</v>
      </c>
      <c r="T2331">
        <f>IFERROR(Table1[n_can_adj]/MID(Table1[district],FIND("(",Table1[district])+1,1),Table1[n_can_adj])</f>
        <v>3</v>
      </c>
      <c r="U2331" t="e">
        <f>IF(Table1[level]="Local",VLOOKUP(Table1[parish]&amp;" Parish, Louisiana",[1]parish!$D$2:$E$65,2,FALSE),"")</f>
        <v>#N/A</v>
      </c>
    </row>
    <row r="2332" spans="1:21" hidden="1" x14ac:dyDescent="0.25">
      <c r="A2332">
        <v>2331</v>
      </c>
      <c r="B2332">
        <f>IF(COUNTIF(C$2:C2331,C2332)&gt;0,B2331,B2331+1)</f>
        <v>748</v>
      </c>
      <c r="C2332" t="str">
        <f>Table1[[#This Row],[position]]&amp;IF(Table1[district]="NA","","-"&amp;Table1[district])&amp;IF(Table1[parish]="Multi-Parish Race","","-"&amp;Table1[parish])&amp;" ("&amp;Table1[year]&amp;")"</f>
        <v>Mayor-City of Patterson-St. Mary (2014)</v>
      </c>
      <c r="D2332" t="s">
        <v>2949</v>
      </c>
      <c r="E2332" t="s">
        <v>976</v>
      </c>
      <c r="F2332" t="s">
        <v>3007</v>
      </c>
      <c r="G2332">
        <v>2014</v>
      </c>
      <c r="H2332" t="s">
        <v>422</v>
      </c>
      <c r="I2332" t="s">
        <v>30</v>
      </c>
      <c r="J2332">
        <v>823</v>
      </c>
      <c r="K2332">
        <v>2</v>
      </c>
      <c r="L2332">
        <f>COUNTIF(Table1[Race],Table1[Race])</f>
        <v>2</v>
      </c>
      <c r="M2332">
        <v>1</v>
      </c>
      <c r="N2332">
        <v>0</v>
      </c>
      <c r="O2332">
        <v>1</v>
      </c>
      <c r="P2332">
        <v>0</v>
      </c>
      <c r="Q2332" t="s">
        <v>20</v>
      </c>
      <c r="R2332" t="s">
        <v>2951</v>
      </c>
      <c r="S2332" t="s">
        <v>2949</v>
      </c>
      <c r="T2332">
        <f>IFERROR(Table1[n_can_adj]/MID(Table1[district],FIND("(",Table1[district])+1,1),Table1[n_can_adj])</f>
        <v>2</v>
      </c>
      <c r="U2332" t="e">
        <f>IF(Table1[level]="Local",VLOOKUP(Table1[parish]&amp;" Parish, Louisiana",[1]parish!$D$2:$E$65,2,FALSE),"")</f>
        <v>#N/A</v>
      </c>
    </row>
    <row r="2333" spans="1:21" hidden="1" x14ac:dyDescent="0.25">
      <c r="A2333">
        <v>2332</v>
      </c>
      <c r="B2333">
        <f>IF(COUNTIF(C$2:C2332,C2333)&gt;0,B2332,B2332+1)</f>
        <v>748</v>
      </c>
      <c r="C2333" t="str">
        <f>Table1[[#This Row],[position]]&amp;IF(Table1[district]="NA","","-"&amp;Table1[district])&amp;IF(Table1[parish]="Multi-Parish Race","","-"&amp;Table1[parish])&amp;" ("&amp;Table1[year]&amp;")"</f>
        <v>Mayor-City of Patterson-St. Mary (2014)</v>
      </c>
      <c r="D2333" t="s">
        <v>2949</v>
      </c>
      <c r="E2333" t="s">
        <v>976</v>
      </c>
      <c r="F2333" t="s">
        <v>3008</v>
      </c>
      <c r="G2333">
        <v>2014</v>
      </c>
      <c r="H2333" t="s">
        <v>422</v>
      </c>
      <c r="I2333" t="s">
        <v>23</v>
      </c>
      <c r="J2333">
        <v>1258</v>
      </c>
      <c r="K2333">
        <v>2</v>
      </c>
      <c r="L2333">
        <f>COUNTIF(Table1[Race],Table1[Race])</f>
        <v>2</v>
      </c>
      <c r="M2333">
        <v>1</v>
      </c>
      <c r="N2333">
        <v>0</v>
      </c>
      <c r="O2333">
        <v>1</v>
      </c>
      <c r="P2333">
        <v>0</v>
      </c>
      <c r="Q2333" t="s">
        <v>20</v>
      </c>
      <c r="R2333" t="s">
        <v>2951</v>
      </c>
      <c r="S2333" t="s">
        <v>2949</v>
      </c>
      <c r="T2333">
        <f>IFERROR(Table1[n_can_adj]/MID(Table1[district],FIND("(",Table1[district])+1,1),Table1[n_can_adj])</f>
        <v>2</v>
      </c>
      <c r="U2333" t="e">
        <f>IF(Table1[level]="Local",VLOOKUP(Table1[parish]&amp;" Parish, Louisiana",[1]parish!$D$2:$E$65,2,FALSE),"")</f>
        <v>#N/A</v>
      </c>
    </row>
    <row r="2334" spans="1:21" hidden="1" x14ac:dyDescent="0.25">
      <c r="A2334">
        <v>2333</v>
      </c>
      <c r="B2334">
        <f>IF(COUNTIF(C$2:C2333,C2334)&gt;0,B2333,B2333+1)</f>
        <v>749</v>
      </c>
      <c r="C2334" t="str">
        <f>Table1[[#This Row],[position]]&amp;IF(Table1[district]="NA","","-"&amp;Table1[district])&amp;IF(Table1[parish]="Multi-Parish Race","","-"&amp;Table1[parish])&amp;" ("&amp;Table1[year]&amp;")"</f>
        <v>Mayor-City of Plaquemine-Iberville (2016)</v>
      </c>
      <c r="D2334" t="s">
        <v>2949</v>
      </c>
      <c r="E2334" t="s">
        <v>3009</v>
      </c>
      <c r="F2334" t="s">
        <v>3010</v>
      </c>
      <c r="G2334">
        <v>2016</v>
      </c>
      <c r="H2334" t="s">
        <v>231</v>
      </c>
      <c r="I2334" t="s">
        <v>23</v>
      </c>
      <c r="J2334">
        <v>1618</v>
      </c>
      <c r="K2334">
        <v>2</v>
      </c>
      <c r="L2334">
        <f>COUNTIF(Table1[Race],Table1[Race])</f>
        <v>2</v>
      </c>
      <c r="M2334">
        <v>2</v>
      </c>
      <c r="N2334">
        <v>0</v>
      </c>
      <c r="O2334">
        <v>0</v>
      </c>
      <c r="P2334">
        <v>0</v>
      </c>
      <c r="Q2334" t="s">
        <v>20</v>
      </c>
      <c r="R2334" t="s">
        <v>2951</v>
      </c>
      <c r="S2334" t="s">
        <v>2949</v>
      </c>
      <c r="T2334">
        <f>IFERROR(Table1[n_can_adj]/MID(Table1[district],FIND("(",Table1[district])+1,1),Table1[n_can_adj])</f>
        <v>2</v>
      </c>
      <c r="U2334" t="e">
        <f>IF(Table1[level]="Local",VLOOKUP(Table1[parish]&amp;" Parish, Louisiana",[1]parish!$D$2:$E$65,2,FALSE),"")</f>
        <v>#N/A</v>
      </c>
    </row>
    <row r="2335" spans="1:21" hidden="1" x14ac:dyDescent="0.25">
      <c r="A2335">
        <v>2334</v>
      </c>
      <c r="B2335">
        <f>IF(COUNTIF(C$2:C2334,C2335)&gt;0,B2334,B2334+1)</f>
        <v>749</v>
      </c>
      <c r="C2335" t="str">
        <f>Table1[[#This Row],[position]]&amp;IF(Table1[district]="NA","","-"&amp;Table1[district])&amp;IF(Table1[parish]="Multi-Parish Race","","-"&amp;Table1[parish])&amp;" ("&amp;Table1[year]&amp;")"</f>
        <v>Mayor-City of Plaquemine-Iberville (2016)</v>
      </c>
      <c r="D2335" t="s">
        <v>2949</v>
      </c>
      <c r="E2335" t="s">
        <v>3009</v>
      </c>
      <c r="F2335" t="s">
        <v>3011</v>
      </c>
      <c r="G2335">
        <v>2016</v>
      </c>
      <c r="H2335" t="s">
        <v>231</v>
      </c>
      <c r="I2335" t="s">
        <v>23</v>
      </c>
      <c r="J2335">
        <v>2167</v>
      </c>
      <c r="K2335">
        <v>2</v>
      </c>
      <c r="L2335">
        <f>COUNTIF(Table1[Race],Table1[Race])</f>
        <v>2</v>
      </c>
      <c r="M2335">
        <v>2</v>
      </c>
      <c r="N2335">
        <v>0</v>
      </c>
      <c r="O2335">
        <v>0</v>
      </c>
      <c r="P2335">
        <v>0</v>
      </c>
      <c r="Q2335" t="s">
        <v>20</v>
      </c>
      <c r="R2335" t="s">
        <v>2951</v>
      </c>
      <c r="S2335" t="s">
        <v>2949</v>
      </c>
      <c r="T2335">
        <f>IFERROR(Table1[n_can_adj]/MID(Table1[district],FIND("(",Table1[district])+1,1),Table1[n_can_adj])</f>
        <v>2</v>
      </c>
      <c r="U2335" t="e">
        <f>IF(Table1[level]="Local",VLOOKUP(Table1[parish]&amp;" Parish, Louisiana",[1]parish!$D$2:$E$65,2,FALSE),"")</f>
        <v>#N/A</v>
      </c>
    </row>
    <row r="2336" spans="1:21" hidden="1" x14ac:dyDescent="0.25">
      <c r="A2336">
        <v>2335</v>
      </c>
      <c r="B2336">
        <f>IF(COUNTIF(C$2:C2335,C2336)&gt;0,B2335,B2335+1)</f>
        <v>750</v>
      </c>
      <c r="C2336" t="str">
        <f>Table1[[#This Row],[position]]&amp;IF(Table1[district]="NA","","-"&amp;Table1[district])&amp;IF(Table1[parish]="Multi-Parish Race","","-"&amp;Table1[parish])&amp;" ("&amp;Table1[year]&amp;")"</f>
        <v>Mayor-City of Port Allen-West Baton Rouge (2016)</v>
      </c>
      <c r="D2336" t="s">
        <v>2949</v>
      </c>
      <c r="E2336" t="s">
        <v>979</v>
      </c>
      <c r="F2336" t="s">
        <v>3012</v>
      </c>
      <c r="G2336">
        <v>2016</v>
      </c>
      <c r="H2336" t="s">
        <v>981</v>
      </c>
      <c r="I2336" t="s">
        <v>23</v>
      </c>
      <c r="J2336">
        <v>604</v>
      </c>
      <c r="K2336">
        <v>2</v>
      </c>
      <c r="L2336">
        <f>COUNTIF(Table1[Race],Table1[Race])</f>
        <v>2</v>
      </c>
      <c r="M2336">
        <v>2</v>
      </c>
      <c r="N2336">
        <v>0</v>
      </c>
      <c r="O2336">
        <v>0</v>
      </c>
      <c r="P2336">
        <v>0</v>
      </c>
      <c r="Q2336" t="s">
        <v>20</v>
      </c>
      <c r="R2336" t="s">
        <v>2951</v>
      </c>
      <c r="S2336" t="s">
        <v>2949</v>
      </c>
      <c r="T2336">
        <f>IFERROR(Table1[n_can_adj]/MID(Table1[district],FIND("(",Table1[district])+1,1),Table1[n_can_adj])</f>
        <v>2</v>
      </c>
      <c r="U2336" t="e">
        <f>IF(Table1[level]="Local",VLOOKUP(Table1[parish]&amp;" Parish, Louisiana",[1]parish!$D$2:$E$65,2,FALSE),"")</f>
        <v>#N/A</v>
      </c>
    </row>
    <row r="2337" spans="1:21" hidden="1" x14ac:dyDescent="0.25">
      <c r="A2337">
        <v>2336</v>
      </c>
      <c r="B2337">
        <f>IF(COUNTIF(C$2:C2336,C2337)&gt;0,B2336,B2336+1)</f>
        <v>750</v>
      </c>
      <c r="C2337" t="str">
        <f>Table1[[#This Row],[position]]&amp;IF(Table1[district]="NA","","-"&amp;Table1[district])&amp;IF(Table1[parish]="Multi-Parish Race","","-"&amp;Table1[parish])&amp;" ("&amp;Table1[year]&amp;")"</f>
        <v>Mayor-City of Port Allen-West Baton Rouge (2016)</v>
      </c>
      <c r="D2337" t="s">
        <v>2949</v>
      </c>
      <c r="E2337" t="s">
        <v>979</v>
      </c>
      <c r="F2337" t="s">
        <v>3013</v>
      </c>
      <c r="G2337">
        <v>2016</v>
      </c>
      <c r="H2337" t="s">
        <v>981</v>
      </c>
      <c r="I2337" t="s">
        <v>23</v>
      </c>
      <c r="J2337">
        <v>2131</v>
      </c>
      <c r="K2337">
        <v>2</v>
      </c>
      <c r="L2337">
        <f>COUNTIF(Table1[Race],Table1[Race])</f>
        <v>2</v>
      </c>
      <c r="M2337">
        <v>2</v>
      </c>
      <c r="N2337">
        <v>0</v>
      </c>
      <c r="O2337">
        <v>0</v>
      </c>
      <c r="P2337">
        <v>0</v>
      </c>
      <c r="Q2337" t="s">
        <v>20</v>
      </c>
      <c r="R2337" t="s">
        <v>2951</v>
      </c>
      <c r="S2337" t="s">
        <v>2949</v>
      </c>
      <c r="T2337">
        <f>IFERROR(Table1[n_can_adj]/MID(Table1[district],FIND("(",Table1[district])+1,1),Table1[n_can_adj])</f>
        <v>2</v>
      </c>
      <c r="U2337" t="e">
        <f>IF(Table1[level]="Local",VLOOKUP(Table1[parish]&amp;" Parish, Louisiana",[1]parish!$D$2:$E$65,2,FALSE),"")</f>
        <v>#N/A</v>
      </c>
    </row>
    <row r="2338" spans="1:21" hidden="1" x14ac:dyDescent="0.25">
      <c r="A2338">
        <v>2337</v>
      </c>
      <c r="B2338">
        <f>IF(COUNTIF(C$2:C2337,C2338)&gt;0,B2337,B2337+1)</f>
        <v>751</v>
      </c>
      <c r="C2338" t="str">
        <f>Table1[[#This Row],[position]]&amp;IF(Table1[district]="NA","","-"&amp;Table1[district])&amp;IF(Table1[parish]="Multi-Parish Race","","-"&amp;Table1[parish])&amp;" ("&amp;Table1[year]&amp;")"</f>
        <v>Mayor-City of Rayne-Acadia (2014)</v>
      </c>
      <c r="D2338" t="s">
        <v>2949</v>
      </c>
      <c r="E2338" t="s">
        <v>359</v>
      </c>
      <c r="F2338" t="s">
        <v>3014</v>
      </c>
      <c r="G2338">
        <v>2014</v>
      </c>
      <c r="H2338" t="s">
        <v>276</v>
      </c>
      <c r="I2338" t="s">
        <v>19</v>
      </c>
      <c r="J2338">
        <v>2034</v>
      </c>
      <c r="K2338">
        <v>2</v>
      </c>
      <c r="L2338">
        <f>COUNTIF(Table1[Race],Table1[Race])</f>
        <v>2</v>
      </c>
      <c r="M2338">
        <v>1</v>
      </c>
      <c r="N2338">
        <v>1</v>
      </c>
      <c r="O2338">
        <v>0</v>
      </c>
      <c r="P2338">
        <v>0</v>
      </c>
      <c r="Q2338" t="s">
        <v>20</v>
      </c>
      <c r="R2338" t="s">
        <v>2951</v>
      </c>
      <c r="S2338" t="s">
        <v>2949</v>
      </c>
      <c r="T2338">
        <f>IFERROR(Table1[n_can_adj]/MID(Table1[district],FIND("(",Table1[district])+1,1),Table1[n_can_adj])</f>
        <v>2</v>
      </c>
      <c r="U2338" t="e">
        <f>IF(Table1[level]="Local",VLOOKUP(Table1[parish]&amp;" Parish, Louisiana",[1]parish!$D$2:$E$65,2,FALSE),"")</f>
        <v>#N/A</v>
      </c>
    </row>
    <row r="2339" spans="1:21" hidden="1" x14ac:dyDescent="0.25">
      <c r="A2339">
        <v>2338</v>
      </c>
      <c r="B2339">
        <f>IF(COUNTIF(C$2:C2338,C2339)&gt;0,B2338,B2338+1)</f>
        <v>751</v>
      </c>
      <c r="C2339" t="str">
        <f>Table1[[#This Row],[position]]&amp;IF(Table1[district]="NA","","-"&amp;Table1[district])&amp;IF(Table1[parish]="Multi-Parish Race","","-"&amp;Table1[parish])&amp;" ("&amp;Table1[year]&amp;")"</f>
        <v>Mayor-City of Rayne-Acadia (2014)</v>
      </c>
      <c r="D2339" t="s">
        <v>2949</v>
      </c>
      <c r="E2339" t="s">
        <v>359</v>
      </c>
      <c r="F2339" t="s">
        <v>3015</v>
      </c>
      <c r="G2339">
        <v>2014</v>
      </c>
      <c r="H2339" t="s">
        <v>276</v>
      </c>
      <c r="I2339" t="s">
        <v>23</v>
      </c>
      <c r="J2339">
        <v>1441</v>
      </c>
      <c r="K2339">
        <v>2</v>
      </c>
      <c r="L2339">
        <f>COUNTIF(Table1[Race],Table1[Race])</f>
        <v>2</v>
      </c>
      <c r="M2339">
        <v>1</v>
      </c>
      <c r="N2339">
        <v>1</v>
      </c>
      <c r="O2339">
        <v>0</v>
      </c>
      <c r="P2339">
        <v>0</v>
      </c>
      <c r="Q2339" t="s">
        <v>20</v>
      </c>
      <c r="R2339" t="s">
        <v>2951</v>
      </c>
      <c r="S2339" t="s">
        <v>2949</v>
      </c>
      <c r="T2339">
        <f>IFERROR(Table1[n_can_adj]/MID(Table1[district],FIND("(",Table1[district])+1,1),Table1[n_can_adj])</f>
        <v>2</v>
      </c>
      <c r="U2339" t="e">
        <f>IF(Table1[level]="Local",VLOOKUP(Table1[parish]&amp;" Parish, Louisiana",[1]parish!$D$2:$E$65,2,FALSE),"")</f>
        <v>#N/A</v>
      </c>
    </row>
    <row r="2340" spans="1:21" hidden="1" x14ac:dyDescent="0.25">
      <c r="A2340">
        <v>2339</v>
      </c>
      <c r="B2340">
        <f>IF(COUNTIF(C$2:C2339,C2340)&gt;0,B2339,B2339+1)</f>
        <v>752</v>
      </c>
      <c r="C2340" t="str">
        <f>Table1[[#This Row],[position]]&amp;IF(Table1[district]="NA","","-"&amp;Table1[district])&amp;IF(Table1[parish]="Multi-Parish Race","","-"&amp;Table1[parish])&amp;" ("&amp;Table1[year]&amp;")"</f>
        <v>Mayor-City of Ruston-Lincoln (2014)</v>
      </c>
      <c r="D2340" t="s">
        <v>2949</v>
      </c>
      <c r="E2340" t="s">
        <v>3016</v>
      </c>
      <c r="F2340" t="s">
        <v>3017</v>
      </c>
      <c r="G2340">
        <v>2014</v>
      </c>
      <c r="H2340" t="s">
        <v>332</v>
      </c>
      <c r="I2340" t="s">
        <v>19</v>
      </c>
      <c r="J2340">
        <v>2144</v>
      </c>
      <c r="K2340">
        <v>2</v>
      </c>
      <c r="L2340">
        <f>COUNTIF(Table1[Race],Table1[Race])</f>
        <v>2</v>
      </c>
      <c r="M2340">
        <v>0</v>
      </c>
      <c r="N2340">
        <v>2</v>
      </c>
      <c r="O2340">
        <v>0</v>
      </c>
      <c r="P2340">
        <v>0</v>
      </c>
      <c r="Q2340" t="s">
        <v>20</v>
      </c>
      <c r="R2340" t="s">
        <v>2951</v>
      </c>
      <c r="S2340" t="s">
        <v>2949</v>
      </c>
      <c r="T2340">
        <f>IFERROR(Table1[n_can_adj]/MID(Table1[district],FIND("(",Table1[district])+1,1),Table1[n_can_adj])</f>
        <v>2</v>
      </c>
      <c r="U2340" t="e">
        <f>IF(Table1[level]="Local",VLOOKUP(Table1[parish]&amp;" Parish, Louisiana",[1]parish!$D$2:$E$65,2,FALSE),"")</f>
        <v>#N/A</v>
      </c>
    </row>
    <row r="2341" spans="1:21" hidden="1" x14ac:dyDescent="0.25">
      <c r="A2341">
        <v>2340</v>
      </c>
      <c r="B2341">
        <f>IF(COUNTIF(C$2:C2340,C2341)&gt;0,B2340,B2340+1)</f>
        <v>752</v>
      </c>
      <c r="C2341" t="str">
        <f>Table1[[#This Row],[position]]&amp;IF(Table1[district]="NA","","-"&amp;Table1[district])&amp;IF(Table1[parish]="Multi-Parish Race","","-"&amp;Table1[parish])&amp;" ("&amp;Table1[year]&amp;")"</f>
        <v>Mayor-City of Ruston-Lincoln (2014)</v>
      </c>
      <c r="D2341" t="s">
        <v>2949</v>
      </c>
      <c r="E2341" t="s">
        <v>3016</v>
      </c>
      <c r="F2341" t="s">
        <v>3018</v>
      </c>
      <c r="G2341">
        <v>2014</v>
      </c>
      <c r="H2341" t="s">
        <v>332</v>
      </c>
      <c r="I2341" t="s">
        <v>19</v>
      </c>
      <c r="J2341">
        <v>3197</v>
      </c>
      <c r="K2341">
        <v>2</v>
      </c>
      <c r="L2341">
        <f>COUNTIF(Table1[Race],Table1[Race])</f>
        <v>2</v>
      </c>
      <c r="M2341">
        <v>0</v>
      </c>
      <c r="N2341">
        <v>2</v>
      </c>
      <c r="O2341">
        <v>0</v>
      </c>
      <c r="P2341">
        <v>0</v>
      </c>
      <c r="Q2341" t="s">
        <v>20</v>
      </c>
      <c r="R2341" t="s">
        <v>2951</v>
      </c>
      <c r="S2341" t="s">
        <v>2949</v>
      </c>
      <c r="T2341">
        <f>IFERROR(Table1[n_can_adj]/MID(Table1[district],FIND("(",Table1[district])+1,1),Table1[n_can_adj])</f>
        <v>2</v>
      </c>
      <c r="U2341" t="e">
        <f>IF(Table1[level]="Local",VLOOKUP(Table1[parish]&amp;" Parish, Louisiana",[1]parish!$D$2:$E$65,2,FALSE),"")</f>
        <v>#N/A</v>
      </c>
    </row>
    <row r="2342" spans="1:21" hidden="1" x14ac:dyDescent="0.25">
      <c r="A2342">
        <v>2341</v>
      </c>
      <c r="B2342">
        <f>IF(COUNTIF(C$2:C2341,C2342)&gt;0,B2341,B2341+1)</f>
        <v>753</v>
      </c>
      <c r="C2342" t="str">
        <f>Table1[[#This Row],[position]]&amp;IF(Table1[district]="NA","","-"&amp;Table1[district])&amp;IF(Table1[parish]="Multi-Parish Race","","-"&amp;Table1[parish])&amp;" ("&amp;Table1[year]&amp;")"</f>
        <v>Mayor-City of Shreveport (2014)</v>
      </c>
      <c r="D2342" t="s">
        <v>2949</v>
      </c>
      <c r="E2342" t="s">
        <v>3019</v>
      </c>
      <c r="F2342" t="s">
        <v>3020</v>
      </c>
      <c r="G2342">
        <v>2014</v>
      </c>
      <c r="H2342" t="s">
        <v>73</v>
      </c>
      <c r="I2342" t="s">
        <v>127</v>
      </c>
      <c r="J2342">
        <v>1431</v>
      </c>
      <c r="K2342">
        <v>7</v>
      </c>
      <c r="L2342">
        <f>COUNTIF(Table1[Race],Table1[Race])</f>
        <v>7</v>
      </c>
      <c r="M2342">
        <v>3</v>
      </c>
      <c r="N2342">
        <v>0</v>
      </c>
      <c r="O2342">
        <v>2</v>
      </c>
      <c r="P2342">
        <v>2</v>
      </c>
      <c r="Q2342" t="s">
        <v>20</v>
      </c>
      <c r="R2342" t="s">
        <v>2951</v>
      </c>
      <c r="S2342" t="s">
        <v>2949</v>
      </c>
      <c r="T2342">
        <f>IFERROR(Table1[n_can_adj]/MID(Table1[district],FIND("(",Table1[district])+1,1),Table1[n_can_adj])</f>
        <v>7</v>
      </c>
      <c r="U2342" t="e">
        <f>IF(Table1[level]="Local",VLOOKUP(Table1[parish]&amp;" Parish, Louisiana",[1]parish!$D$2:$E$65,2,FALSE),"")</f>
        <v>#N/A</v>
      </c>
    </row>
    <row r="2343" spans="1:21" hidden="1" x14ac:dyDescent="0.25">
      <c r="A2343">
        <v>2342</v>
      </c>
      <c r="B2343">
        <f>IF(COUNTIF(C$2:C2342,C2343)&gt;0,B2342,B2342+1)</f>
        <v>753</v>
      </c>
      <c r="C2343" t="str">
        <f>Table1[[#This Row],[position]]&amp;IF(Table1[district]="NA","","-"&amp;Table1[district])&amp;IF(Table1[parish]="Multi-Parish Race","","-"&amp;Table1[parish])&amp;" ("&amp;Table1[year]&amp;")"</f>
        <v>Mayor-City of Shreveport (2014)</v>
      </c>
      <c r="D2343" t="s">
        <v>2949</v>
      </c>
      <c r="E2343" t="s">
        <v>3019</v>
      </c>
      <c r="F2343" t="s">
        <v>3021</v>
      </c>
      <c r="G2343">
        <v>2014</v>
      </c>
      <c r="H2343" t="s">
        <v>73</v>
      </c>
      <c r="I2343" t="s">
        <v>30</v>
      </c>
      <c r="J2343">
        <v>1126</v>
      </c>
      <c r="K2343">
        <v>7</v>
      </c>
      <c r="L2343">
        <f>COUNTIF(Table1[Race],Table1[Race])</f>
        <v>7</v>
      </c>
      <c r="M2343">
        <v>3</v>
      </c>
      <c r="N2343">
        <v>0</v>
      </c>
      <c r="O2343">
        <v>2</v>
      </c>
      <c r="P2343">
        <v>2</v>
      </c>
      <c r="Q2343" t="s">
        <v>20</v>
      </c>
      <c r="R2343" t="s">
        <v>2951</v>
      </c>
      <c r="S2343" t="s">
        <v>2949</v>
      </c>
      <c r="T2343">
        <f>IFERROR(Table1[n_can_adj]/MID(Table1[district],FIND("(",Table1[district])+1,1),Table1[n_can_adj])</f>
        <v>7</v>
      </c>
      <c r="U2343" t="e">
        <f>IF(Table1[level]="Local",VLOOKUP(Table1[parish]&amp;" Parish, Louisiana",[1]parish!$D$2:$E$65,2,FALSE),"")</f>
        <v>#N/A</v>
      </c>
    </row>
    <row r="2344" spans="1:21" hidden="1" x14ac:dyDescent="0.25">
      <c r="A2344">
        <v>2343</v>
      </c>
      <c r="B2344">
        <f>IF(COUNTIF(C$2:C2343,C2344)&gt;0,B2343,B2343+1)</f>
        <v>753</v>
      </c>
      <c r="C2344" t="str">
        <f>Table1[[#This Row],[position]]&amp;IF(Table1[district]="NA","","-"&amp;Table1[district])&amp;IF(Table1[parish]="Multi-Parish Race","","-"&amp;Table1[parish])&amp;" ("&amp;Table1[year]&amp;")"</f>
        <v>Mayor-City of Shreveport (2014)</v>
      </c>
      <c r="D2344" t="s">
        <v>2949</v>
      </c>
      <c r="E2344" t="s">
        <v>3019</v>
      </c>
      <c r="F2344" t="s">
        <v>3022</v>
      </c>
      <c r="G2344">
        <v>2014</v>
      </c>
      <c r="H2344" t="s">
        <v>73</v>
      </c>
      <c r="I2344" t="s">
        <v>127</v>
      </c>
      <c r="J2344">
        <v>332</v>
      </c>
      <c r="K2344">
        <v>7</v>
      </c>
      <c r="L2344">
        <f>COUNTIF(Table1[Race],Table1[Race])</f>
        <v>7</v>
      </c>
      <c r="M2344">
        <v>3</v>
      </c>
      <c r="N2344">
        <v>0</v>
      </c>
      <c r="O2344">
        <v>2</v>
      </c>
      <c r="P2344">
        <v>2</v>
      </c>
      <c r="Q2344" t="s">
        <v>20</v>
      </c>
      <c r="R2344" t="s">
        <v>2951</v>
      </c>
      <c r="S2344" t="s">
        <v>2949</v>
      </c>
      <c r="T2344">
        <f>IFERROR(Table1[n_can_adj]/MID(Table1[district],FIND("(",Table1[district])+1,1),Table1[n_can_adj])</f>
        <v>7</v>
      </c>
      <c r="U2344" t="e">
        <f>IF(Table1[level]="Local",VLOOKUP(Table1[parish]&amp;" Parish, Louisiana",[1]parish!$D$2:$E$65,2,FALSE),"")</f>
        <v>#N/A</v>
      </c>
    </row>
    <row r="2345" spans="1:21" hidden="1" x14ac:dyDescent="0.25">
      <c r="A2345">
        <v>2344</v>
      </c>
      <c r="B2345">
        <f>IF(COUNTIF(C$2:C2344,C2345)&gt;0,B2344,B2344+1)</f>
        <v>753</v>
      </c>
      <c r="C2345" t="str">
        <f>Table1[[#This Row],[position]]&amp;IF(Table1[district]="NA","","-"&amp;Table1[district])&amp;IF(Table1[parish]="Multi-Parish Race","","-"&amp;Table1[parish])&amp;" ("&amp;Table1[year]&amp;")"</f>
        <v>Mayor-City of Shreveport (2014)</v>
      </c>
      <c r="D2345" t="s">
        <v>2949</v>
      </c>
      <c r="E2345" t="s">
        <v>3019</v>
      </c>
      <c r="F2345" t="s">
        <v>3023</v>
      </c>
      <c r="G2345">
        <v>2014</v>
      </c>
      <c r="H2345" t="s">
        <v>73</v>
      </c>
      <c r="I2345" t="s">
        <v>23</v>
      </c>
      <c r="J2345">
        <v>26063</v>
      </c>
      <c r="K2345">
        <v>7</v>
      </c>
      <c r="L2345">
        <f>COUNTIF(Table1[Race],Table1[Race])</f>
        <v>7</v>
      </c>
      <c r="M2345">
        <v>3</v>
      </c>
      <c r="N2345">
        <v>0</v>
      </c>
      <c r="O2345">
        <v>2</v>
      </c>
      <c r="P2345">
        <v>2</v>
      </c>
      <c r="Q2345" t="s">
        <v>20</v>
      </c>
      <c r="R2345" t="s">
        <v>2951</v>
      </c>
      <c r="S2345" t="s">
        <v>2949</v>
      </c>
      <c r="T2345">
        <f>IFERROR(Table1[n_can_adj]/MID(Table1[district],FIND("(",Table1[district])+1,1),Table1[n_can_adj])</f>
        <v>7</v>
      </c>
      <c r="U2345" t="e">
        <f>IF(Table1[level]="Local",VLOOKUP(Table1[parish]&amp;" Parish, Louisiana",[1]parish!$D$2:$E$65,2,FALSE),"")</f>
        <v>#N/A</v>
      </c>
    </row>
    <row r="2346" spans="1:21" hidden="1" x14ac:dyDescent="0.25">
      <c r="A2346">
        <v>2345</v>
      </c>
      <c r="B2346">
        <f>IF(COUNTIF(C$2:C2345,C2346)&gt;0,B2345,B2345+1)</f>
        <v>753</v>
      </c>
      <c r="C2346" t="str">
        <f>Table1[[#This Row],[position]]&amp;IF(Table1[district]="NA","","-"&amp;Table1[district])&amp;IF(Table1[parish]="Multi-Parish Race","","-"&amp;Table1[parish])&amp;" ("&amp;Table1[year]&amp;")"</f>
        <v>Mayor-City of Shreveport (2014)</v>
      </c>
      <c r="D2346" t="s">
        <v>2949</v>
      </c>
      <c r="E2346" t="s">
        <v>3019</v>
      </c>
      <c r="F2346" t="s">
        <v>3024</v>
      </c>
      <c r="G2346">
        <v>2014</v>
      </c>
      <c r="H2346" t="s">
        <v>73</v>
      </c>
      <c r="I2346" t="s">
        <v>23</v>
      </c>
      <c r="J2346">
        <v>12901</v>
      </c>
      <c r="K2346">
        <v>7</v>
      </c>
      <c r="L2346">
        <f>COUNTIF(Table1[Race],Table1[Race])</f>
        <v>7</v>
      </c>
      <c r="M2346">
        <v>3</v>
      </c>
      <c r="N2346">
        <v>0</v>
      </c>
      <c r="O2346">
        <v>2</v>
      </c>
      <c r="P2346">
        <v>2</v>
      </c>
      <c r="Q2346" t="s">
        <v>20</v>
      </c>
      <c r="R2346" t="s">
        <v>2951</v>
      </c>
      <c r="S2346" t="s">
        <v>2949</v>
      </c>
      <c r="T2346">
        <f>IFERROR(Table1[n_can_adj]/MID(Table1[district],FIND("(",Table1[district])+1,1),Table1[n_can_adj])</f>
        <v>7</v>
      </c>
      <c r="U2346" t="e">
        <f>IF(Table1[level]="Local",VLOOKUP(Table1[parish]&amp;" Parish, Louisiana",[1]parish!$D$2:$E$65,2,FALSE),"")</f>
        <v>#N/A</v>
      </c>
    </row>
    <row r="2347" spans="1:21" hidden="1" x14ac:dyDescent="0.25">
      <c r="A2347">
        <v>2346</v>
      </c>
      <c r="B2347">
        <f>IF(COUNTIF(C$2:C2346,C2347)&gt;0,B2346,B2346+1)</f>
        <v>753</v>
      </c>
      <c r="C2347" t="str">
        <f>Table1[[#This Row],[position]]&amp;IF(Table1[district]="NA","","-"&amp;Table1[district])&amp;IF(Table1[parish]="Multi-Parish Race","","-"&amp;Table1[parish])&amp;" ("&amp;Table1[year]&amp;")"</f>
        <v>Mayor-City of Shreveport (2014)</v>
      </c>
      <c r="D2347" t="s">
        <v>2949</v>
      </c>
      <c r="E2347" t="s">
        <v>3019</v>
      </c>
      <c r="F2347" t="s">
        <v>3025</v>
      </c>
      <c r="G2347">
        <v>2014</v>
      </c>
      <c r="H2347" t="s">
        <v>73</v>
      </c>
      <c r="I2347" t="s">
        <v>23</v>
      </c>
      <c r="J2347">
        <v>2570</v>
      </c>
      <c r="K2347">
        <v>7</v>
      </c>
      <c r="L2347">
        <f>COUNTIF(Table1[Race],Table1[Race])</f>
        <v>7</v>
      </c>
      <c r="M2347">
        <v>3</v>
      </c>
      <c r="N2347">
        <v>0</v>
      </c>
      <c r="O2347">
        <v>2</v>
      </c>
      <c r="P2347">
        <v>2</v>
      </c>
      <c r="Q2347" t="s">
        <v>20</v>
      </c>
      <c r="R2347" t="s">
        <v>2951</v>
      </c>
      <c r="S2347" t="s">
        <v>2949</v>
      </c>
      <c r="T2347">
        <f>IFERROR(Table1[n_can_adj]/MID(Table1[district],FIND("(",Table1[district])+1,1),Table1[n_can_adj])</f>
        <v>7</v>
      </c>
      <c r="U2347" t="e">
        <f>IF(Table1[level]="Local",VLOOKUP(Table1[parish]&amp;" Parish, Louisiana",[1]parish!$D$2:$E$65,2,FALSE),"")</f>
        <v>#N/A</v>
      </c>
    </row>
    <row r="2348" spans="1:21" hidden="1" x14ac:dyDescent="0.25">
      <c r="A2348">
        <v>2347</v>
      </c>
      <c r="B2348">
        <f>IF(COUNTIF(C$2:C2347,C2348)&gt;0,B2347,B2347+1)</f>
        <v>753</v>
      </c>
      <c r="C2348" t="str">
        <f>Table1[[#This Row],[position]]&amp;IF(Table1[district]="NA","","-"&amp;Table1[district])&amp;IF(Table1[parish]="Multi-Parish Race","","-"&amp;Table1[parish])&amp;" ("&amp;Table1[year]&amp;")"</f>
        <v>Mayor-City of Shreveport (2014)</v>
      </c>
      <c r="D2348" t="s">
        <v>2949</v>
      </c>
      <c r="E2348" t="s">
        <v>3019</v>
      </c>
      <c r="F2348" t="s">
        <v>3026</v>
      </c>
      <c r="G2348">
        <v>2014</v>
      </c>
      <c r="H2348" t="s">
        <v>73</v>
      </c>
      <c r="I2348" t="s">
        <v>30</v>
      </c>
      <c r="J2348">
        <v>15218</v>
      </c>
      <c r="K2348">
        <v>7</v>
      </c>
      <c r="L2348">
        <f>COUNTIF(Table1[Race],Table1[Race])</f>
        <v>7</v>
      </c>
      <c r="M2348">
        <v>3</v>
      </c>
      <c r="N2348">
        <v>0</v>
      </c>
      <c r="O2348">
        <v>2</v>
      </c>
      <c r="P2348">
        <v>2</v>
      </c>
      <c r="Q2348" t="s">
        <v>20</v>
      </c>
      <c r="R2348" t="s">
        <v>2951</v>
      </c>
      <c r="S2348" t="s">
        <v>2949</v>
      </c>
      <c r="T2348">
        <f>IFERROR(Table1[n_can_adj]/MID(Table1[district],FIND("(",Table1[district])+1,1),Table1[n_can_adj])</f>
        <v>7</v>
      </c>
      <c r="U2348" t="e">
        <f>IF(Table1[level]="Local",VLOOKUP(Table1[parish]&amp;" Parish, Louisiana",[1]parish!$D$2:$E$65,2,FALSE),"")</f>
        <v>#N/A</v>
      </c>
    </row>
    <row r="2349" spans="1:21" hidden="1" x14ac:dyDescent="0.25">
      <c r="A2349">
        <v>2348</v>
      </c>
      <c r="B2349">
        <f>IF(COUNTIF(C$2:C2348,C2349)&gt;0,B2348,B2348+1)</f>
        <v>754</v>
      </c>
      <c r="C2349" t="str">
        <f>Table1[[#This Row],[position]]&amp;IF(Table1[district]="NA","","-"&amp;Table1[district])&amp;IF(Table1[parish]="Multi-Parish Race","","-"&amp;Table1[parish])&amp;" ("&amp;Table1[year]&amp;")"</f>
        <v>Mayor-City of Ville Platte-Evangeline (2014)</v>
      </c>
      <c r="D2349" t="s">
        <v>2949</v>
      </c>
      <c r="E2349" t="s">
        <v>996</v>
      </c>
      <c r="F2349" t="s">
        <v>3027</v>
      </c>
      <c r="G2349">
        <v>2014</v>
      </c>
      <c r="H2349" t="s">
        <v>109</v>
      </c>
      <c r="I2349" t="s">
        <v>23</v>
      </c>
      <c r="J2349">
        <v>2054</v>
      </c>
      <c r="K2349">
        <v>2</v>
      </c>
      <c r="L2349">
        <f>COUNTIF(Table1[Race],Table1[Race])</f>
        <v>2</v>
      </c>
      <c r="M2349">
        <v>2</v>
      </c>
      <c r="N2349">
        <v>0</v>
      </c>
      <c r="O2349">
        <v>0</v>
      </c>
      <c r="P2349">
        <v>0</v>
      </c>
      <c r="Q2349" t="s">
        <v>20</v>
      </c>
      <c r="R2349" t="s">
        <v>2951</v>
      </c>
      <c r="S2349" t="s">
        <v>2949</v>
      </c>
      <c r="T2349">
        <f>IFERROR(Table1[n_can_adj]/MID(Table1[district],FIND("(",Table1[district])+1,1),Table1[n_can_adj])</f>
        <v>2</v>
      </c>
      <c r="U2349" t="e">
        <f>IF(Table1[level]="Local",VLOOKUP(Table1[parish]&amp;" Parish, Louisiana",[1]parish!$D$2:$E$65,2,FALSE),"")</f>
        <v>#N/A</v>
      </c>
    </row>
    <row r="2350" spans="1:21" hidden="1" x14ac:dyDescent="0.25">
      <c r="A2350">
        <v>2349</v>
      </c>
      <c r="B2350">
        <f>IF(COUNTIF(C$2:C2349,C2350)&gt;0,B2349,B2349+1)</f>
        <v>754</v>
      </c>
      <c r="C2350" t="str">
        <f>Table1[[#This Row],[position]]&amp;IF(Table1[district]="NA","","-"&amp;Table1[district])&amp;IF(Table1[parish]="Multi-Parish Race","","-"&amp;Table1[parish])&amp;" ("&amp;Table1[year]&amp;")"</f>
        <v>Mayor-City of Ville Platte-Evangeline (2014)</v>
      </c>
      <c r="D2350" t="s">
        <v>2949</v>
      </c>
      <c r="E2350" t="s">
        <v>996</v>
      </c>
      <c r="F2350" t="s">
        <v>3028</v>
      </c>
      <c r="G2350">
        <v>2014</v>
      </c>
      <c r="H2350" t="s">
        <v>109</v>
      </c>
      <c r="I2350" t="s">
        <v>23</v>
      </c>
      <c r="J2350">
        <v>1107</v>
      </c>
      <c r="K2350">
        <v>2</v>
      </c>
      <c r="L2350">
        <f>COUNTIF(Table1[Race],Table1[Race])</f>
        <v>2</v>
      </c>
      <c r="M2350">
        <v>2</v>
      </c>
      <c r="N2350">
        <v>0</v>
      </c>
      <c r="O2350">
        <v>0</v>
      </c>
      <c r="P2350">
        <v>0</v>
      </c>
      <c r="Q2350" t="s">
        <v>20</v>
      </c>
      <c r="R2350" t="s">
        <v>2951</v>
      </c>
      <c r="S2350" t="s">
        <v>2949</v>
      </c>
      <c r="T2350">
        <f>IFERROR(Table1[n_can_adj]/MID(Table1[district],FIND("(",Table1[district])+1,1),Table1[n_can_adj])</f>
        <v>2</v>
      </c>
      <c r="U2350" t="e">
        <f>IF(Table1[level]="Local",VLOOKUP(Table1[parish]&amp;" Parish, Louisiana",[1]parish!$D$2:$E$65,2,FALSE),"")</f>
        <v>#N/A</v>
      </c>
    </row>
    <row r="2351" spans="1:21" hidden="1" x14ac:dyDescent="0.25">
      <c r="A2351">
        <v>2350</v>
      </c>
      <c r="B2351">
        <f>IF(COUNTIF(C$2:C2350,C2351)&gt;0,B2350,B2350+1)</f>
        <v>755</v>
      </c>
      <c r="C2351" t="str">
        <f>Table1[[#This Row],[position]]&amp;IF(Table1[district]="NA","","-"&amp;Table1[district])&amp;IF(Table1[parish]="Multi-Parish Race","","-"&amp;Table1[parish])&amp;" ("&amp;Table1[year]&amp;")"</f>
        <v>Mayor-City of Westlake-Calcasieu (2014)</v>
      </c>
      <c r="D2351" t="s">
        <v>2949</v>
      </c>
      <c r="E2351" t="s">
        <v>1006</v>
      </c>
      <c r="F2351" t="s">
        <v>3029</v>
      </c>
      <c r="G2351">
        <v>2014</v>
      </c>
      <c r="H2351" t="s">
        <v>1008</v>
      </c>
      <c r="I2351" t="s">
        <v>19</v>
      </c>
      <c r="J2351">
        <v>653</v>
      </c>
      <c r="K2351">
        <v>2</v>
      </c>
      <c r="L2351">
        <f>COUNTIF(Table1[Race],Table1[Race])</f>
        <v>2</v>
      </c>
      <c r="M2351">
        <v>1</v>
      </c>
      <c r="N2351">
        <v>1</v>
      </c>
      <c r="O2351">
        <v>0</v>
      </c>
      <c r="P2351">
        <v>0</v>
      </c>
      <c r="Q2351" t="s">
        <v>20</v>
      </c>
      <c r="R2351" t="s">
        <v>2951</v>
      </c>
      <c r="S2351" t="s">
        <v>2949</v>
      </c>
      <c r="T2351">
        <f>IFERROR(Table1[n_can_adj]/MID(Table1[district],FIND("(",Table1[district])+1,1),Table1[n_can_adj])</f>
        <v>2</v>
      </c>
      <c r="U2351" t="e">
        <f>IF(Table1[level]="Local",VLOOKUP(Table1[parish]&amp;" Parish, Louisiana",[1]parish!$D$2:$E$65,2,FALSE),"")</f>
        <v>#N/A</v>
      </c>
    </row>
    <row r="2352" spans="1:21" hidden="1" x14ac:dyDescent="0.25">
      <c r="A2352">
        <v>2351</v>
      </c>
      <c r="B2352">
        <f>IF(COUNTIF(C$2:C2351,C2352)&gt;0,B2351,B2351+1)</f>
        <v>755</v>
      </c>
      <c r="C2352" t="str">
        <f>Table1[[#This Row],[position]]&amp;IF(Table1[district]="NA","","-"&amp;Table1[district])&amp;IF(Table1[parish]="Multi-Parish Race","","-"&amp;Table1[parish])&amp;" ("&amp;Table1[year]&amp;")"</f>
        <v>Mayor-City of Westlake-Calcasieu (2014)</v>
      </c>
      <c r="D2352" t="s">
        <v>2949</v>
      </c>
      <c r="E2352" t="s">
        <v>1006</v>
      </c>
      <c r="F2352" t="s">
        <v>3030</v>
      </c>
      <c r="G2352">
        <v>2014</v>
      </c>
      <c r="H2352" t="s">
        <v>1008</v>
      </c>
      <c r="I2352" t="s">
        <v>23</v>
      </c>
      <c r="J2352">
        <v>888</v>
      </c>
      <c r="K2352">
        <v>2</v>
      </c>
      <c r="L2352">
        <f>COUNTIF(Table1[Race],Table1[Race])</f>
        <v>2</v>
      </c>
      <c r="M2352">
        <v>1</v>
      </c>
      <c r="N2352">
        <v>1</v>
      </c>
      <c r="O2352">
        <v>0</v>
      </c>
      <c r="P2352">
        <v>0</v>
      </c>
      <c r="Q2352" t="s">
        <v>20</v>
      </c>
      <c r="R2352" t="s">
        <v>2951</v>
      </c>
      <c r="S2352" t="s">
        <v>2949</v>
      </c>
      <c r="T2352">
        <f>IFERROR(Table1[n_can_adj]/MID(Table1[district],FIND("(",Table1[district])+1,1),Table1[n_can_adj])</f>
        <v>2</v>
      </c>
      <c r="U2352" t="e">
        <f>IF(Table1[level]="Local",VLOOKUP(Table1[parish]&amp;" Parish, Louisiana",[1]parish!$D$2:$E$65,2,FALSE),"")</f>
        <v>#N/A</v>
      </c>
    </row>
    <row r="2353" spans="1:21" hidden="1" x14ac:dyDescent="0.25">
      <c r="A2353">
        <v>2352</v>
      </c>
      <c r="B2353">
        <f>IF(COUNTIF(C$2:C2352,C2353)&gt;0,B2352,B2352+1)</f>
        <v>756</v>
      </c>
      <c r="C2353" t="str">
        <f>Table1[[#This Row],[position]]&amp;IF(Table1[district]="NA","","-"&amp;Table1[district])&amp;IF(Table1[parish]="Multi-Parish Race","","-"&amp;Table1[parish])&amp;" ("&amp;Table1[year]&amp;")"</f>
        <v>Mayor-City of Zachary-East Baton Rouge (2014)</v>
      </c>
      <c r="D2353" t="s">
        <v>2949</v>
      </c>
      <c r="E2353" t="s">
        <v>3031</v>
      </c>
      <c r="F2353" t="s">
        <v>3032</v>
      </c>
      <c r="G2353">
        <v>2014</v>
      </c>
      <c r="H2353" t="s">
        <v>1277</v>
      </c>
      <c r="I2353" t="s">
        <v>30</v>
      </c>
      <c r="J2353">
        <v>4462</v>
      </c>
      <c r="K2353">
        <v>2</v>
      </c>
      <c r="L2353">
        <f>COUNTIF(Table1[Race],Table1[Race])</f>
        <v>2</v>
      </c>
      <c r="M2353">
        <v>0</v>
      </c>
      <c r="N2353">
        <v>0</v>
      </c>
      <c r="O2353">
        <v>2</v>
      </c>
      <c r="P2353">
        <v>0</v>
      </c>
      <c r="Q2353" t="s">
        <v>20</v>
      </c>
      <c r="R2353" t="s">
        <v>2951</v>
      </c>
      <c r="S2353" t="s">
        <v>2949</v>
      </c>
      <c r="T2353">
        <f>IFERROR(Table1[n_can_adj]/MID(Table1[district],FIND("(",Table1[district])+1,1),Table1[n_can_adj])</f>
        <v>2</v>
      </c>
      <c r="U2353" t="e">
        <f>IF(Table1[level]="Local",VLOOKUP(Table1[parish]&amp;" Parish, Louisiana",[1]parish!$D$2:$E$65,2,FALSE),"")</f>
        <v>#N/A</v>
      </c>
    </row>
    <row r="2354" spans="1:21" hidden="1" x14ac:dyDescent="0.25">
      <c r="A2354">
        <v>2353</v>
      </c>
      <c r="B2354">
        <f>IF(COUNTIF(C$2:C2353,C2354)&gt;0,B2353,B2353+1)</f>
        <v>756</v>
      </c>
      <c r="C2354" t="str">
        <f>Table1[[#This Row],[position]]&amp;IF(Table1[district]="NA","","-"&amp;Table1[district])&amp;IF(Table1[parish]="Multi-Parish Race","","-"&amp;Table1[parish])&amp;" ("&amp;Table1[year]&amp;")"</f>
        <v>Mayor-City of Zachary-East Baton Rouge (2014)</v>
      </c>
      <c r="D2354" t="s">
        <v>2949</v>
      </c>
      <c r="E2354" t="s">
        <v>3031</v>
      </c>
      <c r="F2354" t="s">
        <v>3033</v>
      </c>
      <c r="G2354">
        <v>2014</v>
      </c>
      <c r="H2354" t="s">
        <v>1277</v>
      </c>
      <c r="I2354" t="s">
        <v>30</v>
      </c>
      <c r="J2354">
        <v>1586</v>
      </c>
      <c r="K2354">
        <v>2</v>
      </c>
      <c r="L2354">
        <f>COUNTIF(Table1[Race],Table1[Race])</f>
        <v>2</v>
      </c>
      <c r="M2354">
        <v>0</v>
      </c>
      <c r="N2354">
        <v>0</v>
      </c>
      <c r="O2354">
        <v>2</v>
      </c>
      <c r="P2354">
        <v>0</v>
      </c>
      <c r="Q2354" t="s">
        <v>20</v>
      </c>
      <c r="R2354" t="s">
        <v>2951</v>
      </c>
      <c r="S2354" t="s">
        <v>2949</v>
      </c>
      <c r="T2354">
        <f>IFERROR(Table1[n_can_adj]/MID(Table1[district],FIND("(",Table1[district])+1,1),Table1[n_can_adj])</f>
        <v>2</v>
      </c>
      <c r="U2354" t="e">
        <f>IF(Table1[level]="Local",VLOOKUP(Table1[parish]&amp;" Parish, Louisiana",[1]parish!$D$2:$E$65,2,FALSE),"")</f>
        <v>#N/A</v>
      </c>
    </row>
    <row r="2355" spans="1:21" hidden="1" x14ac:dyDescent="0.25">
      <c r="A2355">
        <v>2354</v>
      </c>
      <c r="B2355">
        <f>IF(COUNTIF(C$2:C2354,C2355)&gt;0,B2354,B2354+1)</f>
        <v>757</v>
      </c>
      <c r="C2355" t="str">
        <f>Table1[[#This Row],[position]]&amp;IF(Table1[district]="NA","","-"&amp;Table1[district])&amp;IF(Table1[parish]="Multi-Parish Race","","-"&amp;Table1[parish])&amp;" ("&amp;Table1[year]&amp;")"</f>
        <v>Mayor-Town of Addis-West Baton Rouge (2016)</v>
      </c>
      <c r="D2355" t="s">
        <v>2949</v>
      </c>
      <c r="E2355" t="s">
        <v>3034</v>
      </c>
      <c r="F2355" t="s">
        <v>3035</v>
      </c>
      <c r="G2355">
        <v>2016</v>
      </c>
      <c r="H2355" t="s">
        <v>981</v>
      </c>
      <c r="I2355" t="s">
        <v>23</v>
      </c>
      <c r="J2355">
        <v>436</v>
      </c>
      <c r="K2355">
        <v>2</v>
      </c>
      <c r="L2355">
        <f>COUNTIF(Table1[Race],Table1[Race])</f>
        <v>2</v>
      </c>
      <c r="M2355">
        <v>2</v>
      </c>
      <c r="N2355">
        <v>0</v>
      </c>
      <c r="O2355">
        <v>0</v>
      </c>
      <c r="P2355">
        <v>0</v>
      </c>
      <c r="Q2355" t="s">
        <v>20</v>
      </c>
      <c r="R2355" t="s">
        <v>2951</v>
      </c>
      <c r="S2355" t="s">
        <v>2949</v>
      </c>
      <c r="T2355">
        <f>IFERROR(Table1[n_can_adj]/MID(Table1[district],FIND("(",Table1[district])+1,1),Table1[n_can_adj])</f>
        <v>2</v>
      </c>
      <c r="U2355" t="e">
        <f>IF(Table1[level]="Local",VLOOKUP(Table1[parish]&amp;" Parish, Louisiana",[1]parish!$D$2:$E$65,2,FALSE),"")</f>
        <v>#N/A</v>
      </c>
    </row>
    <row r="2356" spans="1:21" hidden="1" x14ac:dyDescent="0.25">
      <c r="A2356">
        <v>2355</v>
      </c>
      <c r="B2356">
        <f>IF(COUNTIF(C$2:C2355,C2356)&gt;0,B2355,B2355+1)</f>
        <v>757</v>
      </c>
      <c r="C2356" t="str">
        <f>Table1[[#This Row],[position]]&amp;IF(Table1[district]="NA","","-"&amp;Table1[district])&amp;IF(Table1[parish]="Multi-Parish Race","","-"&amp;Table1[parish])&amp;" ("&amp;Table1[year]&amp;")"</f>
        <v>Mayor-Town of Addis-West Baton Rouge (2016)</v>
      </c>
      <c r="D2356" t="s">
        <v>2949</v>
      </c>
      <c r="E2356" t="s">
        <v>3034</v>
      </c>
      <c r="F2356" t="s">
        <v>3036</v>
      </c>
      <c r="G2356">
        <v>2016</v>
      </c>
      <c r="H2356" t="s">
        <v>981</v>
      </c>
      <c r="I2356" t="s">
        <v>23</v>
      </c>
      <c r="J2356">
        <v>1721</v>
      </c>
      <c r="K2356">
        <v>2</v>
      </c>
      <c r="L2356">
        <f>COUNTIF(Table1[Race],Table1[Race])</f>
        <v>2</v>
      </c>
      <c r="M2356">
        <v>2</v>
      </c>
      <c r="N2356">
        <v>0</v>
      </c>
      <c r="O2356">
        <v>0</v>
      </c>
      <c r="P2356">
        <v>0</v>
      </c>
      <c r="Q2356" t="s">
        <v>20</v>
      </c>
      <c r="R2356" t="s">
        <v>2951</v>
      </c>
      <c r="S2356" t="s">
        <v>2949</v>
      </c>
      <c r="T2356">
        <f>IFERROR(Table1[n_can_adj]/MID(Table1[district],FIND("(",Table1[district])+1,1),Table1[n_can_adj])</f>
        <v>2</v>
      </c>
      <c r="U2356" t="e">
        <f>IF(Table1[level]="Local",VLOOKUP(Table1[parish]&amp;" Parish, Louisiana",[1]parish!$D$2:$E$65,2,FALSE),"")</f>
        <v>#N/A</v>
      </c>
    </row>
    <row r="2357" spans="1:21" hidden="1" x14ac:dyDescent="0.25">
      <c r="A2357">
        <v>2356</v>
      </c>
      <c r="B2357">
        <f>IF(COUNTIF(C$2:C2356,C2357)&gt;0,B2356,B2356+1)</f>
        <v>758</v>
      </c>
      <c r="C2357" t="str">
        <f>Table1[[#This Row],[position]]&amp;IF(Table1[district]="NA","","-"&amp;Table1[district])&amp;IF(Table1[parish]="Multi-Parish Race","","-"&amp;Table1[parish])&amp;" ("&amp;Table1[year]&amp;")"</f>
        <v>Mayor-Town of Albany-Livingston (2014)</v>
      </c>
      <c r="D2357" t="s">
        <v>2949</v>
      </c>
      <c r="E2357" t="s">
        <v>3037</v>
      </c>
      <c r="F2357" t="s">
        <v>3038</v>
      </c>
      <c r="G2357">
        <v>2014</v>
      </c>
      <c r="H2357" t="s">
        <v>1002</v>
      </c>
      <c r="I2357" t="s">
        <v>19</v>
      </c>
      <c r="J2357">
        <v>193</v>
      </c>
      <c r="K2357">
        <v>2</v>
      </c>
      <c r="L2357">
        <f>COUNTIF(Table1[Race],Table1[Race])</f>
        <v>2</v>
      </c>
      <c r="M2357">
        <v>1</v>
      </c>
      <c r="N2357">
        <v>1</v>
      </c>
      <c r="O2357">
        <v>0</v>
      </c>
      <c r="P2357">
        <v>0</v>
      </c>
      <c r="Q2357" t="s">
        <v>20</v>
      </c>
      <c r="R2357" t="s">
        <v>2951</v>
      </c>
      <c r="S2357" t="s">
        <v>2949</v>
      </c>
      <c r="T2357">
        <f>IFERROR(Table1[n_can_adj]/MID(Table1[district],FIND("(",Table1[district])+1,1),Table1[n_can_adj])</f>
        <v>2</v>
      </c>
      <c r="U2357" t="e">
        <f>IF(Table1[level]="Local",VLOOKUP(Table1[parish]&amp;" Parish, Louisiana",[1]parish!$D$2:$E$65,2,FALSE),"")</f>
        <v>#N/A</v>
      </c>
    </row>
    <row r="2358" spans="1:21" hidden="1" x14ac:dyDescent="0.25">
      <c r="A2358">
        <v>2357</v>
      </c>
      <c r="B2358">
        <f>IF(COUNTIF(C$2:C2357,C2358)&gt;0,B2357,B2357+1)</f>
        <v>758</v>
      </c>
      <c r="C2358" t="str">
        <f>Table1[[#This Row],[position]]&amp;IF(Table1[district]="NA","","-"&amp;Table1[district])&amp;IF(Table1[parish]="Multi-Parish Race","","-"&amp;Table1[parish])&amp;" ("&amp;Table1[year]&amp;")"</f>
        <v>Mayor-Town of Albany-Livingston (2014)</v>
      </c>
      <c r="D2358" t="s">
        <v>2949</v>
      </c>
      <c r="E2358" t="s">
        <v>3037</v>
      </c>
      <c r="F2358" t="s">
        <v>3039</v>
      </c>
      <c r="G2358">
        <v>2014</v>
      </c>
      <c r="H2358" t="s">
        <v>1002</v>
      </c>
      <c r="I2358" t="s">
        <v>23</v>
      </c>
      <c r="J2358">
        <v>187</v>
      </c>
      <c r="K2358">
        <v>2</v>
      </c>
      <c r="L2358">
        <f>COUNTIF(Table1[Race],Table1[Race])</f>
        <v>2</v>
      </c>
      <c r="M2358">
        <v>1</v>
      </c>
      <c r="N2358">
        <v>1</v>
      </c>
      <c r="O2358">
        <v>0</v>
      </c>
      <c r="P2358">
        <v>0</v>
      </c>
      <c r="Q2358" t="s">
        <v>20</v>
      </c>
      <c r="R2358" t="s">
        <v>2951</v>
      </c>
      <c r="S2358" t="s">
        <v>2949</v>
      </c>
      <c r="T2358">
        <f>IFERROR(Table1[n_can_adj]/MID(Table1[district],FIND("(",Table1[district])+1,1),Table1[n_can_adj])</f>
        <v>2</v>
      </c>
      <c r="U2358" t="e">
        <f>IF(Table1[level]="Local",VLOOKUP(Table1[parish]&amp;" Parish, Louisiana",[1]parish!$D$2:$E$65,2,FALSE),"")</f>
        <v>#N/A</v>
      </c>
    </row>
    <row r="2359" spans="1:21" hidden="1" x14ac:dyDescent="0.25">
      <c r="A2359">
        <v>2358</v>
      </c>
      <c r="B2359">
        <f>IF(COUNTIF(C$2:C2358,C2359)&gt;0,B2358,B2358+1)</f>
        <v>759</v>
      </c>
      <c r="C2359" t="str">
        <f>Table1[[#This Row],[position]]&amp;IF(Table1[district]="NA","","-"&amp;Table1[district])&amp;IF(Table1[parish]="Multi-Parish Race","","-"&amp;Table1[parish])&amp;" ("&amp;Table1[year]&amp;")"</f>
        <v>Mayor-Town of Amite City-Tangipahoa (2016)</v>
      </c>
      <c r="D2359" t="s">
        <v>2949</v>
      </c>
      <c r="E2359" t="s">
        <v>1015</v>
      </c>
      <c r="F2359" t="s">
        <v>3040</v>
      </c>
      <c r="G2359">
        <v>2016</v>
      </c>
      <c r="H2359" t="s">
        <v>640</v>
      </c>
      <c r="I2359" t="s">
        <v>127</v>
      </c>
      <c r="J2359">
        <v>1046</v>
      </c>
      <c r="K2359">
        <v>2</v>
      </c>
      <c r="L2359">
        <f>COUNTIF(Table1[Race],Table1[Race])</f>
        <v>2</v>
      </c>
      <c r="M2359">
        <v>1</v>
      </c>
      <c r="N2359">
        <v>0</v>
      </c>
      <c r="O2359">
        <v>0</v>
      </c>
      <c r="P2359">
        <v>1</v>
      </c>
      <c r="Q2359" t="s">
        <v>20</v>
      </c>
      <c r="R2359" t="s">
        <v>2951</v>
      </c>
      <c r="S2359" t="s">
        <v>2949</v>
      </c>
      <c r="T2359">
        <f>IFERROR(Table1[n_can_adj]/MID(Table1[district],FIND("(",Table1[district])+1,1),Table1[n_can_adj])</f>
        <v>2</v>
      </c>
      <c r="U2359" t="e">
        <f>IF(Table1[level]="Local",VLOOKUP(Table1[parish]&amp;" Parish, Louisiana",[1]parish!$D$2:$E$65,2,FALSE),"")</f>
        <v>#N/A</v>
      </c>
    </row>
    <row r="2360" spans="1:21" hidden="1" x14ac:dyDescent="0.25">
      <c r="A2360">
        <v>2359</v>
      </c>
      <c r="B2360">
        <f>IF(COUNTIF(C$2:C2359,C2360)&gt;0,B2359,B2359+1)</f>
        <v>759</v>
      </c>
      <c r="C2360" t="str">
        <f>Table1[[#This Row],[position]]&amp;IF(Table1[district]="NA","","-"&amp;Table1[district])&amp;IF(Table1[parish]="Multi-Parish Race","","-"&amp;Table1[parish])&amp;" ("&amp;Table1[year]&amp;")"</f>
        <v>Mayor-Town of Amite City-Tangipahoa (2016)</v>
      </c>
      <c r="D2360" t="s">
        <v>2949</v>
      </c>
      <c r="E2360" t="s">
        <v>1015</v>
      </c>
      <c r="F2360" t="s">
        <v>3041</v>
      </c>
      <c r="G2360">
        <v>2016</v>
      </c>
      <c r="H2360" t="s">
        <v>640</v>
      </c>
      <c r="I2360" t="s">
        <v>23</v>
      </c>
      <c r="J2360">
        <v>854</v>
      </c>
      <c r="K2360">
        <v>2</v>
      </c>
      <c r="L2360">
        <f>COUNTIF(Table1[Race],Table1[Race])</f>
        <v>2</v>
      </c>
      <c r="M2360">
        <v>1</v>
      </c>
      <c r="N2360">
        <v>0</v>
      </c>
      <c r="O2360">
        <v>0</v>
      </c>
      <c r="P2360">
        <v>1</v>
      </c>
      <c r="Q2360" t="s">
        <v>20</v>
      </c>
      <c r="R2360" t="s">
        <v>2951</v>
      </c>
      <c r="S2360" t="s">
        <v>2949</v>
      </c>
      <c r="T2360">
        <f>IFERROR(Table1[n_can_adj]/MID(Table1[district],FIND("(",Table1[district])+1,1),Table1[n_can_adj])</f>
        <v>2</v>
      </c>
      <c r="U2360" t="e">
        <f>IF(Table1[level]="Local",VLOOKUP(Table1[parish]&amp;" Parish, Louisiana",[1]parish!$D$2:$E$65,2,FALSE),"")</f>
        <v>#N/A</v>
      </c>
    </row>
    <row r="2361" spans="1:21" hidden="1" x14ac:dyDescent="0.25">
      <c r="A2361">
        <v>2360</v>
      </c>
      <c r="B2361">
        <f>IF(COUNTIF(C$2:C2360,C2361)&gt;0,B2360,B2360+1)</f>
        <v>760</v>
      </c>
      <c r="C2361" t="str">
        <f>Table1[[#This Row],[position]]&amp;IF(Table1[district]="NA","","-"&amp;Table1[district])&amp;IF(Table1[parish]="Multi-Parish Race","","-"&amp;Table1[parish])&amp;" ("&amp;Table1[year]&amp;")"</f>
        <v>Mayor-Town of Arcadia-Bienville (2014)</v>
      </c>
      <c r="D2361" t="s">
        <v>2949</v>
      </c>
      <c r="E2361" t="s">
        <v>3042</v>
      </c>
      <c r="F2361" t="s">
        <v>3043</v>
      </c>
      <c r="G2361">
        <v>2014</v>
      </c>
      <c r="H2361" t="s">
        <v>729</v>
      </c>
      <c r="I2361" t="s">
        <v>23</v>
      </c>
      <c r="J2361">
        <v>772</v>
      </c>
      <c r="K2361">
        <v>2</v>
      </c>
      <c r="L2361">
        <f>COUNTIF(Table1[Race],Table1[Race])</f>
        <v>2</v>
      </c>
      <c r="M2361">
        <v>2</v>
      </c>
      <c r="N2361">
        <v>0</v>
      </c>
      <c r="O2361">
        <v>0</v>
      </c>
      <c r="P2361">
        <v>0</v>
      </c>
      <c r="Q2361" t="s">
        <v>20</v>
      </c>
      <c r="R2361" t="s">
        <v>2951</v>
      </c>
      <c r="S2361" t="s">
        <v>2949</v>
      </c>
      <c r="T2361">
        <f>IFERROR(Table1[n_can_adj]/MID(Table1[district],FIND("(",Table1[district])+1,1),Table1[n_can_adj])</f>
        <v>2</v>
      </c>
      <c r="U2361" t="e">
        <f>IF(Table1[level]="Local",VLOOKUP(Table1[parish]&amp;" Parish, Louisiana",[1]parish!$D$2:$E$65,2,FALSE),"")</f>
        <v>#N/A</v>
      </c>
    </row>
    <row r="2362" spans="1:21" hidden="1" x14ac:dyDescent="0.25">
      <c r="A2362">
        <v>2361</v>
      </c>
      <c r="B2362">
        <f>IF(COUNTIF(C$2:C2361,C2362)&gt;0,B2361,B2361+1)</f>
        <v>760</v>
      </c>
      <c r="C2362" t="str">
        <f>Table1[[#This Row],[position]]&amp;IF(Table1[district]="NA","","-"&amp;Table1[district])&amp;IF(Table1[parish]="Multi-Parish Race","","-"&amp;Table1[parish])&amp;" ("&amp;Table1[year]&amp;")"</f>
        <v>Mayor-Town of Arcadia-Bienville (2014)</v>
      </c>
      <c r="D2362" t="s">
        <v>2949</v>
      </c>
      <c r="E2362" t="s">
        <v>3042</v>
      </c>
      <c r="F2362" t="s">
        <v>3044</v>
      </c>
      <c r="G2362">
        <v>2014</v>
      </c>
      <c r="H2362" t="s">
        <v>729</v>
      </c>
      <c r="I2362" t="s">
        <v>23</v>
      </c>
      <c r="J2362">
        <v>440</v>
      </c>
      <c r="K2362">
        <v>2</v>
      </c>
      <c r="L2362">
        <f>COUNTIF(Table1[Race],Table1[Race])</f>
        <v>2</v>
      </c>
      <c r="M2362">
        <v>2</v>
      </c>
      <c r="N2362">
        <v>0</v>
      </c>
      <c r="O2362">
        <v>0</v>
      </c>
      <c r="P2362">
        <v>0</v>
      </c>
      <c r="Q2362" t="s">
        <v>20</v>
      </c>
      <c r="R2362" t="s">
        <v>2951</v>
      </c>
      <c r="S2362" t="s">
        <v>2949</v>
      </c>
      <c r="T2362">
        <f>IFERROR(Table1[n_can_adj]/MID(Table1[district],FIND("(",Table1[district])+1,1),Table1[n_can_adj])</f>
        <v>2</v>
      </c>
      <c r="U2362" t="e">
        <f>IF(Table1[level]="Local",VLOOKUP(Table1[parish]&amp;" Parish, Louisiana",[1]parish!$D$2:$E$65,2,FALSE),"")</f>
        <v>#N/A</v>
      </c>
    </row>
    <row r="2363" spans="1:21" hidden="1" x14ac:dyDescent="0.25">
      <c r="A2363">
        <v>2362</v>
      </c>
      <c r="B2363">
        <f>IF(COUNTIF(C$2:C2362,C2363)&gt;0,B2362,B2362+1)</f>
        <v>761</v>
      </c>
      <c r="C2363" t="str">
        <f>Table1[[#This Row],[position]]&amp;IF(Table1[district]="NA","","-"&amp;Table1[district])&amp;IF(Table1[parish]="Multi-Parish Race","","-"&amp;Table1[parish])&amp;" ("&amp;Table1[year]&amp;")"</f>
        <v>Mayor-Town of Arnaudville (2014)</v>
      </c>
      <c r="D2363" t="s">
        <v>2949</v>
      </c>
      <c r="E2363" t="s">
        <v>1018</v>
      </c>
      <c r="F2363" t="s">
        <v>3045</v>
      </c>
      <c r="G2363">
        <v>2014</v>
      </c>
      <c r="H2363" t="s">
        <v>73</v>
      </c>
      <c r="I2363" t="s">
        <v>23</v>
      </c>
      <c r="J2363">
        <v>255</v>
      </c>
      <c r="K2363">
        <v>2</v>
      </c>
      <c r="L2363">
        <f>COUNTIF(Table1[Race],Table1[Race])</f>
        <v>2</v>
      </c>
      <c r="M2363">
        <v>2</v>
      </c>
      <c r="N2363">
        <v>0</v>
      </c>
      <c r="O2363">
        <v>0</v>
      </c>
      <c r="P2363">
        <v>0</v>
      </c>
      <c r="Q2363" t="s">
        <v>20</v>
      </c>
      <c r="R2363" t="s">
        <v>2951</v>
      </c>
      <c r="S2363" t="s">
        <v>2949</v>
      </c>
      <c r="T2363">
        <f>IFERROR(Table1[n_can_adj]/MID(Table1[district],FIND("(",Table1[district])+1,1),Table1[n_can_adj])</f>
        <v>2</v>
      </c>
      <c r="U2363" t="e">
        <f>IF(Table1[level]="Local",VLOOKUP(Table1[parish]&amp;" Parish, Louisiana",[1]parish!$D$2:$E$65,2,FALSE),"")</f>
        <v>#N/A</v>
      </c>
    </row>
    <row r="2364" spans="1:21" hidden="1" x14ac:dyDescent="0.25">
      <c r="A2364">
        <v>2363</v>
      </c>
      <c r="B2364">
        <f>IF(COUNTIF(C$2:C2363,C2364)&gt;0,B2363,B2363+1)</f>
        <v>761</v>
      </c>
      <c r="C2364" t="str">
        <f>Table1[[#This Row],[position]]&amp;IF(Table1[district]="NA","","-"&amp;Table1[district])&amp;IF(Table1[parish]="Multi-Parish Race","","-"&amp;Table1[parish])&amp;" ("&amp;Table1[year]&amp;")"</f>
        <v>Mayor-Town of Arnaudville (2014)</v>
      </c>
      <c r="D2364" t="s">
        <v>2949</v>
      </c>
      <c r="E2364" t="s">
        <v>1018</v>
      </c>
      <c r="F2364" t="s">
        <v>3046</v>
      </c>
      <c r="G2364">
        <v>2014</v>
      </c>
      <c r="H2364" t="s">
        <v>73</v>
      </c>
      <c r="I2364" t="s">
        <v>23</v>
      </c>
      <c r="J2364">
        <v>236</v>
      </c>
      <c r="K2364">
        <v>2</v>
      </c>
      <c r="L2364">
        <f>COUNTIF(Table1[Race],Table1[Race])</f>
        <v>2</v>
      </c>
      <c r="M2364">
        <v>2</v>
      </c>
      <c r="N2364">
        <v>0</v>
      </c>
      <c r="O2364">
        <v>0</v>
      </c>
      <c r="P2364">
        <v>0</v>
      </c>
      <c r="Q2364" t="s">
        <v>20</v>
      </c>
      <c r="R2364" t="s">
        <v>2951</v>
      </c>
      <c r="S2364" t="s">
        <v>2949</v>
      </c>
      <c r="T2364">
        <f>IFERROR(Table1[n_can_adj]/MID(Table1[district],FIND("(",Table1[district])+1,1),Table1[n_can_adj])</f>
        <v>2</v>
      </c>
      <c r="U2364" t="e">
        <f>IF(Table1[level]="Local",VLOOKUP(Table1[parish]&amp;" Parish, Louisiana",[1]parish!$D$2:$E$65,2,FALSE),"")</f>
        <v>#N/A</v>
      </c>
    </row>
    <row r="2365" spans="1:21" hidden="1" x14ac:dyDescent="0.25">
      <c r="A2365">
        <v>2364</v>
      </c>
      <c r="B2365">
        <f>IF(COUNTIF(C$2:C2364,C2365)&gt;0,B2364,B2364+1)</f>
        <v>762</v>
      </c>
      <c r="C2365" t="str">
        <f>Table1[[#This Row],[position]]&amp;IF(Table1[district]="NA","","-"&amp;Table1[district])&amp;IF(Table1[parish]="Multi-Parish Race","","-"&amp;Table1[parish])&amp;" ("&amp;Table1[year]&amp;")"</f>
        <v>Mayor-Town of Baldwin-St. Mary (2014)</v>
      </c>
      <c r="D2365" t="s">
        <v>2949</v>
      </c>
      <c r="E2365" t="s">
        <v>1021</v>
      </c>
      <c r="F2365" t="s">
        <v>3047</v>
      </c>
      <c r="G2365">
        <v>2014</v>
      </c>
      <c r="H2365" t="s">
        <v>422</v>
      </c>
      <c r="I2365" t="s">
        <v>23</v>
      </c>
      <c r="J2365">
        <v>321</v>
      </c>
      <c r="K2365">
        <v>3</v>
      </c>
      <c r="L2365">
        <f>COUNTIF(Table1[Race],Table1[Race])</f>
        <v>3</v>
      </c>
      <c r="M2365">
        <v>3</v>
      </c>
      <c r="N2365">
        <v>0</v>
      </c>
      <c r="O2365">
        <v>0</v>
      </c>
      <c r="P2365">
        <v>0</v>
      </c>
      <c r="Q2365" t="s">
        <v>20</v>
      </c>
      <c r="R2365" t="s">
        <v>2951</v>
      </c>
      <c r="S2365" t="s">
        <v>2949</v>
      </c>
      <c r="T2365">
        <f>IFERROR(Table1[n_can_adj]/MID(Table1[district],FIND("(",Table1[district])+1,1),Table1[n_can_adj])</f>
        <v>3</v>
      </c>
      <c r="U2365" t="e">
        <f>IF(Table1[level]="Local",VLOOKUP(Table1[parish]&amp;" Parish, Louisiana",[1]parish!$D$2:$E$65,2,FALSE),"")</f>
        <v>#N/A</v>
      </c>
    </row>
    <row r="2366" spans="1:21" hidden="1" x14ac:dyDescent="0.25">
      <c r="A2366">
        <v>2365</v>
      </c>
      <c r="B2366">
        <f>IF(COUNTIF(C$2:C2365,C2366)&gt;0,B2365,B2365+1)</f>
        <v>762</v>
      </c>
      <c r="C2366" t="str">
        <f>Table1[[#This Row],[position]]&amp;IF(Table1[district]="NA","","-"&amp;Table1[district])&amp;IF(Table1[parish]="Multi-Parish Race","","-"&amp;Table1[parish])&amp;" ("&amp;Table1[year]&amp;")"</f>
        <v>Mayor-Town of Baldwin-St. Mary (2014)</v>
      </c>
      <c r="D2366" t="s">
        <v>2949</v>
      </c>
      <c r="E2366" t="s">
        <v>1021</v>
      </c>
      <c r="F2366" t="s">
        <v>3048</v>
      </c>
      <c r="G2366">
        <v>2014</v>
      </c>
      <c r="H2366" t="s">
        <v>422</v>
      </c>
      <c r="I2366" t="s">
        <v>23</v>
      </c>
      <c r="J2366">
        <v>539</v>
      </c>
      <c r="K2366">
        <v>3</v>
      </c>
      <c r="L2366">
        <f>COUNTIF(Table1[Race],Table1[Race])</f>
        <v>3</v>
      </c>
      <c r="M2366">
        <v>3</v>
      </c>
      <c r="N2366">
        <v>0</v>
      </c>
      <c r="O2366">
        <v>0</v>
      </c>
      <c r="P2366">
        <v>0</v>
      </c>
      <c r="Q2366" t="s">
        <v>20</v>
      </c>
      <c r="R2366" t="s">
        <v>2951</v>
      </c>
      <c r="S2366" t="s">
        <v>2949</v>
      </c>
      <c r="T2366">
        <f>IFERROR(Table1[n_can_adj]/MID(Table1[district],FIND("(",Table1[district])+1,1),Table1[n_can_adj])</f>
        <v>3</v>
      </c>
      <c r="U2366" t="e">
        <f>IF(Table1[level]="Local",VLOOKUP(Table1[parish]&amp;" Parish, Louisiana",[1]parish!$D$2:$E$65,2,FALSE),"")</f>
        <v>#N/A</v>
      </c>
    </row>
    <row r="2367" spans="1:21" hidden="1" x14ac:dyDescent="0.25">
      <c r="A2367">
        <v>2366</v>
      </c>
      <c r="B2367">
        <f>IF(COUNTIF(C$2:C2366,C2367)&gt;0,B2366,B2366+1)</f>
        <v>762</v>
      </c>
      <c r="C2367" t="str">
        <f>Table1[[#This Row],[position]]&amp;IF(Table1[district]="NA","","-"&amp;Table1[district])&amp;IF(Table1[parish]="Multi-Parish Race","","-"&amp;Table1[parish])&amp;" ("&amp;Table1[year]&amp;")"</f>
        <v>Mayor-Town of Baldwin-St. Mary (2014)</v>
      </c>
      <c r="D2367" t="s">
        <v>2949</v>
      </c>
      <c r="E2367" t="s">
        <v>1021</v>
      </c>
      <c r="F2367" t="s">
        <v>3049</v>
      </c>
      <c r="G2367">
        <v>2014</v>
      </c>
      <c r="H2367" t="s">
        <v>422</v>
      </c>
      <c r="I2367" t="s">
        <v>23</v>
      </c>
      <c r="J2367">
        <v>211</v>
      </c>
      <c r="K2367">
        <v>3</v>
      </c>
      <c r="L2367">
        <f>COUNTIF(Table1[Race],Table1[Race])</f>
        <v>3</v>
      </c>
      <c r="M2367">
        <v>3</v>
      </c>
      <c r="N2367">
        <v>0</v>
      </c>
      <c r="O2367">
        <v>0</v>
      </c>
      <c r="P2367">
        <v>0</v>
      </c>
      <c r="Q2367" t="s">
        <v>20</v>
      </c>
      <c r="R2367" t="s">
        <v>2951</v>
      </c>
      <c r="S2367" t="s">
        <v>2949</v>
      </c>
      <c r="T2367">
        <f>IFERROR(Table1[n_can_adj]/MID(Table1[district],FIND("(",Table1[district])+1,1),Table1[n_can_adj])</f>
        <v>3</v>
      </c>
      <c r="U2367" t="e">
        <f>IF(Table1[level]="Local",VLOOKUP(Table1[parish]&amp;" Parish, Louisiana",[1]parish!$D$2:$E$65,2,FALSE),"")</f>
        <v>#N/A</v>
      </c>
    </row>
    <row r="2368" spans="1:21" hidden="1" x14ac:dyDescent="0.25">
      <c r="A2368">
        <v>2367</v>
      </c>
      <c r="B2368">
        <f>IF(COUNTIF(C$2:C2367,C2368)&gt;0,B2367,B2367+1)</f>
        <v>763</v>
      </c>
      <c r="C2368" t="str">
        <f>Table1[[#This Row],[position]]&amp;IF(Table1[district]="NA","","-"&amp;Table1[district])&amp;IF(Table1[parish]="Multi-Parish Race","","-"&amp;Table1[parish])&amp;" ("&amp;Table1[year]&amp;")"</f>
        <v>Mayor-Town of Ball-Rapides (2014)</v>
      </c>
      <c r="D2368" t="s">
        <v>2949</v>
      </c>
      <c r="E2368" t="s">
        <v>1028</v>
      </c>
      <c r="F2368" t="s">
        <v>3050</v>
      </c>
      <c r="G2368">
        <v>2014</v>
      </c>
      <c r="H2368" t="s">
        <v>238</v>
      </c>
      <c r="I2368" t="s">
        <v>23</v>
      </c>
      <c r="J2368">
        <v>733</v>
      </c>
      <c r="K2368">
        <v>2</v>
      </c>
      <c r="L2368">
        <f>COUNTIF(Table1[Race],Table1[Race])</f>
        <v>2</v>
      </c>
      <c r="M2368">
        <v>1</v>
      </c>
      <c r="N2368">
        <v>1</v>
      </c>
      <c r="O2368">
        <v>0</v>
      </c>
      <c r="P2368">
        <v>0</v>
      </c>
      <c r="Q2368" t="s">
        <v>20</v>
      </c>
      <c r="R2368" t="s">
        <v>2951</v>
      </c>
      <c r="S2368" t="s">
        <v>2949</v>
      </c>
      <c r="T2368">
        <f>IFERROR(Table1[n_can_adj]/MID(Table1[district],FIND("(",Table1[district])+1,1),Table1[n_can_adj])</f>
        <v>2</v>
      </c>
      <c r="U2368" t="e">
        <f>IF(Table1[level]="Local",VLOOKUP(Table1[parish]&amp;" Parish, Louisiana",[1]parish!$D$2:$E$65,2,FALSE),"")</f>
        <v>#N/A</v>
      </c>
    </row>
    <row r="2369" spans="1:21" hidden="1" x14ac:dyDescent="0.25">
      <c r="A2369">
        <v>2368</v>
      </c>
      <c r="B2369">
        <f>IF(COUNTIF(C$2:C2368,C2369)&gt;0,B2368,B2368+1)</f>
        <v>763</v>
      </c>
      <c r="C2369" t="str">
        <f>Table1[[#This Row],[position]]&amp;IF(Table1[district]="NA","","-"&amp;Table1[district])&amp;IF(Table1[parish]="Multi-Parish Race","","-"&amp;Table1[parish])&amp;" ("&amp;Table1[year]&amp;")"</f>
        <v>Mayor-Town of Ball-Rapides (2014)</v>
      </c>
      <c r="D2369" t="s">
        <v>2949</v>
      </c>
      <c r="E2369" t="s">
        <v>1028</v>
      </c>
      <c r="F2369" t="s">
        <v>3051</v>
      </c>
      <c r="G2369">
        <v>2014</v>
      </c>
      <c r="H2369" t="s">
        <v>238</v>
      </c>
      <c r="I2369" t="s">
        <v>19</v>
      </c>
      <c r="J2369">
        <v>758</v>
      </c>
      <c r="K2369">
        <v>2</v>
      </c>
      <c r="L2369">
        <f>COUNTIF(Table1[Race],Table1[Race])</f>
        <v>2</v>
      </c>
      <c r="M2369">
        <v>1</v>
      </c>
      <c r="N2369">
        <v>1</v>
      </c>
      <c r="O2369">
        <v>0</v>
      </c>
      <c r="P2369">
        <v>0</v>
      </c>
      <c r="Q2369" t="s">
        <v>20</v>
      </c>
      <c r="R2369" t="s">
        <v>2951</v>
      </c>
      <c r="S2369" t="s">
        <v>2949</v>
      </c>
      <c r="T2369">
        <f>IFERROR(Table1[n_can_adj]/MID(Table1[district],FIND("(",Table1[district])+1,1),Table1[n_can_adj])</f>
        <v>2</v>
      </c>
      <c r="U2369" t="e">
        <f>IF(Table1[level]="Local",VLOOKUP(Table1[parish]&amp;" Parish, Louisiana",[1]parish!$D$2:$E$65,2,FALSE),"")</f>
        <v>#N/A</v>
      </c>
    </row>
    <row r="2370" spans="1:21" hidden="1" x14ac:dyDescent="0.25">
      <c r="A2370">
        <v>2369</v>
      </c>
      <c r="B2370">
        <f>IF(COUNTIF(C$2:C2369,C2370)&gt;0,B2369,B2369+1)</f>
        <v>764</v>
      </c>
      <c r="C2370" t="str">
        <f>Table1[[#This Row],[position]]&amp;IF(Table1[district]="NA","","-"&amp;Table1[district])&amp;IF(Table1[parish]="Multi-Parish Race","","-"&amp;Table1[parish])&amp;" ("&amp;Table1[year]&amp;")"</f>
        <v>Mayor-Town of Basile (2014)</v>
      </c>
      <c r="D2370" t="s">
        <v>2949</v>
      </c>
      <c r="E2370" t="s">
        <v>3052</v>
      </c>
      <c r="F2370" t="s">
        <v>3053</v>
      </c>
      <c r="G2370">
        <v>2014</v>
      </c>
      <c r="H2370" t="s">
        <v>73</v>
      </c>
      <c r="I2370" t="s">
        <v>23</v>
      </c>
      <c r="J2370">
        <v>147</v>
      </c>
      <c r="K2370">
        <v>2</v>
      </c>
      <c r="L2370">
        <f>COUNTIF(Table1[Race],Table1[Race])</f>
        <v>2</v>
      </c>
      <c r="M2370">
        <v>2</v>
      </c>
      <c r="N2370">
        <v>0</v>
      </c>
      <c r="O2370">
        <v>0</v>
      </c>
      <c r="P2370">
        <v>0</v>
      </c>
      <c r="Q2370" t="s">
        <v>20</v>
      </c>
      <c r="R2370" t="s">
        <v>2951</v>
      </c>
      <c r="S2370" t="s">
        <v>2949</v>
      </c>
      <c r="T2370">
        <f>IFERROR(Table1[n_can_adj]/MID(Table1[district],FIND("(",Table1[district])+1,1),Table1[n_can_adj])</f>
        <v>2</v>
      </c>
      <c r="U2370" t="e">
        <f>IF(Table1[level]="Local",VLOOKUP(Table1[parish]&amp;" Parish, Louisiana",[1]parish!$D$2:$E$65,2,FALSE),"")</f>
        <v>#N/A</v>
      </c>
    </row>
    <row r="2371" spans="1:21" hidden="1" x14ac:dyDescent="0.25">
      <c r="A2371">
        <v>2370</v>
      </c>
      <c r="B2371">
        <f>IF(COUNTIF(C$2:C2370,C2371)&gt;0,B2370,B2370+1)</f>
        <v>764</v>
      </c>
      <c r="C2371" t="str">
        <f>Table1[[#This Row],[position]]&amp;IF(Table1[district]="NA","","-"&amp;Table1[district])&amp;IF(Table1[parish]="Multi-Parish Race","","-"&amp;Table1[parish])&amp;" ("&amp;Table1[year]&amp;")"</f>
        <v>Mayor-Town of Basile (2014)</v>
      </c>
      <c r="D2371" t="s">
        <v>2949</v>
      </c>
      <c r="E2371" t="s">
        <v>3052</v>
      </c>
      <c r="F2371" t="s">
        <v>3054</v>
      </c>
      <c r="G2371">
        <v>2014</v>
      </c>
      <c r="H2371" t="s">
        <v>73</v>
      </c>
      <c r="I2371" t="s">
        <v>23</v>
      </c>
      <c r="J2371">
        <v>299</v>
      </c>
      <c r="K2371">
        <v>2</v>
      </c>
      <c r="L2371">
        <f>COUNTIF(Table1[Race],Table1[Race])</f>
        <v>2</v>
      </c>
      <c r="M2371">
        <v>2</v>
      </c>
      <c r="N2371">
        <v>0</v>
      </c>
      <c r="O2371">
        <v>0</v>
      </c>
      <c r="P2371">
        <v>0</v>
      </c>
      <c r="Q2371" t="s">
        <v>20</v>
      </c>
      <c r="R2371" t="s">
        <v>2951</v>
      </c>
      <c r="S2371" t="s">
        <v>2949</v>
      </c>
      <c r="T2371">
        <f>IFERROR(Table1[n_can_adj]/MID(Table1[district],FIND("(",Table1[district])+1,1),Table1[n_can_adj])</f>
        <v>2</v>
      </c>
      <c r="U2371" t="e">
        <f>IF(Table1[level]="Local",VLOOKUP(Table1[parish]&amp;" Parish, Louisiana",[1]parish!$D$2:$E$65,2,FALSE),"")</f>
        <v>#N/A</v>
      </c>
    </row>
    <row r="2372" spans="1:21" hidden="1" x14ac:dyDescent="0.25">
      <c r="A2372">
        <v>2371</v>
      </c>
      <c r="B2372">
        <f>IF(COUNTIF(C$2:C2371,C2372)&gt;0,B2371,B2371+1)</f>
        <v>765</v>
      </c>
      <c r="C2372" t="str">
        <f>Table1[[#This Row],[position]]&amp;IF(Table1[district]="NA","","-"&amp;Table1[district])&amp;IF(Table1[parish]="Multi-Parish Race","","-"&amp;Table1[parish])&amp;" ("&amp;Table1[year]&amp;")"</f>
        <v>Mayor-Town of Benton-Bossier (2016)</v>
      </c>
      <c r="D2372" t="s">
        <v>2949</v>
      </c>
      <c r="E2372" t="s">
        <v>3055</v>
      </c>
      <c r="F2372" t="s">
        <v>3056</v>
      </c>
      <c r="G2372">
        <v>2016</v>
      </c>
      <c r="H2372" t="s">
        <v>29</v>
      </c>
      <c r="I2372" t="s">
        <v>23</v>
      </c>
      <c r="J2372">
        <v>91</v>
      </c>
      <c r="K2372">
        <v>6</v>
      </c>
      <c r="L2372">
        <f>COUNTIF(Table1[Race],Table1[Race])</f>
        <v>6</v>
      </c>
      <c r="M2372">
        <v>3</v>
      </c>
      <c r="N2372">
        <v>2</v>
      </c>
      <c r="O2372">
        <v>0</v>
      </c>
      <c r="P2372">
        <v>1</v>
      </c>
      <c r="Q2372" t="s">
        <v>20</v>
      </c>
      <c r="R2372" t="s">
        <v>2951</v>
      </c>
      <c r="S2372" t="s">
        <v>2949</v>
      </c>
      <c r="T2372">
        <f>IFERROR(Table1[n_can_adj]/MID(Table1[district],FIND("(",Table1[district])+1,1),Table1[n_can_adj])</f>
        <v>6</v>
      </c>
      <c r="U2372" t="e">
        <f>IF(Table1[level]="Local",VLOOKUP(Table1[parish]&amp;" Parish, Louisiana",[1]parish!$D$2:$E$65,2,FALSE),"")</f>
        <v>#N/A</v>
      </c>
    </row>
    <row r="2373" spans="1:21" hidden="1" x14ac:dyDescent="0.25">
      <c r="A2373">
        <v>2372</v>
      </c>
      <c r="B2373">
        <f>IF(COUNTIF(C$2:C2372,C2373)&gt;0,B2372,B2372+1)</f>
        <v>765</v>
      </c>
      <c r="C2373" t="str">
        <f>Table1[[#This Row],[position]]&amp;IF(Table1[district]="NA","","-"&amp;Table1[district])&amp;IF(Table1[parish]="Multi-Parish Race","","-"&amp;Table1[parish])&amp;" ("&amp;Table1[year]&amp;")"</f>
        <v>Mayor-Town of Benton-Bossier (2016)</v>
      </c>
      <c r="D2373" t="s">
        <v>2949</v>
      </c>
      <c r="E2373" t="s">
        <v>3055</v>
      </c>
      <c r="F2373" t="s">
        <v>3057</v>
      </c>
      <c r="G2373">
        <v>2016</v>
      </c>
      <c r="H2373" t="s">
        <v>29</v>
      </c>
      <c r="I2373" t="s">
        <v>19</v>
      </c>
      <c r="J2373">
        <v>94</v>
      </c>
      <c r="K2373">
        <v>6</v>
      </c>
      <c r="L2373">
        <f>COUNTIF(Table1[Race],Table1[Race])</f>
        <v>6</v>
      </c>
      <c r="M2373">
        <v>3</v>
      </c>
      <c r="N2373">
        <v>2</v>
      </c>
      <c r="O2373">
        <v>0</v>
      </c>
      <c r="P2373">
        <v>1</v>
      </c>
      <c r="Q2373" t="s">
        <v>20</v>
      </c>
      <c r="R2373" t="s">
        <v>2951</v>
      </c>
      <c r="S2373" t="s">
        <v>2949</v>
      </c>
      <c r="T2373">
        <f>IFERROR(Table1[n_can_adj]/MID(Table1[district],FIND("(",Table1[district])+1,1),Table1[n_can_adj])</f>
        <v>6</v>
      </c>
      <c r="U2373" t="e">
        <f>IF(Table1[level]="Local",VLOOKUP(Table1[parish]&amp;" Parish, Louisiana",[1]parish!$D$2:$E$65,2,FALSE),"")</f>
        <v>#N/A</v>
      </c>
    </row>
    <row r="2374" spans="1:21" hidden="1" x14ac:dyDescent="0.25">
      <c r="A2374">
        <v>2373</v>
      </c>
      <c r="B2374">
        <f>IF(COUNTIF(C$2:C2373,C2374)&gt;0,B2373,B2373+1)</f>
        <v>765</v>
      </c>
      <c r="C2374" t="str">
        <f>Table1[[#This Row],[position]]&amp;IF(Table1[district]="NA","","-"&amp;Table1[district])&amp;IF(Table1[parish]="Multi-Parish Race","","-"&amp;Table1[parish])&amp;" ("&amp;Table1[year]&amp;")"</f>
        <v>Mayor-Town of Benton-Bossier (2016)</v>
      </c>
      <c r="D2374" t="s">
        <v>2949</v>
      </c>
      <c r="E2374" t="s">
        <v>3055</v>
      </c>
      <c r="F2374" t="s">
        <v>3058</v>
      </c>
      <c r="G2374">
        <v>2016</v>
      </c>
      <c r="H2374" t="s">
        <v>29</v>
      </c>
      <c r="I2374" t="s">
        <v>23</v>
      </c>
      <c r="J2374">
        <v>151</v>
      </c>
      <c r="K2374">
        <v>6</v>
      </c>
      <c r="L2374">
        <f>COUNTIF(Table1[Race],Table1[Race])</f>
        <v>6</v>
      </c>
      <c r="M2374">
        <v>3</v>
      </c>
      <c r="N2374">
        <v>2</v>
      </c>
      <c r="O2374">
        <v>0</v>
      </c>
      <c r="P2374">
        <v>1</v>
      </c>
      <c r="Q2374" t="s">
        <v>20</v>
      </c>
      <c r="R2374" t="s">
        <v>2951</v>
      </c>
      <c r="S2374" t="s">
        <v>2949</v>
      </c>
      <c r="T2374">
        <f>IFERROR(Table1[n_can_adj]/MID(Table1[district],FIND("(",Table1[district])+1,1),Table1[n_can_adj])</f>
        <v>6</v>
      </c>
      <c r="U2374" t="e">
        <f>IF(Table1[level]="Local",VLOOKUP(Table1[parish]&amp;" Parish, Louisiana",[1]parish!$D$2:$E$65,2,FALSE),"")</f>
        <v>#N/A</v>
      </c>
    </row>
    <row r="2375" spans="1:21" hidden="1" x14ac:dyDescent="0.25">
      <c r="A2375">
        <v>2374</v>
      </c>
      <c r="B2375">
        <f>IF(COUNTIF(C$2:C2374,C2375)&gt;0,B2374,B2374+1)</f>
        <v>765</v>
      </c>
      <c r="C2375" t="str">
        <f>Table1[[#This Row],[position]]&amp;IF(Table1[district]="NA","","-"&amp;Table1[district])&amp;IF(Table1[parish]="Multi-Parish Race","","-"&amp;Table1[parish])&amp;" ("&amp;Table1[year]&amp;")"</f>
        <v>Mayor-Town of Benton-Bossier (2016)</v>
      </c>
      <c r="D2375" t="s">
        <v>2949</v>
      </c>
      <c r="E2375" t="s">
        <v>3055</v>
      </c>
      <c r="F2375" t="s">
        <v>3059</v>
      </c>
      <c r="G2375">
        <v>2016</v>
      </c>
      <c r="H2375" t="s">
        <v>29</v>
      </c>
      <c r="I2375" t="s">
        <v>23</v>
      </c>
      <c r="J2375">
        <v>196</v>
      </c>
      <c r="K2375">
        <v>6</v>
      </c>
      <c r="L2375">
        <f>COUNTIF(Table1[Race],Table1[Race])</f>
        <v>6</v>
      </c>
      <c r="M2375">
        <v>3</v>
      </c>
      <c r="N2375">
        <v>2</v>
      </c>
      <c r="O2375">
        <v>0</v>
      </c>
      <c r="P2375">
        <v>1</v>
      </c>
      <c r="Q2375" t="s">
        <v>20</v>
      </c>
      <c r="R2375" t="s">
        <v>2951</v>
      </c>
      <c r="S2375" t="s">
        <v>2949</v>
      </c>
      <c r="T2375">
        <f>IFERROR(Table1[n_can_adj]/MID(Table1[district],FIND("(",Table1[district])+1,1),Table1[n_can_adj])</f>
        <v>6</v>
      </c>
      <c r="U2375" t="e">
        <f>IF(Table1[level]="Local",VLOOKUP(Table1[parish]&amp;" Parish, Louisiana",[1]parish!$D$2:$E$65,2,FALSE),"")</f>
        <v>#N/A</v>
      </c>
    </row>
    <row r="2376" spans="1:21" hidden="1" x14ac:dyDescent="0.25">
      <c r="A2376">
        <v>2375</v>
      </c>
      <c r="B2376">
        <f>IF(COUNTIF(C$2:C2375,C2376)&gt;0,B2375,B2375+1)</f>
        <v>765</v>
      </c>
      <c r="C2376" t="str">
        <f>Table1[[#This Row],[position]]&amp;IF(Table1[district]="NA","","-"&amp;Table1[district])&amp;IF(Table1[parish]="Multi-Parish Race","","-"&amp;Table1[parish])&amp;" ("&amp;Table1[year]&amp;")"</f>
        <v>Mayor-Town of Benton-Bossier (2016)</v>
      </c>
      <c r="D2376" t="s">
        <v>2949</v>
      </c>
      <c r="E2376" t="s">
        <v>3055</v>
      </c>
      <c r="F2376" t="s">
        <v>3060</v>
      </c>
      <c r="G2376">
        <v>2016</v>
      </c>
      <c r="H2376" t="s">
        <v>29</v>
      </c>
      <c r="I2376" t="s">
        <v>127</v>
      </c>
      <c r="J2376">
        <v>31</v>
      </c>
      <c r="K2376">
        <v>6</v>
      </c>
      <c r="L2376">
        <f>COUNTIF(Table1[Race],Table1[Race])</f>
        <v>6</v>
      </c>
      <c r="M2376">
        <v>3</v>
      </c>
      <c r="N2376">
        <v>2</v>
      </c>
      <c r="O2376">
        <v>0</v>
      </c>
      <c r="P2376">
        <v>1</v>
      </c>
      <c r="Q2376" t="s">
        <v>20</v>
      </c>
      <c r="R2376" t="s">
        <v>2951</v>
      </c>
      <c r="S2376" t="s">
        <v>2949</v>
      </c>
      <c r="T2376">
        <f>IFERROR(Table1[n_can_adj]/MID(Table1[district],FIND("(",Table1[district])+1,1),Table1[n_can_adj])</f>
        <v>6</v>
      </c>
      <c r="U2376" t="e">
        <f>IF(Table1[level]="Local",VLOOKUP(Table1[parish]&amp;" Parish, Louisiana",[1]parish!$D$2:$E$65,2,FALSE),"")</f>
        <v>#N/A</v>
      </c>
    </row>
    <row r="2377" spans="1:21" hidden="1" x14ac:dyDescent="0.25">
      <c r="A2377">
        <v>2376</v>
      </c>
      <c r="B2377">
        <f>IF(COUNTIF(C$2:C2376,C2377)&gt;0,B2376,B2376+1)</f>
        <v>765</v>
      </c>
      <c r="C2377" t="str">
        <f>Table1[[#This Row],[position]]&amp;IF(Table1[district]="NA","","-"&amp;Table1[district])&amp;IF(Table1[parish]="Multi-Parish Race","","-"&amp;Table1[parish])&amp;" ("&amp;Table1[year]&amp;")"</f>
        <v>Mayor-Town of Benton-Bossier (2016)</v>
      </c>
      <c r="D2377" t="s">
        <v>2949</v>
      </c>
      <c r="E2377" t="s">
        <v>3055</v>
      </c>
      <c r="F2377" t="s">
        <v>3061</v>
      </c>
      <c r="G2377">
        <v>2016</v>
      </c>
      <c r="H2377" t="s">
        <v>29</v>
      </c>
      <c r="I2377" t="s">
        <v>19</v>
      </c>
      <c r="J2377">
        <v>247</v>
      </c>
      <c r="K2377">
        <v>6</v>
      </c>
      <c r="L2377">
        <f>COUNTIF(Table1[Race],Table1[Race])</f>
        <v>6</v>
      </c>
      <c r="M2377">
        <v>3</v>
      </c>
      <c r="N2377">
        <v>2</v>
      </c>
      <c r="O2377">
        <v>0</v>
      </c>
      <c r="P2377">
        <v>1</v>
      </c>
      <c r="Q2377" t="s">
        <v>20</v>
      </c>
      <c r="R2377" t="s">
        <v>2951</v>
      </c>
      <c r="S2377" t="s">
        <v>2949</v>
      </c>
      <c r="T2377">
        <f>IFERROR(Table1[n_can_adj]/MID(Table1[district],FIND("(",Table1[district])+1,1),Table1[n_can_adj])</f>
        <v>6</v>
      </c>
      <c r="U2377" t="e">
        <f>IF(Table1[level]="Local",VLOOKUP(Table1[parish]&amp;" Parish, Louisiana",[1]parish!$D$2:$E$65,2,FALSE),"")</f>
        <v>#N/A</v>
      </c>
    </row>
    <row r="2378" spans="1:21" hidden="1" x14ac:dyDescent="0.25">
      <c r="A2378">
        <v>2377</v>
      </c>
      <c r="B2378">
        <f>IF(COUNTIF(C$2:C2377,C2378)&gt;0,B2377,B2377+1)</f>
        <v>766</v>
      </c>
      <c r="C2378" t="str">
        <f>Table1[[#This Row],[position]]&amp;IF(Table1[district]="NA","","-"&amp;Table1[district])&amp;IF(Table1[parish]="Multi-Parish Race","","-"&amp;Table1[parish])&amp;" ("&amp;Table1[year]&amp;")"</f>
        <v>Mayor-Town of Berwick-St. Mary (2014)</v>
      </c>
      <c r="D2378" t="s">
        <v>2949</v>
      </c>
      <c r="E2378" t="s">
        <v>3062</v>
      </c>
      <c r="F2378" t="s">
        <v>3063</v>
      </c>
      <c r="G2378">
        <v>2014</v>
      </c>
      <c r="H2378" t="s">
        <v>422</v>
      </c>
      <c r="I2378" t="s">
        <v>30</v>
      </c>
      <c r="J2378">
        <v>342</v>
      </c>
      <c r="K2378">
        <v>2</v>
      </c>
      <c r="L2378">
        <f>COUNTIF(Table1[Race],Table1[Race])</f>
        <v>2</v>
      </c>
      <c r="M2378">
        <v>0</v>
      </c>
      <c r="N2378">
        <v>0</v>
      </c>
      <c r="O2378">
        <v>2</v>
      </c>
      <c r="P2378">
        <v>0</v>
      </c>
      <c r="Q2378" t="s">
        <v>20</v>
      </c>
      <c r="R2378" t="s">
        <v>2951</v>
      </c>
      <c r="S2378" t="s">
        <v>2949</v>
      </c>
      <c r="T2378">
        <f>IFERROR(Table1[n_can_adj]/MID(Table1[district],FIND("(",Table1[district])+1,1),Table1[n_can_adj])</f>
        <v>2</v>
      </c>
      <c r="U2378" t="e">
        <f>IF(Table1[level]="Local",VLOOKUP(Table1[parish]&amp;" Parish, Louisiana",[1]parish!$D$2:$E$65,2,FALSE),"")</f>
        <v>#N/A</v>
      </c>
    </row>
    <row r="2379" spans="1:21" hidden="1" x14ac:dyDescent="0.25">
      <c r="A2379">
        <v>2378</v>
      </c>
      <c r="B2379">
        <f>IF(COUNTIF(C$2:C2378,C2379)&gt;0,B2378,B2378+1)</f>
        <v>766</v>
      </c>
      <c r="C2379" t="str">
        <f>Table1[[#This Row],[position]]&amp;IF(Table1[district]="NA","","-"&amp;Table1[district])&amp;IF(Table1[parish]="Multi-Parish Race","","-"&amp;Table1[parish])&amp;" ("&amp;Table1[year]&amp;")"</f>
        <v>Mayor-Town of Berwick-St. Mary (2014)</v>
      </c>
      <c r="D2379" t="s">
        <v>2949</v>
      </c>
      <c r="E2379" t="s">
        <v>3062</v>
      </c>
      <c r="F2379" t="s">
        <v>3064</v>
      </c>
      <c r="G2379">
        <v>2014</v>
      </c>
      <c r="H2379" t="s">
        <v>422</v>
      </c>
      <c r="I2379" t="s">
        <v>30</v>
      </c>
      <c r="J2379">
        <v>1230</v>
      </c>
      <c r="K2379">
        <v>2</v>
      </c>
      <c r="L2379">
        <f>COUNTIF(Table1[Race],Table1[Race])</f>
        <v>2</v>
      </c>
      <c r="M2379">
        <v>0</v>
      </c>
      <c r="N2379">
        <v>0</v>
      </c>
      <c r="O2379">
        <v>2</v>
      </c>
      <c r="P2379">
        <v>0</v>
      </c>
      <c r="Q2379" t="s">
        <v>20</v>
      </c>
      <c r="R2379" t="s">
        <v>2951</v>
      </c>
      <c r="S2379" t="s">
        <v>2949</v>
      </c>
      <c r="T2379">
        <f>IFERROR(Table1[n_can_adj]/MID(Table1[district],FIND("(",Table1[district])+1,1),Table1[n_can_adj])</f>
        <v>2</v>
      </c>
      <c r="U2379" t="e">
        <f>IF(Table1[level]="Local",VLOOKUP(Table1[parish]&amp;" Parish, Louisiana",[1]parish!$D$2:$E$65,2,FALSE),"")</f>
        <v>#N/A</v>
      </c>
    </row>
    <row r="2380" spans="1:21" hidden="1" x14ac:dyDescent="0.25">
      <c r="A2380">
        <v>2379</v>
      </c>
      <c r="B2380">
        <f>IF(COUNTIF(C$2:C2379,C2380)&gt;0,B2379,B2379+1)</f>
        <v>767</v>
      </c>
      <c r="C2380" t="str">
        <f>Table1[[#This Row],[position]]&amp;IF(Table1[district]="NA","","-"&amp;Table1[district])&amp;IF(Table1[parish]="Multi-Parish Race","","-"&amp;Table1[parish])&amp;" ("&amp;Table1[year]&amp;")"</f>
        <v>Mayor-Town of Blanchard-Caddo (2014)</v>
      </c>
      <c r="D2380" t="s">
        <v>2949</v>
      </c>
      <c r="E2380" t="s">
        <v>1033</v>
      </c>
      <c r="F2380" t="s">
        <v>3065</v>
      </c>
      <c r="G2380">
        <v>2014</v>
      </c>
      <c r="H2380" t="s">
        <v>51</v>
      </c>
      <c r="I2380" t="s">
        <v>23</v>
      </c>
      <c r="J2380">
        <v>234</v>
      </c>
      <c r="K2380">
        <v>3</v>
      </c>
      <c r="L2380">
        <f>COUNTIF(Table1[Race],Table1[Race])</f>
        <v>3</v>
      </c>
      <c r="M2380">
        <v>1</v>
      </c>
      <c r="N2380">
        <v>2</v>
      </c>
      <c r="O2380">
        <v>0</v>
      </c>
      <c r="P2380">
        <v>0</v>
      </c>
      <c r="Q2380" t="s">
        <v>20</v>
      </c>
      <c r="R2380" t="s">
        <v>2951</v>
      </c>
      <c r="S2380" t="s">
        <v>2949</v>
      </c>
      <c r="T2380">
        <f>IFERROR(Table1[n_can_adj]/MID(Table1[district],FIND("(",Table1[district])+1,1),Table1[n_can_adj])</f>
        <v>3</v>
      </c>
      <c r="U2380" t="e">
        <f>IF(Table1[level]="Local",VLOOKUP(Table1[parish]&amp;" Parish, Louisiana",[1]parish!$D$2:$E$65,2,FALSE),"")</f>
        <v>#N/A</v>
      </c>
    </row>
    <row r="2381" spans="1:21" hidden="1" x14ac:dyDescent="0.25">
      <c r="A2381">
        <v>2381</v>
      </c>
      <c r="B2381">
        <f>IF(COUNTIF(C$2:C2380,C2381)&gt;0,B2380,B2380+1)</f>
        <v>767</v>
      </c>
      <c r="C2381" t="str">
        <f>Table1[[#This Row],[position]]&amp;IF(Table1[district]="NA","","-"&amp;Table1[district])&amp;IF(Table1[parish]="Multi-Parish Race","","-"&amp;Table1[parish])&amp;" ("&amp;Table1[year]&amp;")"</f>
        <v>Mayor-Town of Blanchard-Caddo (2014)</v>
      </c>
      <c r="D2381" t="s">
        <v>2949</v>
      </c>
      <c r="E2381" t="s">
        <v>1033</v>
      </c>
      <c r="F2381" t="s">
        <v>3066</v>
      </c>
      <c r="G2381">
        <v>2014</v>
      </c>
      <c r="H2381" t="s">
        <v>51</v>
      </c>
      <c r="I2381" t="s">
        <v>19</v>
      </c>
      <c r="J2381">
        <v>792</v>
      </c>
      <c r="K2381">
        <v>3</v>
      </c>
      <c r="L2381">
        <f>COUNTIF(Table1[Race],Table1[Race])</f>
        <v>3</v>
      </c>
      <c r="M2381">
        <v>1</v>
      </c>
      <c r="N2381">
        <v>2</v>
      </c>
      <c r="O2381">
        <v>0</v>
      </c>
      <c r="P2381">
        <v>0</v>
      </c>
      <c r="Q2381" t="s">
        <v>20</v>
      </c>
      <c r="R2381" t="s">
        <v>2951</v>
      </c>
      <c r="S2381" t="s">
        <v>2949</v>
      </c>
      <c r="T2381">
        <f>IFERROR(Table1[n_can_adj]/MID(Table1[district],FIND("(",Table1[district])+1,1),Table1[n_can_adj])</f>
        <v>3</v>
      </c>
      <c r="U2381" t="e">
        <f>IF(Table1[level]="Local",VLOOKUP(Table1[parish]&amp;" Parish, Louisiana",[1]parish!$D$2:$E$65,2,FALSE),"")</f>
        <v>#N/A</v>
      </c>
    </row>
    <row r="2382" spans="1:21" hidden="1" x14ac:dyDescent="0.25">
      <c r="A2382">
        <v>2382</v>
      </c>
      <c r="B2382">
        <f>IF(COUNTIF(C$2:C2381,C2382)&gt;0,B2381,B2381+1)</f>
        <v>767</v>
      </c>
      <c r="C2382" t="str">
        <f>Table1[[#This Row],[position]]&amp;IF(Table1[district]="NA","","-"&amp;Table1[district])&amp;IF(Table1[parish]="Multi-Parish Race","","-"&amp;Table1[parish])&amp;" ("&amp;Table1[year]&amp;")"</f>
        <v>Mayor-Town of Blanchard-Caddo (2014)</v>
      </c>
      <c r="D2382" t="s">
        <v>2949</v>
      </c>
      <c r="E2382" t="s">
        <v>1033</v>
      </c>
      <c r="F2382" t="s">
        <v>3067</v>
      </c>
      <c r="G2382">
        <v>2014</v>
      </c>
      <c r="H2382" t="s">
        <v>51</v>
      </c>
      <c r="I2382" t="s">
        <v>19</v>
      </c>
      <c r="J2382">
        <v>159</v>
      </c>
      <c r="K2382">
        <v>3</v>
      </c>
      <c r="L2382">
        <f>COUNTIF(Table1[Race],Table1[Race])</f>
        <v>3</v>
      </c>
      <c r="M2382">
        <v>1</v>
      </c>
      <c r="N2382">
        <v>2</v>
      </c>
      <c r="O2382">
        <v>0</v>
      </c>
      <c r="P2382">
        <v>0</v>
      </c>
      <c r="Q2382" t="s">
        <v>20</v>
      </c>
      <c r="R2382" t="s">
        <v>2951</v>
      </c>
      <c r="S2382" t="s">
        <v>2949</v>
      </c>
      <c r="T2382">
        <f>IFERROR(Table1[n_can_adj]/MID(Table1[district],FIND("(",Table1[district])+1,1),Table1[n_can_adj])</f>
        <v>3</v>
      </c>
      <c r="U2382" t="e">
        <f>IF(Table1[level]="Local",VLOOKUP(Table1[parish]&amp;" Parish, Louisiana",[1]parish!$D$2:$E$65,2,FALSE),"")</f>
        <v>#N/A</v>
      </c>
    </row>
    <row r="2383" spans="1:21" hidden="1" x14ac:dyDescent="0.25">
      <c r="A2383">
        <v>2380</v>
      </c>
      <c r="B2383">
        <f>IF(COUNTIF(C$2:C2382,C2383)&gt;0,B2382,B2382+1)</f>
        <v>768</v>
      </c>
      <c r="C2383" t="str">
        <f>Table1[[#This Row],[position]]&amp;IF(Table1[district]="NA","","-"&amp;Table1[district])&amp;IF(Table1[parish]="Multi-Parish Race","","-"&amp;Table1[parish])&amp;" ("&amp;Table1[year]&amp;")"</f>
        <v>Mayor-Town of Blanchard-Caddo (2016)</v>
      </c>
      <c r="D2383" t="s">
        <v>2949</v>
      </c>
      <c r="E2383" t="s">
        <v>1033</v>
      </c>
      <c r="F2383" t="s">
        <v>3065</v>
      </c>
      <c r="G2383">
        <v>2016</v>
      </c>
      <c r="H2383" t="s">
        <v>51</v>
      </c>
      <c r="I2383" t="s">
        <v>19</v>
      </c>
      <c r="J2383">
        <v>770</v>
      </c>
      <c r="K2383">
        <v>3</v>
      </c>
      <c r="L2383">
        <f>COUNTIF(Table1[Race],Table1[Race])</f>
        <v>3</v>
      </c>
      <c r="M2383">
        <v>0</v>
      </c>
      <c r="N2383">
        <v>3</v>
      </c>
      <c r="O2383">
        <v>0</v>
      </c>
      <c r="P2383">
        <v>0</v>
      </c>
      <c r="Q2383" t="s">
        <v>20</v>
      </c>
      <c r="R2383" t="s">
        <v>2951</v>
      </c>
      <c r="S2383" t="s">
        <v>2949</v>
      </c>
      <c r="T2383">
        <f>IFERROR(Table1[n_can_adj]/MID(Table1[district],FIND("(",Table1[district])+1,1),Table1[n_can_adj])</f>
        <v>3</v>
      </c>
      <c r="U2383" t="e">
        <f>IF(Table1[level]="Local",VLOOKUP(Table1[parish]&amp;" Parish, Louisiana",[1]parish!$D$2:$E$65,2,FALSE),"")</f>
        <v>#N/A</v>
      </c>
    </row>
    <row r="2384" spans="1:21" hidden="1" x14ac:dyDescent="0.25">
      <c r="A2384">
        <v>2383</v>
      </c>
      <c r="B2384">
        <f>IF(COUNTIF(C$2:C2383,C2384)&gt;0,B2383,B2383+1)</f>
        <v>768</v>
      </c>
      <c r="C2384" t="str">
        <f>Table1[[#This Row],[position]]&amp;IF(Table1[district]="NA","","-"&amp;Table1[district])&amp;IF(Table1[parish]="Multi-Parish Race","","-"&amp;Table1[parish])&amp;" ("&amp;Table1[year]&amp;")"</f>
        <v>Mayor-Town of Blanchard-Caddo (2016)</v>
      </c>
      <c r="D2384" t="s">
        <v>2949</v>
      </c>
      <c r="E2384" t="s">
        <v>1033</v>
      </c>
      <c r="F2384" t="s">
        <v>3068</v>
      </c>
      <c r="G2384">
        <v>2016</v>
      </c>
      <c r="H2384" t="s">
        <v>51</v>
      </c>
      <c r="I2384" t="s">
        <v>19</v>
      </c>
      <c r="J2384">
        <v>372</v>
      </c>
      <c r="K2384">
        <v>3</v>
      </c>
      <c r="L2384">
        <f>COUNTIF(Table1[Race],Table1[Race])</f>
        <v>3</v>
      </c>
      <c r="M2384">
        <v>0</v>
      </c>
      <c r="N2384">
        <v>3</v>
      </c>
      <c r="O2384">
        <v>0</v>
      </c>
      <c r="P2384">
        <v>0</v>
      </c>
      <c r="Q2384" t="s">
        <v>20</v>
      </c>
      <c r="R2384" t="s">
        <v>2951</v>
      </c>
      <c r="S2384" t="s">
        <v>2949</v>
      </c>
      <c r="T2384">
        <f>IFERROR(Table1[n_can_adj]/MID(Table1[district],FIND("(",Table1[district])+1,1),Table1[n_can_adj])</f>
        <v>3</v>
      </c>
      <c r="U2384" t="e">
        <f>IF(Table1[level]="Local",VLOOKUP(Table1[parish]&amp;" Parish, Louisiana",[1]parish!$D$2:$E$65,2,FALSE),"")</f>
        <v>#N/A</v>
      </c>
    </row>
    <row r="2385" spans="1:21" hidden="1" x14ac:dyDescent="0.25">
      <c r="A2385">
        <v>2384</v>
      </c>
      <c r="B2385">
        <f>IF(COUNTIF(C$2:C2384,C2385)&gt;0,B2384,B2384+1)</f>
        <v>768</v>
      </c>
      <c r="C2385" t="str">
        <f>Table1[[#This Row],[position]]&amp;IF(Table1[district]="NA","","-"&amp;Table1[district])&amp;IF(Table1[parish]="Multi-Parish Race","","-"&amp;Table1[parish])&amp;" ("&amp;Table1[year]&amp;")"</f>
        <v>Mayor-Town of Blanchard-Caddo (2016)</v>
      </c>
      <c r="D2385" t="s">
        <v>2949</v>
      </c>
      <c r="E2385" t="s">
        <v>1033</v>
      </c>
      <c r="F2385" t="s">
        <v>436</v>
      </c>
      <c r="G2385">
        <v>2016</v>
      </c>
      <c r="H2385" t="s">
        <v>51</v>
      </c>
      <c r="I2385" t="s">
        <v>19</v>
      </c>
      <c r="J2385">
        <v>317</v>
      </c>
      <c r="K2385">
        <v>3</v>
      </c>
      <c r="L2385">
        <f>COUNTIF(Table1[Race],Table1[Race])</f>
        <v>3</v>
      </c>
      <c r="M2385">
        <v>0</v>
      </c>
      <c r="N2385">
        <v>3</v>
      </c>
      <c r="O2385">
        <v>0</v>
      </c>
      <c r="P2385">
        <v>0</v>
      </c>
      <c r="Q2385" t="s">
        <v>20</v>
      </c>
      <c r="R2385" t="s">
        <v>2951</v>
      </c>
      <c r="S2385" t="s">
        <v>2949</v>
      </c>
      <c r="T2385">
        <f>IFERROR(Table1[n_can_adj]/MID(Table1[district],FIND("(",Table1[district])+1,1),Table1[n_can_adj])</f>
        <v>3</v>
      </c>
      <c r="U2385" t="e">
        <f>IF(Table1[level]="Local",VLOOKUP(Table1[parish]&amp;" Parish, Louisiana",[1]parish!$D$2:$E$65,2,FALSE),"")</f>
        <v>#N/A</v>
      </c>
    </row>
    <row r="2386" spans="1:21" hidden="1" x14ac:dyDescent="0.25">
      <c r="A2386">
        <v>2385</v>
      </c>
      <c r="B2386">
        <f>IF(COUNTIF(C$2:C2385,C2386)&gt;0,B2385,B2385+1)</f>
        <v>769</v>
      </c>
      <c r="C2386" t="str">
        <f>Table1[[#This Row],[position]]&amp;IF(Table1[district]="NA","","-"&amp;Table1[district])&amp;IF(Table1[parish]="Multi-Parish Race","","-"&amp;Table1[parish])&amp;" ("&amp;Table1[year]&amp;")"</f>
        <v>Mayor-Town of Boyce-Rapides (2014)</v>
      </c>
      <c r="D2386" t="s">
        <v>2949</v>
      </c>
      <c r="E2386" t="s">
        <v>1036</v>
      </c>
      <c r="F2386" t="s">
        <v>3069</v>
      </c>
      <c r="G2386">
        <v>2014</v>
      </c>
      <c r="H2386" t="s">
        <v>238</v>
      </c>
      <c r="I2386" t="s">
        <v>23</v>
      </c>
      <c r="J2386">
        <v>212</v>
      </c>
      <c r="K2386">
        <v>3</v>
      </c>
      <c r="L2386">
        <f>COUNTIF(Table1[Race],Table1[Race])</f>
        <v>3</v>
      </c>
      <c r="M2386">
        <v>3</v>
      </c>
      <c r="N2386">
        <v>0</v>
      </c>
      <c r="O2386">
        <v>0</v>
      </c>
      <c r="P2386">
        <v>0</v>
      </c>
      <c r="Q2386" t="s">
        <v>20</v>
      </c>
      <c r="R2386" t="s">
        <v>2951</v>
      </c>
      <c r="S2386" t="s">
        <v>2949</v>
      </c>
      <c r="T2386">
        <f>IFERROR(Table1[n_can_adj]/MID(Table1[district],FIND("(",Table1[district])+1,1),Table1[n_can_adj])</f>
        <v>3</v>
      </c>
      <c r="U2386" t="e">
        <f>IF(Table1[level]="Local",VLOOKUP(Table1[parish]&amp;" Parish, Louisiana",[1]parish!$D$2:$E$65,2,FALSE),"")</f>
        <v>#N/A</v>
      </c>
    </row>
    <row r="2387" spans="1:21" hidden="1" x14ac:dyDescent="0.25">
      <c r="A2387">
        <v>2386</v>
      </c>
      <c r="B2387">
        <f>IF(COUNTIF(C$2:C2386,C2387)&gt;0,B2386,B2386+1)</f>
        <v>769</v>
      </c>
      <c r="C2387" t="str">
        <f>Table1[[#This Row],[position]]&amp;IF(Table1[district]="NA","","-"&amp;Table1[district])&amp;IF(Table1[parish]="Multi-Parish Race","","-"&amp;Table1[parish])&amp;" ("&amp;Table1[year]&amp;")"</f>
        <v>Mayor-Town of Boyce-Rapides (2014)</v>
      </c>
      <c r="D2387" t="s">
        <v>2949</v>
      </c>
      <c r="E2387" t="s">
        <v>1036</v>
      </c>
      <c r="F2387" t="s">
        <v>3070</v>
      </c>
      <c r="G2387">
        <v>2014</v>
      </c>
      <c r="H2387" t="s">
        <v>238</v>
      </c>
      <c r="I2387" t="s">
        <v>23</v>
      </c>
      <c r="J2387">
        <v>183</v>
      </c>
      <c r="K2387">
        <v>3</v>
      </c>
      <c r="L2387">
        <f>COUNTIF(Table1[Race],Table1[Race])</f>
        <v>3</v>
      </c>
      <c r="M2387">
        <v>3</v>
      </c>
      <c r="N2387">
        <v>0</v>
      </c>
      <c r="O2387">
        <v>0</v>
      </c>
      <c r="P2387">
        <v>0</v>
      </c>
      <c r="Q2387" t="s">
        <v>20</v>
      </c>
      <c r="R2387" t="s">
        <v>2951</v>
      </c>
      <c r="S2387" t="s">
        <v>2949</v>
      </c>
      <c r="T2387">
        <f>IFERROR(Table1[n_can_adj]/MID(Table1[district],FIND("(",Table1[district])+1,1),Table1[n_can_adj])</f>
        <v>3</v>
      </c>
      <c r="U2387" t="e">
        <f>IF(Table1[level]="Local",VLOOKUP(Table1[parish]&amp;" Parish, Louisiana",[1]parish!$D$2:$E$65,2,FALSE),"")</f>
        <v>#N/A</v>
      </c>
    </row>
    <row r="2388" spans="1:21" hidden="1" x14ac:dyDescent="0.25">
      <c r="A2388">
        <v>2387</v>
      </c>
      <c r="B2388">
        <f>IF(COUNTIF(C$2:C2387,C2388)&gt;0,B2387,B2387+1)</f>
        <v>769</v>
      </c>
      <c r="C2388" t="str">
        <f>Table1[[#This Row],[position]]&amp;IF(Table1[district]="NA","","-"&amp;Table1[district])&amp;IF(Table1[parish]="Multi-Parish Race","","-"&amp;Table1[parish])&amp;" ("&amp;Table1[year]&amp;")"</f>
        <v>Mayor-Town of Boyce-Rapides (2014)</v>
      </c>
      <c r="D2388" t="s">
        <v>2949</v>
      </c>
      <c r="E2388" t="s">
        <v>1036</v>
      </c>
      <c r="F2388" t="s">
        <v>3071</v>
      </c>
      <c r="G2388">
        <v>2014</v>
      </c>
      <c r="H2388" t="s">
        <v>238</v>
      </c>
      <c r="I2388" t="s">
        <v>23</v>
      </c>
      <c r="J2388">
        <v>71</v>
      </c>
      <c r="K2388">
        <v>3</v>
      </c>
      <c r="L2388">
        <f>COUNTIF(Table1[Race],Table1[Race])</f>
        <v>3</v>
      </c>
      <c r="M2388">
        <v>3</v>
      </c>
      <c r="N2388">
        <v>0</v>
      </c>
      <c r="O2388">
        <v>0</v>
      </c>
      <c r="P2388">
        <v>0</v>
      </c>
      <c r="Q2388" t="s">
        <v>20</v>
      </c>
      <c r="R2388" t="s">
        <v>2951</v>
      </c>
      <c r="S2388" t="s">
        <v>2949</v>
      </c>
      <c r="T2388">
        <f>IFERROR(Table1[n_can_adj]/MID(Table1[district],FIND("(",Table1[district])+1,1),Table1[n_can_adj])</f>
        <v>3</v>
      </c>
      <c r="U2388" t="e">
        <f>IF(Table1[level]="Local",VLOOKUP(Table1[parish]&amp;" Parish, Louisiana",[1]parish!$D$2:$E$65,2,FALSE),"")</f>
        <v>#N/A</v>
      </c>
    </row>
    <row r="2389" spans="1:21" hidden="1" x14ac:dyDescent="0.25">
      <c r="A2389">
        <v>2388</v>
      </c>
      <c r="B2389">
        <f>IF(COUNTIF(C$2:C2388,C2389)&gt;0,B2388,B2388+1)</f>
        <v>770</v>
      </c>
      <c r="C2389" t="str">
        <f>Table1[[#This Row],[position]]&amp;IF(Table1[district]="NA","","-"&amp;Table1[district])&amp;IF(Table1[parish]="Multi-Parish Race","","-"&amp;Table1[parish])&amp;" ("&amp;Table1[year]&amp;")"</f>
        <v>Mayor-Town of Campti-Natchitoches (2014)</v>
      </c>
      <c r="D2389" t="s">
        <v>2949</v>
      </c>
      <c r="E2389" t="s">
        <v>1043</v>
      </c>
      <c r="F2389" t="s">
        <v>3072</v>
      </c>
      <c r="G2389">
        <v>2014</v>
      </c>
      <c r="H2389" t="s">
        <v>263</v>
      </c>
      <c r="I2389" t="s">
        <v>23</v>
      </c>
      <c r="J2389">
        <v>153</v>
      </c>
      <c r="K2389">
        <v>2</v>
      </c>
      <c r="L2389">
        <f>COUNTIF(Table1[Race],Table1[Race])</f>
        <v>2</v>
      </c>
      <c r="M2389">
        <v>2</v>
      </c>
      <c r="N2389">
        <v>0</v>
      </c>
      <c r="O2389">
        <v>0</v>
      </c>
      <c r="P2389">
        <v>0</v>
      </c>
      <c r="Q2389" t="s">
        <v>20</v>
      </c>
      <c r="R2389" t="s">
        <v>2951</v>
      </c>
      <c r="S2389" t="s">
        <v>2949</v>
      </c>
      <c r="T2389">
        <f>IFERROR(Table1[n_can_adj]/MID(Table1[district],FIND("(",Table1[district])+1,1),Table1[n_can_adj])</f>
        <v>2</v>
      </c>
      <c r="U2389" t="e">
        <f>IF(Table1[level]="Local",VLOOKUP(Table1[parish]&amp;" Parish, Louisiana",[1]parish!$D$2:$E$65,2,FALSE),"")</f>
        <v>#N/A</v>
      </c>
    </row>
    <row r="2390" spans="1:21" hidden="1" x14ac:dyDescent="0.25">
      <c r="A2390">
        <v>2389</v>
      </c>
      <c r="B2390">
        <f>IF(COUNTIF(C$2:C2389,C2390)&gt;0,B2389,B2389+1)</f>
        <v>770</v>
      </c>
      <c r="C2390" t="str">
        <f>Table1[[#This Row],[position]]&amp;IF(Table1[district]="NA","","-"&amp;Table1[district])&amp;IF(Table1[parish]="Multi-Parish Race","","-"&amp;Table1[parish])&amp;" ("&amp;Table1[year]&amp;")"</f>
        <v>Mayor-Town of Campti-Natchitoches (2014)</v>
      </c>
      <c r="D2390" t="s">
        <v>2949</v>
      </c>
      <c r="E2390" t="s">
        <v>1043</v>
      </c>
      <c r="F2390" t="s">
        <v>3073</v>
      </c>
      <c r="G2390">
        <v>2014</v>
      </c>
      <c r="H2390" t="s">
        <v>263</v>
      </c>
      <c r="I2390" t="s">
        <v>23</v>
      </c>
      <c r="J2390">
        <v>169</v>
      </c>
      <c r="K2390">
        <v>2</v>
      </c>
      <c r="L2390">
        <f>COUNTIF(Table1[Race],Table1[Race])</f>
        <v>2</v>
      </c>
      <c r="M2390">
        <v>2</v>
      </c>
      <c r="N2390">
        <v>0</v>
      </c>
      <c r="O2390">
        <v>0</v>
      </c>
      <c r="P2390">
        <v>0</v>
      </c>
      <c r="Q2390" t="s">
        <v>20</v>
      </c>
      <c r="R2390" t="s">
        <v>2951</v>
      </c>
      <c r="S2390" t="s">
        <v>2949</v>
      </c>
      <c r="T2390">
        <f>IFERROR(Table1[n_can_adj]/MID(Table1[district],FIND("(",Table1[district])+1,1),Table1[n_can_adj])</f>
        <v>2</v>
      </c>
      <c r="U2390" t="e">
        <f>IF(Table1[level]="Local",VLOOKUP(Table1[parish]&amp;" Parish, Louisiana",[1]parish!$D$2:$E$65,2,FALSE),"")</f>
        <v>#N/A</v>
      </c>
    </row>
    <row r="2391" spans="1:21" hidden="1" x14ac:dyDescent="0.25">
      <c r="A2391">
        <v>2390</v>
      </c>
      <c r="B2391">
        <f>IF(COUNTIF(C$2:C2390,C2391)&gt;0,B2390,B2390+1)</f>
        <v>771</v>
      </c>
      <c r="C2391" t="str">
        <f>Table1[[#This Row],[position]]&amp;IF(Table1[district]="NA","","-"&amp;Table1[district])&amp;IF(Table1[parish]="Multi-Parish Race","","-"&amp;Table1[parish])&amp;" ("&amp;Table1[year]&amp;")"</f>
        <v>Mayor-Town of Church Point-Acadia (2014)</v>
      </c>
      <c r="D2391" t="s">
        <v>2949</v>
      </c>
      <c r="E2391" t="s">
        <v>1051</v>
      </c>
      <c r="F2391" t="s">
        <v>3074</v>
      </c>
      <c r="G2391">
        <v>2014</v>
      </c>
      <c r="H2391" t="s">
        <v>276</v>
      </c>
      <c r="I2391" t="s">
        <v>23</v>
      </c>
      <c r="J2391">
        <v>702</v>
      </c>
      <c r="K2391">
        <v>2</v>
      </c>
      <c r="L2391">
        <f>COUNTIF(Table1[Race],Table1[Race])</f>
        <v>2</v>
      </c>
      <c r="M2391">
        <v>2</v>
      </c>
      <c r="N2391">
        <v>0</v>
      </c>
      <c r="O2391">
        <v>0</v>
      </c>
      <c r="P2391">
        <v>0</v>
      </c>
      <c r="Q2391" t="s">
        <v>20</v>
      </c>
      <c r="R2391" t="s">
        <v>2951</v>
      </c>
      <c r="S2391" t="s">
        <v>2949</v>
      </c>
      <c r="T2391">
        <f>IFERROR(Table1[n_can_adj]/MID(Table1[district],FIND("(",Table1[district])+1,1),Table1[n_can_adj])</f>
        <v>2</v>
      </c>
      <c r="U2391" t="e">
        <f>IF(Table1[level]="Local",VLOOKUP(Table1[parish]&amp;" Parish, Louisiana",[1]parish!$D$2:$E$65,2,FALSE),"")</f>
        <v>#N/A</v>
      </c>
    </row>
    <row r="2392" spans="1:21" hidden="1" x14ac:dyDescent="0.25">
      <c r="A2392">
        <v>2391</v>
      </c>
      <c r="B2392">
        <f>IF(COUNTIF(C$2:C2391,C2392)&gt;0,B2391,B2391+1)</f>
        <v>771</v>
      </c>
      <c r="C2392" t="str">
        <f>Table1[[#This Row],[position]]&amp;IF(Table1[district]="NA","","-"&amp;Table1[district])&amp;IF(Table1[parish]="Multi-Parish Race","","-"&amp;Table1[parish])&amp;" ("&amp;Table1[year]&amp;")"</f>
        <v>Mayor-Town of Church Point-Acadia (2014)</v>
      </c>
      <c r="D2392" t="s">
        <v>2949</v>
      </c>
      <c r="E2392" t="s">
        <v>1051</v>
      </c>
      <c r="F2392" t="s">
        <v>3075</v>
      </c>
      <c r="G2392">
        <v>2014</v>
      </c>
      <c r="H2392" t="s">
        <v>276</v>
      </c>
      <c r="I2392" t="s">
        <v>23</v>
      </c>
      <c r="J2392">
        <v>1174</v>
      </c>
      <c r="K2392">
        <v>2</v>
      </c>
      <c r="L2392">
        <f>COUNTIF(Table1[Race],Table1[Race])</f>
        <v>2</v>
      </c>
      <c r="M2392">
        <v>2</v>
      </c>
      <c r="N2392">
        <v>0</v>
      </c>
      <c r="O2392">
        <v>0</v>
      </c>
      <c r="P2392">
        <v>0</v>
      </c>
      <c r="Q2392" t="s">
        <v>20</v>
      </c>
      <c r="R2392" t="s">
        <v>2951</v>
      </c>
      <c r="S2392" t="s">
        <v>2949</v>
      </c>
      <c r="T2392">
        <f>IFERROR(Table1[n_can_adj]/MID(Table1[district],FIND("(",Table1[district])+1,1),Table1[n_can_adj])</f>
        <v>2</v>
      </c>
      <c r="U2392" t="e">
        <f>IF(Table1[level]="Local",VLOOKUP(Table1[parish]&amp;" Parish, Louisiana",[1]parish!$D$2:$E$65,2,FALSE),"")</f>
        <v>#N/A</v>
      </c>
    </row>
    <row r="2393" spans="1:21" hidden="1" x14ac:dyDescent="0.25">
      <c r="A2393">
        <v>2392</v>
      </c>
      <c r="B2393">
        <f>IF(COUNTIF(C$2:C2392,C2393)&gt;0,B2392,B2392+1)</f>
        <v>772</v>
      </c>
      <c r="C2393" t="str">
        <f>Table1[[#This Row],[position]]&amp;IF(Table1[district]="NA","","-"&amp;Table1[district])&amp;IF(Table1[parish]="Multi-Parish Race","","-"&amp;Table1[parish])&amp;" ("&amp;Table1[year]&amp;")"</f>
        <v>Mayor-Town of Clarks-Caldwell (2014)</v>
      </c>
      <c r="D2393" t="s">
        <v>2949</v>
      </c>
      <c r="E2393" t="s">
        <v>3076</v>
      </c>
      <c r="F2393" t="s">
        <v>3077</v>
      </c>
      <c r="G2393">
        <v>2014</v>
      </c>
      <c r="H2393" t="s">
        <v>449</v>
      </c>
      <c r="I2393" t="s">
        <v>30</v>
      </c>
      <c r="J2393">
        <v>86</v>
      </c>
      <c r="K2393">
        <v>2</v>
      </c>
      <c r="L2393">
        <f>COUNTIF(Table1[Race],Table1[Race])</f>
        <v>2</v>
      </c>
      <c r="M2393">
        <v>0</v>
      </c>
      <c r="N2393">
        <v>1</v>
      </c>
      <c r="O2393">
        <v>1</v>
      </c>
      <c r="P2393">
        <v>0</v>
      </c>
      <c r="Q2393" t="s">
        <v>20</v>
      </c>
      <c r="R2393" t="s">
        <v>2951</v>
      </c>
      <c r="S2393" t="s">
        <v>2949</v>
      </c>
      <c r="T2393">
        <f>IFERROR(Table1[n_can_adj]/MID(Table1[district],FIND("(",Table1[district])+1,1),Table1[n_can_adj])</f>
        <v>2</v>
      </c>
      <c r="U2393" t="e">
        <f>IF(Table1[level]="Local",VLOOKUP(Table1[parish]&amp;" Parish, Louisiana",[1]parish!$D$2:$E$65,2,FALSE),"")</f>
        <v>#N/A</v>
      </c>
    </row>
    <row r="2394" spans="1:21" hidden="1" x14ac:dyDescent="0.25">
      <c r="A2394">
        <v>2393</v>
      </c>
      <c r="B2394">
        <f>IF(COUNTIF(C$2:C2393,C2394)&gt;0,B2393,B2393+1)</f>
        <v>772</v>
      </c>
      <c r="C2394" t="str">
        <f>Table1[[#This Row],[position]]&amp;IF(Table1[district]="NA","","-"&amp;Table1[district])&amp;IF(Table1[parish]="Multi-Parish Race","","-"&amp;Table1[parish])&amp;" ("&amp;Table1[year]&amp;")"</f>
        <v>Mayor-Town of Clarks-Caldwell (2014)</v>
      </c>
      <c r="D2394" t="s">
        <v>2949</v>
      </c>
      <c r="E2394" t="s">
        <v>3076</v>
      </c>
      <c r="F2394" t="s">
        <v>3078</v>
      </c>
      <c r="G2394">
        <v>2014</v>
      </c>
      <c r="H2394" t="s">
        <v>449</v>
      </c>
      <c r="I2394" t="s">
        <v>19</v>
      </c>
      <c r="J2394">
        <v>110</v>
      </c>
      <c r="K2394">
        <v>2</v>
      </c>
      <c r="L2394">
        <f>COUNTIF(Table1[Race],Table1[Race])</f>
        <v>2</v>
      </c>
      <c r="M2394">
        <v>0</v>
      </c>
      <c r="N2394">
        <v>1</v>
      </c>
      <c r="O2394">
        <v>1</v>
      </c>
      <c r="P2394">
        <v>0</v>
      </c>
      <c r="Q2394" t="s">
        <v>20</v>
      </c>
      <c r="R2394" t="s">
        <v>2951</v>
      </c>
      <c r="S2394" t="s">
        <v>2949</v>
      </c>
      <c r="T2394">
        <f>IFERROR(Table1[n_can_adj]/MID(Table1[district],FIND("(",Table1[district])+1,1),Table1[n_can_adj])</f>
        <v>2</v>
      </c>
      <c r="U2394" t="e">
        <f>IF(Table1[level]="Local",VLOOKUP(Table1[parish]&amp;" Parish, Louisiana",[1]parish!$D$2:$E$65,2,FALSE),"")</f>
        <v>#N/A</v>
      </c>
    </row>
    <row r="2395" spans="1:21" hidden="1" x14ac:dyDescent="0.25">
      <c r="A2395">
        <v>2394</v>
      </c>
      <c r="B2395">
        <f>IF(COUNTIF(C$2:C2394,C2395)&gt;0,B2394,B2394+1)</f>
        <v>773</v>
      </c>
      <c r="C2395" t="str">
        <f>Table1[[#This Row],[position]]&amp;IF(Table1[district]="NA","","-"&amp;Table1[district])&amp;IF(Table1[parish]="Multi-Parish Race","","-"&amp;Table1[parish])&amp;" ("&amp;Table1[year]&amp;")"</f>
        <v>Mayor-Town of Clinton-East Feliciana (2016)</v>
      </c>
      <c r="D2395" t="s">
        <v>2949</v>
      </c>
      <c r="E2395" t="s">
        <v>3079</v>
      </c>
      <c r="F2395" t="s">
        <v>3080</v>
      </c>
      <c r="G2395">
        <v>2016</v>
      </c>
      <c r="H2395" t="s">
        <v>457</v>
      </c>
      <c r="I2395" t="s">
        <v>19</v>
      </c>
      <c r="J2395">
        <v>319</v>
      </c>
      <c r="K2395">
        <v>3</v>
      </c>
      <c r="L2395">
        <f>COUNTIF(Table1[Race],Table1[Race])</f>
        <v>3</v>
      </c>
      <c r="M2395">
        <v>2</v>
      </c>
      <c r="N2395">
        <v>1</v>
      </c>
      <c r="O2395">
        <v>0</v>
      </c>
      <c r="P2395">
        <v>0</v>
      </c>
      <c r="Q2395" t="s">
        <v>20</v>
      </c>
      <c r="R2395" t="s">
        <v>2951</v>
      </c>
      <c r="S2395" t="s">
        <v>2949</v>
      </c>
      <c r="T2395">
        <f>IFERROR(Table1[n_can_adj]/MID(Table1[district],FIND("(",Table1[district])+1,1),Table1[n_can_adj])</f>
        <v>3</v>
      </c>
      <c r="U2395" t="e">
        <f>IF(Table1[level]="Local",VLOOKUP(Table1[parish]&amp;" Parish, Louisiana",[1]parish!$D$2:$E$65,2,FALSE),"")</f>
        <v>#N/A</v>
      </c>
    </row>
    <row r="2396" spans="1:21" hidden="1" x14ac:dyDescent="0.25">
      <c r="A2396">
        <v>2395</v>
      </c>
      <c r="B2396">
        <f>IF(COUNTIF(C$2:C2395,C2396)&gt;0,B2395,B2395+1)</f>
        <v>773</v>
      </c>
      <c r="C2396" t="str">
        <f>Table1[[#This Row],[position]]&amp;IF(Table1[district]="NA","","-"&amp;Table1[district])&amp;IF(Table1[parish]="Multi-Parish Race","","-"&amp;Table1[parish])&amp;" ("&amp;Table1[year]&amp;")"</f>
        <v>Mayor-Town of Clinton-East Feliciana (2016)</v>
      </c>
      <c r="D2396" t="s">
        <v>2949</v>
      </c>
      <c r="E2396" t="s">
        <v>3079</v>
      </c>
      <c r="F2396" t="s">
        <v>3081</v>
      </c>
      <c r="G2396">
        <v>2016</v>
      </c>
      <c r="H2396" t="s">
        <v>457</v>
      </c>
      <c r="I2396" t="s">
        <v>23</v>
      </c>
      <c r="J2396">
        <v>292</v>
      </c>
      <c r="K2396">
        <v>3</v>
      </c>
      <c r="L2396">
        <f>COUNTIF(Table1[Race],Table1[Race])</f>
        <v>3</v>
      </c>
      <c r="M2396">
        <v>2</v>
      </c>
      <c r="N2396">
        <v>1</v>
      </c>
      <c r="O2396">
        <v>0</v>
      </c>
      <c r="P2396">
        <v>0</v>
      </c>
      <c r="Q2396" t="s">
        <v>20</v>
      </c>
      <c r="R2396" t="s">
        <v>2951</v>
      </c>
      <c r="S2396" t="s">
        <v>2949</v>
      </c>
      <c r="T2396">
        <f>IFERROR(Table1[n_can_adj]/MID(Table1[district],FIND("(",Table1[district])+1,1),Table1[n_can_adj])</f>
        <v>3</v>
      </c>
      <c r="U2396" t="e">
        <f>IF(Table1[level]="Local",VLOOKUP(Table1[parish]&amp;" Parish, Louisiana",[1]parish!$D$2:$E$65,2,FALSE),"")</f>
        <v>#N/A</v>
      </c>
    </row>
    <row r="2397" spans="1:21" hidden="1" x14ac:dyDescent="0.25">
      <c r="A2397">
        <v>2396</v>
      </c>
      <c r="B2397">
        <f>IF(COUNTIF(C$2:C2396,C2397)&gt;0,B2396,B2396+1)</f>
        <v>773</v>
      </c>
      <c r="C2397" t="str">
        <f>Table1[[#This Row],[position]]&amp;IF(Table1[district]="NA","","-"&amp;Table1[district])&amp;IF(Table1[parish]="Multi-Parish Race","","-"&amp;Table1[parish])&amp;" ("&amp;Table1[year]&amp;")"</f>
        <v>Mayor-Town of Clinton-East Feliciana (2016)</v>
      </c>
      <c r="D2397" t="s">
        <v>2949</v>
      </c>
      <c r="E2397" t="s">
        <v>3079</v>
      </c>
      <c r="F2397" t="s">
        <v>3082</v>
      </c>
      <c r="G2397">
        <v>2016</v>
      </c>
      <c r="H2397" t="s">
        <v>457</v>
      </c>
      <c r="I2397" t="s">
        <v>23</v>
      </c>
      <c r="J2397">
        <v>278</v>
      </c>
      <c r="K2397">
        <v>3</v>
      </c>
      <c r="L2397">
        <f>COUNTIF(Table1[Race],Table1[Race])</f>
        <v>3</v>
      </c>
      <c r="M2397">
        <v>2</v>
      </c>
      <c r="N2397">
        <v>1</v>
      </c>
      <c r="O2397">
        <v>0</v>
      </c>
      <c r="P2397">
        <v>0</v>
      </c>
      <c r="Q2397" t="s">
        <v>20</v>
      </c>
      <c r="R2397" t="s">
        <v>2951</v>
      </c>
      <c r="S2397" t="s">
        <v>2949</v>
      </c>
      <c r="T2397">
        <f>IFERROR(Table1[n_can_adj]/MID(Table1[district],FIND("(",Table1[district])+1,1),Table1[n_can_adj])</f>
        <v>3</v>
      </c>
      <c r="U2397" t="e">
        <f>IF(Table1[level]="Local",VLOOKUP(Table1[parish]&amp;" Parish, Louisiana",[1]parish!$D$2:$E$65,2,FALSE),"")</f>
        <v>#N/A</v>
      </c>
    </row>
    <row r="2398" spans="1:21" hidden="1" x14ac:dyDescent="0.25">
      <c r="A2398">
        <v>2397</v>
      </c>
      <c r="B2398">
        <f>IF(COUNTIF(C$2:C2397,C2398)&gt;0,B2397,B2397+1)</f>
        <v>774</v>
      </c>
      <c r="C2398" t="str">
        <f>Table1[[#This Row],[position]]&amp;IF(Table1[district]="NA","","-"&amp;Table1[district])&amp;IF(Table1[parish]="Multi-Parish Race","","-"&amp;Table1[parish])&amp;" ("&amp;Table1[year]&amp;")"</f>
        <v>Mayor-Town of Cotton Valley-Webster (2016)</v>
      </c>
      <c r="D2398" t="s">
        <v>2949</v>
      </c>
      <c r="E2398" t="s">
        <v>3083</v>
      </c>
      <c r="F2398" t="s">
        <v>3084</v>
      </c>
      <c r="G2398">
        <v>2016</v>
      </c>
      <c r="H2398" t="s">
        <v>69</v>
      </c>
      <c r="I2398" t="s">
        <v>23</v>
      </c>
      <c r="J2398">
        <v>132</v>
      </c>
      <c r="K2398">
        <v>3</v>
      </c>
      <c r="L2398">
        <f>COUNTIF(Table1[Race],Table1[Race])</f>
        <v>3</v>
      </c>
      <c r="M2398">
        <v>2</v>
      </c>
      <c r="N2398">
        <v>0</v>
      </c>
      <c r="O2398">
        <v>1</v>
      </c>
      <c r="P2398">
        <v>0</v>
      </c>
      <c r="Q2398" t="s">
        <v>20</v>
      </c>
      <c r="R2398" t="s">
        <v>2951</v>
      </c>
      <c r="S2398" t="s">
        <v>2949</v>
      </c>
      <c r="T2398">
        <f>IFERROR(Table1[n_can_adj]/MID(Table1[district],FIND("(",Table1[district])+1,1),Table1[n_can_adj])</f>
        <v>3</v>
      </c>
      <c r="U2398" t="e">
        <f>IF(Table1[level]="Local",VLOOKUP(Table1[parish]&amp;" Parish, Louisiana",[1]parish!$D$2:$E$65,2,FALSE),"")</f>
        <v>#N/A</v>
      </c>
    </row>
    <row r="2399" spans="1:21" hidden="1" x14ac:dyDescent="0.25">
      <c r="A2399">
        <v>2398</v>
      </c>
      <c r="B2399">
        <f>IF(COUNTIF(C$2:C2398,C2399)&gt;0,B2398,B2398+1)</f>
        <v>774</v>
      </c>
      <c r="C2399" t="str">
        <f>Table1[[#This Row],[position]]&amp;IF(Table1[district]="NA","","-"&amp;Table1[district])&amp;IF(Table1[parish]="Multi-Parish Race","","-"&amp;Table1[parish])&amp;" ("&amp;Table1[year]&amp;")"</f>
        <v>Mayor-Town of Cotton Valley-Webster (2016)</v>
      </c>
      <c r="D2399" t="s">
        <v>2949</v>
      </c>
      <c r="E2399" t="s">
        <v>3083</v>
      </c>
      <c r="F2399" t="s">
        <v>3085</v>
      </c>
      <c r="G2399">
        <v>2016</v>
      </c>
      <c r="H2399" t="s">
        <v>69</v>
      </c>
      <c r="I2399" t="s">
        <v>23</v>
      </c>
      <c r="J2399">
        <v>140</v>
      </c>
      <c r="K2399">
        <v>3</v>
      </c>
      <c r="L2399">
        <f>COUNTIF(Table1[Race],Table1[Race])</f>
        <v>3</v>
      </c>
      <c r="M2399">
        <v>2</v>
      </c>
      <c r="N2399">
        <v>0</v>
      </c>
      <c r="O2399">
        <v>1</v>
      </c>
      <c r="P2399">
        <v>0</v>
      </c>
      <c r="Q2399" t="s">
        <v>20</v>
      </c>
      <c r="R2399" t="s">
        <v>2951</v>
      </c>
      <c r="S2399" t="s">
        <v>2949</v>
      </c>
      <c r="T2399">
        <f>IFERROR(Table1[n_can_adj]/MID(Table1[district],FIND("(",Table1[district])+1,1),Table1[n_can_adj])</f>
        <v>3</v>
      </c>
      <c r="U2399" t="e">
        <f>IF(Table1[level]="Local",VLOOKUP(Table1[parish]&amp;" Parish, Louisiana",[1]parish!$D$2:$E$65,2,FALSE),"")</f>
        <v>#N/A</v>
      </c>
    </row>
    <row r="2400" spans="1:21" hidden="1" x14ac:dyDescent="0.25">
      <c r="A2400">
        <v>2399</v>
      </c>
      <c r="B2400">
        <f>IF(COUNTIF(C$2:C2399,C2400)&gt;0,B2399,B2399+1)</f>
        <v>774</v>
      </c>
      <c r="C2400" t="str">
        <f>Table1[[#This Row],[position]]&amp;IF(Table1[district]="NA","","-"&amp;Table1[district])&amp;IF(Table1[parish]="Multi-Parish Race","","-"&amp;Table1[parish])&amp;" ("&amp;Table1[year]&amp;")"</f>
        <v>Mayor-Town of Cotton Valley-Webster (2016)</v>
      </c>
      <c r="D2400" t="s">
        <v>2949</v>
      </c>
      <c r="E2400" t="s">
        <v>3083</v>
      </c>
      <c r="F2400" t="s">
        <v>3086</v>
      </c>
      <c r="G2400">
        <v>2016</v>
      </c>
      <c r="H2400" t="s">
        <v>69</v>
      </c>
      <c r="I2400" t="s">
        <v>30</v>
      </c>
      <c r="J2400">
        <v>120</v>
      </c>
      <c r="K2400">
        <v>3</v>
      </c>
      <c r="L2400">
        <f>COUNTIF(Table1[Race],Table1[Race])</f>
        <v>3</v>
      </c>
      <c r="M2400">
        <v>2</v>
      </c>
      <c r="N2400">
        <v>0</v>
      </c>
      <c r="O2400">
        <v>1</v>
      </c>
      <c r="P2400">
        <v>0</v>
      </c>
      <c r="Q2400" t="s">
        <v>20</v>
      </c>
      <c r="R2400" t="s">
        <v>2951</v>
      </c>
      <c r="S2400" t="s">
        <v>2949</v>
      </c>
      <c r="T2400">
        <f>IFERROR(Table1[n_can_adj]/MID(Table1[district],FIND("(",Table1[district])+1,1),Table1[n_can_adj])</f>
        <v>3</v>
      </c>
      <c r="U2400" t="e">
        <f>IF(Table1[level]="Local",VLOOKUP(Table1[parish]&amp;" Parish, Louisiana",[1]parish!$D$2:$E$65,2,FALSE),"")</f>
        <v>#N/A</v>
      </c>
    </row>
    <row r="2401" spans="1:21" hidden="1" x14ac:dyDescent="0.25">
      <c r="A2401">
        <v>2400</v>
      </c>
      <c r="B2401">
        <f>IF(COUNTIF(C$2:C2400,C2401)&gt;0,B2400,B2400+1)</f>
        <v>775</v>
      </c>
      <c r="C2401" t="str">
        <f>Table1[[#This Row],[position]]&amp;IF(Table1[district]="NA","","-"&amp;Table1[district])&amp;IF(Table1[parish]="Multi-Parish Race","","-"&amp;Table1[parish])&amp;" ("&amp;Table1[year]&amp;")"</f>
        <v>Mayor-Town of Cottonport-Avoyelles (2016)</v>
      </c>
      <c r="D2401" t="s">
        <v>2949</v>
      </c>
      <c r="E2401" t="s">
        <v>1056</v>
      </c>
      <c r="F2401" t="s">
        <v>3087</v>
      </c>
      <c r="G2401">
        <v>2016</v>
      </c>
      <c r="H2401" t="s">
        <v>64</v>
      </c>
      <c r="I2401" t="s">
        <v>23</v>
      </c>
      <c r="J2401">
        <v>298</v>
      </c>
      <c r="K2401">
        <v>2</v>
      </c>
      <c r="L2401">
        <f>COUNTIF(Table1[Race],Table1[Race])</f>
        <v>2</v>
      </c>
      <c r="M2401">
        <v>2</v>
      </c>
      <c r="N2401">
        <v>0</v>
      </c>
      <c r="O2401">
        <v>0</v>
      </c>
      <c r="P2401">
        <v>0</v>
      </c>
      <c r="Q2401" t="s">
        <v>20</v>
      </c>
      <c r="R2401" t="s">
        <v>2951</v>
      </c>
      <c r="S2401" t="s">
        <v>2949</v>
      </c>
      <c r="T2401">
        <f>IFERROR(Table1[n_can_adj]/MID(Table1[district],FIND("(",Table1[district])+1,1),Table1[n_can_adj])</f>
        <v>2</v>
      </c>
      <c r="U2401" t="e">
        <f>IF(Table1[level]="Local",VLOOKUP(Table1[parish]&amp;" Parish, Louisiana",[1]parish!$D$2:$E$65,2,FALSE),"")</f>
        <v>#N/A</v>
      </c>
    </row>
    <row r="2402" spans="1:21" hidden="1" x14ac:dyDescent="0.25">
      <c r="A2402">
        <v>2401</v>
      </c>
      <c r="B2402">
        <f>IF(COUNTIF(C$2:C2401,C2402)&gt;0,B2401,B2401+1)</f>
        <v>775</v>
      </c>
      <c r="C2402" t="str">
        <f>Table1[[#This Row],[position]]&amp;IF(Table1[district]="NA","","-"&amp;Table1[district])&amp;IF(Table1[parish]="Multi-Parish Race","","-"&amp;Table1[parish])&amp;" ("&amp;Table1[year]&amp;")"</f>
        <v>Mayor-Town of Cottonport-Avoyelles (2016)</v>
      </c>
      <c r="D2402" t="s">
        <v>2949</v>
      </c>
      <c r="E2402" t="s">
        <v>1056</v>
      </c>
      <c r="F2402" t="s">
        <v>3088</v>
      </c>
      <c r="G2402">
        <v>2016</v>
      </c>
      <c r="H2402" t="s">
        <v>64</v>
      </c>
      <c r="I2402" t="s">
        <v>23</v>
      </c>
      <c r="J2402">
        <v>578</v>
      </c>
      <c r="K2402">
        <v>2</v>
      </c>
      <c r="L2402">
        <f>COUNTIF(Table1[Race],Table1[Race])</f>
        <v>2</v>
      </c>
      <c r="M2402">
        <v>2</v>
      </c>
      <c r="N2402">
        <v>0</v>
      </c>
      <c r="O2402">
        <v>0</v>
      </c>
      <c r="P2402">
        <v>0</v>
      </c>
      <c r="Q2402" t="s">
        <v>20</v>
      </c>
      <c r="R2402" t="s">
        <v>2951</v>
      </c>
      <c r="S2402" t="s">
        <v>2949</v>
      </c>
      <c r="T2402">
        <f>IFERROR(Table1[n_can_adj]/MID(Table1[district],FIND("(",Table1[district])+1,1),Table1[n_can_adj])</f>
        <v>2</v>
      </c>
      <c r="U2402" t="e">
        <f>IF(Table1[level]="Local",VLOOKUP(Table1[parish]&amp;" Parish, Louisiana",[1]parish!$D$2:$E$65,2,FALSE),"")</f>
        <v>#N/A</v>
      </c>
    </row>
    <row r="2403" spans="1:21" hidden="1" x14ac:dyDescent="0.25">
      <c r="A2403">
        <v>2402</v>
      </c>
      <c r="B2403">
        <f>IF(COUNTIF(C$2:C2402,C2403)&gt;0,B2402,B2402+1)</f>
        <v>776</v>
      </c>
      <c r="C2403" t="str">
        <f>Table1[[#This Row],[position]]&amp;IF(Table1[district]="NA","","-"&amp;Table1[district])&amp;IF(Table1[parish]="Multi-Parish Race","","-"&amp;Table1[parish])&amp;" ("&amp;Table1[year]&amp;")"</f>
        <v>Mayor-Town of Coushatta-Red River (2016)</v>
      </c>
      <c r="D2403" t="s">
        <v>2949</v>
      </c>
      <c r="E2403" t="s">
        <v>3089</v>
      </c>
      <c r="F2403" t="s">
        <v>3090</v>
      </c>
      <c r="G2403">
        <v>2016</v>
      </c>
      <c r="H2403" t="s">
        <v>760</v>
      </c>
      <c r="I2403" t="s">
        <v>30</v>
      </c>
      <c r="J2403">
        <v>249</v>
      </c>
      <c r="K2403">
        <v>2</v>
      </c>
      <c r="L2403">
        <f>COUNTIF(Table1[Race],Table1[Race])</f>
        <v>2</v>
      </c>
      <c r="M2403">
        <v>1</v>
      </c>
      <c r="N2403">
        <v>0</v>
      </c>
      <c r="O2403">
        <v>1</v>
      </c>
      <c r="P2403">
        <v>0</v>
      </c>
      <c r="Q2403" t="s">
        <v>20</v>
      </c>
      <c r="R2403" t="s">
        <v>2951</v>
      </c>
      <c r="S2403" t="s">
        <v>2949</v>
      </c>
      <c r="T2403">
        <f>IFERROR(Table1[n_can_adj]/MID(Table1[district],FIND("(",Table1[district])+1,1),Table1[n_can_adj])</f>
        <v>2</v>
      </c>
      <c r="U2403" t="e">
        <f>IF(Table1[level]="Local",VLOOKUP(Table1[parish]&amp;" Parish, Louisiana",[1]parish!$D$2:$E$65,2,FALSE),"")</f>
        <v>#N/A</v>
      </c>
    </row>
    <row r="2404" spans="1:21" hidden="1" x14ac:dyDescent="0.25">
      <c r="A2404">
        <v>2403</v>
      </c>
      <c r="B2404">
        <f>IF(COUNTIF(C$2:C2403,C2404)&gt;0,B2403,B2403+1)</f>
        <v>776</v>
      </c>
      <c r="C2404" t="str">
        <f>Table1[[#This Row],[position]]&amp;IF(Table1[district]="NA","","-"&amp;Table1[district])&amp;IF(Table1[parish]="Multi-Parish Race","","-"&amp;Table1[parish])&amp;" ("&amp;Table1[year]&amp;")"</f>
        <v>Mayor-Town of Coushatta-Red River (2016)</v>
      </c>
      <c r="D2404" t="s">
        <v>2949</v>
      </c>
      <c r="E2404" t="s">
        <v>3089</v>
      </c>
      <c r="F2404" t="s">
        <v>3091</v>
      </c>
      <c r="G2404">
        <v>2016</v>
      </c>
      <c r="H2404" t="s">
        <v>760</v>
      </c>
      <c r="I2404" t="s">
        <v>23</v>
      </c>
      <c r="J2404">
        <v>711</v>
      </c>
      <c r="K2404">
        <v>2</v>
      </c>
      <c r="L2404">
        <f>COUNTIF(Table1[Race],Table1[Race])</f>
        <v>2</v>
      </c>
      <c r="M2404">
        <v>1</v>
      </c>
      <c r="N2404">
        <v>0</v>
      </c>
      <c r="O2404">
        <v>1</v>
      </c>
      <c r="P2404">
        <v>0</v>
      </c>
      <c r="Q2404" t="s">
        <v>20</v>
      </c>
      <c r="R2404" t="s">
        <v>2951</v>
      </c>
      <c r="S2404" t="s">
        <v>2949</v>
      </c>
      <c r="T2404">
        <f>IFERROR(Table1[n_can_adj]/MID(Table1[district],FIND("(",Table1[district])+1,1),Table1[n_can_adj])</f>
        <v>2</v>
      </c>
      <c r="U2404" t="e">
        <f>IF(Table1[level]="Local",VLOOKUP(Table1[parish]&amp;" Parish, Louisiana",[1]parish!$D$2:$E$65,2,FALSE),"")</f>
        <v>#N/A</v>
      </c>
    </row>
    <row r="2405" spans="1:21" hidden="1" x14ac:dyDescent="0.25">
      <c r="A2405">
        <v>2404</v>
      </c>
      <c r="B2405">
        <f>IF(COUNTIF(C$2:C2404,C2405)&gt;0,B2404,B2404+1)</f>
        <v>777</v>
      </c>
      <c r="C2405" t="str">
        <f>Table1[[#This Row],[position]]&amp;IF(Table1[district]="NA","","-"&amp;Table1[district])&amp;IF(Table1[parish]="Multi-Parish Race","","-"&amp;Table1[parish])&amp;" ("&amp;Table1[year]&amp;")"</f>
        <v>Mayor-Town of Cullen-Webster (2016)</v>
      </c>
      <c r="D2405" t="s">
        <v>2949</v>
      </c>
      <c r="E2405" t="s">
        <v>1061</v>
      </c>
      <c r="F2405" t="s">
        <v>3092</v>
      </c>
      <c r="G2405">
        <v>2016</v>
      </c>
      <c r="H2405" t="s">
        <v>69</v>
      </c>
      <c r="I2405" t="s">
        <v>127</v>
      </c>
      <c r="J2405">
        <v>79</v>
      </c>
      <c r="K2405">
        <v>2</v>
      </c>
      <c r="L2405">
        <f>COUNTIF(Table1[Race],Table1[Race])</f>
        <v>2</v>
      </c>
      <c r="M2405">
        <v>0</v>
      </c>
      <c r="N2405">
        <v>0</v>
      </c>
      <c r="O2405">
        <v>1</v>
      </c>
      <c r="P2405">
        <v>1</v>
      </c>
      <c r="Q2405" t="s">
        <v>20</v>
      </c>
      <c r="R2405" t="s">
        <v>2951</v>
      </c>
      <c r="S2405" t="s">
        <v>2949</v>
      </c>
      <c r="T2405">
        <f>IFERROR(Table1[n_can_adj]/MID(Table1[district],FIND("(",Table1[district])+1,1),Table1[n_can_adj])</f>
        <v>2</v>
      </c>
      <c r="U2405" t="e">
        <f>IF(Table1[level]="Local",VLOOKUP(Table1[parish]&amp;" Parish, Louisiana",[1]parish!$D$2:$E$65,2,FALSE),"")</f>
        <v>#N/A</v>
      </c>
    </row>
    <row r="2406" spans="1:21" hidden="1" x14ac:dyDescent="0.25">
      <c r="A2406">
        <v>2405</v>
      </c>
      <c r="B2406">
        <f>IF(COUNTIF(C$2:C2405,C2406)&gt;0,B2405,B2405+1)</f>
        <v>777</v>
      </c>
      <c r="C2406" t="str">
        <f>Table1[[#This Row],[position]]&amp;IF(Table1[district]="NA","","-"&amp;Table1[district])&amp;IF(Table1[parish]="Multi-Parish Race","","-"&amp;Table1[parish])&amp;" ("&amp;Table1[year]&amp;")"</f>
        <v>Mayor-Town of Cullen-Webster (2016)</v>
      </c>
      <c r="D2406" t="s">
        <v>2949</v>
      </c>
      <c r="E2406" t="s">
        <v>1061</v>
      </c>
      <c r="F2406" t="s">
        <v>3093</v>
      </c>
      <c r="G2406">
        <v>2016</v>
      </c>
      <c r="H2406" t="s">
        <v>69</v>
      </c>
      <c r="I2406" t="s">
        <v>30</v>
      </c>
      <c r="J2406">
        <v>233</v>
      </c>
      <c r="K2406">
        <v>2</v>
      </c>
      <c r="L2406">
        <f>COUNTIF(Table1[Race],Table1[Race])</f>
        <v>2</v>
      </c>
      <c r="M2406">
        <v>0</v>
      </c>
      <c r="N2406">
        <v>0</v>
      </c>
      <c r="O2406">
        <v>1</v>
      </c>
      <c r="P2406">
        <v>1</v>
      </c>
      <c r="Q2406" t="s">
        <v>20</v>
      </c>
      <c r="R2406" t="s">
        <v>2951</v>
      </c>
      <c r="S2406" t="s">
        <v>2949</v>
      </c>
      <c r="T2406">
        <f>IFERROR(Table1[n_can_adj]/MID(Table1[district],FIND("(",Table1[district])+1,1),Table1[n_can_adj])</f>
        <v>2</v>
      </c>
      <c r="U2406" t="e">
        <f>IF(Table1[level]="Local",VLOOKUP(Table1[parish]&amp;" Parish, Louisiana",[1]parish!$D$2:$E$65,2,FALSE),"")</f>
        <v>#N/A</v>
      </c>
    </row>
    <row r="2407" spans="1:21" hidden="1" x14ac:dyDescent="0.25">
      <c r="A2407">
        <v>2406</v>
      </c>
      <c r="B2407">
        <f>IF(COUNTIF(C$2:C2406,C2407)&gt;0,B2406,B2406+1)</f>
        <v>778</v>
      </c>
      <c r="C2407" t="str">
        <f>Table1[[#This Row],[position]]&amp;IF(Table1[district]="NA","","-"&amp;Table1[district])&amp;IF(Table1[parish]="Multi-Parish Race","","-"&amp;Table1[parish])&amp;" ("&amp;Table1[year]&amp;")"</f>
        <v>Mayor-Town of Delcambre (2016)</v>
      </c>
      <c r="D2407" t="s">
        <v>2949</v>
      </c>
      <c r="E2407" t="s">
        <v>3094</v>
      </c>
      <c r="F2407" t="s">
        <v>3095</v>
      </c>
      <c r="G2407">
        <v>2016</v>
      </c>
      <c r="H2407" t="s">
        <v>73</v>
      </c>
      <c r="I2407" t="s">
        <v>23</v>
      </c>
      <c r="J2407">
        <v>331</v>
      </c>
      <c r="K2407">
        <v>2</v>
      </c>
      <c r="L2407">
        <f>COUNTIF(Table1[Race],Table1[Race])</f>
        <v>2</v>
      </c>
      <c r="M2407">
        <v>1</v>
      </c>
      <c r="N2407">
        <v>0</v>
      </c>
      <c r="O2407">
        <v>0</v>
      </c>
      <c r="P2407">
        <v>1</v>
      </c>
      <c r="Q2407" t="s">
        <v>20</v>
      </c>
      <c r="R2407" t="s">
        <v>2951</v>
      </c>
      <c r="S2407" t="s">
        <v>2949</v>
      </c>
      <c r="T2407">
        <f>IFERROR(Table1[n_can_adj]/MID(Table1[district],FIND("(",Table1[district])+1,1),Table1[n_can_adj])</f>
        <v>2</v>
      </c>
      <c r="U2407" t="e">
        <f>IF(Table1[level]="Local",VLOOKUP(Table1[parish]&amp;" Parish, Louisiana",[1]parish!$D$2:$E$65,2,FALSE),"")</f>
        <v>#N/A</v>
      </c>
    </row>
    <row r="2408" spans="1:21" hidden="1" x14ac:dyDescent="0.25">
      <c r="A2408">
        <v>2407</v>
      </c>
      <c r="B2408">
        <f>IF(COUNTIF(C$2:C2407,C2408)&gt;0,B2407,B2407+1)</f>
        <v>778</v>
      </c>
      <c r="C2408" t="str">
        <f>Table1[[#This Row],[position]]&amp;IF(Table1[district]="NA","","-"&amp;Table1[district])&amp;IF(Table1[parish]="Multi-Parish Race","","-"&amp;Table1[parish])&amp;" ("&amp;Table1[year]&amp;")"</f>
        <v>Mayor-Town of Delcambre (2016)</v>
      </c>
      <c r="D2408" t="s">
        <v>2949</v>
      </c>
      <c r="E2408" t="s">
        <v>3094</v>
      </c>
      <c r="F2408" t="s">
        <v>3096</v>
      </c>
      <c r="G2408">
        <v>2016</v>
      </c>
      <c r="H2408" t="s">
        <v>73</v>
      </c>
      <c r="I2408" t="s">
        <v>127</v>
      </c>
      <c r="J2408">
        <v>475</v>
      </c>
      <c r="K2408">
        <v>2</v>
      </c>
      <c r="L2408">
        <f>COUNTIF(Table1[Race],Table1[Race])</f>
        <v>2</v>
      </c>
      <c r="M2408">
        <v>1</v>
      </c>
      <c r="N2408">
        <v>0</v>
      </c>
      <c r="O2408">
        <v>0</v>
      </c>
      <c r="P2408">
        <v>1</v>
      </c>
      <c r="Q2408" t="s">
        <v>20</v>
      </c>
      <c r="R2408" t="s">
        <v>2951</v>
      </c>
      <c r="S2408" t="s">
        <v>2949</v>
      </c>
      <c r="T2408">
        <f>IFERROR(Table1[n_can_adj]/MID(Table1[district],FIND("(",Table1[district])+1,1),Table1[n_can_adj])</f>
        <v>2</v>
      </c>
      <c r="U2408" t="e">
        <f>IF(Table1[level]="Local",VLOOKUP(Table1[parish]&amp;" Parish, Louisiana",[1]parish!$D$2:$E$65,2,FALSE),"")</f>
        <v>#N/A</v>
      </c>
    </row>
    <row r="2409" spans="1:21" hidden="1" x14ac:dyDescent="0.25">
      <c r="A2409">
        <v>2408</v>
      </c>
      <c r="B2409">
        <f>IF(COUNTIF(C$2:C2408,C2409)&gt;0,B2408,B2408+1)</f>
        <v>779</v>
      </c>
      <c r="C2409" t="str">
        <f>Table1[[#This Row],[position]]&amp;IF(Table1[district]="NA","","-"&amp;Table1[district])&amp;IF(Table1[parish]="Multi-Parish Race","","-"&amp;Table1[parish])&amp;" ("&amp;Table1[year]&amp;")"</f>
        <v>Mayor-Town of Delhi-Richland (2014)</v>
      </c>
      <c r="D2409" t="s">
        <v>2949</v>
      </c>
      <c r="E2409" t="s">
        <v>1065</v>
      </c>
      <c r="F2409" t="s">
        <v>3097</v>
      </c>
      <c r="G2409">
        <v>2014</v>
      </c>
      <c r="H2409" t="s">
        <v>153</v>
      </c>
      <c r="I2409" t="s">
        <v>23</v>
      </c>
      <c r="J2409">
        <v>536</v>
      </c>
      <c r="K2409">
        <v>3</v>
      </c>
      <c r="L2409">
        <f>COUNTIF(Table1[Race],Table1[Race])</f>
        <v>3</v>
      </c>
      <c r="M2409">
        <v>3</v>
      </c>
      <c r="N2409">
        <v>0</v>
      </c>
      <c r="O2409">
        <v>0</v>
      </c>
      <c r="P2409">
        <v>0</v>
      </c>
      <c r="Q2409" t="s">
        <v>20</v>
      </c>
      <c r="R2409" t="s">
        <v>2951</v>
      </c>
      <c r="S2409" t="s">
        <v>2949</v>
      </c>
      <c r="T2409">
        <f>IFERROR(Table1[n_can_adj]/MID(Table1[district],FIND("(",Table1[district])+1,1),Table1[n_can_adj])</f>
        <v>3</v>
      </c>
      <c r="U2409" t="e">
        <f>IF(Table1[level]="Local",VLOOKUP(Table1[parish]&amp;" Parish, Louisiana",[1]parish!$D$2:$E$65,2,FALSE),"")</f>
        <v>#N/A</v>
      </c>
    </row>
    <row r="2410" spans="1:21" hidden="1" x14ac:dyDescent="0.25">
      <c r="A2410">
        <v>2409</v>
      </c>
      <c r="B2410">
        <f>IF(COUNTIF(C$2:C2409,C2410)&gt;0,B2409,B2409+1)</f>
        <v>779</v>
      </c>
      <c r="C2410" t="str">
        <f>Table1[[#This Row],[position]]&amp;IF(Table1[district]="NA","","-"&amp;Table1[district])&amp;IF(Table1[parish]="Multi-Parish Race","","-"&amp;Table1[parish])&amp;" ("&amp;Table1[year]&amp;")"</f>
        <v>Mayor-Town of Delhi-Richland (2014)</v>
      </c>
      <c r="D2410" t="s">
        <v>2949</v>
      </c>
      <c r="E2410" t="s">
        <v>1065</v>
      </c>
      <c r="F2410" t="s">
        <v>3098</v>
      </c>
      <c r="G2410">
        <v>2014</v>
      </c>
      <c r="H2410" t="s">
        <v>153</v>
      </c>
      <c r="I2410" t="s">
        <v>23</v>
      </c>
      <c r="J2410">
        <v>586</v>
      </c>
      <c r="K2410">
        <v>3</v>
      </c>
      <c r="L2410">
        <f>COUNTIF(Table1[Race],Table1[Race])</f>
        <v>3</v>
      </c>
      <c r="M2410">
        <v>3</v>
      </c>
      <c r="N2410">
        <v>0</v>
      </c>
      <c r="O2410">
        <v>0</v>
      </c>
      <c r="P2410">
        <v>0</v>
      </c>
      <c r="Q2410" t="s">
        <v>20</v>
      </c>
      <c r="R2410" t="s">
        <v>2951</v>
      </c>
      <c r="S2410" t="s">
        <v>2949</v>
      </c>
      <c r="T2410">
        <f>IFERROR(Table1[n_can_adj]/MID(Table1[district],FIND("(",Table1[district])+1,1),Table1[n_can_adj])</f>
        <v>3</v>
      </c>
      <c r="U2410" t="e">
        <f>IF(Table1[level]="Local",VLOOKUP(Table1[parish]&amp;" Parish, Louisiana",[1]parish!$D$2:$E$65,2,FALSE),"")</f>
        <v>#N/A</v>
      </c>
    </row>
    <row r="2411" spans="1:21" hidden="1" x14ac:dyDescent="0.25">
      <c r="A2411">
        <v>2410</v>
      </c>
      <c r="B2411">
        <f>IF(COUNTIF(C$2:C2410,C2411)&gt;0,B2410,B2410+1)</f>
        <v>779</v>
      </c>
      <c r="C2411" t="str">
        <f>Table1[[#This Row],[position]]&amp;IF(Table1[district]="NA","","-"&amp;Table1[district])&amp;IF(Table1[parish]="Multi-Parish Race","","-"&amp;Table1[parish])&amp;" ("&amp;Table1[year]&amp;")"</f>
        <v>Mayor-Town of Delhi-Richland (2014)</v>
      </c>
      <c r="D2411" t="s">
        <v>2949</v>
      </c>
      <c r="E2411" t="s">
        <v>1065</v>
      </c>
      <c r="F2411" t="s">
        <v>3099</v>
      </c>
      <c r="G2411">
        <v>2014</v>
      </c>
      <c r="H2411" t="s">
        <v>153</v>
      </c>
      <c r="I2411" t="s">
        <v>23</v>
      </c>
      <c r="J2411">
        <v>193</v>
      </c>
      <c r="K2411">
        <v>3</v>
      </c>
      <c r="L2411">
        <f>COUNTIF(Table1[Race],Table1[Race])</f>
        <v>3</v>
      </c>
      <c r="M2411">
        <v>3</v>
      </c>
      <c r="N2411">
        <v>0</v>
      </c>
      <c r="O2411">
        <v>0</v>
      </c>
      <c r="P2411">
        <v>0</v>
      </c>
      <c r="Q2411" t="s">
        <v>20</v>
      </c>
      <c r="R2411" t="s">
        <v>2951</v>
      </c>
      <c r="S2411" t="s">
        <v>2949</v>
      </c>
      <c r="T2411">
        <f>IFERROR(Table1[n_can_adj]/MID(Table1[district],FIND("(",Table1[district])+1,1),Table1[n_can_adj])</f>
        <v>3</v>
      </c>
      <c r="U2411" t="e">
        <f>IF(Table1[level]="Local",VLOOKUP(Table1[parish]&amp;" Parish, Louisiana",[1]parish!$D$2:$E$65,2,FALSE),"")</f>
        <v>#N/A</v>
      </c>
    </row>
    <row r="2412" spans="1:21" hidden="1" x14ac:dyDescent="0.25">
      <c r="A2412">
        <v>2411</v>
      </c>
      <c r="B2412">
        <f>IF(COUNTIF(C$2:C2411,C2412)&gt;0,B2411,B2411+1)</f>
        <v>780</v>
      </c>
      <c r="C2412" t="str">
        <f>Table1[[#This Row],[position]]&amp;IF(Table1[district]="NA","","-"&amp;Table1[district])&amp;IF(Table1[parish]="Multi-Parish Race","","-"&amp;Table1[parish])&amp;" ("&amp;Table1[year]&amp;")"</f>
        <v>Mayor-Town of Dubach-Lincoln (2014)</v>
      </c>
      <c r="D2412" t="s">
        <v>2949</v>
      </c>
      <c r="E2412" t="s">
        <v>3100</v>
      </c>
      <c r="F2412" t="s">
        <v>3101</v>
      </c>
      <c r="G2412">
        <v>2014</v>
      </c>
      <c r="H2412" t="s">
        <v>332</v>
      </c>
      <c r="I2412" t="s">
        <v>30</v>
      </c>
      <c r="J2412">
        <v>168</v>
      </c>
      <c r="K2412">
        <v>2</v>
      </c>
      <c r="L2412">
        <f>COUNTIF(Table1[Race],Table1[Race])</f>
        <v>2</v>
      </c>
      <c r="M2412">
        <v>0</v>
      </c>
      <c r="N2412">
        <v>1</v>
      </c>
      <c r="O2412">
        <v>1</v>
      </c>
      <c r="P2412">
        <v>0</v>
      </c>
      <c r="Q2412" t="s">
        <v>20</v>
      </c>
      <c r="R2412" t="s">
        <v>2951</v>
      </c>
      <c r="S2412" t="s">
        <v>2949</v>
      </c>
      <c r="T2412">
        <f>IFERROR(Table1[n_can_adj]/MID(Table1[district],FIND("(",Table1[district])+1,1),Table1[n_can_adj])</f>
        <v>2</v>
      </c>
      <c r="U2412" t="e">
        <f>IF(Table1[level]="Local",VLOOKUP(Table1[parish]&amp;" Parish, Louisiana",[1]parish!$D$2:$E$65,2,FALSE),"")</f>
        <v>#N/A</v>
      </c>
    </row>
    <row r="2413" spans="1:21" hidden="1" x14ac:dyDescent="0.25">
      <c r="A2413">
        <v>2412</v>
      </c>
      <c r="B2413">
        <f>IF(COUNTIF(C$2:C2412,C2413)&gt;0,B2412,B2412+1)</f>
        <v>780</v>
      </c>
      <c r="C2413" t="str">
        <f>Table1[[#This Row],[position]]&amp;IF(Table1[district]="NA","","-"&amp;Table1[district])&amp;IF(Table1[parish]="Multi-Parish Race","","-"&amp;Table1[parish])&amp;" ("&amp;Table1[year]&amp;")"</f>
        <v>Mayor-Town of Dubach-Lincoln (2014)</v>
      </c>
      <c r="D2413" t="s">
        <v>2949</v>
      </c>
      <c r="E2413" t="s">
        <v>3100</v>
      </c>
      <c r="F2413" t="s">
        <v>3102</v>
      </c>
      <c r="G2413">
        <v>2014</v>
      </c>
      <c r="H2413" t="s">
        <v>332</v>
      </c>
      <c r="I2413" t="s">
        <v>19</v>
      </c>
      <c r="J2413">
        <v>86</v>
      </c>
      <c r="K2413">
        <v>2</v>
      </c>
      <c r="L2413">
        <f>COUNTIF(Table1[Race],Table1[Race])</f>
        <v>2</v>
      </c>
      <c r="M2413">
        <v>0</v>
      </c>
      <c r="N2413">
        <v>1</v>
      </c>
      <c r="O2413">
        <v>1</v>
      </c>
      <c r="P2413">
        <v>0</v>
      </c>
      <c r="Q2413" t="s">
        <v>20</v>
      </c>
      <c r="R2413" t="s">
        <v>2951</v>
      </c>
      <c r="S2413" t="s">
        <v>2949</v>
      </c>
      <c r="T2413">
        <f>IFERROR(Table1[n_can_adj]/MID(Table1[district],FIND("(",Table1[district])+1,1),Table1[n_can_adj])</f>
        <v>2</v>
      </c>
      <c r="U2413" t="e">
        <f>IF(Table1[level]="Local",VLOOKUP(Table1[parish]&amp;" Parish, Louisiana",[1]parish!$D$2:$E$65,2,FALSE),"")</f>
        <v>#N/A</v>
      </c>
    </row>
    <row r="2414" spans="1:21" hidden="1" x14ac:dyDescent="0.25">
      <c r="A2414">
        <v>2413</v>
      </c>
      <c r="B2414">
        <f>IF(COUNTIF(C$2:C2413,C2414)&gt;0,B2413,B2413+1)</f>
        <v>781</v>
      </c>
      <c r="C2414" t="str">
        <f>Table1[[#This Row],[position]]&amp;IF(Table1[district]="NA","","-"&amp;Table1[district])&amp;IF(Table1[parish]="Multi-Parish Race","","-"&amp;Table1[parish])&amp;" ("&amp;Table1[year]&amp;")"</f>
        <v>Mayor-Town of Duson (2014)</v>
      </c>
      <c r="D2414" t="s">
        <v>2949</v>
      </c>
      <c r="E2414" t="s">
        <v>3103</v>
      </c>
      <c r="F2414" t="s">
        <v>3104</v>
      </c>
      <c r="G2414">
        <v>2014</v>
      </c>
      <c r="H2414" t="s">
        <v>73</v>
      </c>
      <c r="I2414" t="s">
        <v>23</v>
      </c>
      <c r="J2414">
        <v>169</v>
      </c>
      <c r="K2414">
        <v>3</v>
      </c>
      <c r="L2414">
        <f>COUNTIF(Table1[Race],Table1[Race])</f>
        <v>3</v>
      </c>
      <c r="M2414">
        <v>3</v>
      </c>
      <c r="N2414">
        <v>0</v>
      </c>
      <c r="O2414">
        <v>0</v>
      </c>
      <c r="P2414">
        <v>0</v>
      </c>
      <c r="Q2414" t="s">
        <v>20</v>
      </c>
      <c r="R2414" t="s">
        <v>2951</v>
      </c>
      <c r="S2414" t="s">
        <v>2949</v>
      </c>
      <c r="T2414">
        <f>IFERROR(Table1[n_can_adj]/MID(Table1[district],FIND("(",Table1[district])+1,1),Table1[n_can_adj])</f>
        <v>3</v>
      </c>
      <c r="U2414" t="e">
        <f>IF(Table1[level]="Local",VLOOKUP(Table1[parish]&amp;" Parish, Louisiana",[1]parish!$D$2:$E$65,2,FALSE),"")</f>
        <v>#N/A</v>
      </c>
    </row>
    <row r="2415" spans="1:21" hidden="1" x14ac:dyDescent="0.25">
      <c r="A2415">
        <v>2414</v>
      </c>
      <c r="B2415">
        <f>IF(COUNTIF(C$2:C2414,C2415)&gt;0,B2414,B2414+1)</f>
        <v>781</v>
      </c>
      <c r="C2415" t="str">
        <f>Table1[[#This Row],[position]]&amp;IF(Table1[district]="NA","","-"&amp;Table1[district])&amp;IF(Table1[parish]="Multi-Parish Race","","-"&amp;Table1[parish])&amp;" ("&amp;Table1[year]&amp;")"</f>
        <v>Mayor-Town of Duson (2014)</v>
      </c>
      <c r="D2415" t="s">
        <v>2949</v>
      </c>
      <c r="E2415" t="s">
        <v>3103</v>
      </c>
      <c r="F2415" t="s">
        <v>3105</v>
      </c>
      <c r="G2415">
        <v>2014</v>
      </c>
      <c r="H2415" t="s">
        <v>73</v>
      </c>
      <c r="I2415" t="s">
        <v>23</v>
      </c>
      <c r="J2415">
        <v>304</v>
      </c>
      <c r="K2415">
        <v>3</v>
      </c>
      <c r="L2415">
        <f>COUNTIF(Table1[Race],Table1[Race])</f>
        <v>3</v>
      </c>
      <c r="M2415">
        <v>3</v>
      </c>
      <c r="N2415">
        <v>0</v>
      </c>
      <c r="O2415">
        <v>0</v>
      </c>
      <c r="P2415">
        <v>0</v>
      </c>
      <c r="Q2415" t="s">
        <v>20</v>
      </c>
      <c r="R2415" t="s">
        <v>2951</v>
      </c>
      <c r="S2415" t="s">
        <v>2949</v>
      </c>
      <c r="T2415">
        <f>IFERROR(Table1[n_can_adj]/MID(Table1[district],FIND("(",Table1[district])+1,1),Table1[n_can_adj])</f>
        <v>3</v>
      </c>
      <c r="U2415" t="e">
        <f>IF(Table1[level]="Local",VLOOKUP(Table1[parish]&amp;" Parish, Louisiana",[1]parish!$D$2:$E$65,2,FALSE),"")</f>
        <v>#N/A</v>
      </c>
    </row>
    <row r="2416" spans="1:21" hidden="1" x14ac:dyDescent="0.25">
      <c r="A2416">
        <v>2415</v>
      </c>
      <c r="B2416">
        <f>IF(COUNTIF(C$2:C2415,C2416)&gt;0,B2415,B2415+1)</f>
        <v>781</v>
      </c>
      <c r="C2416" t="str">
        <f>Table1[[#This Row],[position]]&amp;IF(Table1[district]="NA","","-"&amp;Table1[district])&amp;IF(Table1[parish]="Multi-Parish Race","","-"&amp;Table1[parish])&amp;" ("&amp;Table1[year]&amp;")"</f>
        <v>Mayor-Town of Duson (2014)</v>
      </c>
      <c r="D2416" t="s">
        <v>2949</v>
      </c>
      <c r="E2416" t="s">
        <v>3103</v>
      </c>
      <c r="F2416" t="s">
        <v>3106</v>
      </c>
      <c r="G2416">
        <v>2014</v>
      </c>
      <c r="H2416" t="s">
        <v>73</v>
      </c>
      <c r="I2416" t="s">
        <v>23</v>
      </c>
      <c r="J2416">
        <v>30</v>
      </c>
      <c r="K2416">
        <v>3</v>
      </c>
      <c r="L2416">
        <f>COUNTIF(Table1[Race],Table1[Race])</f>
        <v>3</v>
      </c>
      <c r="M2416">
        <v>3</v>
      </c>
      <c r="N2416">
        <v>0</v>
      </c>
      <c r="O2416">
        <v>0</v>
      </c>
      <c r="P2416">
        <v>0</v>
      </c>
      <c r="Q2416" t="s">
        <v>20</v>
      </c>
      <c r="R2416" t="s">
        <v>2951</v>
      </c>
      <c r="S2416" t="s">
        <v>2949</v>
      </c>
      <c r="T2416">
        <f>IFERROR(Table1[n_can_adj]/MID(Table1[district],FIND("(",Table1[district])+1,1),Table1[n_can_adj])</f>
        <v>3</v>
      </c>
      <c r="U2416" t="e">
        <f>IF(Table1[level]="Local",VLOOKUP(Table1[parish]&amp;" Parish, Louisiana",[1]parish!$D$2:$E$65,2,FALSE),"")</f>
        <v>#N/A</v>
      </c>
    </row>
    <row r="2417" spans="1:21" hidden="1" x14ac:dyDescent="0.25">
      <c r="A2417">
        <v>2416</v>
      </c>
      <c r="B2417">
        <f>IF(COUNTIF(C$2:C2416,C2417)&gt;0,B2416,B2416+1)</f>
        <v>782</v>
      </c>
      <c r="C2417" t="str">
        <f>Table1[[#This Row],[position]]&amp;IF(Table1[district]="NA","","-"&amp;Table1[district])&amp;IF(Table1[parish]="Multi-Parish Race","","-"&amp;Table1[parish])&amp;" ("&amp;Table1[year]&amp;")"</f>
        <v>Mayor-Town of Elizabeth-Allen (2014)</v>
      </c>
      <c r="D2417" t="s">
        <v>2949</v>
      </c>
      <c r="E2417" t="s">
        <v>1069</v>
      </c>
      <c r="F2417" t="s">
        <v>3107</v>
      </c>
      <c r="G2417">
        <v>2014</v>
      </c>
      <c r="H2417" t="s">
        <v>18</v>
      </c>
      <c r="I2417" t="s">
        <v>23</v>
      </c>
      <c r="J2417">
        <v>115</v>
      </c>
      <c r="K2417">
        <v>2</v>
      </c>
      <c r="L2417">
        <f>COUNTIF(Table1[Race],Table1[Race])</f>
        <v>2</v>
      </c>
      <c r="M2417">
        <v>2</v>
      </c>
      <c r="N2417">
        <v>0</v>
      </c>
      <c r="O2417">
        <v>0</v>
      </c>
      <c r="P2417">
        <v>0</v>
      </c>
      <c r="Q2417" t="s">
        <v>20</v>
      </c>
      <c r="R2417" t="s">
        <v>2951</v>
      </c>
      <c r="S2417" t="s">
        <v>2949</v>
      </c>
      <c r="T2417">
        <f>IFERROR(Table1[n_can_adj]/MID(Table1[district],FIND("(",Table1[district])+1,1),Table1[n_can_adj])</f>
        <v>2</v>
      </c>
      <c r="U2417" t="e">
        <f>IF(Table1[level]="Local",VLOOKUP(Table1[parish]&amp;" Parish, Louisiana",[1]parish!$D$2:$E$65,2,FALSE),"")</f>
        <v>#N/A</v>
      </c>
    </row>
    <row r="2418" spans="1:21" hidden="1" x14ac:dyDescent="0.25">
      <c r="A2418">
        <v>2417</v>
      </c>
      <c r="B2418">
        <f>IF(COUNTIF(C$2:C2417,C2418)&gt;0,B2417,B2417+1)</f>
        <v>782</v>
      </c>
      <c r="C2418" t="str">
        <f>Table1[[#This Row],[position]]&amp;IF(Table1[district]="NA","","-"&amp;Table1[district])&amp;IF(Table1[parish]="Multi-Parish Race","","-"&amp;Table1[parish])&amp;" ("&amp;Table1[year]&amp;")"</f>
        <v>Mayor-Town of Elizabeth-Allen (2014)</v>
      </c>
      <c r="D2418" t="s">
        <v>2949</v>
      </c>
      <c r="E2418" t="s">
        <v>1069</v>
      </c>
      <c r="F2418" t="s">
        <v>3108</v>
      </c>
      <c r="G2418">
        <v>2014</v>
      </c>
      <c r="H2418" t="s">
        <v>18</v>
      </c>
      <c r="I2418" t="s">
        <v>23</v>
      </c>
      <c r="J2418">
        <v>132</v>
      </c>
      <c r="K2418">
        <v>2</v>
      </c>
      <c r="L2418">
        <f>COUNTIF(Table1[Race],Table1[Race])</f>
        <v>2</v>
      </c>
      <c r="M2418">
        <v>2</v>
      </c>
      <c r="N2418">
        <v>0</v>
      </c>
      <c r="O2418">
        <v>0</v>
      </c>
      <c r="P2418">
        <v>0</v>
      </c>
      <c r="Q2418" t="s">
        <v>20</v>
      </c>
      <c r="R2418" t="s">
        <v>2951</v>
      </c>
      <c r="S2418" t="s">
        <v>2949</v>
      </c>
      <c r="T2418">
        <f>IFERROR(Table1[n_can_adj]/MID(Table1[district],FIND("(",Table1[district])+1,1),Table1[n_can_adj])</f>
        <v>2</v>
      </c>
      <c r="U2418" t="e">
        <f>IF(Table1[level]="Local",VLOOKUP(Table1[parish]&amp;" Parish, Louisiana",[1]parish!$D$2:$E$65,2,FALSE),"")</f>
        <v>#N/A</v>
      </c>
    </row>
    <row r="2419" spans="1:21" hidden="1" x14ac:dyDescent="0.25">
      <c r="A2419">
        <v>2418</v>
      </c>
      <c r="B2419">
        <f>IF(COUNTIF(C$2:C2418,C2419)&gt;0,B2418,B2418+1)</f>
        <v>783</v>
      </c>
      <c r="C2419" t="str">
        <f>Table1[[#This Row],[position]]&amp;IF(Table1[district]="NA","","-"&amp;Table1[district])&amp;IF(Table1[parish]="Multi-Parish Race","","-"&amp;Table1[parish])&amp;" ("&amp;Table1[year]&amp;")"</f>
        <v>Mayor-Town of Elton-Jefferson Davis (2014)</v>
      </c>
      <c r="D2419" t="s">
        <v>2949</v>
      </c>
      <c r="E2419" t="s">
        <v>1072</v>
      </c>
      <c r="F2419" t="s">
        <v>3109</v>
      </c>
      <c r="G2419">
        <v>2014</v>
      </c>
      <c r="H2419" t="s">
        <v>695</v>
      </c>
      <c r="I2419" t="s">
        <v>23</v>
      </c>
      <c r="J2419">
        <v>246</v>
      </c>
      <c r="K2419">
        <v>2</v>
      </c>
      <c r="L2419">
        <f>COUNTIF(Table1[Race],Table1[Race])</f>
        <v>2</v>
      </c>
      <c r="M2419">
        <v>2</v>
      </c>
      <c r="N2419">
        <v>0</v>
      </c>
      <c r="O2419">
        <v>0</v>
      </c>
      <c r="P2419">
        <v>0</v>
      </c>
      <c r="Q2419" t="s">
        <v>20</v>
      </c>
      <c r="R2419" t="s">
        <v>2951</v>
      </c>
      <c r="S2419" t="s">
        <v>2949</v>
      </c>
      <c r="T2419">
        <f>IFERROR(Table1[n_can_adj]/MID(Table1[district],FIND("(",Table1[district])+1,1),Table1[n_can_adj])</f>
        <v>2</v>
      </c>
      <c r="U2419" t="e">
        <f>IF(Table1[level]="Local",VLOOKUP(Table1[parish]&amp;" Parish, Louisiana",[1]parish!$D$2:$E$65,2,FALSE),"")</f>
        <v>#N/A</v>
      </c>
    </row>
    <row r="2420" spans="1:21" hidden="1" x14ac:dyDescent="0.25">
      <c r="A2420">
        <v>2419</v>
      </c>
      <c r="B2420">
        <f>IF(COUNTIF(C$2:C2419,C2420)&gt;0,B2419,B2419+1)</f>
        <v>783</v>
      </c>
      <c r="C2420" t="str">
        <f>Table1[[#This Row],[position]]&amp;IF(Table1[district]="NA","","-"&amp;Table1[district])&amp;IF(Table1[parish]="Multi-Parish Race","","-"&amp;Table1[parish])&amp;" ("&amp;Table1[year]&amp;")"</f>
        <v>Mayor-Town of Elton-Jefferson Davis (2014)</v>
      </c>
      <c r="D2420" t="s">
        <v>2949</v>
      </c>
      <c r="E2420" t="s">
        <v>1072</v>
      </c>
      <c r="F2420" t="s">
        <v>3110</v>
      </c>
      <c r="G2420">
        <v>2014</v>
      </c>
      <c r="H2420" t="s">
        <v>695</v>
      </c>
      <c r="I2420" t="s">
        <v>23</v>
      </c>
      <c r="J2420">
        <v>291</v>
      </c>
      <c r="K2420">
        <v>2</v>
      </c>
      <c r="L2420">
        <f>COUNTIF(Table1[Race],Table1[Race])</f>
        <v>2</v>
      </c>
      <c r="M2420">
        <v>2</v>
      </c>
      <c r="N2420">
        <v>0</v>
      </c>
      <c r="O2420">
        <v>0</v>
      </c>
      <c r="P2420">
        <v>0</v>
      </c>
      <c r="Q2420" t="s">
        <v>20</v>
      </c>
      <c r="R2420" t="s">
        <v>2951</v>
      </c>
      <c r="S2420" t="s">
        <v>2949</v>
      </c>
      <c r="T2420">
        <f>IFERROR(Table1[n_can_adj]/MID(Table1[district],FIND("(",Table1[district])+1,1),Table1[n_can_adj])</f>
        <v>2</v>
      </c>
      <c r="U2420" t="e">
        <f>IF(Table1[level]="Local",VLOOKUP(Table1[parish]&amp;" Parish, Louisiana",[1]parish!$D$2:$E$65,2,FALSE),"")</f>
        <v>#N/A</v>
      </c>
    </row>
    <row r="2421" spans="1:21" hidden="1" x14ac:dyDescent="0.25">
      <c r="A2421">
        <v>2420</v>
      </c>
      <c r="B2421">
        <f>IF(COUNTIF(C$2:C2420,C2421)&gt;0,B2420,B2420+1)</f>
        <v>784</v>
      </c>
      <c r="C2421" t="str">
        <f>Table1[[#This Row],[position]]&amp;IF(Table1[district]="NA","","-"&amp;Table1[district])&amp;IF(Table1[parish]="Multi-Parish Race","","-"&amp;Table1[parish])&amp;" ("&amp;Table1[year]&amp;")"</f>
        <v>Mayor-Town of Erath-Vermilion (2014)</v>
      </c>
      <c r="D2421" t="s">
        <v>2949</v>
      </c>
      <c r="E2421" t="s">
        <v>255</v>
      </c>
      <c r="F2421" t="s">
        <v>3111</v>
      </c>
      <c r="G2421">
        <v>2014</v>
      </c>
      <c r="H2421" t="s">
        <v>94</v>
      </c>
      <c r="I2421" t="s">
        <v>23</v>
      </c>
      <c r="J2421">
        <v>402</v>
      </c>
      <c r="K2421">
        <v>2</v>
      </c>
      <c r="L2421">
        <f>COUNTIF(Table1[Race],Table1[Race])</f>
        <v>2</v>
      </c>
      <c r="M2421">
        <v>2</v>
      </c>
      <c r="N2421">
        <v>0</v>
      </c>
      <c r="O2421">
        <v>0</v>
      </c>
      <c r="P2421">
        <v>0</v>
      </c>
      <c r="Q2421" t="s">
        <v>20</v>
      </c>
      <c r="R2421" t="s">
        <v>2951</v>
      </c>
      <c r="S2421" t="s">
        <v>2949</v>
      </c>
      <c r="T2421">
        <f>IFERROR(Table1[n_can_adj]/MID(Table1[district],FIND("(",Table1[district])+1,1),Table1[n_can_adj])</f>
        <v>2</v>
      </c>
      <c r="U2421" t="e">
        <f>IF(Table1[level]="Local",VLOOKUP(Table1[parish]&amp;" Parish, Louisiana",[1]parish!$D$2:$E$65,2,FALSE),"")</f>
        <v>#N/A</v>
      </c>
    </row>
    <row r="2422" spans="1:21" hidden="1" x14ac:dyDescent="0.25">
      <c r="A2422">
        <v>2421</v>
      </c>
      <c r="B2422">
        <f>IF(COUNTIF(C$2:C2421,C2422)&gt;0,B2421,B2421+1)</f>
        <v>784</v>
      </c>
      <c r="C2422" t="str">
        <f>Table1[[#This Row],[position]]&amp;IF(Table1[district]="NA","","-"&amp;Table1[district])&amp;IF(Table1[parish]="Multi-Parish Race","","-"&amp;Table1[parish])&amp;" ("&amp;Table1[year]&amp;")"</f>
        <v>Mayor-Town of Erath-Vermilion (2014)</v>
      </c>
      <c r="D2422" t="s">
        <v>2949</v>
      </c>
      <c r="E2422" t="s">
        <v>255</v>
      </c>
      <c r="F2422" t="s">
        <v>3112</v>
      </c>
      <c r="G2422">
        <v>2014</v>
      </c>
      <c r="H2422" t="s">
        <v>94</v>
      </c>
      <c r="I2422" t="s">
        <v>23</v>
      </c>
      <c r="J2422">
        <v>584</v>
      </c>
      <c r="K2422">
        <v>2</v>
      </c>
      <c r="L2422">
        <f>COUNTIF(Table1[Race],Table1[Race])</f>
        <v>2</v>
      </c>
      <c r="M2422">
        <v>2</v>
      </c>
      <c r="N2422">
        <v>0</v>
      </c>
      <c r="O2422">
        <v>0</v>
      </c>
      <c r="P2422">
        <v>0</v>
      </c>
      <c r="Q2422" t="s">
        <v>20</v>
      </c>
      <c r="R2422" t="s">
        <v>2951</v>
      </c>
      <c r="S2422" t="s">
        <v>2949</v>
      </c>
      <c r="T2422">
        <f>IFERROR(Table1[n_can_adj]/MID(Table1[district],FIND("(",Table1[district])+1,1),Table1[n_can_adj])</f>
        <v>2</v>
      </c>
      <c r="U2422" t="e">
        <f>IF(Table1[level]="Local",VLOOKUP(Table1[parish]&amp;" Parish, Louisiana",[1]parish!$D$2:$E$65,2,FALSE),"")</f>
        <v>#N/A</v>
      </c>
    </row>
    <row r="2423" spans="1:21" hidden="1" x14ac:dyDescent="0.25">
      <c r="A2423">
        <v>2422</v>
      </c>
      <c r="B2423">
        <f>IF(COUNTIF(C$2:C2422,C2423)&gt;0,B2422,B2422+1)</f>
        <v>785</v>
      </c>
      <c r="C2423" t="str">
        <f>Table1[[#This Row],[position]]&amp;IF(Table1[district]="NA","","-"&amp;Table1[district])&amp;IF(Table1[parish]="Multi-Parish Race","","-"&amp;Table1[parish])&amp;" ("&amp;Table1[year]&amp;")"</f>
        <v>Mayor-Town of Fordoche-Pointe Coupee (2014)</v>
      </c>
      <c r="D2423" t="s">
        <v>2949</v>
      </c>
      <c r="E2423" t="s">
        <v>3113</v>
      </c>
      <c r="F2423" t="s">
        <v>3114</v>
      </c>
      <c r="G2423">
        <v>2014</v>
      </c>
      <c r="H2423" t="s">
        <v>1494</v>
      </c>
      <c r="I2423" t="s">
        <v>23</v>
      </c>
      <c r="J2423">
        <v>189</v>
      </c>
      <c r="K2423">
        <v>2</v>
      </c>
      <c r="L2423">
        <f>COUNTIF(Table1[Race],Table1[Race])</f>
        <v>2</v>
      </c>
      <c r="M2423">
        <v>2</v>
      </c>
      <c r="N2423">
        <v>0</v>
      </c>
      <c r="O2423">
        <v>0</v>
      </c>
      <c r="P2423">
        <v>0</v>
      </c>
      <c r="Q2423" t="s">
        <v>20</v>
      </c>
      <c r="R2423" t="s">
        <v>2951</v>
      </c>
      <c r="S2423" t="s">
        <v>2949</v>
      </c>
      <c r="T2423">
        <f>IFERROR(Table1[n_can_adj]/MID(Table1[district],FIND("(",Table1[district])+1,1),Table1[n_can_adj])</f>
        <v>2</v>
      </c>
      <c r="U2423" t="e">
        <f>IF(Table1[level]="Local",VLOOKUP(Table1[parish]&amp;" Parish, Louisiana",[1]parish!$D$2:$E$65,2,FALSE),"")</f>
        <v>#N/A</v>
      </c>
    </row>
    <row r="2424" spans="1:21" hidden="1" x14ac:dyDescent="0.25">
      <c r="A2424">
        <v>2423</v>
      </c>
      <c r="B2424">
        <f>IF(COUNTIF(C$2:C2423,C2424)&gt;0,B2423,B2423+1)</f>
        <v>785</v>
      </c>
      <c r="C2424" t="str">
        <f>Table1[[#This Row],[position]]&amp;IF(Table1[district]="NA","","-"&amp;Table1[district])&amp;IF(Table1[parish]="Multi-Parish Race","","-"&amp;Table1[parish])&amp;" ("&amp;Table1[year]&amp;")"</f>
        <v>Mayor-Town of Fordoche-Pointe Coupee (2014)</v>
      </c>
      <c r="D2424" t="s">
        <v>2949</v>
      </c>
      <c r="E2424" t="s">
        <v>3113</v>
      </c>
      <c r="F2424" t="s">
        <v>3115</v>
      </c>
      <c r="G2424">
        <v>2014</v>
      </c>
      <c r="H2424" t="s">
        <v>1494</v>
      </c>
      <c r="I2424" t="s">
        <v>23</v>
      </c>
      <c r="J2424">
        <v>285</v>
      </c>
      <c r="K2424">
        <v>2</v>
      </c>
      <c r="L2424">
        <f>COUNTIF(Table1[Race],Table1[Race])</f>
        <v>2</v>
      </c>
      <c r="M2424">
        <v>2</v>
      </c>
      <c r="N2424">
        <v>0</v>
      </c>
      <c r="O2424">
        <v>0</v>
      </c>
      <c r="P2424">
        <v>0</v>
      </c>
      <c r="Q2424" t="s">
        <v>20</v>
      </c>
      <c r="R2424" t="s">
        <v>2951</v>
      </c>
      <c r="S2424" t="s">
        <v>2949</v>
      </c>
      <c r="T2424">
        <f>IFERROR(Table1[n_can_adj]/MID(Table1[district],FIND("(",Table1[district])+1,1),Table1[n_can_adj])</f>
        <v>2</v>
      </c>
      <c r="U2424" t="e">
        <f>IF(Table1[level]="Local",VLOOKUP(Table1[parish]&amp;" Parish, Louisiana",[1]parish!$D$2:$E$65,2,FALSE),"")</f>
        <v>#N/A</v>
      </c>
    </row>
    <row r="2425" spans="1:21" hidden="1" x14ac:dyDescent="0.25">
      <c r="A2425">
        <v>2424</v>
      </c>
      <c r="B2425">
        <f>IF(COUNTIF(C$2:C2424,C2425)&gt;0,B2424,B2424+1)</f>
        <v>786</v>
      </c>
      <c r="C2425" t="str">
        <f>Table1[[#This Row],[position]]&amp;IF(Table1[district]="NA","","-"&amp;Table1[district])&amp;IF(Table1[parish]="Multi-Parish Race","","-"&amp;Table1[parish])&amp;" ("&amp;Table1[year]&amp;")"</f>
        <v>Mayor-Town of Franklinton-Washington (2016)</v>
      </c>
      <c r="D2425" t="s">
        <v>2949</v>
      </c>
      <c r="E2425" t="s">
        <v>3116</v>
      </c>
      <c r="F2425" t="s">
        <v>3117</v>
      </c>
      <c r="G2425">
        <v>2016</v>
      </c>
      <c r="H2425" t="s">
        <v>519</v>
      </c>
      <c r="I2425" t="s">
        <v>23</v>
      </c>
      <c r="J2425">
        <v>704</v>
      </c>
      <c r="K2425">
        <v>2</v>
      </c>
      <c r="L2425">
        <f>COUNTIF(Table1[Race],Table1[Race])</f>
        <v>2</v>
      </c>
      <c r="M2425">
        <v>2</v>
      </c>
      <c r="N2425">
        <v>0</v>
      </c>
      <c r="O2425">
        <v>0</v>
      </c>
      <c r="P2425">
        <v>0</v>
      </c>
      <c r="Q2425" t="s">
        <v>20</v>
      </c>
      <c r="R2425" t="s">
        <v>2951</v>
      </c>
      <c r="S2425" t="s">
        <v>2949</v>
      </c>
      <c r="T2425">
        <f>IFERROR(Table1[n_can_adj]/MID(Table1[district],FIND("(",Table1[district])+1,1),Table1[n_can_adj])</f>
        <v>2</v>
      </c>
      <c r="U2425" t="e">
        <f>IF(Table1[level]="Local",VLOOKUP(Table1[parish]&amp;" Parish, Louisiana",[1]parish!$D$2:$E$65,2,FALSE),"")</f>
        <v>#N/A</v>
      </c>
    </row>
    <row r="2426" spans="1:21" hidden="1" x14ac:dyDescent="0.25">
      <c r="A2426">
        <v>2425</v>
      </c>
      <c r="B2426">
        <f>IF(COUNTIF(C$2:C2425,C2426)&gt;0,B2425,B2425+1)</f>
        <v>786</v>
      </c>
      <c r="C2426" t="str">
        <f>Table1[[#This Row],[position]]&amp;IF(Table1[district]="NA","","-"&amp;Table1[district])&amp;IF(Table1[parish]="Multi-Parish Race","","-"&amp;Table1[parish])&amp;" ("&amp;Table1[year]&amp;")"</f>
        <v>Mayor-Town of Franklinton-Washington (2016)</v>
      </c>
      <c r="D2426" t="s">
        <v>2949</v>
      </c>
      <c r="E2426" t="s">
        <v>3116</v>
      </c>
      <c r="F2426" t="s">
        <v>3118</v>
      </c>
      <c r="G2426">
        <v>2016</v>
      </c>
      <c r="H2426" t="s">
        <v>519</v>
      </c>
      <c r="I2426" t="s">
        <v>23</v>
      </c>
      <c r="J2426">
        <v>726</v>
      </c>
      <c r="K2426">
        <v>2</v>
      </c>
      <c r="L2426">
        <f>COUNTIF(Table1[Race],Table1[Race])</f>
        <v>2</v>
      </c>
      <c r="M2426">
        <v>2</v>
      </c>
      <c r="N2426">
        <v>0</v>
      </c>
      <c r="O2426">
        <v>0</v>
      </c>
      <c r="P2426">
        <v>0</v>
      </c>
      <c r="Q2426" t="s">
        <v>20</v>
      </c>
      <c r="R2426" t="s">
        <v>2951</v>
      </c>
      <c r="S2426" t="s">
        <v>2949</v>
      </c>
      <c r="T2426">
        <f>IFERROR(Table1[n_can_adj]/MID(Table1[district],FIND("(",Table1[district])+1,1),Table1[n_can_adj])</f>
        <v>2</v>
      </c>
      <c r="U2426" t="e">
        <f>IF(Table1[level]="Local",VLOOKUP(Table1[parish]&amp;" Parish, Louisiana",[1]parish!$D$2:$E$65,2,FALSE),"")</f>
        <v>#N/A</v>
      </c>
    </row>
    <row r="2427" spans="1:21" hidden="1" x14ac:dyDescent="0.25">
      <c r="A2427">
        <v>2426</v>
      </c>
      <c r="B2427">
        <f>IF(COUNTIF(C$2:C2426,C2427)&gt;0,B2426,B2426+1)</f>
        <v>787</v>
      </c>
      <c r="C2427" t="str">
        <f>Table1[[#This Row],[position]]&amp;IF(Table1[district]="NA","","-"&amp;Table1[district])&amp;IF(Table1[parish]="Multi-Parish Race","","-"&amp;Table1[parish])&amp;" ("&amp;Table1[year]&amp;")"</f>
        <v>Mayor-Town of Glenmora-Rapides (2014)</v>
      </c>
      <c r="D2427" t="s">
        <v>2949</v>
      </c>
      <c r="E2427" t="s">
        <v>1078</v>
      </c>
      <c r="F2427" t="s">
        <v>3119</v>
      </c>
      <c r="G2427">
        <v>2014</v>
      </c>
      <c r="H2427" t="s">
        <v>238</v>
      </c>
      <c r="I2427" t="s">
        <v>30</v>
      </c>
      <c r="J2427">
        <v>334</v>
      </c>
      <c r="K2427">
        <v>2</v>
      </c>
      <c r="L2427">
        <f>COUNTIF(Table1[Race],Table1[Race])</f>
        <v>2</v>
      </c>
      <c r="M2427">
        <v>1</v>
      </c>
      <c r="N2427">
        <v>0</v>
      </c>
      <c r="O2427">
        <v>1</v>
      </c>
      <c r="P2427">
        <v>0</v>
      </c>
      <c r="Q2427" t="s">
        <v>20</v>
      </c>
      <c r="R2427" t="s">
        <v>2951</v>
      </c>
      <c r="S2427" t="s">
        <v>2949</v>
      </c>
      <c r="T2427">
        <f>IFERROR(Table1[n_can_adj]/MID(Table1[district],FIND("(",Table1[district])+1,1),Table1[n_can_adj])</f>
        <v>2</v>
      </c>
      <c r="U2427" t="e">
        <f>IF(Table1[level]="Local",VLOOKUP(Table1[parish]&amp;" Parish, Louisiana",[1]parish!$D$2:$E$65,2,FALSE),"")</f>
        <v>#N/A</v>
      </c>
    </row>
    <row r="2428" spans="1:21" hidden="1" x14ac:dyDescent="0.25">
      <c r="A2428">
        <v>2427</v>
      </c>
      <c r="B2428">
        <f>IF(COUNTIF(C$2:C2427,C2428)&gt;0,B2427,B2427+1)</f>
        <v>787</v>
      </c>
      <c r="C2428" t="str">
        <f>Table1[[#This Row],[position]]&amp;IF(Table1[district]="NA","","-"&amp;Table1[district])&amp;IF(Table1[parish]="Multi-Parish Race","","-"&amp;Table1[parish])&amp;" ("&amp;Table1[year]&amp;")"</f>
        <v>Mayor-Town of Glenmora-Rapides (2014)</v>
      </c>
      <c r="D2428" t="s">
        <v>2949</v>
      </c>
      <c r="E2428" t="s">
        <v>1078</v>
      </c>
      <c r="F2428" t="s">
        <v>3120</v>
      </c>
      <c r="G2428">
        <v>2014</v>
      </c>
      <c r="H2428" t="s">
        <v>238</v>
      </c>
      <c r="I2428" t="s">
        <v>23</v>
      </c>
      <c r="J2428">
        <v>196</v>
      </c>
      <c r="K2428">
        <v>2</v>
      </c>
      <c r="L2428">
        <f>COUNTIF(Table1[Race],Table1[Race])</f>
        <v>2</v>
      </c>
      <c r="M2428">
        <v>1</v>
      </c>
      <c r="N2428">
        <v>0</v>
      </c>
      <c r="O2428">
        <v>1</v>
      </c>
      <c r="P2428">
        <v>0</v>
      </c>
      <c r="Q2428" t="s">
        <v>20</v>
      </c>
      <c r="R2428" t="s">
        <v>2951</v>
      </c>
      <c r="S2428" t="s">
        <v>2949</v>
      </c>
      <c r="T2428">
        <f>IFERROR(Table1[n_can_adj]/MID(Table1[district],FIND("(",Table1[district])+1,1),Table1[n_can_adj])</f>
        <v>2</v>
      </c>
      <c r="U2428" t="e">
        <f>IF(Table1[level]="Local",VLOOKUP(Table1[parish]&amp;" Parish, Louisiana",[1]parish!$D$2:$E$65,2,FALSE),"")</f>
        <v>#N/A</v>
      </c>
    </row>
    <row r="2429" spans="1:21" hidden="1" x14ac:dyDescent="0.25">
      <c r="A2429">
        <v>2428</v>
      </c>
      <c r="B2429">
        <f>IF(COUNTIF(C$2:C2428,C2429)&gt;0,B2428,B2428+1)</f>
        <v>788</v>
      </c>
      <c r="C2429" t="str">
        <f>Table1[[#This Row],[position]]&amp;IF(Table1[district]="NA","","-"&amp;Table1[district])&amp;IF(Table1[parish]="Multi-Parish Race","","-"&amp;Table1[parish])&amp;" ("&amp;Table1[year]&amp;")"</f>
        <v>Mayor-Town of Gramercy-St. James (2014)</v>
      </c>
      <c r="D2429" t="s">
        <v>2949</v>
      </c>
      <c r="E2429" t="s">
        <v>1081</v>
      </c>
      <c r="F2429" t="s">
        <v>3121</v>
      </c>
      <c r="G2429">
        <v>2014</v>
      </c>
      <c r="H2429" t="s">
        <v>98</v>
      </c>
      <c r="I2429" t="s">
        <v>127</v>
      </c>
      <c r="J2429">
        <v>902</v>
      </c>
      <c r="K2429">
        <v>3</v>
      </c>
      <c r="L2429">
        <f>COUNTIF(Table1[Race],Table1[Race])</f>
        <v>3</v>
      </c>
      <c r="M2429">
        <v>1</v>
      </c>
      <c r="N2429">
        <v>1</v>
      </c>
      <c r="O2429">
        <v>0</v>
      </c>
      <c r="P2429">
        <v>1</v>
      </c>
      <c r="Q2429" t="s">
        <v>20</v>
      </c>
      <c r="R2429" t="s">
        <v>2951</v>
      </c>
      <c r="S2429" t="s">
        <v>2949</v>
      </c>
      <c r="T2429">
        <f>IFERROR(Table1[n_can_adj]/MID(Table1[district],FIND("(",Table1[district])+1,1),Table1[n_can_adj])</f>
        <v>3</v>
      </c>
      <c r="U2429" t="e">
        <f>IF(Table1[level]="Local",VLOOKUP(Table1[parish]&amp;" Parish, Louisiana",[1]parish!$D$2:$E$65,2,FALSE),"")</f>
        <v>#N/A</v>
      </c>
    </row>
    <row r="2430" spans="1:21" hidden="1" x14ac:dyDescent="0.25">
      <c r="A2430">
        <v>2429</v>
      </c>
      <c r="B2430">
        <f>IF(COUNTIF(C$2:C2429,C2430)&gt;0,B2429,B2429+1)</f>
        <v>788</v>
      </c>
      <c r="C2430" t="str">
        <f>Table1[[#This Row],[position]]&amp;IF(Table1[district]="NA","","-"&amp;Table1[district])&amp;IF(Table1[parish]="Multi-Parish Race","","-"&amp;Table1[parish])&amp;" ("&amp;Table1[year]&amp;")"</f>
        <v>Mayor-Town of Gramercy-St. James (2014)</v>
      </c>
      <c r="D2430" t="s">
        <v>2949</v>
      </c>
      <c r="E2430" t="s">
        <v>1081</v>
      </c>
      <c r="F2430" t="s">
        <v>3122</v>
      </c>
      <c r="G2430">
        <v>2014</v>
      </c>
      <c r="H2430" t="s">
        <v>98</v>
      </c>
      <c r="I2430" t="s">
        <v>23</v>
      </c>
      <c r="J2430">
        <v>313</v>
      </c>
      <c r="K2430">
        <v>3</v>
      </c>
      <c r="L2430">
        <f>COUNTIF(Table1[Race],Table1[Race])</f>
        <v>3</v>
      </c>
      <c r="M2430">
        <v>1</v>
      </c>
      <c r="N2430">
        <v>1</v>
      </c>
      <c r="O2430">
        <v>0</v>
      </c>
      <c r="P2430">
        <v>1</v>
      </c>
      <c r="Q2430" t="s">
        <v>20</v>
      </c>
      <c r="R2430" t="s">
        <v>2951</v>
      </c>
      <c r="S2430" t="s">
        <v>2949</v>
      </c>
      <c r="T2430">
        <f>IFERROR(Table1[n_can_adj]/MID(Table1[district],FIND("(",Table1[district])+1,1),Table1[n_can_adj])</f>
        <v>3</v>
      </c>
      <c r="U2430" t="e">
        <f>IF(Table1[level]="Local",VLOOKUP(Table1[parish]&amp;" Parish, Louisiana",[1]parish!$D$2:$E$65,2,FALSE),"")</f>
        <v>#N/A</v>
      </c>
    </row>
    <row r="2431" spans="1:21" hidden="1" x14ac:dyDescent="0.25">
      <c r="A2431">
        <v>2430</v>
      </c>
      <c r="B2431">
        <f>IF(COUNTIF(C$2:C2430,C2431)&gt;0,B2430,B2430+1)</f>
        <v>788</v>
      </c>
      <c r="C2431" t="str">
        <f>Table1[[#This Row],[position]]&amp;IF(Table1[district]="NA","","-"&amp;Table1[district])&amp;IF(Table1[parish]="Multi-Parish Race","","-"&amp;Table1[parish])&amp;" ("&amp;Table1[year]&amp;")"</f>
        <v>Mayor-Town of Gramercy-St. James (2014)</v>
      </c>
      <c r="D2431" t="s">
        <v>2949</v>
      </c>
      <c r="E2431" t="s">
        <v>1081</v>
      </c>
      <c r="F2431" t="s">
        <v>3123</v>
      </c>
      <c r="G2431">
        <v>2014</v>
      </c>
      <c r="H2431" t="s">
        <v>98</v>
      </c>
      <c r="I2431" t="s">
        <v>19</v>
      </c>
      <c r="J2431">
        <v>164</v>
      </c>
      <c r="K2431">
        <v>3</v>
      </c>
      <c r="L2431">
        <f>COUNTIF(Table1[Race],Table1[Race])</f>
        <v>3</v>
      </c>
      <c r="M2431">
        <v>1</v>
      </c>
      <c r="N2431">
        <v>1</v>
      </c>
      <c r="O2431">
        <v>0</v>
      </c>
      <c r="P2431">
        <v>1</v>
      </c>
      <c r="Q2431" t="s">
        <v>20</v>
      </c>
      <c r="R2431" t="s">
        <v>2951</v>
      </c>
      <c r="S2431" t="s">
        <v>2949</v>
      </c>
      <c r="T2431">
        <f>IFERROR(Table1[n_can_adj]/MID(Table1[district],FIND("(",Table1[district])+1,1),Table1[n_can_adj])</f>
        <v>3</v>
      </c>
      <c r="U2431" t="e">
        <f>IF(Table1[level]="Local",VLOOKUP(Table1[parish]&amp;" Parish, Louisiana",[1]parish!$D$2:$E$65,2,FALSE),"")</f>
        <v>#N/A</v>
      </c>
    </row>
    <row r="2432" spans="1:21" hidden="1" x14ac:dyDescent="0.25">
      <c r="A2432">
        <v>2431</v>
      </c>
      <c r="B2432">
        <f>IF(COUNTIF(C$2:C2431,C2432)&gt;0,B2431,B2431+1)</f>
        <v>789</v>
      </c>
      <c r="C2432" t="str">
        <f>Table1[[#This Row],[position]]&amp;IF(Table1[district]="NA","","-"&amp;Table1[district])&amp;IF(Table1[parish]="Multi-Parish Race","","-"&amp;Table1[parish])&amp;" ("&amp;Table1[year]&amp;")"</f>
        <v>Mayor-Town of Grand Coteau-St. Landry (2014)</v>
      </c>
      <c r="D2432" t="s">
        <v>2949</v>
      </c>
      <c r="E2432" t="s">
        <v>1084</v>
      </c>
      <c r="F2432" t="s">
        <v>3124</v>
      </c>
      <c r="G2432">
        <v>2014</v>
      </c>
      <c r="H2432" t="s">
        <v>83</v>
      </c>
      <c r="I2432" t="s">
        <v>23</v>
      </c>
      <c r="J2432">
        <v>64</v>
      </c>
      <c r="K2432">
        <v>4</v>
      </c>
      <c r="L2432">
        <f>COUNTIF(Table1[Race],Table1[Race])</f>
        <v>4</v>
      </c>
      <c r="M2432">
        <v>4</v>
      </c>
      <c r="N2432">
        <v>0</v>
      </c>
      <c r="O2432">
        <v>0</v>
      </c>
      <c r="P2432">
        <v>0</v>
      </c>
      <c r="Q2432" t="s">
        <v>20</v>
      </c>
      <c r="R2432" t="s">
        <v>2951</v>
      </c>
      <c r="S2432" t="s">
        <v>2949</v>
      </c>
      <c r="T2432">
        <f>IFERROR(Table1[n_can_adj]/MID(Table1[district],FIND("(",Table1[district])+1,1),Table1[n_can_adj])</f>
        <v>4</v>
      </c>
      <c r="U2432" t="e">
        <f>IF(Table1[level]="Local",VLOOKUP(Table1[parish]&amp;" Parish, Louisiana",[1]parish!$D$2:$E$65,2,FALSE),"")</f>
        <v>#N/A</v>
      </c>
    </row>
    <row r="2433" spans="1:21" hidden="1" x14ac:dyDescent="0.25">
      <c r="A2433">
        <v>2432</v>
      </c>
      <c r="B2433">
        <f>IF(COUNTIF(C$2:C2432,C2433)&gt;0,B2432,B2432+1)</f>
        <v>789</v>
      </c>
      <c r="C2433" t="str">
        <f>Table1[[#This Row],[position]]&amp;IF(Table1[district]="NA","","-"&amp;Table1[district])&amp;IF(Table1[parish]="Multi-Parish Race","","-"&amp;Table1[parish])&amp;" ("&amp;Table1[year]&amp;")"</f>
        <v>Mayor-Town of Grand Coteau-St. Landry (2014)</v>
      </c>
      <c r="D2433" t="s">
        <v>2949</v>
      </c>
      <c r="E2433" t="s">
        <v>1084</v>
      </c>
      <c r="F2433" t="s">
        <v>3125</v>
      </c>
      <c r="G2433">
        <v>2014</v>
      </c>
      <c r="H2433" t="s">
        <v>83</v>
      </c>
      <c r="I2433" t="s">
        <v>23</v>
      </c>
      <c r="J2433">
        <v>131</v>
      </c>
      <c r="K2433">
        <v>4</v>
      </c>
      <c r="L2433">
        <f>COUNTIF(Table1[Race],Table1[Race])</f>
        <v>4</v>
      </c>
      <c r="M2433">
        <v>4</v>
      </c>
      <c r="N2433">
        <v>0</v>
      </c>
      <c r="O2433">
        <v>0</v>
      </c>
      <c r="P2433">
        <v>0</v>
      </c>
      <c r="Q2433" t="s">
        <v>20</v>
      </c>
      <c r="R2433" t="s">
        <v>2951</v>
      </c>
      <c r="S2433" t="s">
        <v>2949</v>
      </c>
      <c r="T2433">
        <f>IFERROR(Table1[n_can_adj]/MID(Table1[district],FIND("(",Table1[district])+1,1),Table1[n_can_adj])</f>
        <v>4</v>
      </c>
      <c r="U2433" t="e">
        <f>IF(Table1[level]="Local",VLOOKUP(Table1[parish]&amp;" Parish, Louisiana",[1]parish!$D$2:$E$65,2,FALSE),"")</f>
        <v>#N/A</v>
      </c>
    </row>
    <row r="2434" spans="1:21" hidden="1" x14ac:dyDescent="0.25">
      <c r="A2434">
        <v>2433</v>
      </c>
      <c r="B2434">
        <f>IF(COUNTIF(C$2:C2433,C2434)&gt;0,B2433,B2433+1)</f>
        <v>789</v>
      </c>
      <c r="C2434" t="str">
        <f>Table1[[#This Row],[position]]&amp;IF(Table1[district]="NA","","-"&amp;Table1[district])&amp;IF(Table1[parish]="Multi-Parish Race","","-"&amp;Table1[parish])&amp;" ("&amp;Table1[year]&amp;")"</f>
        <v>Mayor-Town of Grand Coteau-St. Landry (2014)</v>
      </c>
      <c r="D2434" t="s">
        <v>2949</v>
      </c>
      <c r="E2434" t="s">
        <v>1084</v>
      </c>
      <c r="F2434" t="s">
        <v>3126</v>
      </c>
      <c r="G2434">
        <v>2014</v>
      </c>
      <c r="H2434" t="s">
        <v>83</v>
      </c>
      <c r="I2434" t="s">
        <v>23</v>
      </c>
      <c r="J2434">
        <v>104</v>
      </c>
      <c r="K2434">
        <v>4</v>
      </c>
      <c r="L2434">
        <f>COUNTIF(Table1[Race],Table1[Race])</f>
        <v>4</v>
      </c>
      <c r="M2434">
        <v>4</v>
      </c>
      <c r="N2434">
        <v>0</v>
      </c>
      <c r="O2434">
        <v>0</v>
      </c>
      <c r="P2434">
        <v>0</v>
      </c>
      <c r="Q2434" t="s">
        <v>20</v>
      </c>
      <c r="R2434" t="s">
        <v>2951</v>
      </c>
      <c r="S2434" t="s">
        <v>2949</v>
      </c>
      <c r="T2434">
        <f>IFERROR(Table1[n_can_adj]/MID(Table1[district],FIND("(",Table1[district])+1,1),Table1[n_can_adj])</f>
        <v>4</v>
      </c>
      <c r="U2434" t="e">
        <f>IF(Table1[level]="Local",VLOOKUP(Table1[parish]&amp;" Parish, Louisiana",[1]parish!$D$2:$E$65,2,FALSE),"")</f>
        <v>#N/A</v>
      </c>
    </row>
    <row r="2435" spans="1:21" hidden="1" x14ac:dyDescent="0.25">
      <c r="A2435">
        <v>2434</v>
      </c>
      <c r="B2435">
        <f>IF(COUNTIF(C$2:C2434,C2435)&gt;0,B2434,B2434+1)</f>
        <v>789</v>
      </c>
      <c r="C2435" t="str">
        <f>Table1[[#This Row],[position]]&amp;IF(Table1[district]="NA","","-"&amp;Table1[district])&amp;IF(Table1[parish]="Multi-Parish Race","","-"&amp;Table1[parish])&amp;" ("&amp;Table1[year]&amp;")"</f>
        <v>Mayor-Town of Grand Coteau-St. Landry (2014)</v>
      </c>
      <c r="D2435" t="s">
        <v>2949</v>
      </c>
      <c r="E2435" t="s">
        <v>1084</v>
      </c>
      <c r="F2435" t="s">
        <v>3127</v>
      </c>
      <c r="G2435">
        <v>2014</v>
      </c>
      <c r="H2435" t="s">
        <v>83</v>
      </c>
      <c r="I2435" t="s">
        <v>23</v>
      </c>
      <c r="J2435">
        <v>214</v>
      </c>
      <c r="K2435">
        <v>4</v>
      </c>
      <c r="L2435">
        <f>COUNTIF(Table1[Race],Table1[Race])</f>
        <v>4</v>
      </c>
      <c r="M2435">
        <v>4</v>
      </c>
      <c r="N2435">
        <v>0</v>
      </c>
      <c r="O2435">
        <v>0</v>
      </c>
      <c r="P2435">
        <v>0</v>
      </c>
      <c r="Q2435" t="s">
        <v>20</v>
      </c>
      <c r="R2435" t="s">
        <v>2951</v>
      </c>
      <c r="S2435" t="s">
        <v>2949</v>
      </c>
      <c r="T2435">
        <f>IFERROR(Table1[n_can_adj]/MID(Table1[district],FIND("(",Table1[district])+1,1),Table1[n_can_adj])</f>
        <v>4</v>
      </c>
      <c r="U2435" t="e">
        <f>IF(Table1[level]="Local",VLOOKUP(Table1[parish]&amp;" Parish, Louisiana",[1]parish!$D$2:$E$65,2,FALSE),"")</f>
        <v>#N/A</v>
      </c>
    </row>
    <row r="2436" spans="1:21" hidden="1" x14ac:dyDescent="0.25">
      <c r="A2436">
        <v>2435</v>
      </c>
      <c r="B2436">
        <f>IF(COUNTIF(C$2:C2435,C2436)&gt;0,B2435,B2435+1)</f>
        <v>790</v>
      </c>
      <c r="C2436" t="str">
        <f>Table1[[#This Row],[position]]&amp;IF(Table1[district]="NA","","-"&amp;Table1[district])&amp;IF(Table1[parish]="Multi-Parish Race","","-"&amp;Table1[parish])&amp;" ("&amp;Table1[year]&amp;")"</f>
        <v>Mayor-Town of Gueydan-Vermilion (2014)</v>
      </c>
      <c r="D2436" t="s">
        <v>2949</v>
      </c>
      <c r="E2436" t="s">
        <v>3128</v>
      </c>
      <c r="F2436" t="s">
        <v>3129</v>
      </c>
      <c r="G2436">
        <v>2014</v>
      </c>
      <c r="H2436" t="s">
        <v>94</v>
      </c>
      <c r="I2436" t="s">
        <v>23</v>
      </c>
      <c r="J2436">
        <v>99</v>
      </c>
      <c r="K2436">
        <v>3</v>
      </c>
      <c r="L2436">
        <f>COUNTIF(Table1[Race],Table1[Race])</f>
        <v>3</v>
      </c>
      <c r="M2436">
        <v>3</v>
      </c>
      <c r="N2436">
        <v>0</v>
      </c>
      <c r="O2436">
        <v>0</v>
      </c>
      <c r="P2436">
        <v>0</v>
      </c>
      <c r="Q2436" t="s">
        <v>20</v>
      </c>
      <c r="R2436" t="s">
        <v>2951</v>
      </c>
      <c r="S2436" t="s">
        <v>2949</v>
      </c>
      <c r="T2436">
        <f>IFERROR(Table1[n_can_adj]/MID(Table1[district],FIND("(",Table1[district])+1,1),Table1[n_can_adj])</f>
        <v>3</v>
      </c>
      <c r="U2436" t="e">
        <f>IF(Table1[level]="Local",VLOOKUP(Table1[parish]&amp;" Parish, Louisiana",[1]parish!$D$2:$E$65,2,FALSE),"")</f>
        <v>#N/A</v>
      </c>
    </row>
    <row r="2437" spans="1:21" hidden="1" x14ac:dyDescent="0.25">
      <c r="A2437">
        <v>2436</v>
      </c>
      <c r="B2437">
        <f>IF(COUNTIF(C$2:C2436,C2437)&gt;0,B2436,B2436+1)</f>
        <v>790</v>
      </c>
      <c r="C2437" t="str">
        <f>Table1[[#This Row],[position]]&amp;IF(Table1[district]="NA","","-"&amp;Table1[district])&amp;IF(Table1[parish]="Multi-Parish Race","","-"&amp;Table1[parish])&amp;" ("&amp;Table1[year]&amp;")"</f>
        <v>Mayor-Town of Gueydan-Vermilion (2014)</v>
      </c>
      <c r="D2437" t="s">
        <v>2949</v>
      </c>
      <c r="E2437" t="s">
        <v>3128</v>
      </c>
      <c r="F2437" t="s">
        <v>3130</v>
      </c>
      <c r="G2437">
        <v>2014</v>
      </c>
      <c r="H2437" t="s">
        <v>94</v>
      </c>
      <c r="I2437" t="s">
        <v>23</v>
      </c>
      <c r="J2437">
        <v>230</v>
      </c>
      <c r="K2437">
        <v>3</v>
      </c>
      <c r="L2437">
        <f>COUNTIF(Table1[Race],Table1[Race])</f>
        <v>3</v>
      </c>
      <c r="M2437">
        <v>3</v>
      </c>
      <c r="N2437">
        <v>0</v>
      </c>
      <c r="O2437">
        <v>0</v>
      </c>
      <c r="P2437">
        <v>0</v>
      </c>
      <c r="Q2437" t="s">
        <v>20</v>
      </c>
      <c r="R2437" t="s">
        <v>2951</v>
      </c>
      <c r="S2437" t="s">
        <v>2949</v>
      </c>
      <c r="T2437">
        <f>IFERROR(Table1[n_can_adj]/MID(Table1[district],FIND("(",Table1[district])+1,1),Table1[n_can_adj])</f>
        <v>3</v>
      </c>
      <c r="U2437" t="e">
        <f>IF(Table1[level]="Local",VLOOKUP(Table1[parish]&amp;" Parish, Louisiana",[1]parish!$D$2:$E$65,2,FALSE),"")</f>
        <v>#N/A</v>
      </c>
    </row>
    <row r="2438" spans="1:21" hidden="1" x14ac:dyDescent="0.25">
      <c r="A2438">
        <v>2437</v>
      </c>
      <c r="B2438">
        <f>IF(COUNTIF(C$2:C2437,C2438)&gt;0,B2437,B2437+1)</f>
        <v>790</v>
      </c>
      <c r="C2438" t="str">
        <f>Table1[[#This Row],[position]]&amp;IF(Table1[district]="NA","","-"&amp;Table1[district])&amp;IF(Table1[parish]="Multi-Parish Race","","-"&amp;Table1[parish])&amp;" ("&amp;Table1[year]&amp;")"</f>
        <v>Mayor-Town of Gueydan-Vermilion (2014)</v>
      </c>
      <c r="D2438" t="s">
        <v>2949</v>
      </c>
      <c r="E2438" t="s">
        <v>3128</v>
      </c>
      <c r="F2438" t="s">
        <v>3131</v>
      </c>
      <c r="G2438">
        <v>2014</v>
      </c>
      <c r="H2438" t="s">
        <v>94</v>
      </c>
      <c r="I2438" t="s">
        <v>23</v>
      </c>
      <c r="J2438">
        <v>93</v>
      </c>
      <c r="K2438">
        <v>3</v>
      </c>
      <c r="L2438">
        <f>COUNTIF(Table1[Race],Table1[Race])</f>
        <v>3</v>
      </c>
      <c r="M2438">
        <v>3</v>
      </c>
      <c r="N2438">
        <v>0</v>
      </c>
      <c r="O2438">
        <v>0</v>
      </c>
      <c r="P2438">
        <v>0</v>
      </c>
      <c r="Q2438" t="s">
        <v>20</v>
      </c>
      <c r="R2438" t="s">
        <v>2951</v>
      </c>
      <c r="S2438" t="s">
        <v>2949</v>
      </c>
      <c r="T2438">
        <f>IFERROR(Table1[n_can_adj]/MID(Table1[district],FIND("(",Table1[district])+1,1),Table1[n_can_adj])</f>
        <v>3</v>
      </c>
      <c r="U2438" t="e">
        <f>IF(Table1[level]="Local",VLOOKUP(Table1[parish]&amp;" Parish, Louisiana",[1]parish!$D$2:$E$65,2,FALSE),"")</f>
        <v>#N/A</v>
      </c>
    </row>
    <row r="2439" spans="1:21" hidden="1" x14ac:dyDescent="0.25">
      <c r="A2439">
        <v>2438</v>
      </c>
      <c r="B2439">
        <f>IF(COUNTIF(C$2:C2438,C2439)&gt;0,B2438,B2438+1)</f>
        <v>791</v>
      </c>
      <c r="C2439" t="str">
        <f>Table1[[#This Row],[position]]&amp;IF(Table1[district]="NA","","-"&amp;Table1[district])&amp;IF(Table1[parish]="Multi-Parish Race","","-"&amp;Table1[parish])&amp;" ("&amp;Table1[year]&amp;")"</f>
        <v>Mayor-Town of Haynesville-Claiborne (2014)</v>
      </c>
      <c r="D2439" t="s">
        <v>2949</v>
      </c>
      <c r="E2439" t="s">
        <v>1092</v>
      </c>
      <c r="F2439" t="s">
        <v>3132</v>
      </c>
      <c r="G2439">
        <v>2014</v>
      </c>
      <c r="H2439" t="s">
        <v>1094</v>
      </c>
      <c r="I2439" t="s">
        <v>23</v>
      </c>
      <c r="J2439">
        <v>337</v>
      </c>
      <c r="K2439">
        <v>3</v>
      </c>
      <c r="L2439">
        <f>COUNTIF(Table1[Race],Table1[Race])</f>
        <v>3</v>
      </c>
      <c r="M2439">
        <v>2</v>
      </c>
      <c r="N2439">
        <v>0</v>
      </c>
      <c r="O2439">
        <v>1</v>
      </c>
      <c r="P2439">
        <v>0</v>
      </c>
      <c r="Q2439" t="s">
        <v>20</v>
      </c>
      <c r="R2439" t="s">
        <v>2951</v>
      </c>
      <c r="S2439" t="s">
        <v>2949</v>
      </c>
      <c r="T2439">
        <f>IFERROR(Table1[n_can_adj]/MID(Table1[district],FIND("(",Table1[district])+1,1),Table1[n_can_adj])</f>
        <v>3</v>
      </c>
      <c r="U2439" t="e">
        <f>IF(Table1[level]="Local",VLOOKUP(Table1[parish]&amp;" Parish, Louisiana",[1]parish!$D$2:$E$65,2,FALSE),"")</f>
        <v>#N/A</v>
      </c>
    </row>
    <row r="2440" spans="1:21" hidden="1" x14ac:dyDescent="0.25">
      <c r="A2440">
        <v>2439</v>
      </c>
      <c r="B2440">
        <f>IF(COUNTIF(C$2:C2439,C2440)&gt;0,B2439,B2439+1)</f>
        <v>791</v>
      </c>
      <c r="C2440" t="str">
        <f>Table1[[#This Row],[position]]&amp;IF(Table1[district]="NA","","-"&amp;Table1[district])&amp;IF(Table1[parish]="Multi-Parish Race","","-"&amp;Table1[parish])&amp;" ("&amp;Table1[year]&amp;")"</f>
        <v>Mayor-Town of Haynesville-Claiborne (2014)</v>
      </c>
      <c r="D2440" t="s">
        <v>2949</v>
      </c>
      <c r="E2440" t="s">
        <v>1092</v>
      </c>
      <c r="F2440" t="s">
        <v>3133</v>
      </c>
      <c r="G2440">
        <v>2014</v>
      </c>
      <c r="H2440" t="s">
        <v>1094</v>
      </c>
      <c r="I2440" t="s">
        <v>30</v>
      </c>
      <c r="J2440">
        <v>119</v>
      </c>
      <c r="K2440">
        <v>3</v>
      </c>
      <c r="L2440">
        <f>COUNTIF(Table1[Race],Table1[Race])</f>
        <v>3</v>
      </c>
      <c r="M2440">
        <v>2</v>
      </c>
      <c r="N2440">
        <v>0</v>
      </c>
      <c r="O2440">
        <v>1</v>
      </c>
      <c r="P2440">
        <v>0</v>
      </c>
      <c r="Q2440" t="s">
        <v>20</v>
      </c>
      <c r="R2440" t="s">
        <v>2951</v>
      </c>
      <c r="S2440" t="s">
        <v>2949</v>
      </c>
      <c r="T2440">
        <f>IFERROR(Table1[n_can_adj]/MID(Table1[district],FIND("(",Table1[district])+1,1),Table1[n_can_adj])</f>
        <v>3</v>
      </c>
      <c r="U2440" t="e">
        <f>IF(Table1[level]="Local",VLOOKUP(Table1[parish]&amp;" Parish, Louisiana",[1]parish!$D$2:$E$65,2,FALSE),"")</f>
        <v>#N/A</v>
      </c>
    </row>
    <row r="2441" spans="1:21" hidden="1" x14ac:dyDescent="0.25">
      <c r="A2441">
        <v>2440</v>
      </c>
      <c r="B2441">
        <f>IF(COUNTIF(C$2:C2440,C2441)&gt;0,B2440,B2440+1)</f>
        <v>791</v>
      </c>
      <c r="C2441" t="str">
        <f>Table1[[#This Row],[position]]&amp;IF(Table1[district]="NA","","-"&amp;Table1[district])&amp;IF(Table1[parish]="Multi-Parish Race","","-"&amp;Table1[parish])&amp;" ("&amp;Table1[year]&amp;")"</f>
        <v>Mayor-Town of Haynesville-Claiborne (2014)</v>
      </c>
      <c r="D2441" t="s">
        <v>2949</v>
      </c>
      <c r="E2441" t="s">
        <v>1092</v>
      </c>
      <c r="F2441" t="s">
        <v>3134</v>
      </c>
      <c r="G2441">
        <v>2014</v>
      </c>
      <c r="H2441" t="s">
        <v>1094</v>
      </c>
      <c r="I2441" t="s">
        <v>23</v>
      </c>
      <c r="J2441">
        <v>385</v>
      </c>
      <c r="K2441">
        <v>3</v>
      </c>
      <c r="L2441">
        <f>COUNTIF(Table1[Race],Table1[Race])</f>
        <v>3</v>
      </c>
      <c r="M2441">
        <v>2</v>
      </c>
      <c r="N2441">
        <v>0</v>
      </c>
      <c r="O2441">
        <v>1</v>
      </c>
      <c r="P2441">
        <v>0</v>
      </c>
      <c r="Q2441" t="s">
        <v>20</v>
      </c>
      <c r="R2441" t="s">
        <v>2951</v>
      </c>
      <c r="S2441" t="s">
        <v>2949</v>
      </c>
      <c r="T2441">
        <f>IFERROR(Table1[n_can_adj]/MID(Table1[district],FIND("(",Table1[district])+1,1),Table1[n_can_adj])</f>
        <v>3</v>
      </c>
      <c r="U2441" t="e">
        <f>IF(Table1[level]="Local",VLOOKUP(Table1[parish]&amp;" Parish, Louisiana",[1]parish!$D$2:$E$65,2,FALSE),"")</f>
        <v>#N/A</v>
      </c>
    </row>
    <row r="2442" spans="1:21" hidden="1" x14ac:dyDescent="0.25">
      <c r="A2442">
        <v>2441</v>
      </c>
      <c r="B2442">
        <f>IF(COUNTIF(C$2:C2441,C2442)&gt;0,B2441,B2441+1)</f>
        <v>792</v>
      </c>
      <c r="C2442" t="str">
        <f>Table1[[#This Row],[position]]&amp;IF(Table1[district]="NA","","-"&amp;Table1[district])&amp;IF(Table1[parish]="Multi-Parish Race","","-"&amp;Table1[parish])&amp;" ("&amp;Table1[year]&amp;")"</f>
        <v>Mayor-Town of Homer-Claiborne (2014)</v>
      </c>
      <c r="D2442" t="s">
        <v>2949</v>
      </c>
      <c r="E2442" t="s">
        <v>2942</v>
      </c>
      <c r="F2442" t="s">
        <v>3135</v>
      </c>
      <c r="G2442">
        <v>2014</v>
      </c>
      <c r="H2442" t="s">
        <v>1094</v>
      </c>
      <c r="I2442" t="s">
        <v>23</v>
      </c>
      <c r="J2442">
        <v>359</v>
      </c>
      <c r="K2442">
        <v>3</v>
      </c>
      <c r="L2442">
        <f>COUNTIF(Table1[Race],Table1[Race])</f>
        <v>3</v>
      </c>
      <c r="M2442">
        <v>2</v>
      </c>
      <c r="N2442">
        <v>0</v>
      </c>
      <c r="O2442">
        <v>1</v>
      </c>
      <c r="P2442">
        <v>0</v>
      </c>
      <c r="Q2442" t="s">
        <v>20</v>
      </c>
      <c r="R2442" t="s">
        <v>2951</v>
      </c>
      <c r="S2442" t="s">
        <v>2949</v>
      </c>
      <c r="T2442">
        <f>IFERROR(Table1[n_can_adj]/MID(Table1[district],FIND("(",Table1[district])+1,1),Table1[n_can_adj])</f>
        <v>3</v>
      </c>
      <c r="U2442" t="e">
        <f>IF(Table1[level]="Local",VLOOKUP(Table1[parish]&amp;" Parish, Louisiana",[1]parish!$D$2:$E$65,2,FALSE),"")</f>
        <v>#N/A</v>
      </c>
    </row>
    <row r="2443" spans="1:21" hidden="1" x14ac:dyDescent="0.25">
      <c r="A2443">
        <v>2442</v>
      </c>
      <c r="B2443">
        <f>IF(COUNTIF(C$2:C2442,C2443)&gt;0,B2442,B2442+1)</f>
        <v>792</v>
      </c>
      <c r="C2443" t="str">
        <f>Table1[[#This Row],[position]]&amp;IF(Table1[district]="NA","","-"&amp;Table1[district])&amp;IF(Table1[parish]="Multi-Parish Race","","-"&amp;Table1[parish])&amp;" ("&amp;Table1[year]&amp;")"</f>
        <v>Mayor-Town of Homer-Claiborne (2014)</v>
      </c>
      <c r="D2443" t="s">
        <v>2949</v>
      </c>
      <c r="E2443" t="s">
        <v>2942</v>
      </c>
      <c r="F2443" t="s">
        <v>3136</v>
      </c>
      <c r="G2443">
        <v>2014</v>
      </c>
      <c r="H2443" t="s">
        <v>1094</v>
      </c>
      <c r="I2443" t="s">
        <v>23</v>
      </c>
      <c r="J2443">
        <v>529</v>
      </c>
      <c r="K2443">
        <v>3</v>
      </c>
      <c r="L2443">
        <f>COUNTIF(Table1[Race],Table1[Race])</f>
        <v>3</v>
      </c>
      <c r="M2443">
        <v>2</v>
      </c>
      <c r="N2443">
        <v>0</v>
      </c>
      <c r="O2443">
        <v>1</v>
      </c>
      <c r="P2443">
        <v>0</v>
      </c>
      <c r="Q2443" t="s">
        <v>20</v>
      </c>
      <c r="R2443" t="s">
        <v>2951</v>
      </c>
      <c r="S2443" t="s">
        <v>2949</v>
      </c>
      <c r="T2443">
        <f>IFERROR(Table1[n_can_adj]/MID(Table1[district],FIND("(",Table1[district])+1,1),Table1[n_can_adj])</f>
        <v>3</v>
      </c>
      <c r="U2443" t="e">
        <f>IF(Table1[level]="Local",VLOOKUP(Table1[parish]&amp;" Parish, Louisiana",[1]parish!$D$2:$E$65,2,FALSE),"")</f>
        <v>#N/A</v>
      </c>
    </row>
    <row r="2444" spans="1:21" hidden="1" x14ac:dyDescent="0.25">
      <c r="A2444">
        <v>2443</v>
      </c>
      <c r="B2444">
        <f>IF(COUNTIF(C$2:C2443,C2444)&gt;0,B2443,B2443+1)</f>
        <v>792</v>
      </c>
      <c r="C2444" t="str">
        <f>Table1[[#This Row],[position]]&amp;IF(Table1[district]="NA","","-"&amp;Table1[district])&amp;IF(Table1[parish]="Multi-Parish Race","","-"&amp;Table1[parish])&amp;" ("&amp;Table1[year]&amp;")"</f>
        <v>Mayor-Town of Homer-Claiborne (2014)</v>
      </c>
      <c r="D2444" t="s">
        <v>2949</v>
      </c>
      <c r="E2444" t="s">
        <v>2942</v>
      </c>
      <c r="F2444" t="s">
        <v>3137</v>
      </c>
      <c r="G2444">
        <v>2014</v>
      </c>
      <c r="H2444" t="s">
        <v>1094</v>
      </c>
      <c r="I2444" t="s">
        <v>30</v>
      </c>
      <c r="J2444">
        <v>258</v>
      </c>
      <c r="K2444">
        <v>3</v>
      </c>
      <c r="L2444">
        <f>COUNTIF(Table1[Race],Table1[Race])</f>
        <v>3</v>
      </c>
      <c r="M2444">
        <v>2</v>
      </c>
      <c r="N2444">
        <v>0</v>
      </c>
      <c r="O2444">
        <v>1</v>
      </c>
      <c r="P2444">
        <v>0</v>
      </c>
      <c r="Q2444" t="s">
        <v>20</v>
      </c>
      <c r="R2444" t="s">
        <v>2951</v>
      </c>
      <c r="S2444" t="s">
        <v>2949</v>
      </c>
      <c r="T2444">
        <f>IFERROR(Table1[n_can_adj]/MID(Table1[district],FIND("(",Table1[district])+1,1),Table1[n_can_adj])</f>
        <v>3</v>
      </c>
      <c r="U2444" t="e">
        <f>IF(Table1[level]="Local",VLOOKUP(Table1[parish]&amp;" Parish, Louisiana",[1]parish!$D$2:$E$65,2,FALSE),"")</f>
        <v>#N/A</v>
      </c>
    </row>
    <row r="2445" spans="1:21" hidden="1" x14ac:dyDescent="0.25">
      <c r="A2445">
        <v>2444</v>
      </c>
      <c r="B2445">
        <f>IF(COUNTIF(C$2:C2444,C2445)&gt;0,B2444,B2444+1)</f>
        <v>793</v>
      </c>
      <c r="C2445" t="str">
        <f>Table1[[#This Row],[position]]&amp;IF(Table1[district]="NA","","-"&amp;Table1[district])&amp;IF(Table1[parish]="Multi-Parish Race","","-"&amp;Table1[parish])&amp;" ("&amp;Table1[year]&amp;")"</f>
        <v>Mayor-Town of Iota-Acadia (2014)</v>
      </c>
      <c r="D2445" t="s">
        <v>2949</v>
      </c>
      <c r="E2445" t="s">
        <v>3138</v>
      </c>
      <c r="F2445" t="s">
        <v>3139</v>
      </c>
      <c r="G2445">
        <v>2014</v>
      </c>
      <c r="H2445" t="s">
        <v>276</v>
      </c>
      <c r="I2445" t="s">
        <v>19</v>
      </c>
      <c r="J2445">
        <v>155</v>
      </c>
      <c r="K2445">
        <v>2</v>
      </c>
      <c r="L2445">
        <f>COUNTIF(Table1[Race],Table1[Race])</f>
        <v>2</v>
      </c>
      <c r="M2445">
        <v>1</v>
      </c>
      <c r="N2445">
        <v>1</v>
      </c>
      <c r="O2445">
        <v>0</v>
      </c>
      <c r="P2445">
        <v>0</v>
      </c>
      <c r="Q2445" t="s">
        <v>20</v>
      </c>
      <c r="R2445" t="s">
        <v>2951</v>
      </c>
      <c r="S2445" t="s">
        <v>2949</v>
      </c>
      <c r="T2445">
        <f>IFERROR(Table1[n_can_adj]/MID(Table1[district],FIND("(",Table1[district])+1,1),Table1[n_can_adj])</f>
        <v>2</v>
      </c>
      <c r="U2445" t="e">
        <f>IF(Table1[level]="Local",VLOOKUP(Table1[parish]&amp;" Parish, Louisiana",[1]parish!$D$2:$E$65,2,FALSE),"")</f>
        <v>#N/A</v>
      </c>
    </row>
    <row r="2446" spans="1:21" hidden="1" x14ac:dyDescent="0.25">
      <c r="A2446">
        <v>2445</v>
      </c>
      <c r="B2446">
        <f>IF(COUNTIF(C$2:C2445,C2446)&gt;0,B2445,B2445+1)</f>
        <v>793</v>
      </c>
      <c r="C2446" t="str">
        <f>Table1[[#This Row],[position]]&amp;IF(Table1[district]="NA","","-"&amp;Table1[district])&amp;IF(Table1[parish]="Multi-Parish Race","","-"&amp;Table1[parish])&amp;" ("&amp;Table1[year]&amp;")"</f>
        <v>Mayor-Town of Iota-Acadia (2014)</v>
      </c>
      <c r="D2446" t="s">
        <v>2949</v>
      </c>
      <c r="E2446" t="s">
        <v>3138</v>
      </c>
      <c r="F2446" t="s">
        <v>3140</v>
      </c>
      <c r="G2446">
        <v>2014</v>
      </c>
      <c r="H2446" t="s">
        <v>276</v>
      </c>
      <c r="I2446" t="s">
        <v>23</v>
      </c>
      <c r="J2446">
        <v>361</v>
      </c>
      <c r="K2446">
        <v>2</v>
      </c>
      <c r="L2446">
        <f>COUNTIF(Table1[Race],Table1[Race])</f>
        <v>2</v>
      </c>
      <c r="M2446">
        <v>1</v>
      </c>
      <c r="N2446">
        <v>1</v>
      </c>
      <c r="O2446">
        <v>0</v>
      </c>
      <c r="P2446">
        <v>0</v>
      </c>
      <c r="Q2446" t="s">
        <v>20</v>
      </c>
      <c r="R2446" t="s">
        <v>2951</v>
      </c>
      <c r="S2446" t="s">
        <v>2949</v>
      </c>
      <c r="T2446">
        <f>IFERROR(Table1[n_can_adj]/MID(Table1[district],FIND("(",Table1[district])+1,1),Table1[n_can_adj])</f>
        <v>2</v>
      </c>
      <c r="U2446" t="e">
        <f>IF(Table1[level]="Local",VLOOKUP(Table1[parish]&amp;" Parish, Louisiana",[1]parish!$D$2:$E$65,2,FALSE),"")</f>
        <v>#N/A</v>
      </c>
    </row>
    <row r="2447" spans="1:21" hidden="1" x14ac:dyDescent="0.25">
      <c r="A2447">
        <v>2446</v>
      </c>
      <c r="B2447">
        <f>IF(COUNTIF(C$2:C2446,C2447)&gt;0,B2446,B2446+1)</f>
        <v>794</v>
      </c>
      <c r="C2447" t="str">
        <f>Table1[[#This Row],[position]]&amp;IF(Table1[district]="NA","","-"&amp;Table1[district])&amp;IF(Table1[parish]="Multi-Parish Race","","-"&amp;Table1[parish])&amp;" ("&amp;Table1[year]&amp;")"</f>
        <v>Mayor-Town of Jena-Lasalle (2014)</v>
      </c>
      <c r="D2447" t="s">
        <v>2949</v>
      </c>
      <c r="E2447" t="s">
        <v>1097</v>
      </c>
      <c r="F2447" t="s">
        <v>3141</v>
      </c>
      <c r="G2447">
        <v>2014</v>
      </c>
      <c r="H2447" t="s">
        <v>680</v>
      </c>
      <c r="I2447" t="s">
        <v>19</v>
      </c>
      <c r="J2447">
        <v>495</v>
      </c>
      <c r="K2447">
        <v>3</v>
      </c>
      <c r="L2447">
        <f>COUNTIF(Table1[Race],Table1[Race])</f>
        <v>3</v>
      </c>
      <c r="M2447">
        <v>1</v>
      </c>
      <c r="N2447">
        <v>2</v>
      </c>
      <c r="O2447">
        <v>0</v>
      </c>
      <c r="P2447">
        <v>0</v>
      </c>
      <c r="Q2447" t="s">
        <v>20</v>
      </c>
      <c r="R2447" t="s">
        <v>2951</v>
      </c>
      <c r="S2447" t="s">
        <v>2949</v>
      </c>
      <c r="T2447">
        <f>IFERROR(Table1[n_can_adj]/MID(Table1[district],FIND("(",Table1[district])+1,1),Table1[n_can_adj])</f>
        <v>3</v>
      </c>
      <c r="U2447" t="e">
        <f>IF(Table1[level]="Local",VLOOKUP(Table1[parish]&amp;" Parish, Louisiana",[1]parish!$D$2:$E$65,2,FALSE),"")</f>
        <v>#N/A</v>
      </c>
    </row>
    <row r="2448" spans="1:21" hidden="1" x14ac:dyDescent="0.25">
      <c r="A2448">
        <v>2447</v>
      </c>
      <c r="B2448">
        <f>IF(COUNTIF(C$2:C2447,C2448)&gt;0,B2447,B2447+1)</f>
        <v>794</v>
      </c>
      <c r="C2448" t="str">
        <f>Table1[[#This Row],[position]]&amp;IF(Table1[district]="NA","","-"&amp;Table1[district])&amp;IF(Table1[parish]="Multi-Parish Race","","-"&amp;Table1[parish])&amp;" ("&amp;Table1[year]&amp;")"</f>
        <v>Mayor-Town of Jena-Lasalle (2014)</v>
      </c>
      <c r="D2448" t="s">
        <v>2949</v>
      </c>
      <c r="E2448" t="s">
        <v>1097</v>
      </c>
      <c r="F2448" t="s">
        <v>3142</v>
      </c>
      <c r="G2448">
        <v>2014</v>
      </c>
      <c r="H2448" t="s">
        <v>680</v>
      </c>
      <c r="I2448" t="s">
        <v>19</v>
      </c>
      <c r="J2448">
        <v>635</v>
      </c>
      <c r="K2448">
        <v>3</v>
      </c>
      <c r="L2448">
        <f>COUNTIF(Table1[Race],Table1[Race])</f>
        <v>3</v>
      </c>
      <c r="M2448">
        <v>1</v>
      </c>
      <c r="N2448">
        <v>2</v>
      </c>
      <c r="O2448">
        <v>0</v>
      </c>
      <c r="P2448">
        <v>0</v>
      </c>
      <c r="Q2448" t="s">
        <v>20</v>
      </c>
      <c r="R2448" t="s">
        <v>2951</v>
      </c>
      <c r="S2448" t="s">
        <v>2949</v>
      </c>
      <c r="T2448">
        <f>IFERROR(Table1[n_can_adj]/MID(Table1[district],FIND("(",Table1[district])+1,1),Table1[n_can_adj])</f>
        <v>3</v>
      </c>
      <c r="U2448" t="e">
        <f>IF(Table1[level]="Local",VLOOKUP(Table1[parish]&amp;" Parish, Louisiana",[1]parish!$D$2:$E$65,2,FALSE),"")</f>
        <v>#N/A</v>
      </c>
    </row>
    <row r="2449" spans="1:21" hidden="1" x14ac:dyDescent="0.25">
      <c r="A2449">
        <v>2448</v>
      </c>
      <c r="B2449">
        <f>IF(COUNTIF(C$2:C2448,C2449)&gt;0,B2448,B2448+1)</f>
        <v>794</v>
      </c>
      <c r="C2449" t="str">
        <f>Table1[[#This Row],[position]]&amp;IF(Table1[district]="NA","","-"&amp;Table1[district])&amp;IF(Table1[parish]="Multi-Parish Race","","-"&amp;Table1[parish])&amp;" ("&amp;Table1[year]&amp;")"</f>
        <v>Mayor-Town of Jena-Lasalle (2014)</v>
      </c>
      <c r="D2449" t="s">
        <v>2949</v>
      </c>
      <c r="E2449" t="s">
        <v>1097</v>
      </c>
      <c r="F2449" t="s">
        <v>3143</v>
      </c>
      <c r="G2449">
        <v>2014</v>
      </c>
      <c r="H2449" t="s">
        <v>680</v>
      </c>
      <c r="I2449" t="s">
        <v>23</v>
      </c>
      <c r="J2449">
        <v>254</v>
      </c>
      <c r="K2449">
        <v>3</v>
      </c>
      <c r="L2449">
        <f>COUNTIF(Table1[Race],Table1[Race])</f>
        <v>3</v>
      </c>
      <c r="M2449">
        <v>1</v>
      </c>
      <c r="N2449">
        <v>2</v>
      </c>
      <c r="O2449">
        <v>0</v>
      </c>
      <c r="P2449">
        <v>0</v>
      </c>
      <c r="Q2449" t="s">
        <v>20</v>
      </c>
      <c r="R2449" t="s">
        <v>2951</v>
      </c>
      <c r="S2449" t="s">
        <v>2949</v>
      </c>
      <c r="T2449">
        <f>IFERROR(Table1[n_can_adj]/MID(Table1[district],FIND("(",Table1[district])+1,1),Table1[n_can_adj])</f>
        <v>3</v>
      </c>
      <c r="U2449" t="e">
        <f>IF(Table1[level]="Local",VLOOKUP(Table1[parish]&amp;" Parish, Louisiana",[1]parish!$D$2:$E$65,2,FALSE),"")</f>
        <v>#N/A</v>
      </c>
    </row>
    <row r="2450" spans="1:21" hidden="1" x14ac:dyDescent="0.25">
      <c r="A2450">
        <v>2449</v>
      </c>
      <c r="B2450">
        <f>IF(COUNTIF(C$2:C2449,C2450)&gt;0,B2449,B2449+1)</f>
        <v>795</v>
      </c>
      <c r="C2450" t="str">
        <f>Table1[[#This Row],[position]]&amp;IF(Table1[district]="NA","","-"&amp;Table1[district])&amp;IF(Table1[parish]="Multi-Parish Race","","-"&amp;Table1[parish])&amp;" ("&amp;Table1[year]&amp;")"</f>
        <v>Mayor-Town of Jonesboro-Jackson (2014)</v>
      </c>
      <c r="D2450" t="s">
        <v>2949</v>
      </c>
      <c r="E2450" t="s">
        <v>366</v>
      </c>
      <c r="F2450" t="s">
        <v>3144</v>
      </c>
      <c r="G2450">
        <v>2014</v>
      </c>
      <c r="H2450" t="s">
        <v>161</v>
      </c>
      <c r="I2450" t="s">
        <v>19</v>
      </c>
      <c r="J2450">
        <v>362</v>
      </c>
      <c r="K2450">
        <v>4</v>
      </c>
      <c r="L2450">
        <f>COUNTIF(Table1[Race],Table1[Race])</f>
        <v>4</v>
      </c>
      <c r="M2450">
        <v>2</v>
      </c>
      <c r="N2450">
        <v>1</v>
      </c>
      <c r="O2450">
        <v>0</v>
      </c>
      <c r="P2450">
        <v>1</v>
      </c>
      <c r="Q2450" t="s">
        <v>20</v>
      </c>
      <c r="R2450" t="s">
        <v>2951</v>
      </c>
      <c r="S2450" t="s">
        <v>2949</v>
      </c>
      <c r="T2450">
        <f>IFERROR(Table1[n_can_adj]/MID(Table1[district],FIND("(",Table1[district])+1,1),Table1[n_can_adj])</f>
        <v>4</v>
      </c>
      <c r="U2450" t="e">
        <f>IF(Table1[level]="Local",VLOOKUP(Table1[parish]&amp;" Parish, Louisiana",[1]parish!$D$2:$E$65,2,FALSE),"")</f>
        <v>#N/A</v>
      </c>
    </row>
    <row r="2451" spans="1:21" hidden="1" x14ac:dyDescent="0.25">
      <c r="A2451">
        <v>2450</v>
      </c>
      <c r="B2451">
        <f>IF(COUNTIF(C$2:C2450,C2451)&gt;0,B2450,B2450+1)</f>
        <v>795</v>
      </c>
      <c r="C2451" t="str">
        <f>Table1[[#This Row],[position]]&amp;IF(Table1[district]="NA","","-"&amp;Table1[district])&amp;IF(Table1[parish]="Multi-Parish Race","","-"&amp;Table1[parish])&amp;" ("&amp;Table1[year]&amp;")"</f>
        <v>Mayor-Town of Jonesboro-Jackson (2014)</v>
      </c>
      <c r="D2451" t="s">
        <v>2949</v>
      </c>
      <c r="E2451" t="s">
        <v>366</v>
      </c>
      <c r="F2451" t="s">
        <v>3145</v>
      </c>
      <c r="G2451">
        <v>2014</v>
      </c>
      <c r="H2451" t="s">
        <v>161</v>
      </c>
      <c r="I2451" t="s">
        <v>23</v>
      </c>
      <c r="J2451">
        <v>436</v>
      </c>
      <c r="K2451">
        <v>4</v>
      </c>
      <c r="L2451">
        <f>COUNTIF(Table1[Race],Table1[Race])</f>
        <v>4</v>
      </c>
      <c r="M2451">
        <v>2</v>
      </c>
      <c r="N2451">
        <v>1</v>
      </c>
      <c r="O2451">
        <v>0</v>
      </c>
      <c r="P2451">
        <v>1</v>
      </c>
      <c r="Q2451" t="s">
        <v>20</v>
      </c>
      <c r="R2451" t="s">
        <v>2951</v>
      </c>
      <c r="S2451" t="s">
        <v>2949</v>
      </c>
      <c r="T2451">
        <f>IFERROR(Table1[n_can_adj]/MID(Table1[district],FIND("(",Table1[district])+1,1),Table1[n_can_adj])</f>
        <v>4</v>
      </c>
      <c r="U2451" t="e">
        <f>IF(Table1[level]="Local",VLOOKUP(Table1[parish]&amp;" Parish, Louisiana",[1]parish!$D$2:$E$65,2,FALSE),"")</f>
        <v>#N/A</v>
      </c>
    </row>
    <row r="2452" spans="1:21" hidden="1" x14ac:dyDescent="0.25">
      <c r="A2452">
        <v>2451</v>
      </c>
      <c r="B2452">
        <f>IF(COUNTIF(C$2:C2451,C2452)&gt;0,B2451,B2451+1)</f>
        <v>795</v>
      </c>
      <c r="C2452" t="str">
        <f>Table1[[#This Row],[position]]&amp;IF(Table1[district]="NA","","-"&amp;Table1[district])&amp;IF(Table1[parish]="Multi-Parish Race","","-"&amp;Table1[parish])&amp;" ("&amp;Table1[year]&amp;")"</f>
        <v>Mayor-Town of Jonesboro-Jackson (2014)</v>
      </c>
      <c r="D2452" t="s">
        <v>2949</v>
      </c>
      <c r="E2452" t="s">
        <v>366</v>
      </c>
      <c r="F2452" t="s">
        <v>3146</v>
      </c>
      <c r="G2452">
        <v>2014</v>
      </c>
      <c r="H2452" t="s">
        <v>161</v>
      </c>
      <c r="I2452" t="s">
        <v>23</v>
      </c>
      <c r="J2452">
        <v>496</v>
      </c>
      <c r="K2452">
        <v>4</v>
      </c>
      <c r="L2452">
        <f>COUNTIF(Table1[Race],Table1[Race])</f>
        <v>4</v>
      </c>
      <c r="M2452">
        <v>2</v>
      </c>
      <c r="N2452">
        <v>1</v>
      </c>
      <c r="O2452">
        <v>0</v>
      </c>
      <c r="P2452">
        <v>1</v>
      </c>
      <c r="Q2452" t="s">
        <v>20</v>
      </c>
      <c r="R2452" t="s">
        <v>2951</v>
      </c>
      <c r="S2452" t="s">
        <v>2949</v>
      </c>
      <c r="T2452">
        <f>IFERROR(Table1[n_can_adj]/MID(Table1[district],FIND("(",Table1[district])+1,1),Table1[n_can_adj])</f>
        <v>4</v>
      </c>
      <c r="U2452" t="e">
        <f>IF(Table1[level]="Local",VLOOKUP(Table1[parish]&amp;" Parish, Louisiana",[1]parish!$D$2:$E$65,2,FALSE),"")</f>
        <v>#N/A</v>
      </c>
    </row>
    <row r="2453" spans="1:21" hidden="1" x14ac:dyDescent="0.25">
      <c r="A2453">
        <v>2452</v>
      </c>
      <c r="B2453">
        <f>IF(COUNTIF(C$2:C2452,C2453)&gt;0,B2452,B2452+1)</f>
        <v>795</v>
      </c>
      <c r="C2453" t="str">
        <f>Table1[[#This Row],[position]]&amp;IF(Table1[district]="NA","","-"&amp;Table1[district])&amp;IF(Table1[parish]="Multi-Parish Race","","-"&amp;Table1[parish])&amp;" ("&amp;Table1[year]&amp;")"</f>
        <v>Mayor-Town of Jonesboro-Jackson (2014)</v>
      </c>
      <c r="D2453" t="s">
        <v>2949</v>
      </c>
      <c r="E2453" t="s">
        <v>366</v>
      </c>
      <c r="F2453" t="s">
        <v>3147</v>
      </c>
      <c r="G2453">
        <v>2014</v>
      </c>
      <c r="H2453" t="s">
        <v>161</v>
      </c>
      <c r="I2453" t="s">
        <v>127</v>
      </c>
      <c r="J2453">
        <v>187</v>
      </c>
      <c r="K2453">
        <v>4</v>
      </c>
      <c r="L2453">
        <f>COUNTIF(Table1[Race],Table1[Race])</f>
        <v>4</v>
      </c>
      <c r="M2453">
        <v>2</v>
      </c>
      <c r="N2453">
        <v>1</v>
      </c>
      <c r="O2453">
        <v>0</v>
      </c>
      <c r="P2453">
        <v>1</v>
      </c>
      <c r="Q2453" t="s">
        <v>20</v>
      </c>
      <c r="R2453" t="s">
        <v>2951</v>
      </c>
      <c r="S2453" t="s">
        <v>2949</v>
      </c>
      <c r="T2453">
        <f>IFERROR(Table1[n_can_adj]/MID(Table1[district],FIND("(",Table1[district])+1,1),Table1[n_can_adj])</f>
        <v>4</v>
      </c>
      <c r="U2453" t="e">
        <f>IF(Table1[level]="Local",VLOOKUP(Table1[parish]&amp;" Parish, Louisiana",[1]parish!$D$2:$E$65,2,FALSE),"")</f>
        <v>#N/A</v>
      </c>
    </row>
    <row r="2454" spans="1:21" hidden="1" x14ac:dyDescent="0.25">
      <c r="A2454">
        <v>2453</v>
      </c>
      <c r="B2454">
        <f>IF(COUNTIF(C$2:C2453,C2454)&gt;0,B2453,B2453+1)</f>
        <v>796</v>
      </c>
      <c r="C2454" t="str">
        <f>Table1[[#This Row],[position]]&amp;IF(Table1[district]="NA","","-"&amp;Table1[district])&amp;IF(Table1[parish]="Multi-Parish Race","","-"&amp;Table1[parish])&amp;" ("&amp;Table1[year]&amp;")"</f>
        <v>Mayor-Town of Jonesville-Catahoula (2014)</v>
      </c>
      <c r="D2454" t="s">
        <v>2949</v>
      </c>
      <c r="E2454" t="s">
        <v>3148</v>
      </c>
      <c r="F2454" t="s">
        <v>3149</v>
      </c>
      <c r="G2454">
        <v>2014</v>
      </c>
      <c r="H2454" t="s">
        <v>34</v>
      </c>
      <c r="I2454" t="s">
        <v>23</v>
      </c>
      <c r="J2454">
        <v>333</v>
      </c>
      <c r="K2454">
        <v>3</v>
      </c>
      <c r="L2454">
        <f>COUNTIF(Table1[Race],Table1[Race])</f>
        <v>3</v>
      </c>
      <c r="M2454">
        <v>3</v>
      </c>
      <c r="N2454">
        <v>0</v>
      </c>
      <c r="O2454">
        <v>0</v>
      </c>
      <c r="P2454">
        <v>0</v>
      </c>
      <c r="Q2454" t="s">
        <v>20</v>
      </c>
      <c r="R2454" t="s">
        <v>2951</v>
      </c>
      <c r="S2454" t="s">
        <v>2949</v>
      </c>
      <c r="T2454">
        <f>IFERROR(Table1[n_can_adj]/MID(Table1[district],FIND("(",Table1[district])+1,1),Table1[n_can_adj])</f>
        <v>3</v>
      </c>
      <c r="U2454" t="e">
        <f>IF(Table1[level]="Local",VLOOKUP(Table1[parish]&amp;" Parish, Louisiana",[1]parish!$D$2:$E$65,2,FALSE),"")</f>
        <v>#N/A</v>
      </c>
    </row>
    <row r="2455" spans="1:21" hidden="1" x14ac:dyDescent="0.25">
      <c r="A2455">
        <v>2454</v>
      </c>
      <c r="B2455">
        <f>IF(COUNTIF(C$2:C2454,C2455)&gt;0,B2454,B2454+1)</f>
        <v>796</v>
      </c>
      <c r="C2455" t="str">
        <f>Table1[[#This Row],[position]]&amp;IF(Table1[district]="NA","","-"&amp;Table1[district])&amp;IF(Table1[parish]="Multi-Parish Race","","-"&amp;Table1[parish])&amp;" ("&amp;Table1[year]&amp;")"</f>
        <v>Mayor-Town of Jonesville-Catahoula (2014)</v>
      </c>
      <c r="D2455" t="s">
        <v>2949</v>
      </c>
      <c r="E2455" t="s">
        <v>3148</v>
      </c>
      <c r="F2455" t="s">
        <v>3150</v>
      </c>
      <c r="G2455">
        <v>2014</v>
      </c>
      <c r="H2455" t="s">
        <v>34</v>
      </c>
      <c r="I2455" t="s">
        <v>23</v>
      </c>
      <c r="J2455">
        <v>124</v>
      </c>
      <c r="K2455">
        <v>3</v>
      </c>
      <c r="L2455">
        <f>COUNTIF(Table1[Race],Table1[Race])</f>
        <v>3</v>
      </c>
      <c r="M2455">
        <v>3</v>
      </c>
      <c r="N2455">
        <v>0</v>
      </c>
      <c r="O2455">
        <v>0</v>
      </c>
      <c r="P2455">
        <v>0</v>
      </c>
      <c r="Q2455" t="s">
        <v>20</v>
      </c>
      <c r="R2455" t="s">
        <v>2951</v>
      </c>
      <c r="S2455" t="s">
        <v>2949</v>
      </c>
      <c r="T2455">
        <f>IFERROR(Table1[n_can_adj]/MID(Table1[district],FIND("(",Table1[district])+1,1),Table1[n_can_adj])</f>
        <v>3</v>
      </c>
      <c r="U2455" t="e">
        <f>IF(Table1[level]="Local",VLOOKUP(Table1[parish]&amp;" Parish, Louisiana",[1]parish!$D$2:$E$65,2,FALSE),"")</f>
        <v>#N/A</v>
      </c>
    </row>
    <row r="2456" spans="1:21" hidden="1" x14ac:dyDescent="0.25">
      <c r="A2456">
        <v>2455</v>
      </c>
      <c r="B2456">
        <f>IF(COUNTIF(C$2:C2455,C2456)&gt;0,B2455,B2455+1)</f>
        <v>796</v>
      </c>
      <c r="C2456" t="str">
        <f>Table1[[#This Row],[position]]&amp;IF(Table1[district]="NA","","-"&amp;Table1[district])&amp;IF(Table1[parish]="Multi-Parish Race","","-"&amp;Table1[parish])&amp;" ("&amp;Table1[year]&amp;")"</f>
        <v>Mayor-Town of Jonesville-Catahoula (2014)</v>
      </c>
      <c r="D2456" t="s">
        <v>2949</v>
      </c>
      <c r="E2456" t="s">
        <v>3148</v>
      </c>
      <c r="F2456" t="s">
        <v>3151</v>
      </c>
      <c r="G2456">
        <v>2014</v>
      </c>
      <c r="H2456" t="s">
        <v>34</v>
      </c>
      <c r="I2456" t="s">
        <v>23</v>
      </c>
      <c r="J2456">
        <v>339</v>
      </c>
      <c r="K2456">
        <v>3</v>
      </c>
      <c r="L2456">
        <f>COUNTIF(Table1[Race],Table1[Race])</f>
        <v>3</v>
      </c>
      <c r="M2456">
        <v>3</v>
      </c>
      <c r="N2456">
        <v>0</v>
      </c>
      <c r="O2456">
        <v>0</v>
      </c>
      <c r="P2456">
        <v>0</v>
      </c>
      <c r="Q2456" t="s">
        <v>20</v>
      </c>
      <c r="R2456" t="s">
        <v>2951</v>
      </c>
      <c r="S2456" t="s">
        <v>2949</v>
      </c>
      <c r="T2456">
        <f>IFERROR(Table1[n_can_adj]/MID(Table1[district],FIND("(",Table1[district])+1,1),Table1[n_can_adj])</f>
        <v>3</v>
      </c>
      <c r="U2456" t="e">
        <f>IF(Table1[level]="Local",VLOOKUP(Table1[parish]&amp;" Parish, Louisiana",[1]parish!$D$2:$E$65,2,FALSE),"")</f>
        <v>#N/A</v>
      </c>
    </row>
    <row r="2457" spans="1:21" hidden="1" x14ac:dyDescent="0.25">
      <c r="A2457">
        <v>2456</v>
      </c>
      <c r="B2457">
        <f>IF(COUNTIF(C$2:C2456,C2457)&gt;0,B2456,B2456+1)</f>
        <v>797</v>
      </c>
      <c r="C2457" t="str">
        <f>Table1[[#This Row],[position]]&amp;IF(Table1[district]="NA","","-"&amp;Table1[district])&amp;IF(Table1[parish]="Multi-Parish Race","","-"&amp;Table1[parish])&amp;" ("&amp;Table1[year]&amp;")"</f>
        <v>Mayor-Town of Keachi-De Soto (2014)</v>
      </c>
      <c r="D2457" t="s">
        <v>2949</v>
      </c>
      <c r="E2457" t="s">
        <v>3152</v>
      </c>
      <c r="F2457" t="s">
        <v>3153</v>
      </c>
      <c r="G2457">
        <v>2014</v>
      </c>
      <c r="H2457" t="s">
        <v>1498</v>
      </c>
      <c r="I2457" t="s">
        <v>23</v>
      </c>
      <c r="J2457">
        <v>44</v>
      </c>
      <c r="K2457">
        <v>2</v>
      </c>
      <c r="L2457">
        <f>COUNTIF(Table1[Race],Table1[Race])</f>
        <v>2</v>
      </c>
      <c r="M2457">
        <v>1</v>
      </c>
      <c r="N2457">
        <v>0</v>
      </c>
      <c r="O2457">
        <v>1</v>
      </c>
      <c r="P2457">
        <v>0</v>
      </c>
      <c r="Q2457" t="s">
        <v>20</v>
      </c>
      <c r="R2457" t="s">
        <v>2951</v>
      </c>
      <c r="S2457" t="s">
        <v>2949</v>
      </c>
      <c r="T2457">
        <f>IFERROR(Table1[n_can_adj]/MID(Table1[district],FIND("(",Table1[district])+1,1),Table1[n_can_adj])</f>
        <v>2</v>
      </c>
      <c r="U2457" t="e">
        <f>IF(Table1[level]="Local",VLOOKUP(Table1[parish]&amp;" Parish, Louisiana",[1]parish!$D$2:$E$65,2,FALSE),"")</f>
        <v>#N/A</v>
      </c>
    </row>
    <row r="2458" spans="1:21" hidden="1" x14ac:dyDescent="0.25">
      <c r="A2458">
        <v>2457</v>
      </c>
      <c r="B2458">
        <f>IF(COUNTIF(C$2:C2457,C2458)&gt;0,B2457,B2457+1)</f>
        <v>797</v>
      </c>
      <c r="C2458" t="str">
        <f>Table1[[#This Row],[position]]&amp;IF(Table1[district]="NA","","-"&amp;Table1[district])&amp;IF(Table1[parish]="Multi-Parish Race","","-"&amp;Table1[parish])&amp;" ("&amp;Table1[year]&amp;")"</f>
        <v>Mayor-Town of Keachi-De Soto (2014)</v>
      </c>
      <c r="D2458" t="s">
        <v>2949</v>
      </c>
      <c r="E2458" t="s">
        <v>3152</v>
      </c>
      <c r="F2458" t="s">
        <v>3154</v>
      </c>
      <c r="G2458">
        <v>2014</v>
      </c>
      <c r="H2458" t="s">
        <v>1498</v>
      </c>
      <c r="I2458" t="s">
        <v>30</v>
      </c>
      <c r="J2458">
        <v>96</v>
      </c>
      <c r="K2458">
        <v>2</v>
      </c>
      <c r="L2458">
        <f>COUNTIF(Table1[Race],Table1[Race])</f>
        <v>2</v>
      </c>
      <c r="M2458">
        <v>1</v>
      </c>
      <c r="N2458">
        <v>0</v>
      </c>
      <c r="O2458">
        <v>1</v>
      </c>
      <c r="P2458">
        <v>0</v>
      </c>
      <c r="Q2458" t="s">
        <v>20</v>
      </c>
      <c r="R2458" t="s">
        <v>2951</v>
      </c>
      <c r="S2458" t="s">
        <v>2949</v>
      </c>
      <c r="T2458">
        <f>IFERROR(Table1[n_can_adj]/MID(Table1[district],FIND("(",Table1[district])+1,1),Table1[n_can_adj])</f>
        <v>2</v>
      </c>
      <c r="U2458" t="e">
        <f>IF(Table1[level]="Local",VLOOKUP(Table1[parish]&amp;" Parish, Louisiana",[1]parish!$D$2:$E$65,2,FALSE),"")</f>
        <v>#N/A</v>
      </c>
    </row>
    <row r="2459" spans="1:21" hidden="1" x14ac:dyDescent="0.25">
      <c r="A2459">
        <v>2458</v>
      </c>
      <c r="B2459">
        <f>IF(COUNTIF(C$2:C2458,C2459)&gt;0,B2458,B2458+1)</f>
        <v>798</v>
      </c>
      <c r="C2459" t="str">
        <f>Table1[[#This Row],[position]]&amp;IF(Table1[district]="NA","","-"&amp;Table1[district])&amp;IF(Table1[parish]="Multi-Parish Race","","-"&amp;Table1[parish])&amp;" ("&amp;Table1[year]&amp;")"</f>
        <v>Mayor-Town of Kentwood-Tangipahoa (2014)</v>
      </c>
      <c r="D2459" t="s">
        <v>2949</v>
      </c>
      <c r="E2459" t="s">
        <v>1102</v>
      </c>
      <c r="F2459" t="s">
        <v>3155</v>
      </c>
      <c r="G2459">
        <v>2014</v>
      </c>
      <c r="H2459" t="s">
        <v>640</v>
      </c>
      <c r="I2459" t="s">
        <v>23</v>
      </c>
      <c r="J2459">
        <v>320</v>
      </c>
      <c r="K2459">
        <v>3</v>
      </c>
      <c r="L2459">
        <f>COUNTIF(Table1[Race],Table1[Race])</f>
        <v>3</v>
      </c>
      <c r="M2459">
        <v>2</v>
      </c>
      <c r="N2459">
        <v>1</v>
      </c>
      <c r="O2459">
        <v>0</v>
      </c>
      <c r="P2459">
        <v>0</v>
      </c>
      <c r="Q2459" t="s">
        <v>20</v>
      </c>
      <c r="R2459" t="s">
        <v>2951</v>
      </c>
      <c r="S2459" t="s">
        <v>2949</v>
      </c>
      <c r="T2459">
        <f>IFERROR(Table1[n_can_adj]/MID(Table1[district],FIND("(",Table1[district])+1,1),Table1[n_can_adj])</f>
        <v>3</v>
      </c>
      <c r="U2459" t="e">
        <f>IF(Table1[level]="Local",VLOOKUP(Table1[parish]&amp;" Parish, Louisiana",[1]parish!$D$2:$E$65,2,FALSE),"")</f>
        <v>#N/A</v>
      </c>
    </row>
    <row r="2460" spans="1:21" hidden="1" x14ac:dyDescent="0.25">
      <c r="A2460">
        <v>2459</v>
      </c>
      <c r="B2460">
        <f>IF(COUNTIF(C$2:C2459,C2460)&gt;0,B2459,B2459+1)</f>
        <v>798</v>
      </c>
      <c r="C2460" t="str">
        <f>Table1[[#This Row],[position]]&amp;IF(Table1[district]="NA","","-"&amp;Table1[district])&amp;IF(Table1[parish]="Multi-Parish Race","","-"&amp;Table1[parish])&amp;" ("&amp;Table1[year]&amp;")"</f>
        <v>Mayor-Town of Kentwood-Tangipahoa (2014)</v>
      </c>
      <c r="D2460" t="s">
        <v>2949</v>
      </c>
      <c r="E2460" t="s">
        <v>1102</v>
      </c>
      <c r="F2460" t="s">
        <v>3156</v>
      </c>
      <c r="G2460">
        <v>2014</v>
      </c>
      <c r="H2460" t="s">
        <v>640</v>
      </c>
      <c r="I2460" t="s">
        <v>23</v>
      </c>
      <c r="J2460">
        <v>540</v>
      </c>
      <c r="K2460">
        <v>3</v>
      </c>
      <c r="L2460">
        <f>COUNTIF(Table1[Race],Table1[Race])</f>
        <v>3</v>
      </c>
      <c r="M2460">
        <v>2</v>
      </c>
      <c r="N2460">
        <v>1</v>
      </c>
      <c r="O2460">
        <v>0</v>
      </c>
      <c r="P2460">
        <v>0</v>
      </c>
      <c r="Q2460" t="s">
        <v>20</v>
      </c>
      <c r="R2460" t="s">
        <v>2951</v>
      </c>
      <c r="S2460" t="s">
        <v>2949</v>
      </c>
      <c r="T2460">
        <f>IFERROR(Table1[n_can_adj]/MID(Table1[district],FIND("(",Table1[district])+1,1),Table1[n_can_adj])</f>
        <v>3</v>
      </c>
      <c r="U2460" t="e">
        <f>IF(Table1[level]="Local",VLOOKUP(Table1[parish]&amp;" Parish, Louisiana",[1]parish!$D$2:$E$65,2,FALSE),"")</f>
        <v>#N/A</v>
      </c>
    </row>
    <row r="2461" spans="1:21" hidden="1" x14ac:dyDescent="0.25">
      <c r="A2461">
        <v>2460</v>
      </c>
      <c r="B2461">
        <f>IF(COUNTIF(C$2:C2460,C2461)&gt;0,B2460,B2460+1)</f>
        <v>798</v>
      </c>
      <c r="C2461" t="str">
        <f>Table1[[#This Row],[position]]&amp;IF(Table1[district]="NA","","-"&amp;Table1[district])&amp;IF(Table1[parish]="Multi-Parish Race","","-"&amp;Table1[parish])&amp;" ("&amp;Table1[year]&amp;")"</f>
        <v>Mayor-Town of Kentwood-Tangipahoa (2014)</v>
      </c>
      <c r="D2461" t="s">
        <v>2949</v>
      </c>
      <c r="E2461" t="s">
        <v>1102</v>
      </c>
      <c r="F2461" t="s">
        <v>1005</v>
      </c>
      <c r="G2461">
        <v>2014</v>
      </c>
      <c r="H2461" t="s">
        <v>640</v>
      </c>
      <c r="I2461" t="s">
        <v>19</v>
      </c>
      <c r="J2461">
        <v>141</v>
      </c>
      <c r="K2461">
        <v>3</v>
      </c>
      <c r="L2461">
        <f>COUNTIF(Table1[Race],Table1[Race])</f>
        <v>3</v>
      </c>
      <c r="M2461">
        <v>2</v>
      </c>
      <c r="N2461">
        <v>1</v>
      </c>
      <c r="O2461">
        <v>0</v>
      </c>
      <c r="P2461">
        <v>0</v>
      </c>
      <c r="Q2461" t="s">
        <v>20</v>
      </c>
      <c r="R2461" t="s">
        <v>2951</v>
      </c>
      <c r="S2461" t="s">
        <v>2949</v>
      </c>
      <c r="T2461">
        <f>IFERROR(Table1[n_can_adj]/MID(Table1[district],FIND("(",Table1[district])+1,1),Table1[n_can_adj])</f>
        <v>3</v>
      </c>
      <c r="U2461" t="e">
        <f>IF(Table1[level]="Local",VLOOKUP(Table1[parish]&amp;" Parish, Louisiana",[1]parish!$D$2:$E$65,2,FALSE),"")</f>
        <v>#N/A</v>
      </c>
    </row>
    <row r="2462" spans="1:21" hidden="1" x14ac:dyDescent="0.25">
      <c r="A2462">
        <v>2461</v>
      </c>
      <c r="B2462">
        <f>IF(COUNTIF(C$2:C2461,C2462)&gt;0,B2461,B2461+1)</f>
        <v>799</v>
      </c>
      <c r="C2462" t="str">
        <f>Table1[[#This Row],[position]]&amp;IF(Table1[district]="NA","","-"&amp;Table1[district])&amp;IF(Table1[parish]="Multi-Parish Race","","-"&amp;Table1[parish])&amp;" ("&amp;Table1[year]&amp;")"</f>
        <v>Mayor-Town of Lake Arthur-Jefferson Davis (2014)</v>
      </c>
      <c r="D2462" t="s">
        <v>2949</v>
      </c>
      <c r="E2462" t="s">
        <v>1111</v>
      </c>
      <c r="F2462" t="s">
        <v>3157</v>
      </c>
      <c r="G2462">
        <v>2014</v>
      </c>
      <c r="H2462" t="s">
        <v>695</v>
      </c>
      <c r="I2462" t="s">
        <v>127</v>
      </c>
      <c r="J2462">
        <v>298</v>
      </c>
      <c r="K2462">
        <v>2</v>
      </c>
      <c r="L2462">
        <f>COUNTIF(Table1[Race],Table1[Race])</f>
        <v>2</v>
      </c>
      <c r="M2462">
        <v>1</v>
      </c>
      <c r="N2462">
        <v>0</v>
      </c>
      <c r="O2462">
        <v>0</v>
      </c>
      <c r="P2462">
        <v>1</v>
      </c>
      <c r="Q2462" t="s">
        <v>20</v>
      </c>
      <c r="R2462" t="s">
        <v>2951</v>
      </c>
      <c r="S2462" t="s">
        <v>2949</v>
      </c>
      <c r="T2462">
        <f>IFERROR(Table1[n_can_adj]/MID(Table1[district],FIND("(",Table1[district])+1,1),Table1[n_can_adj])</f>
        <v>2</v>
      </c>
      <c r="U2462" t="e">
        <f>IF(Table1[level]="Local",VLOOKUP(Table1[parish]&amp;" Parish, Louisiana",[1]parish!$D$2:$E$65,2,FALSE),"")</f>
        <v>#N/A</v>
      </c>
    </row>
    <row r="2463" spans="1:21" hidden="1" x14ac:dyDescent="0.25">
      <c r="A2463">
        <v>2462</v>
      </c>
      <c r="B2463">
        <f>IF(COUNTIF(C$2:C2462,C2463)&gt;0,B2462,B2462+1)</f>
        <v>799</v>
      </c>
      <c r="C2463" t="str">
        <f>Table1[[#This Row],[position]]&amp;IF(Table1[district]="NA","","-"&amp;Table1[district])&amp;IF(Table1[parish]="Multi-Parish Race","","-"&amp;Table1[parish])&amp;" ("&amp;Table1[year]&amp;")"</f>
        <v>Mayor-Town of Lake Arthur-Jefferson Davis (2014)</v>
      </c>
      <c r="D2463" t="s">
        <v>2949</v>
      </c>
      <c r="E2463" t="s">
        <v>1111</v>
      </c>
      <c r="F2463" t="s">
        <v>3158</v>
      </c>
      <c r="G2463">
        <v>2014</v>
      </c>
      <c r="H2463" t="s">
        <v>695</v>
      </c>
      <c r="I2463" t="s">
        <v>23</v>
      </c>
      <c r="J2463">
        <v>703</v>
      </c>
      <c r="K2463">
        <v>2</v>
      </c>
      <c r="L2463">
        <f>COUNTIF(Table1[Race],Table1[Race])</f>
        <v>2</v>
      </c>
      <c r="M2463">
        <v>1</v>
      </c>
      <c r="N2463">
        <v>0</v>
      </c>
      <c r="O2463">
        <v>0</v>
      </c>
      <c r="P2463">
        <v>1</v>
      </c>
      <c r="Q2463" t="s">
        <v>20</v>
      </c>
      <c r="R2463" t="s">
        <v>2951</v>
      </c>
      <c r="S2463" t="s">
        <v>2949</v>
      </c>
      <c r="T2463">
        <f>IFERROR(Table1[n_can_adj]/MID(Table1[district],FIND("(",Table1[district])+1,1),Table1[n_can_adj])</f>
        <v>2</v>
      </c>
      <c r="U2463" t="e">
        <f>IF(Table1[level]="Local",VLOOKUP(Table1[parish]&amp;" Parish, Louisiana",[1]parish!$D$2:$E$65,2,FALSE),"")</f>
        <v>#N/A</v>
      </c>
    </row>
    <row r="2464" spans="1:21" hidden="1" x14ac:dyDescent="0.25">
      <c r="A2464">
        <v>2463</v>
      </c>
      <c r="B2464">
        <f>IF(COUNTIF(C$2:C2463,C2464)&gt;0,B2463,B2463+1)</f>
        <v>800</v>
      </c>
      <c r="C2464" t="str">
        <f>Table1[[#This Row],[position]]&amp;IF(Table1[district]="NA","","-"&amp;Table1[district])&amp;IF(Table1[parish]="Multi-Parish Race","","-"&amp;Table1[parish])&amp;" ("&amp;Table1[year]&amp;")"</f>
        <v>Mayor-Town of Lake Providence-East Carroll (2014)</v>
      </c>
      <c r="D2464" t="s">
        <v>2949</v>
      </c>
      <c r="E2464" t="s">
        <v>1115</v>
      </c>
      <c r="F2464" t="s">
        <v>3159</v>
      </c>
      <c r="G2464">
        <v>2014</v>
      </c>
      <c r="H2464" t="s">
        <v>569</v>
      </c>
      <c r="I2464" t="s">
        <v>23</v>
      </c>
      <c r="J2464">
        <v>663</v>
      </c>
      <c r="K2464">
        <v>4</v>
      </c>
      <c r="L2464">
        <f>COUNTIF(Table1[Race],Table1[Race])</f>
        <v>4</v>
      </c>
      <c r="M2464">
        <v>4</v>
      </c>
      <c r="N2464">
        <v>0</v>
      </c>
      <c r="O2464">
        <v>0</v>
      </c>
      <c r="P2464">
        <v>0</v>
      </c>
      <c r="Q2464" t="s">
        <v>20</v>
      </c>
      <c r="R2464" t="s">
        <v>2951</v>
      </c>
      <c r="S2464" t="s">
        <v>2949</v>
      </c>
      <c r="T2464">
        <f>IFERROR(Table1[n_can_adj]/MID(Table1[district],FIND("(",Table1[district])+1,1),Table1[n_can_adj])</f>
        <v>4</v>
      </c>
      <c r="U2464" t="e">
        <f>IF(Table1[level]="Local",VLOOKUP(Table1[parish]&amp;" Parish, Louisiana",[1]parish!$D$2:$E$65,2,FALSE),"")</f>
        <v>#N/A</v>
      </c>
    </row>
    <row r="2465" spans="1:21" hidden="1" x14ac:dyDescent="0.25">
      <c r="A2465">
        <v>2464</v>
      </c>
      <c r="B2465">
        <f>IF(COUNTIF(C$2:C2464,C2465)&gt;0,B2464,B2464+1)</f>
        <v>800</v>
      </c>
      <c r="C2465" t="str">
        <f>Table1[[#This Row],[position]]&amp;IF(Table1[district]="NA","","-"&amp;Table1[district])&amp;IF(Table1[parish]="Multi-Parish Race","","-"&amp;Table1[parish])&amp;" ("&amp;Table1[year]&amp;")"</f>
        <v>Mayor-Town of Lake Providence-East Carroll (2014)</v>
      </c>
      <c r="D2465" t="s">
        <v>2949</v>
      </c>
      <c r="E2465" t="s">
        <v>1115</v>
      </c>
      <c r="F2465" t="s">
        <v>3160</v>
      </c>
      <c r="G2465">
        <v>2014</v>
      </c>
      <c r="H2465" t="s">
        <v>569</v>
      </c>
      <c r="I2465" t="s">
        <v>23</v>
      </c>
      <c r="J2465">
        <v>159</v>
      </c>
      <c r="K2465">
        <v>4</v>
      </c>
      <c r="L2465">
        <f>COUNTIF(Table1[Race],Table1[Race])</f>
        <v>4</v>
      </c>
      <c r="M2465">
        <v>4</v>
      </c>
      <c r="N2465">
        <v>0</v>
      </c>
      <c r="O2465">
        <v>0</v>
      </c>
      <c r="P2465">
        <v>0</v>
      </c>
      <c r="Q2465" t="s">
        <v>20</v>
      </c>
      <c r="R2465" t="s">
        <v>2951</v>
      </c>
      <c r="S2465" t="s">
        <v>2949</v>
      </c>
      <c r="T2465">
        <f>IFERROR(Table1[n_can_adj]/MID(Table1[district],FIND("(",Table1[district])+1,1),Table1[n_can_adj])</f>
        <v>4</v>
      </c>
      <c r="U2465" t="e">
        <f>IF(Table1[level]="Local",VLOOKUP(Table1[parish]&amp;" Parish, Louisiana",[1]parish!$D$2:$E$65,2,FALSE),"")</f>
        <v>#N/A</v>
      </c>
    </row>
    <row r="2466" spans="1:21" hidden="1" x14ac:dyDescent="0.25">
      <c r="A2466">
        <v>2465</v>
      </c>
      <c r="B2466">
        <f>IF(COUNTIF(C$2:C2465,C2466)&gt;0,B2465,B2465+1)</f>
        <v>800</v>
      </c>
      <c r="C2466" t="str">
        <f>Table1[[#This Row],[position]]&amp;IF(Table1[district]="NA","","-"&amp;Table1[district])&amp;IF(Table1[parish]="Multi-Parish Race","","-"&amp;Table1[parish])&amp;" ("&amp;Table1[year]&amp;")"</f>
        <v>Mayor-Town of Lake Providence-East Carroll (2014)</v>
      </c>
      <c r="D2466" t="s">
        <v>2949</v>
      </c>
      <c r="E2466" t="s">
        <v>1115</v>
      </c>
      <c r="F2466" t="s">
        <v>3161</v>
      </c>
      <c r="G2466">
        <v>2014</v>
      </c>
      <c r="H2466" t="s">
        <v>569</v>
      </c>
      <c r="I2466" t="s">
        <v>23</v>
      </c>
      <c r="J2466">
        <v>230</v>
      </c>
      <c r="K2466">
        <v>4</v>
      </c>
      <c r="L2466">
        <f>COUNTIF(Table1[Race],Table1[Race])</f>
        <v>4</v>
      </c>
      <c r="M2466">
        <v>4</v>
      </c>
      <c r="N2466">
        <v>0</v>
      </c>
      <c r="O2466">
        <v>0</v>
      </c>
      <c r="P2466">
        <v>0</v>
      </c>
      <c r="Q2466" t="s">
        <v>20</v>
      </c>
      <c r="R2466" t="s">
        <v>2951</v>
      </c>
      <c r="S2466" t="s">
        <v>2949</v>
      </c>
      <c r="T2466">
        <f>IFERROR(Table1[n_can_adj]/MID(Table1[district],FIND("(",Table1[district])+1,1),Table1[n_can_adj])</f>
        <v>4</v>
      </c>
      <c r="U2466" t="e">
        <f>IF(Table1[level]="Local",VLOOKUP(Table1[parish]&amp;" Parish, Louisiana",[1]parish!$D$2:$E$65,2,FALSE),"")</f>
        <v>#N/A</v>
      </c>
    </row>
    <row r="2467" spans="1:21" hidden="1" x14ac:dyDescent="0.25">
      <c r="A2467">
        <v>2466</v>
      </c>
      <c r="B2467">
        <f>IF(COUNTIF(C$2:C2466,C2467)&gt;0,B2466,B2466+1)</f>
        <v>800</v>
      </c>
      <c r="C2467" t="str">
        <f>Table1[[#This Row],[position]]&amp;IF(Table1[district]="NA","","-"&amp;Table1[district])&amp;IF(Table1[parish]="Multi-Parish Race","","-"&amp;Table1[parish])&amp;" ("&amp;Table1[year]&amp;")"</f>
        <v>Mayor-Town of Lake Providence-East Carroll (2014)</v>
      </c>
      <c r="D2467" t="s">
        <v>2949</v>
      </c>
      <c r="E2467" t="s">
        <v>1115</v>
      </c>
      <c r="F2467" t="s">
        <v>3162</v>
      </c>
      <c r="G2467">
        <v>2014</v>
      </c>
      <c r="H2467" t="s">
        <v>569</v>
      </c>
      <c r="I2467" t="s">
        <v>23</v>
      </c>
      <c r="J2467">
        <v>922</v>
      </c>
      <c r="K2467">
        <v>4</v>
      </c>
      <c r="L2467">
        <f>COUNTIF(Table1[Race],Table1[Race])</f>
        <v>4</v>
      </c>
      <c r="M2467">
        <v>4</v>
      </c>
      <c r="N2467">
        <v>0</v>
      </c>
      <c r="O2467">
        <v>0</v>
      </c>
      <c r="P2467">
        <v>0</v>
      </c>
      <c r="Q2467" t="s">
        <v>20</v>
      </c>
      <c r="R2467" t="s">
        <v>2951</v>
      </c>
      <c r="S2467" t="s">
        <v>2949</v>
      </c>
      <c r="T2467">
        <f>IFERROR(Table1[n_can_adj]/MID(Table1[district],FIND("(",Table1[district])+1,1),Table1[n_can_adj])</f>
        <v>4</v>
      </c>
      <c r="U2467" t="e">
        <f>IF(Table1[level]="Local",VLOOKUP(Table1[parish]&amp;" Parish, Louisiana",[1]parish!$D$2:$E$65,2,FALSE),"")</f>
        <v>#N/A</v>
      </c>
    </row>
    <row r="2468" spans="1:21" hidden="1" x14ac:dyDescent="0.25">
      <c r="A2468">
        <v>2467</v>
      </c>
      <c r="B2468">
        <f>IF(COUNTIF(C$2:C2467,C2468)&gt;0,B2467,B2467+1)</f>
        <v>801</v>
      </c>
      <c r="C2468" t="str">
        <f>Table1[[#This Row],[position]]&amp;IF(Table1[district]="NA","","-"&amp;Table1[district])&amp;IF(Table1[parish]="Multi-Parish Race","","-"&amp;Table1[parish])&amp;" ("&amp;Table1[year]&amp;")"</f>
        <v>Mayor-Town of Leonville-St. Landry (2014)</v>
      </c>
      <c r="D2468" t="s">
        <v>2949</v>
      </c>
      <c r="E2468" t="s">
        <v>3163</v>
      </c>
      <c r="F2468" t="s">
        <v>3164</v>
      </c>
      <c r="G2468">
        <v>2014</v>
      </c>
      <c r="H2468" t="s">
        <v>83</v>
      </c>
      <c r="I2468" t="s">
        <v>127</v>
      </c>
      <c r="J2468">
        <v>204</v>
      </c>
      <c r="K2468">
        <v>2</v>
      </c>
      <c r="L2468">
        <f>COUNTIF(Table1[Race],Table1[Race])</f>
        <v>2</v>
      </c>
      <c r="M2468">
        <v>1</v>
      </c>
      <c r="N2468">
        <v>0</v>
      </c>
      <c r="O2468">
        <v>0</v>
      </c>
      <c r="P2468">
        <v>1</v>
      </c>
      <c r="Q2468" t="s">
        <v>20</v>
      </c>
      <c r="R2468" t="s">
        <v>2951</v>
      </c>
      <c r="S2468" t="s">
        <v>2949</v>
      </c>
      <c r="T2468">
        <f>IFERROR(Table1[n_can_adj]/MID(Table1[district],FIND("(",Table1[district])+1,1),Table1[n_can_adj])</f>
        <v>2</v>
      </c>
      <c r="U2468" t="e">
        <f>IF(Table1[level]="Local",VLOOKUP(Table1[parish]&amp;" Parish, Louisiana",[1]parish!$D$2:$E$65,2,FALSE),"")</f>
        <v>#N/A</v>
      </c>
    </row>
    <row r="2469" spans="1:21" hidden="1" x14ac:dyDescent="0.25">
      <c r="A2469">
        <v>2468</v>
      </c>
      <c r="B2469">
        <f>IF(COUNTIF(C$2:C2468,C2469)&gt;0,B2468,B2468+1)</f>
        <v>801</v>
      </c>
      <c r="C2469" t="str">
        <f>Table1[[#This Row],[position]]&amp;IF(Table1[district]="NA","","-"&amp;Table1[district])&amp;IF(Table1[parish]="Multi-Parish Race","","-"&amp;Table1[parish])&amp;" ("&amp;Table1[year]&amp;")"</f>
        <v>Mayor-Town of Leonville-St. Landry (2014)</v>
      </c>
      <c r="D2469" t="s">
        <v>2949</v>
      </c>
      <c r="E2469" t="s">
        <v>3163</v>
      </c>
      <c r="F2469" t="s">
        <v>3165</v>
      </c>
      <c r="G2469">
        <v>2014</v>
      </c>
      <c r="H2469" t="s">
        <v>83</v>
      </c>
      <c r="I2469" t="s">
        <v>23</v>
      </c>
      <c r="J2469">
        <v>352</v>
      </c>
      <c r="K2469">
        <v>2</v>
      </c>
      <c r="L2469">
        <f>COUNTIF(Table1[Race],Table1[Race])</f>
        <v>2</v>
      </c>
      <c r="M2469">
        <v>1</v>
      </c>
      <c r="N2469">
        <v>0</v>
      </c>
      <c r="O2469">
        <v>0</v>
      </c>
      <c r="P2469">
        <v>1</v>
      </c>
      <c r="Q2469" t="s">
        <v>20</v>
      </c>
      <c r="R2469" t="s">
        <v>2951</v>
      </c>
      <c r="S2469" t="s">
        <v>2949</v>
      </c>
      <c r="T2469">
        <f>IFERROR(Table1[n_can_adj]/MID(Table1[district],FIND("(",Table1[district])+1,1),Table1[n_can_adj])</f>
        <v>2</v>
      </c>
      <c r="U2469" t="e">
        <f>IF(Table1[level]="Local",VLOOKUP(Table1[parish]&amp;" Parish, Louisiana",[1]parish!$D$2:$E$65,2,FALSE),"")</f>
        <v>#N/A</v>
      </c>
    </row>
    <row r="2470" spans="1:21" hidden="1" x14ac:dyDescent="0.25">
      <c r="A2470">
        <v>2469</v>
      </c>
      <c r="B2470">
        <f>IF(COUNTIF(C$2:C2469,C2470)&gt;0,B2469,B2469+1)</f>
        <v>802</v>
      </c>
      <c r="C2470" t="str">
        <f>Table1[[#This Row],[position]]&amp;IF(Table1[district]="NA","","-"&amp;Table1[district])&amp;IF(Table1[parish]="Multi-Parish Race","","-"&amp;Table1[parish])&amp;" ("&amp;Table1[year]&amp;")"</f>
        <v>Mayor-Town of Livingston-Livingston (2016)</v>
      </c>
      <c r="D2470" t="s">
        <v>2949</v>
      </c>
      <c r="E2470" t="s">
        <v>3166</v>
      </c>
      <c r="F2470" t="s">
        <v>3167</v>
      </c>
      <c r="G2470">
        <v>2016</v>
      </c>
      <c r="H2470" t="s">
        <v>1002</v>
      </c>
      <c r="I2470" t="s">
        <v>127</v>
      </c>
      <c r="J2470">
        <v>533</v>
      </c>
      <c r="K2470">
        <v>3</v>
      </c>
      <c r="L2470">
        <f>COUNTIF(Table1[Race],Table1[Race])</f>
        <v>3</v>
      </c>
      <c r="M2470">
        <v>0</v>
      </c>
      <c r="N2470">
        <v>2</v>
      </c>
      <c r="O2470">
        <v>0</v>
      </c>
      <c r="P2470">
        <v>1</v>
      </c>
      <c r="Q2470" t="s">
        <v>20</v>
      </c>
      <c r="R2470" t="s">
        <v>2951</v>
      </c>
      <c r="S2470" t="s">
        <v>2949</v>
      </c>
      <c r="T2470">
        <f>IFERROR(Table1[n_can_adj]/MID(Table1[district],FIND("(",Table1[district])+1,1),Table1[n_can_adj])</f>
        <v>3</v>
      </c>
      <c r="U2470" t="e">
        <f>IF(Table1[level]="Local",VLOOKUP(Table1[parish]&amp;" Parish, Louisiana",[1]parish!$D$2:$E$65,2,FALSE),"")</f>
        <v>#N/A</v>
      </c>
    </row>
    <row r="2471" spans="1:21" hidden="1" x14ac:dyDescent="0.25">
      <c r="A2471">
        <v>2470</v>
      </c>
      <c r="B2471">
        <f>IF(COUNTIF(C$2:C2470,C2471)&gt;0,B2470,B2470+1)</f>
        <v>802</v>
      </c>
      <c r="C2471" t="str">
        <f>Table1[[#This Row],[position]]&amp;IF(Table1[district]="NA","","-"&amp;Table1[district])&amp;IF(Table1[parish]="Multi-Parish Race","","-"&amp;Table1[parish])&amp;" ("&amp;Table1[year]&amp;")"</f>
        <v>Mayor-Town of Livingston-Livingston (2016)</v>
      </c>
      <c r="D2471" t="s">
        <v>2949</v>
      </c>
      <c r="E2471" t="s">
        <v>3166</v>
      </c>
      <c r="F2471" t="s">
        <v>3168</v>
      </c>
      <c r="G2471">
        <v>2016</v>
      </c>
      <c r="H2471" t="s">
        <v>1002</v>
      </c>
      <c r="I2471" t="s">
        <v>19</v>
      </c>
      <c r="J2471">
        <v>227</v>
      </c>
      <c r="K2471">
        <v>3</v>
      </c>
      <c r="L2471">
        <f>COUNTIF(Table1[Race],Table1[Race])</f>
        <v>3</v>
      </c>
      <c r="M2471">
        <v>0</v>
      </c>
      <c r="N2471">
        <v>2</v>
      </c>
      <c r="O2471">
        <v>0</v>
      </c>
      <c r="P2471">
        <v>1</v>
      </c>
      <c r="Q2471" t="s">
        <v>20</v>
      </c>
      <c r="R2471" t="s">
        <v>2951</v>
      </c>
      <c r="S2471" t="s">
        <v>2949</v>
      </c>
      <c r="T2471">
        <f>IFERROR(Table1[n_can_adj]/MID(Table1[district],FIND("(",Table1[district])+1,1),Table1[n_can_adj])</f>
        <v>3</v>
      </c>
      <c r="U2471" t="e">
        <f>IF(Table1[level]="Local",VLOOKUP(Table1[parish]&amp;" Parish, Louisiana",[1]parish!$D$2:$E$65,2,FALSE),"")</f>
        <v>#N/A</v>
      </c>
    </row>
    <row r="2472" spans="1:21" hidden="1" x14ac:dyDescent="0.25">
      <c r="A2472">
        <v>2471</v>
      </c>
      <c r="B2472">
        <f>IF(COUNTIF(C$2:C2471,C2472)&gt;0,B2471,B2471+1)</f>
        <v>802</v>
      </c>
      <c r="C2472" t="str">
        <f>Table1[[#This Row],[position]]&amp;IF(Table1[district]="NA","","-"&amp;Table1[district])&amp;IF(Table1[parish]="Multi-Parish Race","","-"&amp;Table1[parish])&amp;" ("&amp;Table1[year]&amp;")"</f>
        <v>Mayor-Town of Livingston-Livingston (2016)</v>
      </c>
      <c r="D2472" t="s">
        <v>2949</v>
      </c>
      <c r="E2472" t="s">
        <v>3166</v>
      </c>
      <c r="F2472" t="s">
        <v>3169</v>
      </c>
      <c r="G2472">
        <v>2016</v>
      </c>
      <c r="H2472" t="s">
        <v>1002</v>
      </c>
      <c r="I2472" t="s">
        <v>19</v>
      </c>
      <c r="J2472">
        <v>282</v>
      </c>
      <c r="K2472">
        <v>3</v>
      </c>
      <c r="L2472">
        <f>COUNTIF(Table1[Race],Table1[Race])</f>
        <v>3</v>
      </c>
      <c r="M2472">
        <v>0</v>
      </c>
      <c r="N2472">
        <v>2</v>
      </c>
      <c r="O2472">
        <v>0</v>
      </c>
      <c r="P2472">
        <v>1</v>
      </c>
      <c r="Q2472" t="s">
        <v>20</v>
      </c>
      <c r="R2472" t="s">
        <v>2951</v>
      </c>
      <c r="S2472" t="s">
        <v>2949</v>
      </c>
      <c r="T2472">
        <f>IFERROR(Table1[n_can_adj]/MID(Table1[district],FIND("(",Table1[district])+1,1),Table1[n_can_adj])</f>
        <v>3</v>
      </c>
      <c r="U2472" t="e">
        <f>IF(Table1[level]="Local",VLOOKUP(Table1[parish]&amp;" Parish, Louisiana",[1]parish!$D$2:$E$65,2,FALSE),"")</f>
        <v>#N/A</v>
      </c>
    </row>
    <row r="2473" spans="1:21" hidden="1" x14ac:dyDescent="0.25">
      <c r="A2473">
        <v>2472</v>
      </c>
      <c r="B2473">
        <f>IF(COUNTIF(C$2:C2472,C2473)&gt;0,B2472,B2472+1)</f>
        <v>803</v>
      </c>
      <c r="C2473" t="str">
        <f>Table1[[#This Row],[position]]&amp;IF(Table1[district]="NA","","-"&amp;Table1[district])&amp;IF(Table1[parish]="Multi-Parish Race","","-"&amp;Table1[parish])&amp;" ("&amp;Table1[year]&amp;")"</f>
        <v>Mayor-Town of Livonia-Pointe Coupee (2016)</v>
      </c>
      <c r="D2473" t="s">
        <v>2949</v>
      </c>
      <c r="E2473" t="s">
        <v>3170</v>
      </c>
      <c r="F2473" t="s">
        <v>3171</v>
      </c>
      <c r="G2473">
        <v>2016</v>
      </c>
      <c r="H2473" t="s">
        <v>1494</v>
      </c>
      <c r="I2473" t="s">
        <v>23</v>
      </c>
      <c r="J2473">
        <v>298</v>
      </c>
      <c r="K2473">
        <v>2</v>
      </c>
      <c r="L2473">
        <f>COUNTIF(Table1[Race],Table1[Race])</f>
        <v>2</v>
      </c>
      <c r="M2473">
        <v>2</v>
      </c>
      <c r="N2473">
        <v>0</v>
      </c>
      <c r="O2473">
        <v>0</v>
      </c>
      <c r="P2473">
        <v>0</v>
      </c>
      <c r="Q2473" t="s">
        <v>20</v>
      </c>
      <c r="R2473" t="s">
        <v>2951</v>
      </c>
      <c r="S2473" t="s">
        <v>2949</v>
      </c>
      <c r="T2473">
        <f>IFERROR(Table1[n_can_adj]/MID(Table1[district],FIND("(",Table1[district])+1,1),Table1[n_can_adj])</f>
        <v>2</v>
      </c>
      <c r="U2473" t="e">
        <f>IF(Table1[level]="Local",VLOOKUP(Table1[parish]&amp;" Parish, Louisiana",[1]parish!$D$2:$E$65,2,FALSE),"")</f>
        <v>#N/A</v>
      </c>
    </row>
    <row r="2474" spans="1:21" hidden="1" x14ac:dyDescent="0.25">
      <c r="A2474">
        <v>2473</v>
      </c>
      <c r="B2474">
        <f>IF(COUNTIF(C$2:C2473,C2474)&gt;0,B2473,B2473+1)</f>
        <v>803</v>
      </c>
      <c r="C2474" t="str">
        <f>Table1[[#This Row],[position]]&amp;IF(Table1[district]="NA","","-"&amp;Table1[district])&amp;IF(Table1[parish]="Multi-Parish Race","","-"&amp;Table1[parish])&amp;" ("&amp;Table1[year]&amp;")"</f>
        <v>Mayor-Town of Livonia-Pointe Coupee (2016)</v>
      </c>
      <c r="D2474" t="s">
        <v>2949</v>
      </c>
      <c r="E2474" t="s">
        <v>3170</v>
      </c>
      <c r="F2474" t="s">
        <v>3172</v>
      </c>
      <c r="G2474">
        <v>2016</v>
      </c>
      <c r="H2474" t="s">
        <v>1494</v>
      </c>
      <c r="I2474" t="s">
        <v>23</v>
      </c>
      <c r="J2474">
        <v>438</v>
      </c>
      <c r="K2474">
        <v>2</v>
      </c>
      <c r="L2474">
        <f>COUNTIF(Table1[Race],Table1[Race])</f>
        <v>2</v>
      </c>
      <c r="M2474">
        <v>2</v>
      </c>
      <c r="N2474">
        <v>0</v>
      </c>
      <c r="O2474">
        <v>0</v>
      </c>
      <c r="P2474">
        <v>0</v>
      </c>
      <c r="Q2474" t="s">
        <v>20</v>
      </c>
      <c r="R2474" t="s">
        <v>2951</v>
      </c>
      <c r="S2474" t="s">
        <v>2949</v>
      </c>
      <c r="T2474">
        <f>IFERROR(Table1[n_can_adj]/MID(Table1[district],FIND("(",Table1[district])+1,1),Table1[n_can_adj])</f>
        <v>2</v>
      </c>
      <c r="U2474" t="e">
        <f>IF(Table1[level]="Local",VLOOKUP(Table1[parish]&amp;" Parish, Louisiana",[1]parish!$D$2:$E$65,2,FALSE),"")</f>
        <v>#N/A</v>
      </c>
    </row>
    <row r="2475" spans="1:21" hidden="1" x14ac:dyDescent="0.25">
      <c r="A2475">
        <v>2474</v>
      </c>
      <c r="B2475">
        <f>IF(COUNTIF(C$2:C2474,C2475)&gt;0,B2474,B2474+1)</f>
        <v>804</v>
      </c>
      <c r="C2475" t="str">
        <f>Table1[[#This Row],[position]]&amp;IF(Table1[district]="NA","","-"&amp;Table1[district])&amp;IF(Table1[parish]="Multi-Parish Race","","-"&amp;Table1[parish])&amp;" ("&amp;Table1[year]&amp;")"</f>
        <v>Mayor-Town of Lockport-Lafourche (2016)</v>
      </c>
      <c r="D2475" t="s">
        <v>2949</v>
      </c>
      <c r="E2475" t="s">
        <v>1118</v>
      </c>
      <c r="F2475" t="s">
        <v>3173</v>
      </c>
      <c r="G2475">
        <v>2016</v>
      </c>
      <c r="H2475" t="s">
        <v>940</v>
      </c>
      <c r="I2475" t="s">
        <v>19</v>
      </c>
      <c r="J2475">
        <v>479</v>
      </c>
      <c r="K2475">
        <v>3</v>
      </c>
      <c r="L2475">
        <f>COUNTIF(Table1[Race],Table1[Race])</f>
        <v>3</v>
      </c>
      <c r="M2475">
        <v>1</v>
      </c>
      <c r="N2475">
        <v>1</v>
      </c>
      <c r="O2475">
        <v>1</v>
      </c>
      <c r="P2475">
        <v>0</v>
      </c>
      <c r="Q2475" t="s">
        <v>20</v>
      </c>
      <c r="R2475" t="s">
        <v>2951</v>
      </c>
      <c r="S2475" t="s">
        <v>2949</v>
      </c>
      <c r="T2475">
        <f>IFERROR(Table1[n_can_adj]/MID(Table1[district],FIND("(",Table1[district])+1,1),Table1[n_can_adj])</f>
        <v>3</v>
      </c>
      <c r="U2475" t="e">
        <f>IF(Table1[level]="Local",VLOOKUP(Table1[parish]&amp;" Parish, Louisiana",[1]parish!$D$2:$E$65,2,FALSE),"")</f>
        <v>#N/A</v>
      </c>
    </row>
    <row r="2476" spans="1:21" hidden="1" x14ac:dyDescent="0.25">
      <c r="A2476">
        <v>2475</v>
      </c>
      <c r="B2476">
        <f>IF(COUNTIF(C$2:C2475,C2476)&gt;0,B2475,B2475+1)</f>
        <v>804</v>
      </c>
      <c r="C2476" t="str">
        <f>Table1[[#This Row],[position]]&amp;IF(Table1[district]="NA","","-"&amp;Table1[district])&amp;IF(Table1[parish]="Multi-Parish Race","","-"&amp;Table1[parish])&amp;" ("&amp;Table1[year]&amp;")"</f>
        <v>Mayor-Town of Lockport-Lafourche (2016)</v>
      </c>
      <c r="D2476" t="s">
        <v>2949</v>
      </c>
      <c r="E2476" t="s">
        <v>1118</v>
      </c>
      <c r="F2476" t="s">
        <v>3174</v>
      </c>
      <c r="G2476">
        <v>2016</v>
      </c>
      <c r="H2476" t="s">
        <v>940</v>
      </c>
      <c r="I2476" t="s">
        <v>23</v>
      </c>
      <c r="J2476">
        <v>490</v>
      </c>
      <c r="K2476">
        <v>3</v>
      </c>
      <c r="L2476">
        <f>COUNTIF(Table1[Race],Table1[Race])</f>
        <v>3</v>
      </c>
      <c r="M2476">
        <v>1</v>
      </c>
      <c r="N2476">
        <v>1</v>
      </c>
      <c r="O2476">
        <v>1</v>
      </c>
      <c r="P2476">
        <v>0</v>
      </c>
      <c r="Q2476" t="s">
        <v>20</v>
      </c>
      <c r="R2476" t="s">
        <v>2951</v>
      </c>
      <c r="S2476" t="s">
        <v>2949</v>
      </c>
      <c r="T2476">
        <f>IFERROR(Table1[n_can_adj]/MID(Table1[district],FIND("(",Table1[district])+1,1),Table1[n_can_adj])</f>
        <v>3</v>
      </c>
      <c r="U2476" t="e">
        <f>IF(Table1[level]="Local",VLOOKUP(Table1[parish]&amp;" Parish, Louisiana",[1]parish!$D$2:$E$65,2,FALSE),"")</f>
        <v>#N/A</v>
      </c>
    </row>
    <row r="2477" spans="1:21" hidden="1" x14ac:dyDescent="0.25">
      <c r="A2477">
        <v>2476</v>
      </c>
      <c r="B2477">
        <f>IF(COUNTIF(C$2:C2476,C2477)&gt;0,B2476,B2476+1)</f>
        <v>804</v>
      </c>
      <c r="C2477" t="str">
        <f>Table1[[#This Row],[position]]&amp;IF(Table1[district]="NA","","-"&amp;Table1[district])&amp;IF(Table1[parish]="Multi-Parish Race","","-"&amp;Table1[parish])&amp;" ("&amp;Table1[year]&amp;")"</f>
        <v>Mayor-Town of Lockport-Lafourche (2016)</v>
      </c>
      <c r="D2477" t="s">
        <v>2949</v>
      </c>
      <c r="E2477" t="s">
        <v>1118</v>
      </c>
      <c r="F2477" t="s">
        <v>3175</v>
      </c>
      <c r="G2477">
        <v>2016</v>
      </c>
      <c r="H2477" t="s">
        <v>940</v>
      </c>
      <c r="I2477" t="s">
        <v>30</v>
      </c>
      <c r="J2477">
        <v>35</v>
      </c>
      <c r="K2477">
        <v>3</v>
      </c>
      <c r="L2477">
        <f>COUNTIF(Table1[Race],Table1[Race])</f>
        <v>3</v>
      </c>
      <c r="M2477">
        <v>1</v>
      </c>
      <c r="N2477">
        <v>1</v>
      </c>
      <c r="O2477">
        <v>1</v>
      </c>
      <c r="P2477">
        <v>0</v>
      </c>
      <c r="Q2477" t="s">
        <v>20</v>
      </c>
      <c r="R2477" t="s">
        <v>2951</v>
      </c>
      <c r="S2477" t="s">
        <v>2949</v>
      </c>
      <c r="T2477">
        <f>IFERROR(Table1[n_can_adj]/MID(Table1[district],FIND("(",Table1[district])+1,1),Table1[n_can_adj])</f>
        <v>3</v>
      </c>
      <c r="U2477" t="e">
        <f>IF(Table1[level]="Local",VLOOKUP(Table1[parish]&amp;" Parish, Louisiana",[1]parish!$D$2:$E$65,2,FALSE),"")</f>
        <v>#N/A</v>
      </c>
    </row>
    <row r="2478" spans="1:21" hidden="1" x14ac:dyDescent="0.25">
      <c r="A2478">
        <v>2477</v>
      </c>
      <c r="B2478">
        <f>IF(COUNTIF(C$2:C2477,C2478)&gt;0,B2477,B2477+1)</f>
        <v>805</v>
      </c>
      <c r="C2478" t="str">
        <f>Table1[[#This Row],[position]]&amp;IF(Table1[district]="NA","","-"&amp;Table1[district])&amp;IF(Table1[parish]="Multi-Parish Race","","-"&amp;Table1[parish])&amp;" ("&amp;Table1[year]&amp;")"</f>
        <v>Mayor-Town of Logansport-De Soto (2016)</v>
      </c>
      <c r="D2478" t="s">
        <v>2949</v>
      </c>
      <c r="E2478" t="s">
        <v>3176</v>
      </c>
      <c r="F2478" t="s">
        <v>3177</v>
      </c>
      <c r="G2478">
        <v>2016</v>
      </c>
      <c r="H2478" t="s">
        <v>1498</v>
      </c>
      <c r="I2478" t="s">
        <v>23</v>
      </c>
      <c r="J2478">
        <v>397</v>
      </c>
      <c r="K2478">
        <v>2</v>
      </c>
      <c r="L2478">
        <f>COUNTIF(Table1[Race],Table1[Race])</f>
        <v>2</v>
      </c>
      <c r="M2478">
        <v>2</v>
      </c>
      <c r="N2478">
        <v>0</v>
      </c>
      <c r="O2478">
        <v>0</v>
      </c>
      <c r="P2478">
        <v>0</v>
      </c>
      <c r="Q2478" t="s">
        <v>20</v>
      </c>
      <c r="R2478" t="s">
        <v>2951</v>
      </c>
      <c r="S2478" t="s">
        <v>2949</v>
      </c>
      <c r="T2478">
        <f>IFERROR(Table1[n_can_adj]/MID(Table1[district],FIND("(",Table1[district])+1,1),Table1[n_can_adj])</f>
        <v>2</v>
      </c>
      <c r="U2478" t="e">
        <f>IF(Table1[level]="Local",VLOOKUP(Table1[parish]&amp;" Parish, Louisiana",[1]parish!$D$2:$E$65,2,FALSE),"")</f>
        <v>#N/A</v>
      </c>
    </row>
    <row r="2479" spans="1:21" hidden="1" x14ac:dyDescent="0.25">
      <c r="A2479">
        <v>2478</v>
      </c>
      <c r="B2479">
        <f>IF(COUNTIF(C$2:C2478,C2479)&gt;0,B2478,B2478+1)</f>
        <v>805</v>
      </c>
      <c r="C2479" t="str">
        <f>Table1[[#This Row],[position]]&amp;IF(Table1[district]="NA","","-"&amp;Table1[district])&amp;IF(Table1[parish]="Multi-Parish Race","","-"&amp;Table1[parish])&amp;" ("&amp;Table1[year]&amp;")"</f>
        <v>Mayor-Town of Logansport-De Soto (2016)</v>
      </c>
      <c r="D2479" t="s">
        <v>2949</v>
      </c>
      <c r="E2479" t="s">
        <v>3176</v>
      </c>
      <c r="F2479" t="s">
        <v>3178</v>
      </c>
      <c r="G2479">
        <v>2016</v>
      </c>
      <c r="H2479" t="s">
        <v>1498</v>
      </c>
      <c r="I2479" t="s">
        <v>23</v>
      </c>
      <c r="J2479">
        <v>197</v>
      </c>
      <c r="K2479">
        <v>2</v>
      </c>
      <c r="L2479">
        <f>COUNTIF(Table1[Race],Table1[Race])</f>
        <v>2</v>
      </c>
      <c r="M2479">
        <v>2</v>
      </c>
      <c r="N2479">
        <v>0</v>
      </c>
      <c r="O2479">
        <v>0</v>
      </c>
      <c r="P2479">
        <v>0</v>
      </c>
      <c r="Q2479" t="s">
        <v>20</v>
      </c>
      <c r="R2479" t="s">
        <v>2951</v>
      </c>
      <c r="S2479" t="s">
        <v>2949</v>
      </c>
      <c r="T2479">
        <f>IFERROR(Table1[n_can_adj]/MID(Table1[district],FIND("(",Table1[district])+1,1),Table1[n_can_adj])</f>
        <v>2</v>
      </c>
      <c r="U2479" t="e">
        <f>IF(Table1[level]="Local",VLOOKUP(Table1[parish]&amp;" Parish, Louisiana",[1]parish!$D$2:$E$65,2,FALSE),"")</f>
        <v>#N/A</v>
      </c>
    </row>
    <row r="2480" spans="1:21" hidden="1" x14ac:dyDescent="0.25">
      <c r="A2480">
        <v>2479</v>
      </c>
      <c r="B2480">
        <f>IF(COUNTIF(C$2:C2479,C2480)&gt;0,B2479,B2479+1)</f>
        <v>806</v>
      </c>
      <c r="C2480" t="str">
        <f>Table1[[#This Row],[position]]&amp;IF(Table1[district]="NA","","-"&amp;Table1[district])&amp;IF(Table1[parish]="Multi-Parish Race","","-"&amp;Table1[parish])&amp;" ("&amp;Table1[year]&amp;")"</f>
        <v>Mayor-Town of Mansura-Avoyelles (2014)</v>
      </c>
      <c r="D2480" t="s">
        <v>2949</v>
      </c>
      <c r="E2480" t="s">
        <v>1133</v>
      </c>
      <c r="F2480" t="s">
        <v>3179</v>
      </c>
      <c r="G2480">
        <v>2014</v>
      </c>
      <c r="H2480" t="s">
        <v>64</v>
      </c>
      <c r="I2480" t="s">
        <v>23</v>
      </c>
      <c r="J2480">
        <v>255</v>
      </c>
      <c r="K2480">
        <v>2</v>
      </c>
      <c r="L2480">
        <f>COUNTIF(Table1[Race],Table1[Race])</f>
        <v>2</v>
      </c>
      <c r="M2480">
        <v>2</v>
      </c>
      <c r="N2480">
        <v>0</v>
      </c>
      <c r="O2480">
        <v>0</v>
      </c>
      <c r="P2480">
        <v>0</v>
      </c>
      <c r="Q2480" t="s">
        <v>20</v>
      </c>
      <c r="R2480" t="s">
        <v>2951</v>
      </c>
      <c r="S2480" t="s">
        <v>2949</v>
      </c>
      <c r="T2480">
        <f>IFERROR(Table1[n_can_adj]/MID(Table1[district],FIND("(",Table1[district])+1,1),Table1[n_can_adj])</f>
        <v>2</v>
      </c>
      <c r="U2480" t="e">
        <f>IF(Table1[level]="Local",VLOOKUP(Table1[parish]&amp;" Parish, Louisiana",[1]parish!$D$2:$E$65,2,FALSE),"")</f>
        <v>#N/A</v>
      </c>
    </row>
    <row r="2481" spans="1:21" hidden="1" x14ac:dyDescent="0.25">
      <c r="A2481">
        <v>2480</v>
      </c>
      <c r="B2481">
        <f>IF(COUNTIF(C$2:C2480,C2481)&gt;0,B2480,B2480+1)</f>
        <v>806</v>
      </c>
      <c r="C2481" t="str">
        <f>Table1[[#This Row],[position]]&amp;IF(Table1[district]="NA","","-"&amp;Table1[district])&amp;IF(Table1[parish]="Multi-Parish Race","","-"&amp;Table1[parish])&amp;" ("&amp;Table1[year]&amp;")"</f>
        <v>Mayor-Town of Mansura-Avoyelles (2014)</v>
      </c>
      <c r="D2481" t="s">
        <v>2949</v>
      </c>
      <c r="E2481" t="s">
        <v>1133</v>
      </c>
      <c r="F2481" t="s">
        <v>3180</v>
      </c>
      <c r="G2481">
        <v>2014</v>
      </c>
      <c r="H2481" t="s">
        <v>64</v>
      </c>
      <c r="I2481" t="s">
        <v>23</v>
      </c>
      <c r="J2481">
        <v>321</v>
      </c>
      <c r="K2481">
        <v>2</v>
      </c>
      <c r="L2481">
        <f>COUNTIF(Table1[Race],Table1[Race])</f>
        <v>2</v>
      </c>
      <c r="M2481">
        <v>2</v>
      </c>
      <c r="N2481">
        <v>0</v>
      </c>
      <c r="O2481">
        <v>0</v>
      </c>
      <c r="P2481">
        <v>0</v>
      </c>
      <c r="Q2481" t="s">
        <v>20</v>
      </c>
      <c r="R2481" t="s">
        <v>2951</v>
      </c>
      <c r="S2481" t="s">
        <v>2949</v>
      </c>
      <c r="T2481">
        <f>IFERROR(Table1[n_can_adj]/MID(Table1[district],FIND("(",Table1[district])+1,1),Table1[n_can_adj])</f>
        <v>2</v>
      </c>
      <c r="U2481" t="e">
        <f>IF(Table1[level]="Local",VLOOKUP(Table1[parish]&amp;" Parish, Louisiana",[1]parish!$D$2:$E$65,2,FALSE),"")</f>
        <v>#N/A</v>
      </c>
    </row>
    <row r="2482" spans="1:21" hidden="1" x14ac:dyDescent="0.25">
      <c r="A2482">
        <v>2481</v>
      </c>
      <c r="B2482">
        <f>IF(COUNTIF(C$2:C2481,C2482)&gt;0,B2481,B2481+1)</f>
        <v>807</v>
      </c>
      <c r="C2482" t="str">
        <f>Table1[[#This Row],[position]]&amp;IF(Table1[district]="NA","","-"&amp;Table1[district])&amp;IF(Table1[parish]="Multi-Parish Race","","-"&amp;Table1[parish])&amp;" ("&amp;Table1[year]&amp;")"</f>
        <v>Mayor-Town of Maringouin-Iberville (2014)</v>
      </c>
      <c r="D2482" t="s">
        <v>2949</v>
      </c>
      <c r="E2482" t="s">
        <v>1136</v>
      </c>
      <c r="F2482" t="s">
        <v>3181</v>
      </c>
      <c r="G2482">
        <v>2014</v>
      </c>
      <c r="H2482" t="s">
        <v>231</v>
      </c>
      <c r="I2482" t="s">
        <v>23</v>
      </c>
      <c r="J2482">
        <v>27</v>
      </c>
      <c r="K2482">
        <v>4</v>
      </c>
      <c r="L2482">
        <f>COUNTIF(Table1[Race],Table1[Race])</f>
        <v>4</v>
      </c>
      <c r="M2482">
        <v>4</v>
      </c>
      <c r="N2482">
        <v>0</v>
      </c>
      <c r="O2482">
        <v>0</v>
      </c>
      <c r="P2482">
        <v>0</v>
      </c>
      <c r="Q2482" t="s">
        <v>20</v>
      </c>
      <c r="R2482" t="s">
        <v>2951</v>
      </c>
      <c r="S2482" t="s">
        <v>2949</v>
      </c>
      <c r="T2482">
        <f>IFERROR(Table1[n_can_adj]/MID(Table1[district],FIND("(",Table1[district])+1,1),Table1[n_can_adj])</f>
        <v>4</v>
      </c>
      <c r="U2482" t="e">
        <f>IF(Table1[level]="Local",VLOOKUP(Table1[parish]&amp;" Parish, Louisiana",[1]parish!$D$2:$E$65,2,FALSE),"")</f>
        <v>#N/A</v>
      </c>
    </row>
    <row r="2483" spans="1:21" hidden="1" x14ac:dyDescent="0.25">
      <c r="A2483">
        <v>2482</v>
      </c>
      <c r="B2483">
        <f>IF(COUNTIF(C$2:C2482,C2483)&gt;0,B2482,B2482+1)</f>
        <v>807</v>
      </c>
      <c r="C2483" t="str">
        <f>Table1[[#This Row],[position]]&amp;IF(Table1[district]="NA","","-"&amp;Table1[district])&amp;IF(Table1[parish]="Multi-Parish Race","","-"&amp;Table1[parish])&amp;" ("&amp;Table1[year]&amp;")"</f>
        <v>Mayor-Town of Maringouin-Iberville (2014)</v>
      </c>
      <c r="D2483" t="s">
        <v>2949</v>
      </c>
      <c r="E2483" t="s">
        <v>1136</v>
      </c>
      <c r="F2483" t="s">
        <v>3182</v>
      </c>
      <c r="G2483">
        <v>2014</v>
      </c>
      <c r="H2483" t="s">
        <v>231</v>
      </c>
      <c r="I2483" t="s">
        <v>23</v>
      </c>
      <c r="J2483">
        <v>267</v>
      </c>
      <c r="K2483">
        <v>4</v>
      </c>
      <c r="L2483">
        <f>COUNTIF(Table1[Race],Table1[Race])</f>
        <v>4</v>
      </c>
      <c r="M2483">
        <v>4</v>
      </c>
      <c r="N2483">
        <v>0</v>
      </c>
      <c r="O2483">
        <v>0</v>
      </c>
      <c r="P2483">
        <v>0</v>
      </c>
      <c r="Q2483" t="s">
        <v>20</v>
      </c>
      <c r="R2483" t="s">
        <v>2951</v>
      </c>
      <c r="S2483" t="s">
        <v>2949</v>
      </c>
      <c r="T2483">
        <f>IFERROR(Table1[n_can_adj]/MID(Table1[district],FIND("(",Table1[district])+1,1),Table1[n_can_adj])</f>
        <v>4</v>
      </c>
      <c r="U2483" t="e">
        <f>IF(Table1[level]="Local",VLOOKUP(Table1[parish]&amp;" Parish, Louisiana",[1]parish!$D$2:$E$65,2,FALSE),"")</f>
        <v>#N/A</v>
      </c>
    </row>
    <row r="2484" spans="1:21" hidden="1" x14ac:dyDescent="0.25">
      <c r="A2484">
        <v>2483</v>
      </c>
      <c r="B2484">
        <f>IF(COUNTIF(C$2:C2483,C2484)&gt;0,B2483,B2483+1)</f>
        <v>807</v>
      </c>
      <c r="C2484" t="str">
        <f>Table1[[#This Row],[position]]&amp;IF(Table1[district]="NA","","-"&amp;Table1[district])&amp;IF(Table1[parish]="Multi-Parish Race","","-"&amp;Table1[parish])&amp;" ("&amp;Table1[year]&amp;")"</f>
        <v>Mayor-Town of Maringouin-Iberville (2014)</v>
      </c>
      <c r="D2484" t="s">
        <v>2949</v>
      </c>
      <c r="E2484" t="s">
        <v>1136</v>
      </c>
      <c r="F2484" t="s">
        <v>3183</v>
      </c>
      <c r="G2484">
        <v>2014</v>
      </c>
      <c r="H2484" t="s">
        <v>231</v>
      </c>
      <c r="I2484" t="s">
        <v>23</v>
      </c>
      <c r="J2484">
        <v>170</v>
      </c>
      <c r="K2484">
        <v>4</v>
      </c>
      <c r="L2484">
        <f>COUNTIF(Table1[Race],Table1[Race])</f>
        <v>4</v>
      </c>
      <c r="M2484">
        <v>4</v>
      </c>
      <c r="N2484">
        <v>0</v>
      </c>
      <c r="O2484">
        <v>0</v>
      </c>
      <c r="P2484">
        <v>0</v>
      </c>
      <c r="Q2484" t="s">
        <v>20</v>
      </c>
      <c r="R2484" t="s">
        <v>2951</v>
      </c>
      <c r="S2484" t="s">
        <v>2949</v>
      </c>
      <c r="T2484">
        <f>IFERROR(Table1[n_can_adj]/MID(Table1[district],FIND("(",Table1[district])+1,1),Table1[n_can_adj])</f>
        <v>4</v>
      </c>
      <c r="U2484" t="e">
        <f>IF(Table1[level]="Local",VLOOKUP(Table1[parish]&amp;" Parish, Louisiana",[1]parish!$D$2:$E$65,2,FALSE),"")</f>
        <v>#N/A</v>
      </c>
    </row>
    <row r="2485" spans="1:21" hidden="1" x14ac:dyDescent="0.25">
      <c r="A2485">
        <v>2484</v>
      </c>
      <c r="B2485">
        <f>IF(COUNTIF(C$2:C2484,C2485)&gt;0,B2484,B2484+1)</f>
        <v>807</v>
      </c>
      <c r="C2485" t="str">
        <f>Table1[[#This Row],[position]]&amp;IF(Table1[district]="NA","","-"&amp;Table1[district])&amp;IF(Table1[parish]="Multi-Parish Race","","-"&amp;Table1[parish])&amp;" ("&amp;Table1[year]&amp;")"</f>
        <v>Mayor-Town of Maringouin-Iberville (2014)</v>
      </c>
      <c r="D2485" t="s">
        <v>2949</v>
      </c>
      <c r="E2485" t="s">
        <v>1136</v>
      </c>
      <c r="F2485" t="s">
        <v>3184</v>
      </c>
      <c r="G2485">
        <v>2014</v>
      </c>
      <c r="H2485" t="s">
        <v>231</v>
      </c>
      <c r="I2485" t="s">
        <v>23</v>
      </c>
      <c r="J2485">
        <v>174</v>
      </c>
      <c r="K2485">
        <v>4</v>
      </c>
      <c r="L2485">
        <f>COUNTIF(Table1[Race],Table1[Race])</f>
        <v>4</v>
      </c>
      <c r="M2485">
        <v>4</v>
      </c>
      <c r="N2485">
        <v>0</v>
      </c>
      <c r="O2485">
        <v>0</v>
      </c>
      <c r="P2485">
        <v>0</v>
      </c>
      <c r="Q2485" t="s">
        <v>20</v>
      </c>
      <c r="R2485" t="s">
        <v>2951</v>
      </c>
      <c r="S2485" t="s">
        <v>2949</v>
      </c>
      <c r="T2485">
        <f>IFERROR(Table1[n_can_adj]/MID(Table1[district],FIND("(",Table1[district])+1,1),Table1[n_can_adj])</f>
        <v>4</v>
      </c>
      <c r="U2485" t="e">
        <f>IF(Table1[level]="Local",VLOOKUP(Table1[parish]&amp;" Parish, Louisiana",[1]parish!$D$2:$E$65,2,FALSE),"")</f>
        <v>#N/A</v>
      </c>
    </row>
    <row r="2486" spans="1:21" hidden="1" x14ac:dyDescent="0.25">
      <c r="A2486">
        <v>2485</v>
      </c>
      <c r="B2486">
        <f>IF(COUNTIF(C$2:C2485,C2486)&gt;0,B2485,B2485+1)</f>
        <v>808</v>
      </c>
      <c r="C2486" t="str">
        <f>Table1[[#This Row],[position]]&amp;IF(Table1[district]="NA","","-"&amp;Table1[district])&amp;IF(Table1[parish]="Multi-Parish Race","","-"&amp;Table1[parish])&amp;" ("&amp;Table1[year]&amp;")"</f>
        <v>Mayor-Town of Melville-St. Landry (2014)</v>
      </c>
      <c r="D2486" t="s">
        <v>2949</v>
      </c>
      <c r="E2486" t="s">
        <v>1142</v>
      </c>
      <c r="F2486" t="s">
        <v>3185</v>
      </c>
      <c r="G2486">
        <v>2014</v>
      </c>
      <c r="H2486" t="s">
        <v>83</v>
      </c>
      <c r="I2486" t="s">
        <v>23</v>
      </c>
      <c r="J2486">
        <v>274</v>
      </c>
      <c r="K2486">
        <v>3</v>
      </c>
      <c r="L2486">
        <f>COUNTIF(Table1[Race],Table1[Race])</f>
        <v>3</v>
      </c>
      <c r="M2486">
        <v>3</v>
      </c>
      <c r="N2486">
        <v>0</v>
      </c>
      <c r="O2486">
        <v>0</v>
      </c>
      <c r="P2486">
        <v>0</v>
      </c>
      <c r="Q2486" t="s">
        <v>20</v>
      </c>
      <c r="R2486" t="s">
        <v>2951</v>
      </c>
      <c r="S2486" t="s">
        <v>2949</v>
      </c>
      <c r="T2486">
        <f>IFERROR(Table1[n_can_adj]/MID(Table1[district],FIND("(",Table1[district])+1,1),Table1[n_can_adj])</f>
        <v>3</v>
      </c>
      <c r="U2486" t="e">
        <f>IF(Table1[level]="Local",VLOOKUP(Table1[parish]&amp;" Parish, Louisiana",[1]parish!$D$2:$E$65,2,FALSE),"")</f>
        <v>#N/A</v>
      </c>
    </row>
    <row r="2487" spans="1:21" hidden="1" x14ac:dyDescent="0.25">
      <c r="A2487">
        <v>2486</v>
      </c>
      <c r="B2487">
        <f>IF(COUNTIF(C$2:C2486,C2487)&gt;0,B2486,B2486+1)</f>
        <v>808</v>
      </c>
      <c r="C2487" t="str">
        <f>Table1[[#This Row],[position]]&amp;IF(Table1[district]="NA","","-"&amp;Table1[district])&amp;IF(Table1[parish]="Multi-Parish Race","","-"&amp;Table1[parish])&amp;" ("&amp;Table1[year]&amp;")"</f>
        <v>Mayor-Town of Melville-St. Landry (2014)</v>
      </c>
      <c r="D2487" t="s">
        <v>2949</v>
      </c>
      <c r="E2487" t="s">
        <v>1142</v>
      </c>
      <c r="F2487" t="s">
        <v>3186</v>
      </c>
      <c r="G2487">
        <v>2014</v>
      </c>
      <c r="H2487" t="s">
        <v>83</v>
      </c>
      <c r="I2487" t="s">
        <v>23</v>
      </c>
      <c r="J2487">
        <v>115</v>
      </c>
      <c r="K2487">
        <v>3</v>
      </c>
      <c r="L2487">
        <f>COUNTIF(Table1[Race],Table1[Race])</f>
        <v>3</v>
      </c>
      <c r="M2487">
        <v>3</v>
      </c>
      <c r="N2487">
        <v>0</v>
      </c>
      <c r="O2487">
        <v>0</v>
      </c>
      <c r="P2487">
        <v>0</v>
      </c>
      <c r="Q2487" t="s">
        <v>20</v>
      </c>
      <c r="R2487" t="s">
        <v>2951</v>
      </c>
      <c r="S2487" t="s">
        <v>2949</v>
      </c>
      <c r="T2487">
        <f>IFERROR(Table1[n_can_adj]/MID(Table1[district],FIND("(",Table1[district])+1,1),Table1[n_can_adj])</f>
        <v>3</v>
      </c>
      <c r="U2487" t="e">
        <f>IF(Table1[level]="Local",VLOOKUP(Table1[parish]&amp;" Parish, Louisiana",[1]parish!$D$2:$E$65,2,FALSE),"")</f>
        <v>#N/A</v>
      </c>
    </row>
    <row r="2488" spans="1:21" hidden="1" x14ac:dyDescent="0.25">
      <c r="A2488">
        <v>2487</v>
      </c>
      <c r="B2488">
        <f>IF(COUNTIF(C$2:C2487,C2488)&gt;0,B2487,B2487+1)</f>
        <v>808</v>
      </c>
      <c r="C2488" t="str">
        <f>Table1[[#This Row],[position]]&amp;IF(Table1[district]="NA","","-"&amp;Table1[district])&amp;IF(Table1[parish]="Multi-Parish Race","","-"&amp;Table1[parish])&amp;" ("&amp;Table1[year]&amp;")"</f>
        <v>Mayor-Town of Melville-St. Landry (2014)</v>
      </c>
      <c r="D2488" t="s">
        <v>2949</v>
      </c>
      <c r="E2488" t="s">
        <v>1142</v>
      </c>
      <c r="F2488" t="s">
        <v>3187</v>
      </c>
      <c r="G2488">
        <v>2014</v>
      </c>
      <c r="H2488" t="s">
        <v>83</v>
      </c>
      <c r="I2488" t="s">
        <v>23</v>
      </c>
      <c r="J2488">
        <v>184</v>
      </c>
      <c r="K2488">
        <v>3</v>
      </c>
      <c r="L2488">
        <f>COUNTIF(Table1[Race],Table1[Race])</f>
        <v>3</v>
      </c>
      <c r="M2488">
        <v>3</v>
      </c>
      <c r="N2488">
        <v>0</v>
      </c>
      <c r="O2488">
        <v>0</v>
      </c>
      <c r="P2488">
        <v>0</v>
      </c>
      <c r="Q2488" t="s">
        <v>20</v>
      </c>
      <c r="R2488" t="s">
        <v>2951</v>
      </c>
      <c r="S2488" t="s">
        <v>2949</v>
      </c>
      <c r="T2488">
        <f>IFERROR(Table1[n_can_adj]/MID(Table1[district],FIND("(",Table1[district])+1,1),Table1[n_can_adj])</f>
        <v>3</v>
      </c>
      <c r="U2488" t="e">
        <f>IF(Table1[level]="Local",VLOOKUP(Table1[parish]&amp;" Parish, Louisiana",[1]parish!$D$2:$E$65,2,FALSE),"")</f>
        <v>#N/A</v>
      </c>
    </row>
    <row r="2489" spans="1:21" hidden="1" x14ac:dyDescent="0.25">
      <c r="A2489">
        <v>2488</v>
      </c>
      <c r="B2489">
        <f>IF(COUNTIF(C$2:C2488,C2489)&gt;0,B2488,B2488+1)</f>
        <v>809</v>
      </c>
      <c r="C2489" t="str">
        <f>Table1[[#This Row],[position]]&amp;IF(Table1[district]="NA","","-"&amp;Table1[district])&amp;IF(Table1[parish]="Multi-Parish Race","","-"&amp;Table1[parish])&amp;" ("&amp;Table1[year]&amp;")"</f>
        <v>Mayor-Town of Newellton-Tensas (2016)</v>
      </c>
      <c r="D2489" t="s">
        <v>2949</v>
      </c>
      <c r="E2489" t="s">
        <v>1145</v>
      </c>
      <c r="F2489" t="s">
        <v>3188</v>
      </c>
      <c r="G2489">
        <v>2016</v>
      </c>
      <c r="H2489" t="s">
        <v>115</v>
      </c>
      <c r="I2489" t="s">
        <v>23</v>
      </c>
      <c r="J2489">
        <v>80</v>
      </c>
      <c r="K2489">
        <v>3</v>
      </c>
      <c r="L2489">
        <f>COUNTIF(Table1[Race],Table1[Race])</f>
        <v>3</v>
      </c>
      <c r="M2489">
        <v>2</v>
      </c>
      <c r="N2489">
        <v>1</v>
      </c>
      <c r="O2489">
        <v>0</v>
      </c>
      <c r="P2489">
        <v>0</v>
      </c>
      <c r="Q2489" t="s">
        <v>20</v>
      </c>
      <c r="R2489" t="s">
        <v>2951</v>
      </c>
      <c r="S2489" t="s">
        <v>2949</v>
      </c>
      <c r="T2489">
        <f>IFERROR(Table1[n_can_adj]/MID(Table1[district],FIND("(",Table1[district])+1,1),Table1[n_can_adj])</f>
        <v>3</v>
      </c>
      <c r="U2489" t="e">
        <f>IF(Table1[level]="Local",VLOOKUP(Table1[parish]&amp;" Parish, Louisiana",[1]parish!$D$2:$E$65,2,FALSE),"")</f>
        <v>#N/A</v>
      </c>
    </row>
    <row r="2490" spans="1:21" hidden="1" x14ac:dyDescent="0.25">
      <c r="A2490">
        <v>2489</v>
      </c>
      <c r="B2490">
        <f>IF(COUNTIF(C$2:C2489,C2490)&gt;0,B2489,B2489+1)</f>
        <v>809</v>
      </c>
      <c r="C2490" t="str">
        <f>Table1[[#This Row],[position]]&amp;IF(Table1[district]="NA","","-"&amp;Table1[district])&amp;IF(Table1[parish]="Multi-Parish Race","","-"&amp;Table1[parish])&amp;" ("&amp;Table1[year]&amp;")"</f>
        <v>Mayor-Town of Newellton-Tensas (2016)</v>
      </c>
      <c r="D2490" t="s">
        <v>2949</v>
      </c>
      <c r="E2490" t="s">
        <v>1145</v>
      </c>
      <c r="F2490" t="s">
        <v>3189</v>
      </c>
      <c r="G2490">
        <v>2016</v>
      </c>
      <c r="H2490" t="s">
        <v>115</v>
      </c>
      <c r="I2490" t="s">
        <v>19</v>
      </c>
      <c r="J2490">
        <v>254</v>
      </c>
      <c r="K2490">
        <v>3</v>
      </c>
      <c r="L2490">
        <f>COUNTIF(Table1[Race],Table1[Race])</f>
        <v>3</v>
      </c>
      <c r="M2490">
        <v>2</v>
      </c>
      <c r="N2490">
        <v>1</v>
      </c>
      <c r="O2490">
        <v>0</v>
      </c>
      <c r="P2490">
        <v>0</v>
      </c>
      <c r="Q2490" t="s">
        <v>20</v>
      </c>
      <c r="R2490" t="s">
        <v>2951</v>
      </c>
      <c r="S2490" t="s">
        <v>2949</v>
      </c>
      <c r="T2490">
        <f>IFERROR(Table1[n_can_adj]/MID(Table1[district],FIND("(",Table1[district])+1,1),Table1[n_can_adj])</f>
        <v>3</v>
      </c>
      <c r="U2490" t="e">
        <f>IF(Table1[level]="Local",VLOOKUP(Table1[parish]&amp;" Parish, Louisiana",[1]parish!$D$2:$E$65,2,FALSE),"")</f>
        <v>#N/A</v>
      </c>
    </row>
    <row r="2491" spans="1:21" hidden="1" x14ac:dyDescent="0.25">
      <c r="A2491">
        <v>2490</v>
      </c>
      <c r="B2491">
        <f>IF(COUNTIF(C$2:C2490,C2491)&gt;0,B2490,B2490+1)</f>
        <v>809</v>
      </c>
      <c r="C2491" t="str">
        <f>Table1[[#This Row],[position]]&amp;IF(Table1[district]="NA","","-"&amp;Table1[district])&amp;IF(Table1[parish]="Multi-Parish Race","","-"&amp;Table1[parish])&amp;" ("&amp;Table1[year]&amp;")"</f>
        <v>Mayor-Town of Newellton-Tensas (2016)</v>
      </c>
      <c r="D2491" t="s">
        <v>2949</v>
      </c>
      <c r="E2491" t="s">
        <v>1145</v>
      </c>
      <c r="F2491" t="s">
        <v>3190</v>
      </c>
      <c r="G2491">
        <v>2016</v>
      </c>
      <c r="H2491" t="s">
        <v>115</v>
      </c>
      <c r="I2491" t="s">
        <v>23</v>
      </c>
      <c r="J2491">
        <v>208</v>
      </c>
      <c r="K2491">
        <v>3</v>
      </c>
      <c r="L2491">
        <f>COUNTIF(Table1[Race],Table1[Race])</f>
        <v>3</v>
      </c>
      <c r="M2491">
        <v>2</v>
      </c>
      <c r="N2491">
        <v>1</v>
      </c>
      <c r="O2491">
        <v>0</v>
      </c>
      <c r="P2491">
        <v>0</v>
      </c>
      <c r="Q2491" t="s">
        <v>20</v>
      </c>
      <c r="R2491" t="s">
        <v>2951</v>
      </c>
      <c r="S2491" t="s">
        <v>2949</v>
      </c>
      <c r="T2491">
        <f>IFERROR(Table1[n_can_adj]/MID(Table1[district],FIND("(",Table1[district])+1,1),Table1[n_can_adj])</f>
        <v>3</v>
      </c>
      <c r="U2491" t="e">
        <f>IF(Table1[level]="Local",VLOOKUP(Table1[parish]&amp;" Parish, Louisiana",[1]parish!$D$2:$E$65,2,FALSE),"")</f>
        <v>#N/A</v>
      </c>
    </row>
    <row r="2492" spans="1:21" hidden="1" x14ac:dyDescent="0.25">
      <c r="A2492">
        <v>2491</v>
      </c>
      <c r="B2492">
        <f>IF(COUNTIF(C$2:C2491,C2492)&gt;0,B2491,B2491+1)</f>
        <v>810</v>
      </c>
      <c r="C2492" t="str">
        <f>Table1[[#This Row],[position]]&amp;IF(Table1[district]="NA","","-"&amp;Table1[district])&amp;IF(Table1[parish]="Multi-Parish Race","","-"&amp;Table1[parish])&amp;" ("&amp;Table1[year]&amp;")"</f>
        <v>Mayor-Town of Oberlin-Allen (2014)</v>
      </c>
      <c r="D2492" t="s">
        <v>2949</v>
      </c>
      <c r="E2492" t="s">
        <v>371</v>
      </c>
      <c r="F2492" t="s">
        <v>3191</v>
      </c>
      <c r="G2492">
        <v>2014</v>
      </c>
      <c r="H2492" t="s">
        <v>18</v>
      </c>
      <c r="I2492" t="s">
        <v>23</v>
      </c>
      <c r="J2492">
        <v>485</v>
      </c>
      <c r="K2492">
        <v>3</v>
      </c>
      <c r="L2492">
        <f>COUNTIF(Table1[Race],Table1[Race])</f>
        <v>3</v>
      </c>
      <c r="M2492">
        <v>3</v>
      </c>
      <c r="N2492">
        <v>0</v>
      </c>
      <c r="O2492">
        <v>0</v>
      </c>
      <c r="P2492">
        <v>0</v>
      </c>
      <c r="Q2492" t="s">
        <v>20</v>
      </c>
      <c r="R2492" t="s">
        <v>2951</v>
      </c>
      <c r="S2492" t="s">
        <v>2949</v>
      </c>
      <c r="T2492">
        <f>IFERROR(Table1[n_can_adj]/MID(Table1[district],FIND("(",Table1[district])+1,1),Table1[n_can_adj])</f>
        <v>3</v>
      </c>
      <c r="U2492" t="e">
        <f>IF(Table1[level]="Local",VLOOKUP(Table1[parish]&amp;" Parish, Louisiana",[1]parish!$D$2:$E$65,2,FALSE),"")</f>
        <v>#N/A</v>
      </c>
    </row>
    <row r="2493" spans="1:21" hidden="1" x14ac:dyDescent="0.25">
      <c r="A2493">
        <v>2492</v>
      </c>
      <c r="B2493">
        <f>IF(COUNTIF(C$2:C2492,C2493)&gt;0,B2492,B2492+1)</f>
        <v>810</v>
      </c>
      <c r="C2493" t="str">
        <f>Table1[[#This Row],[position]]&amp;IF(Table1[district]="NA","","-"&amp;Table1[district])&amp;IF(Table1[parish]="Multi-Parish Race","","-"&amp;Table1[parish])&amp;" ("&amp;Table1[year]&amp;")"</f>
        <v>Mayor-Town of Oberlin-Allen (2014)</v>
      </c>
      <c r="D2493" t="s">
        <v>2949</v>
      </c>
      <c r="E2493" t="s">
        <v>371</v>
      </c>
      <c r="F2493" t="s">
        <v>3192</v>
      </c>
      <c r="G2493">
        <v>2014</v>
      </c>
      <c r="H2493" t="s">
        <v>18</v>
      </c>
      <c r="I2493" t="s">
        <v>23</v>
      </c>
      <c r="J2493">
        <v>187</v>
      </c>
      <c r="K2493">
        <v>3</v>
      </c>
      <c r="L2493">
        <f>COUNTIF(Table1[Race],Table1[Race])</f>
        <v>3</v>
      </c>
      <c r="M2493">
        <v>3</v>
      </c>
      <c r="N2493">
        <v>0</v>
      </c>
      <c r="O2493">
        <v>0</v>
      </c>
      <c r="P2493">
        <v>0</v>
      </c>
      <c r="Q2493" t="s">
        <v>20</v>
      </c>
      <c r="R2493" t="s">
        <v>2951</v>
      </c>
      <c r="S2493" t="s">
        <v>2949</v>
      </c>
      <c r="T2493">
        <f>IFERROR(Table1[n_can_adj]/MID(Table1[district],FIND("(",Table1[district])+1,1),Table1[n_can_adj])</f>
        <v>3</v>
      </c>
      <c r="U2493" t="e">
        <f>IF(Table1[level]="Local",VLOOKUP(Table1[parish]&amp;" Parish, Louisiana",[1]parish!$D$2:$E$65,2,FALSE),"")</f>
        <v>#N/A</v>
      </c>
    </row>
    <row r="2494" spans="1:21" hidden="1" x14ac:dyDescent="0.25">
      <c r="A2494">
        <v>2493</v>
      </c>
      <c r="B2494">
        <f>IF(COUNTIF(C$2:C2493,C2494)&gt;0,B2493,B2493+1)</f>
        <v>810</v>
      </c>
      <c r="C2494" t="str">
        <f>Table1[[#This Row],[position]]&amp;IF(Table1[district]="NA","","-"&amp;Table1[district])&amp;IF(Table1[parish]="Multi-Parish Race","","-"&amp;Table1[parish])&amp;" ("&amp;Table1[year]&amp;")"</f>
        <v>Mayor-Town of Oberlin-Allen (2014)</v>
      </c>
      <c r="D2494" t="s">
        <v>2949</v>
      </c>
      <c r="E2494" t="s">
        <v>371</v>
      </c>
      <c r="F2494" t="s">
        <v>3193</v>
      </c>
      <c r="G2494">
        <v>2014</v>
      </c>
      <c r="H2494" t="s">
        <v>18</v>
      </c>
      <c r="I2494" t="s">
        <v>23</v>
      </c>
      <c r="J2494">
        <v>131</v>
      </c>
      <c r="K2494">
        <v>3</v>
      </c>
      <c r="L2494">
        <f>COUNTIF(Table1[Race],Table1[Race])</f>
        <v>3</v>
      </c>
      <c r="M2494">
        <v>3</v>
      </c>
      <c r="N2494">
        <v>0</v>
      </c>
      <c r="O2494">
        <v>0</v>
      </c>
      <c r="P2494">
        <v>0</v>
      </c>
      <c r="Q2494" t="s">
        <v>20</v>
      </c>
      <c r="R2494" t="s">
        <v>2951</v>
      </c>
      <c r="S2494" t="s">
        <v>2949</v>
      </c>
      <c r="T2494">
        <f>IFERROR(Table1[n_can_adj]/MID(Table1[district],FIND("(",Table1[district])+1,1),Table1[n_can_adj])</f>
        <v>3</v>
      </c>
      <c r="U2494" t="e">
        <f>IF(Table1[level]="Local",VLOOKUP(Table1[parish]&amp;" Parish, Louisiana",[1]parish!$D$2:$E$65,2,FALSE),"")</f>
        <v>#N/A</v>
      </c>
    </row>
    <row r="2495" spans="1:21" hidden="1" x14ac:dyDescent="0.25">
      <c r="A2495">
        <v>2494</v>
      </c>
      <c r="B2495">
        <f>IF(COUNTIF(C$2:C2494,C2495)&gt;0,B2494,B2494+1)</f>
        <v>811</v>
      </c>
      <c r="C2495" t="str">
        <f>Table1[[#This Row],[position]]&amp;IF(Table1[district]="NA","","-"&amp;Table1[district])&amp;IF(Table1[parish]="Multi-Parish Race","","-"&amp;Table1[parish])&amp;" ("&amp;Table1[year]&amp;")"</f>
        <v>Mayor-Town of Pearl River-St. Tammany (2014)</v>
      </c>
      <c r="D2495" t="s">
        <v>2949</v>
      </c>
      <c r="E2495" t="s">
        <v>1152</v>
      </c>
      <c r="F2495" t="s">
        <v>3194</v>
      </c>
      <c r="G2495">
        <v>2014</v>
      </c>
      <c r="H2495" t="s">
        <v>405</v>
      </c>
      <c r="I2495" t="s">
        <v>19</v>
      </c>
      <c r="J2495">
        <v>390</v>
      </c>
      <c r="K2495">
        <v>4</v>
      </c>
      <c r="L2495">
        <f>COUNTIF(Table1[Race],Table1[Race])</f>
        <v>4</v>
      </c>
      <c r="M2495">
        <v>2</v>
      </c>
      <c r="N2495">
        <v>1</v>
      </c>
      <c r="O2495">
        <v>1</v>
      </c>
      <c r="P2495">
        <v>0</v>
      </c>
      <c r="Q2495" t="s">
        <v>20</v>
      </c>
      <c r="R2495" t="s">
        <v>2951</v>
      </c>
      <c r="S2495" t="s">
        <v>2949</v>
      </c>
      <c r="T2495">
        <f>IFERROR(Table1[n_can_adj]/MID(Table1[district],FIND("(",Table1[district])+1,1),Table1[n_can_adj])</f>
        <v>4</v>
      </c>
      <c r="U2495" t="e">
        <f>IF(Table1[level]="Local",VLOOKUP(Table1[parish]&amp;" Parish, Louisiana",[1]parish!$D$2:$E$65,2,FALSE),"")</f>
        <v>#N/A</v>
      </c>
    </row>
    <row r="2496" spans="1:21" hidden="1" x14ac:dyDescent="0.25">
      <c r="A2496">
        <v>2495</v>
      </c>
      <c r="B2496">
        <f>IF(COUNTIF(C$2:C2495,C2496)&gt;0,B2495,B2495+1)</f>
        <v>811</v>
      </c>
      <c r="C2496" t="str">
        <f>Table1[[#This Row],[position]]&amp;IF(Table1[district]="NA","","-"&amp;Table1[district])&amp;IF(Table1[parish]="Multi-Parish Race","","-"&amp;Table1[parish])&amp;" ("&amp;Table1[year]&amp;")"</f>
        <v>Mayor-Town of Pearl River-St. Tammany (2014)</v>
      </c>
      <c r="D2496" t="s">
        <v>2949</v>
      </c>
      <c r="E2496" t="s">
        <v>1152</v>
      </c>
      <c r="F2496" t="s">
        <v>3195</v>
      </c>
      <c r="G2496">
        <v>2014</v>
      </c>
      <c r="H2496" t="s">
        <v>405</v>
      </c>
      <c r="I2496" t="s">
        <v>30</v>
      </c>
      <c r="J2496">
        <v>51</v>
      </c>
      <c r="K2496">
        <v>4</v>
      </c>
      <c r="L2496">
        <f>COUNTIF(Table1[Race],Table1[Race])</f>
        <v>4</v>
      </c>
      <c r="M2496">
        <v>2</v>
      </c>
      <c r="N2496">
        <v>1</v>
      </c>
      <c r="O2496">
        <v>1</v>
      </c>
      <c r="P2496">
        <v>0</v>
      </c>
      <c r="Q2496" t="s">
        <v>20</v>
      </c>
      <c r="R2496" t="s">
        <v>2951</v>
      </c>
      <c r="S2496" t="s">
        <v>2949</v>
      </c>
      <c r="T2496">
        <f>IFERROR(Table1[n_can_adj]/MID(Table1[district],FIND("(",Table1[district])+1,1),Table1[n_can_adj])</f>
        <v>4</v>
      </c>
      <c r="U2496" t="e">
        <f>IF(Table1[level]="Local",VLOOKUP(Table1[parish]&amp;" Parish, Louisiana",[1]parish!$D$2:$E$65,2,FALSE),"")</f>
        <v>#N/A</v>
      </c>
    </row>
    <row r="2497" spans="1:21" hidden="1" x14ac:dyDescent="0.25">
      <c r="A2497">
        <v>2496</v>
      </c>
      <c r="B2497">
        <f>IF(COUNTIF(C$2:C2496,C2497)&gt;0,B2496,B2496+1)</f>
        <v>811</v>
      </c>
      <c r="C2497" t="str">
        <f>Table1[[#This Row],[position]]&amp;IF(Table1[district]="NA","","-"&amp;Table1[district])&amp;IF(Table1[parish]="Multi-Parish Race","","-"&amp;Table1[parish])&amp;" ("&amp;Table1[year]&amp;")"</f>
        <v>Mayor-Town of Pearl River-St. Tammany (2014)</v>
      </c>
      <c r="D2497" t="s">
        <v>2949</v>
      </c>
      <c r="E2497" t="s">
        <v>1152</v>
      </c>
      <c r="F2497" t="s">
        <v>3196</v>
      </c>
      <c r="G2497">
        <v>2014</v>
      </c>
      <c r="H2497" t="s">
        <v>405</v>
      </c>
      <c r="I2497" t="s">
        <v>23</v>
      </c>
      <c r="J2497">
        <v>315</v>
      </c>
      <c r="K2497">
        <v>4</v>
      </c>
      <c r="L2497">
        <f>COUNTIF(Table1[Race],Table1[Race])</f>
        <v>4</v>
      </c>
      <c r="M2497">
        <v>2</v>
      </c>
      <c r="N2497">
        <v>1</v>
      </c>
      <c r="O2497">
        <v>1</v>
      </c>
      <c r="P2497">
        <v>0</v>
      </c>
      <c r="Q2497" t="s">
        <v>20</v>
      </c>
      <c r="R2497" t="s">
        <v>2951</v>
      </c>
      <c r="S2497" t="s">
        <v>2949</v>
      </c>
      <c r="T2497">
        <f>IFERROR(Table1[n_can_adj]/MID(Table1[district],FIND("(",Table1[district])+1,1),Table1[n_can_adj])</f>
        <v>4</v>
      </c>
      <c r="U2497" t="e">
        <f>IF(Table1[level]="Local",VLOOKUP(Table1[parish]&amp;" Parish, Louisiana",[1]parish!$D$2:$E$65,2,FALSE),"")</f>
        <v>#N/A</v>
      </c>
    </row>
    <row r="2498" spans="1:21" hidden="1" x14ac:dyDescent="0.25">
      <c r="A2498">
        <v>2497</v>
      </c>
      <c r="B2498">
        <f>IF(COUNTIF(C$2:C2497,C2498)&gt;0,B2497,B2497+1)</f>
        <v>811</v>
      </c>
      <c r="C2498" t="str">
        <f>Table1[[#This Row],[position]]&amp;IF(Table1[district]="NA","","-"&amp;Table1[district])&amp;IF(Table1[parish]="Multi-Parish Race","","-"&amp;Table1[parish])&amp;" ("&amp;Table1[year]&amp;")"</f>
        <v>Mayor-Town of Pearl River-St. Tammany (2014)</v>
      </c>
      <c r="D2498" t="s">
        <v>2949</v>
      </c>
      <c r="E2498" t="s">
        <v>1152</v>
      </c>
      <c r="F2498" t="s">
        <v>3197</v>
      </c>
      <c r="G2498">
        <v>2014</v>
      </c>
      <c r="H2498" t="s">
        <v>405</v>
      </c>
      <c r="I2498" t="s">
        <v>23</v>
      </c>
      <c r="J2498">
        <v>277</v>
      </c>
      <c r="K2498">
        <v>4</v>
      </c>
      <c r="L2498">
        <f>COUNTIF(Table1[Race],Table1[Race])</f>
        <v>4</v>
      </c>
      <c r="M2498">
        <v>2</v>
      </c>
      <c r="N2498">
        <v>1</v>
      </c>
      <c r="O2498">
        <v>1</v>
      </c>
      <c r="P2498">
        <v>0</v>
      </c>
      <c r="Q2498" t="s">
        <v>20</v>
      </c>
      <c r="R2498" t="s">
        <v>2951</v>
      </c>
      <c r="S2498" t="s">
        <v>2949</v>
      </c>
      <c r="T2498">
        <f>IFERROR(Table1[n_can_adj]/MID(Table1[district],FIND("(",Table1[district])+1,1),Table1[n_can_adj])</f>
        <v>4</v>
      </c>
      <c r="U2498" t="e">
        <f>IF(Table1[level]="Local",VLOOKUP(Table1[parish]&amp;" Parish, Louisiana",[1]parish!$D$2:$E$65,2,FALSE),"")</f>
        <v>#N/A</v>
      </c>
    </row>
    <row r="2499" spans="1:21" hidden="1" x14ac:dyDescent="0.25">
      <c r="A2499">
        <v>2499</v>
      </c>
      <c r="B2499">
        <f>IF(COUNTIF(C$2:C2498,C2499)&gt;0,B2498,B2498+1)</f>
        <v>812</v>
      </c>
      <c r="C2499" t="str">
        <f>Table1[[#This Row],[position]]&amp;IF(Table1[district]="NA","","-"&amp;Table1[district])&amp;IF(Table1[parish]="Multi-Parish Race","","-"&amp;Table1[parish])&amp;" ("&amp;Table1[year]&amp;")"</f>
        <v>Mayor-Town of Plain Dealing-Bossier (2014)</v>
      </c>
      <c r="D2499" t="s">
        <v>2949</v>
      </c>
      <c r="E2499" t="s">
        <v>2945</v>
      </c>
      <c r="F2499" t="s">
        <v>3199</v>
      </c>
      <c r="G2499">
        <v>2014</v>
      </c>
      <c r="H2499" t="s">
        <v>29</v>
      </c>
      <c r="I2499" t="s">
        <v>30</v>
      </c>
      <c r="J2499">
        <v>89</v>
      </c>
      <c r="K2499">
        <v>2</v>
      </c>
      <c r="L2499">
        <f>COUNTIF(Table1[Race],Table1[Race])</f>
        <v>2</v>
      </c>
      <c r="M2499">
        <v>1</v>
      </c>
      <c r="N2499">
        <v>0</v>
      </c>
      <c r="O2499">
        <v>1</v>
      </c>
      <c r="P2499">
        <v>0</v>
      </c>
      <c r="Q2499" t="s">
        <v>20</v>
      </c>
      <c r="R2499" t="s">
        <v>2951</v>
      </c>
      <c r="S2499" t="s">
        <v>2949</v>
      </c>
      <c r="T2499">
        <f>IFERROR(Table1[n_can_adj]/MID(Table1[district],FIND("(",Table1[district])+1,1),Table1[n_can_adj])</f>
        <v>2</v>
      </c>
      <c r="U2499" t="e">
        <f>IF(Table1[level]="Local",VLOOKUP(Table1[parish]&amp;" Parish, Louisiana",[1]parish!$D$2:$E$65,2,FALSE),"")</f>
        <v>#N/A</v>
      </c>
    </row>
    <row r="2500" spans="1:21" hidden="1" x14ac:dyDescent="0.25">
      <c r="A2500">
        <v>2501</v>
      </c>
      <c r="B2500">
        <f>IF(COUNTIF(C$2:C2499,C2500)&gt;0,B2499,B2499+1)</f>
        <v>812</v>
      </c>
      <c r="C2500" t="str">
        <f>Table1[[#This Row],[position]]&amp;IF(Table1[district]="NA","","-"&amp;Table1[district])&amp;IF(Table1[parish]="Multi-Parish Race","","-"&amp;Table1[parish])&amp;" ("&amp;Table1[year]&amp;")"</f>
        <v>Mayor-Town of Plain Dealing-Bossier (2014)</v>
      </c>
      <c r="D2500" t="s">
        <v>2949</v>
      </c>
      <c r="E2500" t="s">
        <v>2945</v>
      </c>
      <c r="F2500" t="s">
        <v>3200</v>
      </c>
      <c r="G2500">
        <v>2014</v>
      </c>
      <c r="H2500" t="s">
        <v>29</v>
      </c>
      <c r="I2500" t="s">
        <v>23</v>
      </c>
      <c r="J2500">
        <v>270</v>
      </c>
      <c r="K2500">
        <v>2</v>
      </c>
      <c r="L2500">
        <f>COUNTIF(Table1[Race],Table1[Race])</f>
        <v>2</v>
      </c>
      <c r="M2500">
        <v>1</v>
      </c>
      <c r="N2500">
        <v>0</v>
      </c>
      <c r="O2500">
        <v>1</v>
      </c>
      <c r="P2500">
        <v>0</v>
      </c>
      <c r="Q2500" t="s">
        <v>20</v>
      </c>
      <c r="R2500" t="s">
        <v>2951</v>
      </c>
      <c r="S2500" t="s">
        <v>2949</v>
      </c>
      <c r="T2500">
        <f>IFERROR(Table1[n_can_adj]/MID(Table1[district],FIND("(",Table1[district])+1,1),Table1[n_can_adj])</f>
        <v>2</v>
      </c>
      <c r="U2500" t="e">
        <f>IF(Table1[level]="Local",VLOOKUP(Table1[parish]&amp;" Parish, Louisiana",[1]parish!$D$2:$E$65,2,FALSE),"")</f>
        <v>#N/A</v>
      </c>
    </row>
    <row r="2501" spans="1:21" hidden="1" x14ac:dyDescent="0.25">
      <c r="A2501">
        <v>2498</v>
      </c>
      <c r="B2501">
        <f>IF(COUNTIF(C$2:C2500,C2501)&gt;0,B2500,B2500+1)</f>
        <v>813</v>
      </c>
      <c r="C2501" t="str">
        <f>Table1[[#This Row],[position]]&amp;IF(Table1[district]="NA","","-"&amp;Table1[district])&amp;IF(Table1[parish]="Multi-Parish Race","","-"&amp;Table1[parish])&amp;" ("&amp;Table1[year]&amp;")"</f>
        <v>Mayor-Town of Plain Dealing-Bossier (2016)</v>
      </c>
      <c r="D2501" t="s">
        <v>2949</v>
      </c>
      <c r="E2501" t="s">
        <v>2945</v>
      </c>
      <c r="F2501" t="s">
        <v>3198</v>
      </c>
      <c r="G2501">
        <v>2016</v>
      </c>
      <c r="H2501" t="s">
        <v>29</v>
      </c>
      <c r="I2501" t="s">
        <v>19</v>
      </c>
      <c r="J2501">
        <v>287</v>
      </c>
      <c r="K2501">
        <v>2</v>
      </c>
      <c r="L2501">
        <f>COUNTIF(Table1[Race],Table1[Race])</f>
        <v>2</v>
      </c>
      <c r="M2501">
        <v>0</v>
      </c>
      <c r="N2501">
        <v>1</v>
      </c>
      <c r="O2501">
        <v>1</v>
      </c>
      <c r="P2501">
        <v>0</v>
      </c>
      <c r="Q2501" t="s">
        <v>20</v>
      </c>
      <c r="R2501" t="s">
        <v>2951</v>
      </c>
      <c r="S2501" t="s">
        <v>2949</v>
      </c>
      <c r="T2501">
        <f>IFERROR(Table1[n_can_adj]/MID(Table1[district],FIND("(",Table1[district])+1,1),Table1[n_can_adj])</f>
        <v>2</v>
      </c>
      <c r="U2501" t="e">
        <f>IF(Table1[level]="Local",VLOOKUP(Table1[parish]&amp;" Parish, Louisiana",[1]parish!$D$2:$E$65,2,FALSE),"")</f>
        <v>#N/A</v>
      </c>
    </row>
    <row r="2502" spans="1:21" hidden="1" x14ac:dyDescent="0.25">
      <c r="A2502">
        <v>2500</v>
      </c>
      <c r="B2502">
        <f>IF(COUNTIF(C$2:C2501,C2502)&gt;0,B2501,B2501+1)</f>
        <v>813</v>
      </c>
      <c r="C2502" t="str">
        <f>Table1[[#This Row],[position]]&amp;IF(Table1[district]="NA","","-"&amp;Table1[district])&amp;IF(Table1[parish]="Multi-Parish Race","","-"&amp;Table1[parish])&amp;" ("&amp;Table1[year]&amp;")"</f>
        <v>Mayor-Town of Plain Dealing-Bossier (2016)</v>
      </c>
      <c r="D2502" t="s">
        <v>2949</v>
      </c>
      <c r="E2502" t="s">
        <v>2945</v>
      </c>
      <c r="F2502" t="s">
        <v>3199</v>
      </c>
      <c r="G2502">
        <v>2016</v>
      </c>
      <c r="H2502" t="s">
        <v>29</v>
      </c>
      <c r="I2502" t="s">
        <v>30</v>
      </c>
      <c r="J2502">
        <v>79</v>
      </c>
      <c r="K2502">
        <v>2</v>
      </c>
      <c r="L2502">
        <f>COUNTIF(Table1[Race],Table1[Race])</f>
        <v>2</v>
      </c>
      <c r="M2502">
        <v>0</v>
      </c>
      <c r="N2502">
        <v>1</v>
      </c>
      <c r="O2502">
        <v>1</v>
      </c>
      <c r="P2502">
        <v>0</v>
      </c>
      <c r="Q2502" t="s">
        <v>20</v>
      </c>
      <c r="R2502" t="s">
        <v>2951</v>
      </c>
      <c r="S2502" t="s">
        <v>2949</v>
      </c>
      <c r="T2502">
        <f>IFERROR(Table1[n_can_adj]/MID(Table1[district],FIND("(",Table1[district])+1,1),Table1[n_can_adj])</f>
        <v>2</v>
      </c>
      <c r="U2502" t="e">
        <f>IF(Table1[level]="Local",VLOOKUP(Table1[parish]&amp;" Parish, Louisiana",[1]parish!$D$2:$E$65,2,FALSE),"")</f>
        <v>#N/A</v>
      </c>
    </row>
    <row r="2503" spans="1:21" hidden="1" x14ac:dyDescent="0.25">
      <c r="A2503">
        <v>2502</v>
      </c>
      <c r="B2503">
        <f>IF(COUNTIF(C$2:C2502,C2503)&gt;0,B2502,B2502+1)</f>
        <v>814</v>
      </c>
      <c r="C2503" t="str">
        <f>Table1[[#This Row],[position]]&amp;IF(Table1[district]="NA","","-"&amp;Table1[district])&amp;IF(Table1[parish]="Multi-Parish Race","","-"&amp;Table1[parish])&amp;" ("&amp;Table1[year]&amp;")"</f>
        <v>Mayor-Town of Roseland-Tangipahoa (2016)</v>
      </c>
      <c r="D2503" t="s">
        <v>2949</v>
      </c>
      <c r="E2503" t="s">
        <v>3201</v>
      </c>
      <c r="F2503" t="s">
        <v>3202</v>
      </c>
      <c r="G2503">
        <v>2016</v>
      </c>
      <c r="H2503" t="s">
        <v>640</v>
      </c>
      <c r="I2503" t="s">
        <v>23</v>
      </c>
      <c r="J2503">
        <v>188</v>
      </c>
      <c r="K2503">
        <v>2</v>
      </c>
      <c r="L2503">
        <f>COUNTIF(Table1[Race],Table1[Race])</f>
        <v>2</v>
      </c>
      <c r="M2503">
        <v>2</v>
      </c>
      <c r="N2503">
        <v>0</v>
      </c>
      <c r="O2503">
        <v>0</v>
      </c>
      <c r="P2503">
        <v>0</v>
      </c>
      <c r="Q2503" t="s">
        <v>20</v>
      </c>
      <c r="R2503" t="s">
        <v>2951</v>
      </c>
      <c r="S2503" t="s">
        <v>2949</v>
      </c>
      <c r="T2503">
        <f>IFERROR(Table1[n_can_adj]/MID(Table1[district],FIND("(",Table1[district])+1,1),Table1[n_can_adj])</f>
        <v>2</v>
      </c>
      <c r="U2503" t="e">
        <f>IF(Table1[level]="Local",VLOOKUP(Table1[parish]&amp;" Parish, Louisiana",[1]parish!$D$2:$E$65,2,FALSE),"")</f>
        <v>#N/A</v>
      </c>
    </row>
    <row r="2504" spans="1:21" hidden="1" x14ac:dyDescent="0.25">
      <c r="A2504">
        <v>2503</v>
      </c>
      <c r="B2504">
        <f>IF(COUNTIF(C$2:C2503,C2504)&gt;0,B2503,B2503+1)</f>
        <v>814</v>
      </c>
      <c r="C2504" t="str">
        <f>Table1[[#This Row],[position]]&amp;IF(Table1[district]="NA","","-"&amp;Table1[district])&amp;IF(Table1[parish]="Multi-Parish Race","","-"&amp;Table1[parish])&amp;" ("&amp;Table1[year]&amp;")"</f>
        <v>Mayor-Town of Roseland-Tangipahoa (2016)</v>
      </c>
      <c r="D2504" t="s">
        <v>2949</v>
      </c>
      <c r="E2504" t="s">
        <v>3201</v>
      </c>
      <c r="F2504" t="s">
        <v>3203</v>
      </c>
      <c r="G2504">
        <v>2016</v>
      </c>
      <c r="H2504" t="s">
        <v>640</v>
      </c>
      <c r="I2504" t="s">
        <v>23</v>
      </c>
      <c r="J2504">
        <v>336</v>
      </c>
      <c r="K2504">
        <v>2</v>
      </c>
      <c r="L2504">
        <f>COUNTIF(Table1[Race],Table1[Race])</f>
        <v>2</v>
      </c>
      <c r="M2504">
        <v>2</v>
      </c>
      <c r="N2504">
        <v>0</v>
      </c>
      <c r="O2504">
        <v>0</v>
      </c>
      <c r="P2504">
        <v>0</v>
      </c>
      <c r="Q2504" t="s">
        <v>20</v>
      </c>
      <c r="R2504" t="s">
        <v>2951</v>
      </c>
      <c r="S2504" t="s">
        <v>2949</v>
      </c>
      <c r="T2504">
        <f>IFERROR(Table1[n_can_adj]/MID(Table1[district],FIND("(",Table1[district])+1,1),Table1[n_can_adj])</f>
        <v>2</v>
      </c>
      <c r="U2504" t="e">
        <f>IF(Table1[level]="Local",VLOOKUP(Table1[parish]&amp;" Parish, Louisiana",[1]parish!$D$2:$E$65,2,FALSE),"")</f>
        <v>#N/A</v>
      </c>
    </row>
    <row r="2505" spans="1:21" hidden="1" x14ac:dyDescent="0.25">
      <c r="A2505">
        <v>2504</v>
      </c>
      <c r="B2505">
        <f>IF(COUNTIF(C$2:C2504,C2505)&gt;0,B2504,B2504+1)</f>
        <v>815</v>
      </c>
      <c r="C2505" t="str">
        <f>Table1[[#This Row],[position]]&amp;IF(Table1[district]="NA","","-"&amp;Table1[district])&amp;IF(Table1[parish]="Multi-Parish Race","","-"&amp;Table1[parish])&amp;" ("&amp;Table1[year]&amp;")"</f>
        <v>Mayor-Town of Rosepine-Vernon (2014)</v>
      </c>
      <c r="D2505" t="s">
        <v>2949</v>
      </c>
      <c r="E2505" t="s">
        <v>3204</v>
      </c>
      <c r="F2505" t="s">
        <v>3205</v>
      </c>
      <c r="G2505">
        <v>2014</v>
      </c>
      <c r="H2505" t="s">
        <v>651</v>
      </c>
      <c r="I2505" t="s">
        <v>23</v>
      </c>
      <c r="J2505">
        <v>29</v>
      </c>
      <c r="K2505">
        <v>3</v>
      </c>
      <c r="L2505">
        <f>COUNTIF(Table1[Race],Table1[Race])</f>
        <v>3</v>
      </c>
      <c r="M2505">
        <v>1</v>
      </c>
      <c r="N2505">
        <v>1</v>
      </c>
      <c r="O2505">
        <v>1</v>
      </c>
      <c r="P2505">
        <v>0</v>
      </c>
      <c r="Q2505" t="s">
        <v>20</v>
      </c>
      <c r="R2505" t="s">
        <v>2951</v>
      </c>
      <c r="S2505" t="s">
        <v>2949</v>
      </c>
      <c r="T2505">
        <f>IFERROR(Table1[n_can_adj]/MID(Table1[district],FIND("(",Table1[district])+1,1),Table1[n_can_adj])</f>
        <v>3</v>
      </c>
      <c r="U2505" t="e">
        <f>IF(Table1[level]="Local",VLOOKUP(Table1[parish]&amp;" Parish, Louisiana",[1]parish!$D$2:$E$65,2,FALSE),"")</f>
        <v>#N/A</v>
      </c>
    </row>
    <row r="2506" spans="1:21" hidden="1" x14ac:dyDescent="0.25">
      <c r="A2506">
        <v>2505</v>
      </c>
      <c r="B2506">
        <f>IF(COUNTIF(C$2:C2505,C2506)&gt;0,B2505,B2505+1)</f>
        <v>815</v>
      </c>
      <c r="C2506" t="str">
        <f>Table1[[#This Row],[position]]&amp;IF(Table1[district]="NA","","-"&amp;Table1[district])&amp;IF(Table1[parish]="Multi-Parish Race","","-"&amp;Table1[parish])&amp;" ("&amp;Table1[year]&amp;")"</f>
        <v>Mayor-Town of Rosepine-Vernon (2014)</v>
      </c>
      <c r="D2506" t="s">
        <v>2949</v>
      </c>
      <c r="E2506" t="s">
        <v>3204</v>
      </c>
      <c r="F2506" t="s">
        <v>3206</v>
      </c>
      <c r="G2506">
        <v>2014</v>
      </c>
      <c r="H2506" t="s">
        <v>651</v>
      </c>
      <c r="I2506" t="s">
        <v>30</v>
      </c>
      <c r="J2506">
        <v>254</v>
      </c>
      <c r="K2506">
        <v>3</v>
      </c>
      <c r="L2506">
        <f>COUNTIF(Table1[Race],Table1[Race])</f>
        <v>3</v>
      </c>
      <c r="M2506">
        <v>1</v>
      </c>
      <c r="N2506">
        <v>1</v>
      </c>
      <c r="O2506">
        <v>1</v>
      </c>
      <c r="P2506">
        <v>0</v>
      </c>
      <c r="Q2506" t="s">
        <v>20</v>
      </c>
      <c r="R2506" t="s">
        <v>2951</v>
      </c>
      <c r="S2506" t="s">
        <v>2949</v>
      </c>
      <c r="T2506">
        <f>IFERROR(Table1[n_can_adj]/MID(Table1[district],FIND("(",Table1[district])+1,1),Table1[n_can_adj])</f>
        <v>3</v>
      </c>
      <c r="U2506" t="e">
        <f>IF(Table1[level]="Local",VLOOKUP(Table1[parish]&amp;" Parish, Louisiana",[1]parish!$D$2:$E$65,2,FALSE),"")</f>
        <v>#N/A</v>
      </c>
    </row>
    <row r="2507" spans="1:21" hidden="1" x14ac:dyDescent="0.25">
      <c r="A2507">
        <v>2506</v>
      </c>
      <c r="B2507">
        <f>IF(COUNTIF(C$2:C2506,C2507)&gt;0,B2506,B2506+1)</f>
        <v>815</v>
      </c>
      <c r="C2507" t="str">
        <f>Table1[[#This Row],[position]]&amp;IF(Table1[district]="NA","","-"&amp;Table1[district])&amp;IF(Table1[parish]="Multi-Parish Race","","-"&amp;Table1[parish])&amp;" ("&amp;Table1[year]&amp;")"</f>
        <v>Mayor-Town of Rosepine-Vernon (2014)</v>
      </c>
      <c r="D2507" t="s">
        <v>2949</v>
      </c>
      <c r="E2507" t="s">
        <v>3204</v>
      </c>
      <c r="F2507" t="s">
        <v>3207</v>
      </c>
      <c r="G2507">
        <v>2014</v>
      </c>
      <c r="H2507" t="s">
        <v>651</v>
      </c>
      <c r="I2507" t="s">
        <v>19</v>
      </c>
      <c r="J2507">
        <v>124</v>
      </c>
      <c r="K2507">
        <v>3</v>
      </c>
      <c r="L2507">
        <f>COUNTIF(Table1[Race],Table1[Race])</f>
        <v>3</v>
      </c>
      <c r="M2507">
        <v>1</v>
      </c>
      <c r="N2507">
        <v>1</v>
      </c>
      <c r="O2507">
        <v>1</v>
      </c>
      <c r="P2507">
        <v>0</v>
      </c>
      <c r="Q2507" t="s">
        <v>20</v>
      </c>
      <c r="R2507" t="s">
        <v>2951</v>
      </c>
      <c r="S2507" t="s">
        <v>2949</v>
      </c>
      <c r="T2507">
        <f>IFERROR(Table1[n_can_adj]/MID(Table1[district],FIND("(",Table1[district])+1,1),Table1[n_can_adj])</f>
        <v>3</v>
      </c>
      <c r="U2507" t="e">
        <f>IF(Table1[level]="Local",VLOOKUP(Table1[parish]&amp;" Parish, Louisiana",[1]parish!$D$2:$E$65,2,FALSE),"")</f>
        <v>#N/A</v>
      </c>
    </row>
    <row r="2508" spans="1:21" hidden="1" x14ac:dyDescent="0.25">
      <c r="A2508">
        <v>2507</v>
      </c>
      <c r="B2508">
        <f>IF(COUNTIF(C$2:C2507,C2508)&gt;0,B2507,B2507+1)</f>
        <v>816</v>
      </c>
      <c r="C2508" t="str">
        <f>Table1[[#This Row],[position]]&amp;IF(Table1[district]="NA","","-"&amp;Table1[district])&amp;IF(Table1[parish]="Multi-Parish Race","","-"&amp;Table1[parish])&amp;" ("&amp;Table1[year]&amp;")"</f>
        <v>Mayor-Town of Simmesport-Avoyelles (2016)</v>
      </c>
      <c r="D2508" t="s">
        <v>2949</v>
      </c>
      <c r="E2508" t="s">
        <v>3208</v>
      </c>
      <c r="F2508" t="s">
        <v>3209</v>
      </c>
      <c r="G2508">
        <v>2016</v>
      </c>
      <c r="H2508" t="s">
        <v>64</v>
      </c>
      <c r="I2508" t="s">
        <v>30</v>
      </c>
      <c r="J2508">
        <v>104</v>
      </c>
      <c r="K2508">
        <v>3</v>
      </c>
      <c r="L2508">
        <f>COUNTIF(Table1[Race],Table1[Race])</f>
        <v>3</v>
      </c>
      <c r="M2508">
        <v>2</v>
      </c>
      <c r="N2508">
        <v>0</v>
      </c>
      <c r="O2508">
        <v>1</v>
      </c>
      <c r="P2508">
        <v>0</v>
      </c>
      <c r="Q2508" t="s">
        <v>20</v>
      </c>
      <c r="R2508" t="s">
        <v>2951</v>
      </c>
      <c r="S2508" t="s">
        <v>2949</v>
      </c>
      <c r="T2508">
        <f>IFERROR(Table1[n_can_adj]/MID(Table1[district],FIND("(",Table1[district])+1,1),Table1[n_can_adj])</f>
        <v>3</v>
      </c>
      <c r="U2508" t="e">
        <f>IF(Table1[level]="Local",VLOOKUP(Table1[parish]&amp;" Parish, Louisiana",[1]parish!$D$2:$E$65,2,FALSE),"")</f>
        <v>#N/A</v>
      </c>
    </row>
    <row r="2509" spans="1:21" hidden="1" x14ac:dyDescent="0.25">
      <c r="A2509">
        <v>2508</v>
      </c>
      <c r="B2509">
        <f>IF(COUNTIF(C$2:C2508,C2509)&gt;0,B2508,B2508+1)</f>
        <v>816</v>
      </c>
      <c r="C2509" t="str">
        <f>Table1[[#This Row],[position]]&amp;IF(Table1[district]="NA","","-"&amp;Table1[district])&amp;IF(Table1[parish]="Multi-Parish Race","","-"&amp;Table1[parish])&amp;" ("&amp;Table1[year]&amp;")"</f>
        <v>Mayor-Town of Simmesport-Avoyelles (2016)</v>
      </c>
      <c r="D2509" t="s">
        <v>2949</v>
      </c>
      <c r="E2509" t="s">
        <v>3208</v>
      </c>
      <c r="F2509" t="s">
        <v>3210</v>
      </c>
      <c r="G2509">
        <v>2016</v>
      </c>
      <c r="H2509" t="s">
        <v>64</v>
      </c>
      <c r="I2509" t="s">
        <v>23</v>
      </c>
      <c r="J2509">
        <v>195</v>
      </c>
      <c r="K2509">
        <v>3</v>
      </c>
      <c r="L2509">
        <f>COUNTIF(Table1[Race],Table1[Race])</f>
        <v>3</v>
      </c>
      <c r="M2509">
        <v>2</v>
      </c>
      <c r="N2509">
        <v>0</v>
      </c>
      <c r="O2509">
        <v>1</v>
      </c>
      <c r="P2509">
        <v>0</v>
      </c>
      <c r="Q2509" t="s">
        <v>20</v>
      </c>
      <c r="R2509" t="s">
        <v>2951</v>
      </c>
      <c r="S2509" t="s">
        <v>2949</v>
      </c>
      <c r="T2509">
        <f>IFERROR(Table1[n_can_adj]/MID(Table1[district],FIND("(",Table1[district])+1,1),Table1[n_can_adj])</f>
        <v>3</v>
      </c>
      <c r="U2509" t="e">
        <f>IF(Table1[level]="Local",VLOOKUP(Table1[parish]&amp;" Parish, Louisiana",[1]parish!$D$2:$E$65,2,FALSE),"")</f>
        <v>#N/A</v>
      </c>
    </row>
    <row r="2510" spans="1:21" hidden="1" x14ac:dyDescent="0.25">
      <c r="A2510">
        <v>2509</v>
      </c>
      <c r="B2510">
        <f>IF(COUNTIF(C$2:C2509,C2510)&gt;0,B2509,B2509+1)</f>
        <v>816</v>
      </c>
      <c r="C2510" t="str">
        <f>Table1[[#This Row],[position]]&amp;IF(Table1[district]="NA","","-"&amp;Table1[district])&amp;IF(Table1[parish]="Multi-Parish Race","","-"&amp;Table1[parish])&amp;" ("&amp;Table1[year]&amp;")"</f>
        <v>Mayor-Town of Simmesport-Avoyelles (2016)</v>
      </c>
      <c r="D2510" t="s">
        <v>2949</v>
      </c>
      <c r="E2510" t="s">
        <v>3208</v>
      </c>
      <c r="F2510" t="s">
        <v>3211</v>
      </c>
      <c r="G2510">
        <v>2016</v>
      </c>
      <c r="H2510" t="s">
        <v>64</v>
      </c>
      <c r="I2510" t="s">
        <v>23</v>
      </c>
      <c r="J2510">
        <v>327</v>
      </c>
      <c r="K2510">
        <v>3</v>
      </c>
      <c r="L2510">
        <f>COUNTIF(Table1[Race],Table1[Race])</f>
        <v>3</v>
      </c>
      <c r="M2510">
        <v>2</v>
      </c>
      <c r="N2510">
        <v>0</v>
      </c>
      <c r="O2510">
        <v>1</v>
      </c>
      <c r="P2510">
        <v>0</v>
      </c>
      <c r="Q2510" t="s">
        <v>20</v>
      </c>
      <c r="R2510" t="s">
        <v>2951</v>
      </c>
      <c r="S2510" t="s">
        <v>2949</v>
      </c>
      <c r="T2510">
        <f>IFERROR(Table1[n_can_adj]/MID(Table1[district],FIND("(",Table1[district])+1,1),Table1[n_can_adj])</f>
        <v>3</v>
      </c>
      <c r="U2510" t="e">
        <f>IF(Table1[level]="Local",VLOOKUP(Table1[parish]&amp;" Parish, Louisiana",[1]parish!$D$2:$E$65,2,FALSE),"")</f>
        <v>#N/A</v>
      </c>
    </row>
    <row r="2511" spans="1:21" hidden="1" x14ac:dyDescent="0.25">
      <c r="A2511">
        <v>2510</v>
      </c>
      <c r="B2511">
        <f>IF(COUNTIF(C$2:C2510,C2511)&gt;0,B2510,B2510+1)</f>
        <v>817</v>
      </c>
      <c r="C2511" t="str">
        <f>Table1[[#This Row],[position]]&amp;IF(Table1[district]="NA","","-"&amp;Table1[district])&amp;IF(Table1[parish]="Multi-Parish Race","","-"&amp;Table1[parish])&amp;" ("&amp;Table1[year]&amp;")"</f>
        <v>Mayor-Town of St. Francisville-West Feliciana (2016)</v>
      </c>
      <c r="D2511" t="s">
        <v>2949</v>
      </c>
      <c r="E2511" t="s">
        <v>3212</v>
      </c>
      <c r="F2511" t="s">
        <v>3213</v>
      </c>
      <c r="G2511">
        <v>2016</v>
      </c>
      <c r="H2511" t="s">
        <v>394</v>
      </c>
      <c r="I2511" t="s">
        <v>19</v>
      </c>
      <c r="J2511">
        <v>208</v>
      </c>
      <c r="K2511">
        <v>2</v>
      </c>
      <c r="L2511">
        <f>COUNTIF(Table1[Race],Table1[Race])</f>
        <v>2</v>
      </c>
      <c r="M2511">
        <v>1</v>
      </c>
      <c r="N2511">
        <v>1</v>
      </c>
      <c r="O2511">
        <v>0</v>
      </c>
      <c r="P2511">
        <v>0</v>
      </c>
      <c r="Q2511" t="s">
        <v>20</v>
      </c>
      <c r="R2511" t="s">
        <v>2951</v>
      </c>
      <c r="S2511" t="s">
        <v>2949</v>
      </c>
      <c r="T2511">
        <f>IFERROR(Table1[n_can_adj]/MID(Table1[district],FIND("(",Table1[district])+1,1),Table1[n_can_adj])</f>
        <v>2</v>
      </c>
      <c r="U2511" t="e">
        <f>IF(Table1[level]="Local",VLOOKUP(Table1[parish]&amp;" Parish, Louisiana",[1]parish!$D$2:$E$65,2,FALSE),"")</f>
        <v>#N/A</v>
      </c>
    </row>
    <row r="2512" spans="1:21" hidden="1" x14ac:dyDescent="0.25">
      <c r="A2512">
        <v>2511</v>
      </c>
      <c r="B2512">
        <f>IF(COUNTIF(C$2:C2511,C2512)&gt;0,B2511,B2511+1)</f>
        <v>817</v>
      </c>
      <c r="C2512" t="str">
        <f>Table1[[#This Row],[position]]&amp;IF(Table1[district]="NA","","-"&amp;Table1[district])&amp;IF(Table1[parish]="Multi-Parish Race","","-"&amp;Table1[parish])&amp;" ("&amp;Table1[year]&amp;")"</f>
        <v>Mayor-Town of St. Francisville-West Feliciana (2016)</v>
      </c>
      <c r="D2512" t="s">
        <v>2949</v>
      </c>
      <c r="E2512" t="s">
        <v>3212</v>
      </c>
      <c r="F2512" t="s">
        <v>3214</v>
      </c>
      <c r="G2512">
        <v>2016</v>
      </c>
      <c r="H2512" t="s">
        <v>394</v>
      </c>
      <c r="I2512" t="s">
        <v>23</v>
      </c>
      <c r="J2512">
        <v>586</v>
      </c>
      <c r="K2512">
        <v>2</v>
      </c>
      <c r="L2512">
        <f>COUNTIF(Table1[Race],Table1[Race])</f>
        <v>2</v>
      </c>
      <c r="M2512">
        <v>1</v>
      </c>
      <c r="N2512">
        <v>1</v>
      </c>
      <c r="O2512">
        <v>0</v>
      </c>
      <c r="P2512">
        <v>0</v>
      </c>
      <c r="Q2512" t="s">
        <v>20</v>
      </c>
      <c r="R2512" t="s">
        <v>2951</v>
      </c>
      <c r="S2512" t="s">
        <v>2949</v>
      </c>
      <c r="T2512">
        <f>IFERROR(Table1[n_can_adj]/MID(Table1[district],FIND("(",Table1[district])+1,1),Table1[n_can_adj])</f>
        <v>2</v>
      </c>
      <c r="U2512" t="e">
        <f>IF(Table1[level]="Local",VLOOKUP(Table1[parish]&amp;" Parish, Louisiana",[1]parish!$D$2:$E$65,2,FALSE),"")</f>
        <v>#N/A</v>
      </c>
    </row>
    <row r="2513" spans="1:21" hidden="1" x14ac:dyDescent="0.25">
      <c r="A2513">
        <v>2512</v>
      </c>
      <c r="B2513">
        <f>IF(COUNTIF(C$2:C2512,C2513)&gt;0,B2512,B2512+1)</f>
        <v>818</v>
      </c>
      <c r="C2513" t="str">
        <f>Table1[[#This Row],[position]]&amp;IF(Table1[district]="NA","","-"&amp;Table1[district])&amp;IF(Table1[parish]="Multi-Parish Race","","-"&amp;Table1[parish])&amp;" ("&amp;Table1[year]&amp;")"</f>
        <v>Mayor-Town of St. Joseph-Tensas (2016)</v>
      </c>
      <c r="D2513" t="s">
        <v>2949</v>
      </c>
      <c r="E2513" t="s">
        <v>3215</v>
      </c>
      <c r="F2513" t="s">
        <v>3216</v>
      </c>
      <c r="G2513">
        <v>2016</v>
      </c>
      <c r="H2513" t="s">
        <v>115</v>
      </c>
      <c r="I2513" t="s">
        <v>23</v>
      </c>
      <c r="J2513">
        <v>236</v>
      </c>
      <c r="K2513">
        <v>4</v>
      </c>
      <c r="L2513">
        <f>COUNTIF(Table1[Race],Table1[Race])</f>
        <v>4</v>
      </c>
      <c r="M2513">
        <v>4</v>
      </c>
      <c r="N2513">
        <v>0</v>
      </c>
      <c r="O2513">
        <v>0</v>
      </c>
      <c r="P2513">
        <v>0</v>
      </c>
      <c r="Q2513" t="s">
        <v>20</v>
      </c>
      <c r="R2513" t="s">
        <v>2951</v>
      </c>
      <c r="S2513" t="s">
        <v>2949</v>
      </c>
      <c r="T2513">
        <f>IFERROR(Table1[n_can_adj]/MID(Table1[district],FIND("(",Table1[district])+1,1),Table1[n_can_adj])</f>
        <v>4</v>
      </c>
      <c r="U2513" t="e">
        <f>IF(Table1[level]="Local",VLOOKUP(Table1[parish]&amp;" Parish, Louisiana",[1]parish!$D$2:$E$65,2,FALSE),"")</f>
        <v>#N/A</v>
      </c>
    </row>
    <row r="2514" spans="1:21" hidden="1" x14ac:dyDescent="0.25">
      <c r="A2514">
        <v>2513</v>
      </c>
      <c r="B2514">
        <f>IF(COUNTIF(C$2:C2513,C2514)&gt;0,B2513,B2513+1)</f>
        <v>818</v>
      </c>
      <c r="C2514" t="str">
        <f>Table1[[#This Row],[position]]&amp;IF(Table1[district]="NA","","-"&amp;Table1[district])&amp;IF(Table1[parish]="Multi-Parish Race","","-"&amp;Table1[parish])&amp;" ("&amp;Table1[year]&amp;")"</f>
        <v>Mayor-Town of St. Joseph-Tensas (2016)</v>
      </c>
      <c r="D2514" t="s">
        <v>2949</v>
      </c>
      <c r="E2514" t="s">
        <v>3215</v>
      </c>
      <c r="F2514" t="s">
        <v>3217</v>
      </c>
      <c r="G2514">
        <v>2016</v>
      </c>
      <c r="H2514" t="s">
        <v>115</v>
      </c>
      <c r="I2514" t="s">
        <v>23</v>
      </c>
      <c r="J2514">
        <v>223</v>
      </c>
      <c r="K2514">
        <v>4</v>
      </c>
      <c r="L2514">
        <f>COUNTIF(Table1[Race],Table1[Race])</f>
        <v>4</v>
      </c>
      <c r="M2514">
        <v>4</v>
      </c>
      <c r="N2514">
        <v>0</v>
      </c>
      <c r="O2514">
        <v>0</v>
      </c>
      <c r="P2514">
        <v>0</v>
      </c>
      <c r="Q2514" t="s">
        <v>20</v>
      </c>
      <c r="R2514" t="s">
        <v>2951</v>
      </c>
      <c r="S2514" t="s">
        <v>2949</v>
      </c>
      <c r="T2514">
        <f>IFERROR(Table1[n_can_adj]/MID(Table1[district],FIND("(",Table1[district])+1,1),Table1[n_can_adj])</f>
        <v>4</v>
      </c>
      <c r="U2514" t="e">
        <f>IF(Table1[level]="Local",VLOOKUP(Table1[parish]&amp;" Parish, Louisiana",[1]parish!$D$2:$E$65,2,FALSE),"")</f>
        <v>#N/A</v>
      </c>
    </row>
    <row r="2515" spans="1:21" hidden="1" x14ac:dyDescent="0.25">
      <c r="A2515">
        <v>2514</v>
      </c>
      <c r="B2515">
        <f>IF(COUNTIF(C$2:C2514,C2515)&gt;0,B2514,B2514+1)</f>
        <v>818</v>
      </c>
      <c r="C2515" t="str">
        <f>Table1[[#This Row],[position]]&amp;IF(Table1[district]="NA","","-"&amp;Table1[district])&amp;IF(Table1[parish]="Multi-Parish Race","","-"&amp;Table1[parish])&amp;" ("&amp;Table1[year]&amp;")"</f>
        <v>Mayor-Town of St. Joseph-Tensas (2016)</v>
      </c>
      <c r="D2515" t="s">
        <v>2949</v>
      </c>
      <c r="E2515" t="s">
        <v>3215</v>
      </c>
      <c r="F2515" t="s">
        <v>3218</v>
      </c>
      <c r="G2515">
        <v>2016</v>
      </c>
      <c r="H2515" t="s">
        <v>115</v>
      </c>
      <c r="I2515" t="s">
        <v>23</v>
      </c>
      <c r="J2515">
        <v>37</v>
      </c>
      <c r="K2515">
        <v>4</v>
      </c>
      <c r="L2515">
        <f>COUNTIF(Table1[Race],Table1[Race])</f>
        <v>4</v>
      </c>
      <c r="M2515">
        <v>4</v>
      </c>
      <c r="N2515">
        <v>0</v>
      </c>
      <c r="O2515">
        <v>0</v>
      </c>
      <c r="P2515">
        <v>0</v>
      </c>
      <c r="Q2515" t="s">
        <v>20</v>
      </c>
      <c r="R2515" t="s">
        <v>2951</v>
      </c>
      <c r="S2515" t="s">
        <v>2949</v>
      </c>
      <c r="T2515">
        <f>IFERROR(Table1[n_can_adj]/MID(Table1[district],FIND("(",Table1[district])+1,1),Table1[n_can_adj])</f>
        <v>4</v>
      </c>
      <c r="U2515" t="e">
        <f>IF(Table1[level]="Local",VLOOKUP(Table1[parish]&amp;" Parish, Louisiana",[1]parish!$D$2:$E$65,2,FALSE),"")</f>
        <v>#N/A</v>
      </c>
    </row>
    <row r="2516" spans="1:21" hidden="1" x14ac:dyDescent="0.25">
      <c r="A2516">
        <v>2515</v>
      </c>
      <c r="B2516">
        <f>IF(COUNTIF(C$2:C2515,C2516)&gt;0,B2515,B2515+1)</f>
        <v>818</v>
      </c>
      <c r="C2516" t="str">
        <f>Table1[[#This Row],[position]]&amp;IF(Table1[district]="NA","","-"&amp;Table1[district])&amp;IF(Table1[parish]="Multi-Parish Race","","-"&amp;Table1[parish])&amp;" ("&amp;Table1[year]&amp;")"</f>
        <v>Mayor-Town of St. Joseph-Tensas (2016)</v>
      </c>
      <c r="D2516" t="s">
        <v>2949</v>
      </c>
      <c r="E2516" t="s">
        <v>3215</v>
      </c>
      <c r="F2516" t="s">
        <v>3219</v>
      </c>
      <c r="G2516">
        <v>2016</v>
      </c>
      <c r="H2516" t="s">
        <v>115</v>
      </c>
      <c r="I2516" t="s">
        <v>23</v>
      </c>
      <c r="J2516">
        <v>39</v>
      </c>
      <c r="K2516">
        <v>4</v>
      </c>
      <c r="L2516">
        <f>COUNTIF(Table1[Race],Table1[Race])</f>
        <v>4</v>
      </c>
      <c r="M2516">
        <v>4</v>
      </c>
      <c r="N2516">
        <v>0</v>
      </c>
      <c r="O2516">
        <v>0</v>
      </c>
      <c r="P2516">
        <v>0</v>
      </c>
      <c r="Q2516" t="s">
        <v>20</v>
      </c>
      <c r="R2516" t="s">
        <v>2951</v>
      </c>
      <c r="S2516" t="s">
        <v>2949</v>
      </c>
      <c r="T2516">
        <f>IFERROR(Table1[n_can_adj]/MID(Table1[district],FIND("(",Table1[district])+1,1),Table1[n_can_adj])</f>
        <v>4</v>
      </c>
      <c r="U2516" t="e">
        <f>IF(Table1[level]="Local",VLOOKUP(Table1[parish]&amp;" Parish, Louisiana",[1]parish!$D$2:$E$65,2,FALSE),"")</f>
        <v>#N/A</v>
      </c>
    </row>
    <row r="2517" spans="1:21" hidden="1" x14ac:dyDescent="0.25">
      <c r="A2517">
        <v>2516</v>
      </c>
      <c r="B2517">
        <f>IF(COUNTIF(C$2:C2516,C2517)&gt;0,B2516,B2516+1)</f>
        <v>819</v>
      </c>
      <c r="C2517" t="str">
        <f>Table1[[#This Row],[position]]&amp;IF(Table1[district]="NA","","-"&amp;Table1[district])&amp;IF(Table1[parish]="Multi-Parish Race","","-"&amp;Table1[parish])&amp;" ("&amp;Table1[year]&amp;")"</f>
        <v>Mayor-Town of Sunset-St. Landry (2014)</v>
      </c>
      <c r="D2517" t="s">
        <v>2949</v>
      </c>
      <c r="E2517" t="s">
        <v>374</v>
      </c>
      <c r="F2517" t="s">
        <v>3220</v>
      </c>
      <c r="G2517">
        <v>2014</v>
      </c>
      <c r="H2517" t="s">
        <v>83</v>
      </c>
      <c r="I2517" t="s">
        <v>23</v>
      </c>
      <c r="J2517">
        <v>745</v>
      </c>
      <c r="K2517">
        <v>2</v>
      </c>
      <c r="L2517">
        <f>COUNTIF(Table1[Race],Table1[Race])</f>
        <v>2</v>
      </c>
      <c r="M2517">
        <v>2</v>
      </c>
      <c r="N2517">
        <v>0</v>
      </c>
      <c r="O2517">
        <v>0</v>
      </c>
      <c r="P2517">
        <v>0</v>
      </c>
      <c r="Q2517" t="s">
        <v>20</v>
      </c>
      <c r="R2517" t="s">
        <v>2951</v>
      </c>
      <c r="S2517" t="s">
        <v>2949</v>
      </c>
      <c r="T2517">
        <f>IFERROR(Table1[n_can_adj]/MID(Table1[district],FIND("(",Table1[district])+1,1),Table1[n_can_adj])</f>
        <v>2</v>
      </c>
      <c r="U2517" t="e">
        <f>IF(Table1[level]="Local",VLOOKUP(Table1[parish]&amp;" Parish, Louisiana",[1]parish!$D$2:$E$65,2,FALSE),"")</f>
        <v>#N/A</v>
      </c>
    </row>
    <row r="2518" spans="1:21" hidden="1" x14ac:dyDescent="0.25">
      <c r="A2518">
        <v>2517</v>
      </c>
      <c r="B2518">
        <f>IF(COUNTIF(C$2:C2517,C2518)&gt;0,B2517,B2517+1)</f>
        <v>819</v>
      </c>
      <c r="C2518" t="str">
        <f>Table1[[#This Row],[position]]&amp;IF(Table1[district]="NA","","-"&amp;Table1[district])&amp;IF(Table1[parish]="Multi-Parish Race","","-"&amp;Table1[parish])&amp;" ("&amp;Table1[year]&amp;")"</f>
        <v>Mayor-Town of Sunset-St. Landry (2014)</v>
      </c>
      <c r="D2518" t="s">
        <v>2949</v>
      </c>
      <c r="E2518" t="s">
        <v>374</v>
      </c>
      <c r="F2518" t="s">
        <v>3221</v>
      </c>
      <c r="G2518">
        <v>2014</v>
      </c>
      <c r="H2518" t="s">
        <v>83</v>
      </c>
      <c r="I2518" t="s">
        <v>23</v>
      </c>
      <c r="J2518">
        <v>496</v>
      </c>
      <c r="K2518">
        <v>2</v>
      </c>
      <c r="L2518">
        <f>COUNTIF(Table1[Race],Table1[Race])</f>
        <v>2</v>
      </c>
      <c r="M2518">
        <v>2</v>
      </c>
      <c r="N2518">
        <v>0</v>
      </c>
      <c r="O2518">
        <v>0</v>
      </c>
      <c r="P2518">
        <v>0</v>
      </c>
      <c r="Q2518" t="s">
        <v>20</v>
      </c>
      <c r="R2518" t="s">
        <v>2951</v>
      </c>
      <c r="S2518" t="s">
        <v>2949</v>
      </c>
      <c r="T2518">
        <f>IFERROR(Table1[n_can_adj]/MID(Table1[district],FIND("(",Table1[district])+1,1),Table1[n_can_adj])</f>
        <v>2</v>
      </c>
      <c r="U2518" t="e">
        <f>IF(Table1[level]="Local",VLOOKUP(Table1[parish]&amp;" Parish, Louisiana",[1]parish!$D$2:$E$65,2,FALSE),"")</f>
        <v>#N/A</v>
      </c>
    </row>
    <row r="2519" spans="1:21" hidden="1" x14ac:dyDescent="0.25">
      <c r="A2519">
        <v>2518</v>
      </c>
      <c r="B2519">
        <f>IF(COUNTIF(C$2:C2518,C2519)&gt;0,B2518,B2518+1)</f>
        <v>820</v>
      </c>
      <c r="C2519" t="str">
        <f>Table1[[#This Row],[position]]&amp;IF(Table1[district]="NA","","-"&amp;Table1[district])&amp;IF(Table1[parish]="Multi-Parish Race","","-"&amp;Table1[parish])&amp;" ("&amp;Table1[year]&amp;")"</f>
        <v>Mayor-Town of Vivian-Caddo (2014)</v>
      </c>
      <c r="D2519" t="s">
        <v>2949</v>
      </c>
      <c r="E2519" t="s">
        <v>377</v>
      </c>
      <c r="F2519" t="s">
        <v>3222</v>
      </c>
      <c r="G2519">
        <v>2014</v>
      </c>
      <c r="H2519" t="s">
        <v>51</v>
      </c>
      <c r="I2519" t="s">
        <v>19</v>
      </c>
      <c r="J2519">
        <v>262</v>
      </c>
      <c r="K2519">
        <v>2</v>
      </c>
      <c r="L2519">
        <f>COUNTIF(Table1[Race],Table1[Race])</f>
        <v>2</v>
      </c>
      <c r="M2519">
        <v>0</v>
      </c>
      <c r="N2519">
        <v>1</v>
      </c>
      <c r="O2519">
        <v>1</v>
      </c>
      <c r="P2519">
        <v>0</v>
      </c>
      <c r="Q2519" t="s">
        <v>20</v>
      </c>
      <c r="R2519" t="s">
        <v>2951</v>
      </c>
      <c r="S2519" t="s">
        <v>2949</v>
      </c>
      <c r="T2519">
        <f>IFERROR(Table1[n_can_adj]/MID(Table1[district],FIND("(",Table1[district])+1,1),Table1[n_can_adj])</f>
        <v>2</v>
      </c>
      <c r="U2519" t="e">
        <f>IF(Table1[level]="Local",VLOOKUP(Table1[parish]&amp;" Parish, Louisiana",[1]parish!$D$2:$E$65,2,FALSE),"")</f>
        <v>#N/A</v>
      </c>
    </row>
    <row r="2520" spans="1:21" hidden="1" x14ac:dyDescent="0.25">
      <c r="A2520">
        <v>2519</v>
      </c>
      <c r="B2520">
        <f>IF(COUNTIF(C$2:C2519,C2520)&gt;0,B2519,B2519+1)</f>
        <v>820</v>
      </c>
      <c r="C2520" t="str">
        <f>Table1[[#This Row],[position]]&amp;IF(Table1[district]="NA","","-"&amp;Table1[district])&amp;IF(Table1[parish]="Multi-Parish Race","","-"&amp;Table1[parish])&amp;" ("&amp;Table1[year]&amp;")"</f>
        <v>Mayor-Town of Vivian-Caddo (2014)</v>
      </c>
      <c r="D2520" t="s">
        <v>2949</v>
      </c>
      <c r="E2520" t="s">
        <v>377</v>
      </c>
      <c r="F2520" t="s">
        <v>3223</v>
      </c>
      <c r="G2520">
        <v>2014</v>
      </c>
      <c r="H2520" t="s">
        <v>51</v>
      </c>
      <c r="I2520" t="s">
        <v>30</v>
      </c>
      <c r="J2520">
        <v>711</v>
      </c>
      <c r="K2520">
        <v>2</v>
      </c>
      <c r="L2520">
        <f>COUNTIF(Table1[Race],Table1[Race])</f>
        <v>2</v>
      </c>
      <c r="M2520">
        <v>0</v>
      </c>
      <c r="N2520">
        <v>1</v>
      </c>
      <c r="O2520">
        <v>1</v>
      </c>
      <c r="P2520">
        <v>0</v>
      </c>
      <c r="Q2520" t="s">
        <v>20</v>
      </c>
      <c r="R2520" t="s">
        <v>2951</v>
      </c>
      <c r="S2520" t="s">
        <v>2949</v>
      </c>
      <c r="T2520">
        <f>IFERROR(Table1[n_can_adj]/MID(Table1[district],FIND("(",Table1[district])+1,1),Table1[n_can_adj])</f>
        <v>2</v>
      </c>
      <c r="U2520" t="e">
        <f>IF(Table1[level]="Local",VLOOKUP(Table1[parish]&amp;" Parish, Louisiana",[1]parish!$D$2:$E$65,2,FALSE),"")</f>
        <v>#N/A</v>
      </c>
    </row>
    <row r="2521" spans="1:21" hidden="1" x14ac:dyDescent="0.25">
      <c r="A2521">
        <v>2520</v>
      </c>
      <c r="B2521">
        <f>IF(COUNTIF(C$2:C2520,C2521)&gt;0,B2520,B2520+1)</f>
        <v>821</v>
      </c>
      <c r="C2521" t="str">
        <f>Table1[[#This Row],[position]]&amp;IF(Table1[district]="NA","","-"&amp;Table1[district])&amp;IF(Table1[parish]="Multi-Parish Race","","-"&amp;Table1[parish])&amp;" ("&amp;Table1[year]&amp;")"</f>
        <v>Mayor-Town of Washington-St. Landry (2014)</v>
      </c>
      <c r="D2521" t="s">
        <v>2949</v>
      </c>
      <c r="E2521" t="s">
        <v>1179</v>
      </c>
      <c r="F2521" t="s">
        <v>3224</v>
      </c>
      <c r="G2521">
        <v>2014</v>
      </c>
      <c r="H2521" t="s">
        <v>83</v>
      </c>
      <c r="I2521" t="s">
        <v>23</v>
      </c>
      <c r="J2521">
        <v>292</v>
      </c>
      <c r="K2521">
        <v>3</v>
      </c>
      <c r="L2521">
        <f>COUNTIF(Table1[Race],Table1[Race])</f>
        <v>3</v>
      </c>
      <c r="M2521">
        <v>3</v>
      </c>
      <c r="N2521">
        <v>0</v>
      </c>
      <c r="O2521">
        <v>0</v>
      </c>
      <c r="P2521">
        <v>0</v>
      </c>
      <c r="Q2521" t="s">
        <v>20</v>
      </c>
      <c r="R2521" t="s">
        <v>2951</v>
      </c>
      <c r="S2521" t="s">
        <v>2949</v>
      </c>
      <c r="T2521">
        <f>IFERROR(Table1[n_can_adj]/MID(Table1[district],FIND("(",Table1[district])+1,1),Table1[n_can_adj])</f>
        <v>3</v>
      </c>
      <c r="U2521" t="e">
        <f>IF(Table1[level]="Local",VLOOKUP(Table1[parish]&amp;" Parish, Louisiana",[1]parish!$D$2:$E$65,2,FALSE),"")</f>
        <v>#N/A</v>
      </c>
    </row>
    <row r="2522" spans="1:21" hidden="1" x14ac:dyDescent="0.25">
      <c r="A2522">
        <v>2521</v>
      </c>
      <c r="B2522">
        <f>IF(COUNTIF(C$2:C2521,C2522)&gt;0,B2521,B2521+1)</f>
        <v>821</v>
      </c>
      <c r="C2522" t="str">
        <f>Table1[[#This Row],[position]]&amp;IF(Table1[district]="NA","","-"&amp;Table1[district])&amp;IF(Table1[parish]="Multi-Parish Race","","-"&amp;Table1[parish])&amp;" ("&amp;Table1[year]&amp;")"</f>
        <v>Mayor-Town of Washington-St. Landry (2014)</v>
      </c>
      <c r="D2522" t="s">
        <v>2949</v>
      </c>
      <c r="E2522" t="s">
        <v>1179</v>
      </c>
      <c r="F2522" t="s">
        <v>3225</v>
      </c>
      <c r="G2522">
        <v>2014</v>
      </c>
      <c r="H2522" t="s">
        <v>83</v>
      </c>
      <c r="I2522" t="s">
        <v>23</v>
      </c>
      <c r="J2522">
        <v>184</v>
      </c>
      <c r="K2522">
        <v>3</v>
      </c>
      <c r="L2522">
        <f>COUNTIF(Table1[Race],Table1[Race])</f>
        <v>3</v>
      </c>
      <c r="M2522">
        <v>3</v>
      </c>
      <c r="N2522">
        <v>0</v>
      </c>
      <c r="O2522">
        <v>0</v>
      </c>
      <c r="P2522">
        <v>0</v>
      </c>
      <c r="Q2522" t="s">
        <v>20</v>
      </c>
      <c r="R2522" t="s">
        <v>2951</v>
      </c>
      <c r="S2522" t="s">
        <v>2949</v>
      </c>
      <c r="T2522">
        <f>IFERROR(Table1[n_can_adj]/MID(Table1[district],FIND("(",Table1[district])+1,1),Table1[n_can_adj])</f>
        <v>3</v>
      </c>
      <c r="U2522" t="e">
        <f>IF(Table1[level]="Local",VLOOKUP(Table1[parish]&amp;" Parish, Louisiana",[1]parish!$D$2:$E$65,2,FALSE),"")</f>
        <v>#N/A</v>
      </c>
    </row>
    <row r="2523" spans="1:21" hidden="1" x14ac:dyDescent="0.25">
      <c r="A2523">
        <v>2522</v>
      </c>
      <c r="B2523">
        <f>IF(COUNTIF(C$2:C2522,C2523)&gt;0,B2522,B2522+1)</f>
        <v>821</v>
      </c>
      <c r="C2523" t="str">
        <f>Table1[[#This Row],[position]]&amp;IF(Table1[district]="NA","","-"&amp;Table1[district])&amp;IF(Table1[parish]="Multi-Parish Race","","-"&amp;Table1[parish])&amp;" ("&amp;Table1[year]&amp;")"</f>
        <v>Mayor-Town of Washington-St. Landry (2014)</v>
      </c>
      <c r="D2523" t="s">
        <v>2949</v>
      </c>
      <c r="E2523" t="s">
        <v>1179</v>
      </c>
      <c r="F2523" t="s">
        <v>3226</v>
      </c>
      <c r="G2523">
        <v>2014</v>
      </c>
      <c r="H2523" t="s">
        <v>83</v>
      </c>
      <c r="I2523" t="s">
        <v>23</v>
      </c>
      <c r="J2523">
        <v>76</v>
      </c>
      <c r="K2523">
        <v>3</v>
      </c>
      <c r="L2523">
        <f>COUNTIF(Table1[Race],Table1[Race])</f>
        <v>3</v>
      </c>
      <c r="M2523">
        <v>3</v>
      </c>
      <c r="N2523">
        <v>0</v>
      </c>
      <c r="O2523">
        <v>0</v>
      </c>
      <c r="P2523">
        <v>0</v>
      </c>
      <c r="Q2523" t="s">
        <v>20</v>
      </c>
      <c r="R2523" t="s">
        <v>2951</v>
      </c>
      <c r="S2523" t="s">
        <v>2949</v>
      </c>
      <c r="T2523">
        <f>IFERROR(Table1[n_can_adj]/MID(Table1[district],FIND("(",Table1[district])+1,1),Table1[n_can_adj])</f>
        <v>3</v>
      </c>
      <c r="U2523" t="e">
        <f>IF(Table1[level]="Local",VLOOKUP(Table1[parish]&amp;" Parish, Louisiana",[1]parish!$D$2:$E$65,2,FALSE),"")</f>
        <v>#N/A</v>
      </c>
    </row>
    <row r="2524" spans="1:21" hidden="1" x14ac:dyDescent="0.25">
      <c r="A2524">
        <v>2523</v>
      </c>
      <c r="B2524">
        <f>IF(COUNTIF(C$2:C2523,C2524)&gt;0,B2523,B2523+1)</f>
        <v>822</v>
      </c>
      <c r="C2524" t="str">
        <f>Table1[[#This Row],[position]]&amp;IF(Table1[district]="NA","","-"&amp;Table1[district])&amp;IF(Table1[parish]="Multi-Parish Race","","-"&amp;Table1[parish])&amp;" ("&amp;Table1[year]&amp;")"</f>
        <v>Mayor-Town of Welsh-Jefferson Davis (2016)</v>
      </c>
      <c r="D2524" t="s">
        <v>2949</v>
      </c>
      <c r="E2524" t="s">
        <v>1184</v>
      </c>
      <c r="F2524" t="s">
        <v>3227</v>
      </c>
      <c r="G2524">
        <v>2016</v>
      </c>
      <c r="H2524" t="s">
        <v>695</v>
      </c>
      <c r="I2524" t="s">
        <v>23</v>
      </c>
      <c r="J2524">
        <v>767</v>
      </c>
      <c r="K2524">
        <v>2</v>
      </c>
      <c r="L2524">
        <f>COUNTIF(Table1[Race],Table1[Race])</f>
        <v>2</v>
      </c>
      <c r="M2524">
        <v>2</v>
      </c>
      <c r="N2524">
        <v>0</v>
      </c>
      <c r="O2524">
        <v>0</v>
      </c>
      <c r="P2524">
        <v>0</v>
      </c>
      <c r="Q2524" t="s">
        <v>20</v>
      </c>
      <c r="R2524" t="s">
        <v>2951</v>
      </c>
      <c r="S2524" t="s">
        <v>2949</v>
      </c>
      <c r="T2524">
        <f>IFERROR(Table1[n_can_adj]/MID(Table1[district],FIND("(",Table1[district])+1,1),Table1[n_can_adj])</f>
        <v>2</v>
      </c>
      <c r="U2524" t="e">
        <f>IF(Table1[level]="Local",VLOOKUP(Table1[parish]&amp;" Parish, Louisiana",[1]parish!$D$2:$E$65,2,FALSE),"")</f>
        <v>#N/A</v>
      </c>
    </row>
    <row r="2525" spans="1:21" hidden="1" x14ac:dyDescent="0.25">
      <c r="A2525">
        <v>2524</v>
      </c>
      <c r="B2525">
        <f>IF(COUNTIF(C$2:C2524,C2525)&gt;0,B2524,B2524+1)</f>
        <v>822</v>
      </c>
      <c r="C2525" t="str">
        <f>Table1[[#This Row],[position]]&amp;IF(Table1[district]="NA","","-"&amp;Table1[district])&amp;IF(Table1[parish]="Multi-Parish Race","","-"&amp;Table1[parish])&amp;" ("&amp;Table1[year]&amp;")"</f>
        <v>Mayor-Town of Welsh-Jefferson Davis (2016)</v>
      </c>
      <c r="D2525" t="s">
        <v>2949</v>
      </c>
      <c r="E2525" t="s">
        <v>1184</v>
      </c>
      <c r="F2525" t="s">
        <v>3228</v>
      </c>
      <c r="G2525">
        <v>2016</v>
      </c>
      <c r="H2525" t="s">
        <v>695</v>
      </c>
      <c r="I2525" t="s">
        <v>23</v>
      </c>
      <c r="J2525">
        <v>718</v>
      </c>
      <c r="K2525">
        <v>2</v>
      </c>
      <c r="L2525">
        <f>COUNTIF(Table1[Race],Table1[Race])</f>
        <v>2</v>
      </c>
      <c r="M2525">
        <v>2</v>
      </c>
      <c r="N2525">
        <v>0</v>
      </c>
      <c r="O2525">
        <v>0</v>
      </c>
      <c r="P2525">
        <v>0</v>
      </c>
      <c r="Q2525" t="s">
        <v>20</v>
      </c>
      <c r="R2525" t="s">
        <v>2951</v>
      </c>
      <c r="S2525" t="s">
        <v>2949</v>
      </c>
      <c r="T2525">
        <f>IFERROR(Table1[n_can_adj]/MID(Table1[district],FIND("(",Table1[district])+1,1),Table1[n_can_adj])</f>
        <v>2</v>
      </c>
      <c r="U2525" t="e">
        <f>IF(Table1[level]="Local",VLOOKUP(Table1[parish]&amp;" Parish, Louisiana",[1]parish!$D$2:$E$65,2,FALSE),"")</f>
        <v>#N/A</v>
      </c>
    </row>
    <row r="2526" spans="1:21" hidden="1" x14ac:dyDescent="0.25">
      <c r="A2526">
        <v>2525</v>
      </c>
      <c r="B2526">
        <f>IF(COUNTIF(C$2:C2525,C2526)&gt;0,B2525,B2525+1)</f>
        <v>823</v>
      </c>
      <c r="C2526" t="str">
        <f>Table1[[#This Row],[position]]&amp;IF(Table1[district]="NA","","-"&amp;Table1[district])&amp;IF(Table1[parish]="Multi-Parish Race","","-"&amp;Table1[parish])&amp;" ("&amp;Table1[year]&amp;")"</f>
        <v>Mayor-Town of White Castle-Iberville (2014)</v>
      </c>
      <c r="D2526" t="s">
        <v>2949</v>
      </c>
      <c r="E2526" t="s">
        <v>1187</v>
      </c>
      <c r="F2526" t="s">
        <v>3229</v>
      </c>
      <c r="G2526">
        <v>2014</v>
      </c>
      <c r="H2526" t="s">
        <v>231</v>
      </c>
      <c r="I2526" t="s">
        <v>23</v>
      </c>
      <c r="J2526">
        <v>148</v>
      </c>
      <c r="K2526">
        <v>4</v>
      </c>
      <c r="L2526">
        <f>COUNTIF(Table1[Race],Table1[Race])</f>
        <v>4</v>
      </c>
      <c r="M2526">
        <v>3</v>
      </c>
      <c r="N2526">
        <v>0</v>
      </c>
      <c r="O2526">
        <v>1</v>
      </c>
      <c r="P2526">
        <v>0</v>
      </c>
      <c r="Q2526" t="s">
        <v>20</v>
      </c>
      <c r="R2526" t="s">
        <v>2951</v>
      </c>
      <c r="S2526" t="s">
        <v>2949</v>
      </c>
      <c r="T2526">
        <f>IFERROR(Table1[n_can_adj]/MID(Table1[district],FIND("(",Table1[district])+1,1),Table1[n_can_adj])</f>
        <v>4</v>
      </c>
      <c r="U2526" t="e">
        <f>IF(Table1[level]="Local",VLOOKUP(Table1[parish]&amp;" Parish, Louisiana",[1]parish!$D$2:$E$65,2,FALSE),"")</f>
        <v>#N/A</v>
      </c>
    </row>
    <row r="2527" spans="1:21" hidden="1" x14ac:dyDescent="0.25">
      <c r="A2527">
        <v>2526</v>
      </c>
      <c r="B2527">
        <f>IF(COUNTIF(C$2:C2526,C2527)&gt;0,B2526,B2526+1)</f>
        <v>823</v>
      </c>
      <c r="C2527" t="str">
        <f>Table1[[#This Row],[position]]&amp;IF(Table1[district]="NA","","-"&amp;Table1[district])&amp;IF(Table1[parish]="Multi-Parish Race","","-"&amp;Table1[parish])&amp;" ("&amp;Table1[year]&amp;")"</f>
        <v>Mayor-Town of White Castle-Iberville (2014)</v>
      </c>
      <c r="D2527" t="s">
        <v>2949</v>
      </c>
      <c r="E2527" t="s">
        <v>1187</v>
      </c>
      <c r="F2527" t="s">
        <v>3230</v>
      </c>
      <c r="G2527">
        <v>2014</v>
      </c>
      <c r="H2527" t="s">
        <v>231</v>
      </c>
      <c r="I2527" t="s">
        <v>23</v>
      </c>
      <c r="J2527">
        <v>296</v>
      </c>
      <c r="K2527">
        <v>4</v>
      </c>
      <c r="L2527">
        <f>COUNTIF(Table1[Race],Table1[Race])</f>
        <v>4</v>
      </c>
      <c r="M2527">
        <v>3</v>
      </c>
      <c r="N2527">
        <v>0</v>
      </c>
      <c r="O2527">
        <v>1</v>
      </c>
      <c r="P2527">
        <v>0</v>
      </c>
      <c r="Q2527" t="s">
        <v>20</v>
      </c>
      <c r="R2527" t="s">
        <v>2951</v>
      </c>
      <c r="S2527" t="s">
        <v>2949</v>
      </c>
      <c r="T2527">
        <f>IFERROR(Table1[n_can_adj]/MID(Table1[district],FIND("(",Table1[district])+1,1),Table1[n_can_adj])</f>
        <v>4</v>
      </c>
      <c r="U2527" t="e">
        <f>IF(Table1[level]="Local",VLOOKUP(Table1[parish]&amp;" Parish, Louisiana",[1]parish!$D$2:$E$65,2,FALSE),"")</f>
        <v>#N/A</v>
      </c>
    </row>
    <row r="2528" spans="1:21" hidden="1" x14ac:dyDescent="0.25">
      <c r="A2528">
        <v>2527</v>
      </c>
      <c r="B2528">
        <f>IF(COUNTIF(C$2:C2527,C2528)&gt;0,B2527,B2527+1)</f>
        <v>823</v>
      </c>
      <c r="C2528" t="str">
        <f>Table1[[#This Row],[position]]&amp;IF(Table1[district]="NA","","-"&amp;Table1[district])&amp;IF(Table1[parish]="Multi-Parish Race","","-"&amp;Table1[parish])&amp;" ("&amp;Table1[year]&amp;")"</f>
        <v>Mayor-Town of White Castle-Iberville (2014)</v>
      </c>
      <c r="D2528" t="s">
        <v>2949</v>
      </c>
      <c r="E2528" t="s">
        <v>1187</v>
      </c>
      <c r="F2528" t="s">
        <v>3231</v>
      </c>
      <c r="G2528">
        <v>2014</v>
      </c>
      <c r="H2528" t="s">
        <v>231</v>
      </c>
      <c r="I2528" t="s">
        <v>23</v>
      </c>
      <c r="J2528">
        <v>472</v>
      </c>
      <c r="K2528">
        <v>4</v>
      </c>
      <c r="L2528">
        <f>COUNTIF(Table1[Race],Table1[Race])</f>
        <v>4</v>
      </c>
      <c r="M2528">
        <v>3</v>
      </c>
      <c r="N2528">
        <v>0</v>
      </c>
      <c r="O2528">
        <v>1</v>
      </c>
      <c r="P2528">
        <v>0</v>
      </c>
      <c r="Q2528" t="s">
        <v>20</v>
      </c>
      <c r="R2528" t="s">
        <v>2951</v>
      </c>
      <c r="S2528" t="s">
        <v>2949</v>
      </c>
      <c r="T2528">
        <f>IFERROR(Table1[n_can_adj]/MID(Table1[district],FIND("(",Table1[district])+1,1),Table1[n_can_adj])</f>
        <v>4</v>
      </c>
      <c r="U2528" t="e">
        <f>IF(Table1[level]="Local",VLOOKUP(Table1[parish]&amp;" Parish, Louisiana",[1]parish!$D$2:$E$65,2,FALSE),"")</f>
        <v>#N/A</v>
      </c>
    </row>
    <row r="2529" spans="1:21" hidden="1" x14ac:dyDescent="0.25">
      <c r="A2529">
        <v>2528</v>
      </c>
      <c r="B2529">
        <f>IF(COUNTIF(C$2:C2528,C2529)&gt;0,B2528,B2528+1)</f>
        <v>823</v>
      </c>
      <c r="C2529" t="str">
        <f>Table1[[#This Row],[position]]&amp;IF(Table1[district]="NA","","-"&amp;Table1[district])&amp;IF(Table1[parish]="Multi-Parish Race","","-"&amp;Table1[parish])&amp;" ("&amp;Table1[year]&amp;")"</f>
        <v>Mayor-Town of White Castle-Iberville (2014)</v>
      </c>
      <c r="D2529" t="s">
        <v>2949</v>
      </c>
      <c r="E2529" t="s">
        <v>1187</v>
      </c>
      <c r="F2529" t="s">
        <v>3232</v>
      </c>
      <c r="G2529">
        <v>2014</v>
      </c>
      <c r="H2529" t="s">
        <v>231</v>
      </c>
      <c r="I2529" t="s">
        <v>30</v>
      </c>
      <c r="J2529">
        <v>68</v>
      </c>
      <c r="K2529">
        <v>4</v>
      </c>
      <c r="L2529">
        <f>COUNTIF(Table1[Race],Table1[Race])</f>
        <v>4</v>
      </c>
      <c r="M2529">
        <v>3</v>
      </c>
      <c r="N2529">
        <v>0</v>
      </c>
      <c r="O2529">
        <v>1</v>
      </c>
      <c r="P2529">
        <v>0</v>
      </c>
      <c r="Q2529" t="s">
        <v>20</v>
      </c>
      <c r="R2529" t="s">
        <v>2951</v>
      </c>
      <c r="S2529" t="s">
        <v>2949</v>
      </c>
      <c r="T2529">
        <f>IFERROR(Table1[n_can_adj]/MID(Table1[district],FIND("(",Table1[district])+1,1),Table1[n_can_adj])</f>
        <v>4</v>
      </c>
      <c r="U2529" t="e">
        <f>IF(Table1[level]="Local",VLOOKUP(Table1[parish]&amp;" Parish, Louisiana",[1]parish!$D$2:$E$65,2,FALSE),"")</f>
        <v>#N/A</v>
      </c>
    </row>
    <row r="2530" spans="1:21" hidden="1" x14ac:dyDescent="0.25">
      <c r="A2530">
        <v>2529</v>
      </c>
      <c r="B2530">
        <f>IF(COUNTIF(C$2:C2529,C2530)&gt;0,B2529,B2529+1)</f>
        <v>824</v>
      </c>
      <c r="C2530" t="str">
        <f>Table1[[#This Row],[position]]&amp;IF(Table1[district]="NA","","-"&amp;Table1[district])&amp;IF(Table1[parish]="Multi-Parish Race","","-"&amp;Table1[parish])&amp;" ("&amp;Table1[year]&amp;")"</f>
        <v>Mayor-Town of Wisner-Franklin (2014)</v>
      </c>
      <c r="D2530" t="s">
        <v>2949</v>
      </c>
      <c r="E2530" t="s">
        <v>1190</v>
      </c>
      <c r="F2530" t="s">
        <v>3233</v>
      </c>
      <c r="G2530">
        <v>2014</v>
      </c>
      <c r="H2530" t="s">
        <v>793</v>
      </c>
      <c r="I2530" t="s">
        <v>30</v>
      </c>
      <c r="J2530">
        <v>58</v>
      </c>
      <c r="K2530">
        <v>3</v>
      </c>
      <c r="L2530">
        <f>COUNTIF(Table1[Race],Table1[Race])</f>
        <v>3</v>
      </c>
      <c r="M2530">
        <v>1</v>
      </c>
      <c r="N2530">
        <v>0</v>
      </c>
      <c r="O2530">
        <v>2</v>
      </c>
      <c r="P2530">
        <v>0</v>
      </c>
      <c r="Q2530" t="s">
        <v>20</v>
      </c>
      <c r="R2530" t="s">
        <v>2951</v>
      </c>
      <c r="S2530" t="s">
        <v>2949</v>
      </c>
      <c r="T2530">
        <f>IFERROR(Table1[n_can_adj]/MID(Table1[district],FIND("(",Table1[district])+1,1),Table1[n_can_adj])</f>
        <v>3</v>
      </c>
      <c r="U2530" t="e">
        <f>IF(Table1[level]="Local",VLOOKUP(Table1[parish]&amp;" Parish, Louisiana",[1]parish!$D$2:$E$65,2,FALSE),"")</f>
        <v>#N/A</v>
      </c>
    </row>
    <row r="2531" spans="1:21" hidden="1" x14ac:dyDescent="0.25">
      <c r="A2531">
        <v>2530</v>
      </c>
      <c r="B2531">
        <f>IF(COUNTIF(C$2:C2530,C2531)&gt;0,B2530,B2530+1)</f>
        <v>824</v>
      </c>
      <c r="C2531" t="str">
        <f>Table1[[#This Row],[position]]&amp;IF(Table1[district]="NA","","-"&amp;Table1[district])&amp;IF(Table1[parish]="Multi-Parish Race","","-"&amp;Table1[parish])&amp;" ("&amp;Table1[year]&amp;")"</f>
        <v>Mayor-Town of Wisner-Franklin (2014)</v>
      </c>
      <c r="D2531" t="s">
        <v>2949</v>
      </c>
      <c r="E2531" t="s">
        <v>1190</v>
      </c>
      <c r="F2531" t="s">
        <v>3234</v>
      </c>
      <c r="G2531">
        <v>2014</v>
      </c>
      <c r="H2531" t="s">
        <v>793</v>
      </c>
      <c r="I2531" t="s">
        <v>23</v>
      </c>
      <c r="J2531">
        <v>56</v>
      </c>
      <c r="K2531">
        <v>3</v>
      </c>
      <c r="L2531">
        <f>COUNTIF(Table1[Race],Table1[Race])</f>
        <v>3</v>
      </c>
      <c r="M2531">
        <v>1</v>
      </c>
      <c r="N2531">
        <v>0</v>
      </c>
      <c r="O2531">
        <v>2</v>
      </c>
      <c r="P2531">
        <v>0</v>
      </c>
      <c r="Q2531" t="s">
        <v>20</v>
      </c>
      <c r="R2531" t="s">
        <v>2951</v>
      </c>
      <c r="S2531" t="s">
        <v>2949</v>
      </c>
      <c r="T2531">
        <f>IFERROR(Table1[n_can_adj]/MID(Table1[district],FIND("(",Table1[district])+1,1),Table1[n_can_adj])</f>
        <v>3</v>
      </c>
      <c r="U2531" t="e">
        <f>IF(Table1[level]="Local",VLOOKUP(Table1[parish]&amp;" Parish, Louisiana",[1]parish!$D$2:$E$65,2,FALSE),"")</f>
        <v>#N/A</v>
      </c>
    </row>
    <row r="2532" spans="1:21" hidden="1" x14ac:dyDescent="0.25">
      <c r="A2532">
        <v>2531</v>
      </c>
      <c r="B2532">
        <f>IF(COUNTIF(C$2:C2531,C2532)&gt;0,B2531,B2531+1)</f>
        <v>824</v>
      </c>
      <c r="C2532" t="str">
        <f>Table1[[#This Row],[position]]&amp;IF(Table1[district]="NA","","-"&amp;Table1[district])&amp;IF(Table1[parish]="Multi-Parish Race","","-"&amp;Table1[parish])&amp;" ("&amp;Table1[year]&amp;")"</f>
        <v>Mayor-Town of Wisner-Franklin (2014)</v>
      </c>
      <c r="D2532" t="s">
        <v>2949</v>
      </c>
      <c r="E2532" t="s">
        <v>1190</v>
      </c>
      <c r="F2532" t="s">
        <v>3235</v>
      </c>
      <c r="G2532">
        <v>2014</v>
      </c>
      <c r="H2532" t="s">
        <v>793</v>
      </c>
      <c r="I2532" t="s">
        <v>30</v>
      </c>
      <c r="J2532">
        <v>173</v>
      </c>
      <c r="K2532">
        <v>3</v>
      </c>
      <c r="L2532">
        <f>COUNTIF(Table1[Race],Table1[Race])</f>
        <v>3</v>
      </c>
      <c r="M2532">
        <v>1</v>
      </c>
      <c r="N2532">
        <v>0</v>
      </c>
      <c r="O2532">
        <v>2</v>
      </c>
      <c r="P2532">
        <v>0</v>
      </c>
      <c r="Q2532" t="s">
        <v>20</v>
      </c>
      <c r="R2532" t="s">
        <v>2951</v>
      </c>
      <c r="S2532" t="s">
        <v>2949</v>
      </c>
      <c r="T2532">
        <f>IFERROR(Table1[n_can_adj]/MID(Table1[district],FIND("(",Table1[district])+1,1),Table1[n_can_adj])</f>
        <v>3</v>
      </c>
      <c r="U2532" t="e">
        <f>IF(Table1[level]="Local",VLOOKUP(Table1[parish]&amp;" Parish, Louisiana",[1]parish!$D$2:$E$65,2,FALSE),"")</f>
        <v>#N/A</v>
      </c>
    </row>
    <row r="2533" spans="1:21" hidden="1" x14ac:dyDescent="0.25">
      <c r="A2533">
        <v>2532</v>
      </c>
      <c r="B2533">
        <f>IF(COUNTIF(C$2:C2532,C2533)&gt;0,B2532,B2532+1)</f>
        <v>825</v>
      </c>
      <c r="C2533" t="str">
        <f>Table1[[#This Row],[position]]&amp;IF(Table1[district]="NA","","-"&amp;Table1[district])&amp;IF(Table1[parish]="Multi-Parish Race","","-"&amp;Table1[parish])&amp;" ("&amp;Table1[year]&amp;")"</f>
        <v>Mayor-Town of Woodworth-Rapides (2014)</v>
      </c>
      <c r="D2533" t="s">
        <v>2949</v>
      </c>
      <c r="E2533" t="s">
        <v>3236</v>
      </c>
      <c r="F2533" t="s">
        <v>3237</v>
      </c>
      <c r="G2533">
        <v>2014</v>
      </c>
      <c r="H2533" t="s">
        <v>238</v>
      </c>
      <c r="I2533" t="s">
        <v>19</v>
      </c>
      <c r="J2533">
        <v>462</v>
      </c>
      <c r="K2533">
        <v>3</v>
      </c>
      <c r="L2533">
        <f>COUNTIF(Table1[Race],Table1[Race])</f>
        <v>3</v>
      </c>
      <c r="M2533">
        <v>1</v>
      </c>
      <c r="N2533">
        <v>2</v>
      </c>
      <c r="O2533">
        <v>0</v>
      </c>
      <c r="P2533">
        <v>0</v>
      </c>
      <c r="Q2533" t="s">
        <v>20</v>
      </c>
      <c r="R2533" t="s">
        <v>2951</v>
      </c>
      <c r="S2533" t="s">
        <v>2949</v>
      </c>
      <c r="T2533">
        <f>IFERROR(Table1[n_can_adj]/MID(Table1[district],FIND("(",Table1[district])+1,1),Table1[n_can_adj])</f>
        <v>3</v>
      </c>
      <c r="U2533" t="e">
        <f>IF(Table1[level]="Local",VLOOKUP(Table1[parish]&amp;" Parish, Louisiana",[1]parish!$D$2:$E$65,2,FALSE),"")</f>
        <v>#N/A</v>
      </c>
    </row>
    <row r="2534" spans="1:21" hidden="1" x14ac:dyDescent="0.25">
      <c r="A2534">
        <v>2533</v>
      </c>
      <c r="B2534">
        <f>IF(COUNTIF(C$2:C2533,C2534)&gt;0,B2533,B2533+1)</f>
        <v>825</v>
      </c>
      <c r="C2534" t="str">
        <f>Table1[[#This Row],[position]]&amp;IF(Table1[district]="NA","","-"&amp;Table1[district])&amp;IF(Table1[parish]="Multi-Parish Race","","-"&amp;Table1[parish])&amp;" ("&amp;Table1[year]&amp;")"</f>
        <v>Mayor-Town of Woodworth-Rapides (2014)</v>
      </c>
      <c r="D2534" t="s">
        <v>2949</v>
      </c>
      <c r="E2534" t="s">
        <v>3236</v>
      </c>
      <c r="F2534" t="s">
        <v>3238</v>
      </c>
      <c r="G2534">
        <v>2014</v>
      </c>
      <c r="H2534" t="s">
        <v>238</v>
      </c>
      <c r="I2534" t="s">
        <v>19</v>
      </c>
      <c r="J2534">
        <v>247</v>
      </c>
      <c r="K2534">
        <v>3</v>
      </c>
      <c r="L2534">
        <f>COUNTIF(Table1[Race],Table1[Race])</f>
        <v>3</v>
      </c>
      <c r="M2534">
        <v>1</v>
      </c>
      <c r="N2534">
        <v>2</v>
      </c>
      <c r="O2534">
        <v>0</v>
      </c>
      <c r="P2534">
        <v>0</v>
      </c>
      <c r="Q2534" t="s">
        <v>20</v>
      </c>
      <c r="R2534" t="s">
        <v>2951</v>
      </c>
      <c r="S2534" t="s">
        <v>2949</v>
      </c>
      <c r="T2534">
        <f>IFERROR(Table1[n_can_adj]/MID(Table1[district],FIND("(",Table1[district])+1,1),Table1[n_can_adj])</f>
        <v>3</v>
      </c>
      <c r="U2534" t="e">
        <f>IF(Table1[level]="Local",VLOOKUP(Table1[parish]&amp;" Parish, Louisiana",[1]parish!$D$2:$E$65,2,FALSE),"")</f>
        <v>#N/A</v>
      </c>
    </row>
    <row r="2535" spans="1:21" hidden="1" x14ac:dyDescent="0.25">
      <c r="A2535">
        <v>2534</v>
      </c>
      <c r="B2535">
        <f>IF(COUNTIF(C$2:C2534,C2535)&gt;0,B2534,B2534+1)</f>
        <v>825</v>
      </c>
      <c r="C2535" t="str">
        <f>Table1[[#This Row],[position]]&amp;IF(Table1[district]="NA","","-"&amp;Table1[district])&amp;IF(Table1[parish]="Multi-Parish Race","","-"&amp;Table1[parish])&amp;" ("&amp;Table1[year]&amp;")"</f>
        <v>Mayor-Town of Woodworth-Rapides (2014)</v>
      </c>
      <c r="D2535" t="s">
        <v>2949</v>
      </c>
      <c r="E2535" t="s">
        <v>3236</v>
      </c>
      <c r="F2535" t="s">
        <v>3239</v>
      </c>
      <c r="G2535">
        <v>2014</v>
      </c>
      <c r="H2535" t="s">
        <v>238</v>
      </c>
      <c r="I2535" t="s">
        <v>23</v>
      </c>
      <c r="J2535">
        <v>31</v>
      </c>
      <c r="K2535">
        <v>3</v>
      </c>
      <c r="L2535">
        <f>COUNTIF(Table1[Race],Table1[Race])</f>
        <v>3</v>
      </c>
      <c r="M2535">
        <v>1</v>
      </c>
      <c r="N2535">
        <v>2</v>
      </c>
      <c r="O2535">
        <v>0</v>
      </c>
      <c r="P2535">
        <v>0</v>
      </c>
      <c r="Q2535" t="s">
        <v>20</v>
      </c>
      <c r="R2535" t="s">
        <v>2951</v>
      </c>
      <c r="S2535" t="s">
        <v>2949</v>
      </c>
      <c r="T2535">
        <f>IFERROR(Table1[n_can_adj]/MID(Table1[district],FIND("(",Table1[district])+1,1),Table1[n_can_adj])</f>
        <v>3</v>
      </c>
      <c r="U2535" t="e">
        <f>IF(Table1[level]="Local",VLOOKUP(Table1[parish]&amp;" Parish, Louisiana",[1]parish!$D$2:$E$65,2,FALSE),"")</f>
        <v>#N/A</v>
      </c>
    </row>
    <row r="2536" spans="1:21" hidden="1" x14ac:dyDescent="0.25">
      <c r="A2536">
        <v>2535</v>
      </c>
      <c r="B2536">
        <f>IF(COUNTIF(C$2:C2535,C2536)&gt;0,B2535,B2535+1)</f>
        <v>826</v>
      </c>
      <c r="C2536" t="str">
        <f>Table1[[#This Row],[position]]&amp;IF(Table1[district]="NA","","-"&amp;Table1[district])&amp;IF(Table1[parish]="Multi-Parish Race","","-"&amp;Table1[parish])&amp;" ("&amp;Table1[year]&amp;")"</f>
        <v>Mayor-Village of Baskin-Franklin (2014)</v>
      </c>
      <c r="D2536" t="s">
        <v>2949</v>
      </c>
      <c r="E2536" t="s">
        <v>1203</v>
      </c>
      <c r="F2536" t="s">
        <v>3240</v>
      </c>
      <c r="G2536">
        <v>2014</v>
      </c>
      <c r="H2536" t="s">
        <v>793</v>
      </c>
      <c r="I2536" t="s">
        <v>30</v>
      </c>
      <c r="J2536">
        <v>34</v>
      </c>
      <c r="K2536">
        <v>2</v>
      </c>
      <c r="L2536">
        <f>COUNTIF(Table1[Race],Table1[Race])</f>
        <v>2</v>
      </c>
      <c r="M2536">
        <v>0</v>
      </c>
      <c r="N2536">
        <v>1</v>
      </c>
      <c r="O2536">
        <v>1</v>
      </c>
      <c r="P2536">
        <v>0</v>
      </c>
      <c r="Q2536" t="s">
        <v>20</v>
      </c>
      <c r="R2536" t="s">
        <v>2951</v>
      </c>
      <c r="S2536" t="s">
        <v>2949</v>
      </c>
      <c r="T2536">
        <f>IFERROR(Table1[n_can_adj]/MID(Table1[district],FIND("(",Table1[district])+1,1),Table1[n_can_adj])</f>
        <v>2</v>
      </c>
      <c r="U2536" t="e">
        <f>IF(Table1[level]="Local",VLOOKUP(Table1[parish]&amp;" Parish, Louisiana",[1]parish!$D$2:$E$65,2,FALSE),"")</f>
        <v>#N/A</v>
      </c>
    </row>
    <row r="2537" spans="1:21" hidden="1" x14ac:dyDescent="0.25">
      <c r="A2537">
        <v>2536</v>
      </c>
      <c r="B2537">
        <f>IF(COUNTIF(C$2:C2536,C2537)&gt;0,B2536,B2536+1)</f>
        <v>826</v>
      </c>
      <c r="C2537" t="str">
        <f>Table1[[#This Row],[position]]&amp;IF(Table1[district]="NA","","-"&amp;Table1[district])&amp;IF(Table1[parish]="Multi-Parish Race","","-"&amp;Table1[parish])&amp;" ("&amp;Table1[year]&amp;")"</f>
        <v>Mayor-Village of Baskin-Franklin (2014)</v>
      </c>
      <c r="D2537" t="s">
        <v>2949</v>
      </c>
      <c r="E2537" t="s">
        <v>1203</v>
      </c>
      <c r="F2537" t="s">
        <v>3241</v>
      </c>
      <c r="G2537">
        <v>2014</v>
      </c>
      <c r="H2537" t="s">
        <v>793</v>
      </c>
      <c r="I2537" t="s">
        <v>19</v>
      </c>
      <c r="J2537">
        <v>48</v>
      </c>
      <c r="K2537">
        <v>2</v>
      </c>
      <c r="L2537">
        <f>COUNTIF(Table1[Race],Table1[Race])</f>
        <v>2</v>
      </c>
      <c r="M2537">
        <v>0</v>
      </c>
      <c r="N2537">
        <v>1</v>
      </c>
      <c r="O2537">
        <v>1</v>
      </c>
      <c r="P2537">
        <v>0</v>
      </c>
      <c r="Q2537" t="s">
        <v>20</v>
      </c>
      <c r="R2537" t="s">
        <v>2951</v>
      </c>
      <c r="S2537" t="s">
        <v>2949</v>
      </c>
      <c r="T2537">
        <f>IFERROR(Table1[n_can_adj]/MID(Table1[district],FIND("(",Table1[district])+1,1),Table1[n_can_adj])</f>
        <v>2</v>
      </c>
      <c r="U2537" t="e">
        <f>IF(Table1[level]="Local",VLOOKUP(Table1[parish]&amp;" Parish, Louisiana",[1]parish!$D$2:$E$65,2,FALSE),"")</f>
        <v>#N/A</v>
      </c>
    </row>
    <row r="2538" spans="1:21" hidden="1" x14ac:dyDescent="0.25">
      <c r="A2538">
        <v>2537</v>
      </c>
      <c r="B2538">
        <f>IF(COUNTIF(C$2:C2537,C2538)&gt;0,B2537,B2537+1)</f>
        <v>827</v>
      </c>
      <c r="C2538" t="str">
        <f>Table1[[#This Row],[position]]&amp;IF(Table1[district]="NA","","-"&amp;Table1[district])&amp;IF(Table1[parish]="Multi-Parish Race","","-"&amp;Table1[parish])&amp;" ("&amp;Table1[year]&amp;")"</f>
        <v>Mayor-Village of Bonita-Morehouse (2014)</v>
      </c>
      <c r="D2538" t="s">
        <v>2949</v>
      </c>
      <c r="E2538" t="s">
        <v>3242</v>
      </c>
      <c r="F2538" t="s">
        <v>3243</v>
      </c>
      <c r="G2538">
        <v>2014</v>
      </c>
      <c r="H2538" t="s">
        <v>736</v>
      </c>
      <c r="I2538" t="s">
        <v>19</v>
      </c>
      <c r="J2538">
        <v>36</v>
      </c>
      <c r="K2538">
        <v>2</v>
      </c>
      <c r="L2538">
        <f>COUNTIF(Table1[Race],Table1[Race])</f>
        <v>2</v>
      </c>
      <c r="M2538">
        <v>1</v>
      </c>
      <c r="N2538">
        <v>1</v>
      </c>
      <c r="O2538">
        <v>0</v>
      </c>
      <c r="P2538">
        <v>0</v>
      </c>
      <c r="Q2538" t="s">
        <v>20</v>
      </c>
      <c r="R2538" t="s">
        <v>2951</v>
      </c>
      <c r="S2538" t="s">
        <v>2949</v>
      </c>
      <c r="T2538">
        <f>IFERROR(Table1[n_can_adj]/MID(Table1[district],FIND("(",Table1[district])+1,1),Table1[n_can_adj])</f>
        <v>2</v>
      </c>
      <c r="U2538" t="e">
        <f>IF(Table1[level]="Local",VLOOKUP(Table1[parish]&amp;" Parish, Louisiana",[1]parish!$D$2:$E$65,2,FALSE),"")</f>
        <v>#N/A</v>
      </c>
    </row>
    <row r="2539" spans="1:21" hidden="1" x14ac:dyDescent="0.25">
      <c r="A2539">
        <v>2538</v>
      </c>
      <c r="B2539">
        <f>IF(COUNTIF(C$2:C2538,C2539)&gt;0,B2538,B2538+1)</f>
        <v>827</v>
      </c>
      <c r="C2539" t="str">
        <f>Table1[[#This Row],[position]]&amp;IF(Table1[district]="NA","","-"&amp;Table1[district])&amp;IF(Table1[parish]="Multi-Parish Race","","-"&amp;Table1[parish])&amp;" ("&amp;Table1[year]&amp;")"</f>
        <v>Mayor-Village of Bonita-Morehouse (2014)</v>
      </c>
      <c r="D2539" t="s">
        <v>2949</v>
      </c>
      <c r="E2539" t="s">
        <v>3242</v>
      </c>
      <c r="F2539" t="s">
        <v>3244</v>
      </c>
      <c r="G2539">
        <v>2014</v>
      </c>
      <c r="H2539" t="s">
        <v>736</v>
      </c>
      <c r="I2539" t="s">
        <v>23</v>
      </c>
      <c r="J2539">
        <v>68</v>
      </c>
      <c r="K2539">
        <v>2</v>
      </c>
      <c r="L2539">
        <f>COUNTIF(Table1[Race],Table1[Race])</f>
        <v>2</v>
      </c>
      <c r="M2539">
        <v>1</v>
      </c>
      <c r="N2539">
        <v>1</v>
      </c>
      <c r="O2539">
        <v>0</v>
      </c>
      <c r="P2539">
        <v>0</v>
      </c>
      <c r="Q2539" t="s">
        <v>20</v>
      </c>
      <c r="R2539" t="s">
        <v>2951</v>
      </c>
      <c r="S2539" t="s">
        <v>2949</v>
      </c>
      <c r="T2539">
        <f>IFERROR(Table1[n_can_adj]/MID(Table1[district],FIND("(",Table1[district])+1,1),Table1[n_can_adj])</f>
        <v>2</v>
      </c>
      <c r="U2539" t="e">
        <f>IF(Table1[level]="Local",VLOOKUP(Table1[parish]&amp;" Parish, Louisiana",[1]parish!$D$2:$E$65,2,FALSE),"")</f>
        <v>#N/A</v>
      </c>
    </row>
    <row r="2540" spans="1:21" hidden="1" x14ac:dyDescent="0.25">
      <c r="A2540">
        <v>2539</v>
      </c>
      <c r="B2540">
        <f>IF(COUNTIF(C$2:C2539,C2540)&gt;0,B2539,B2539+1)</f>
        <v>828</v>
      </c>
      <c r="C2540" t="str">
        <f>Table1[[#This Row],[position]]&amp;IF(Table1[district]="NA","","-"&amp;Table1[district])&amp;IF(Table1[parish]="Multi-Parish Race","","-"&amp;Table1[parish])&amp;" ("&amp;Table1[year]&amp;")"</f>
        <v>Mayor-Village of Collinston-Morehouse (2014)</v>
      </c>
      <c r="D2540" t="s">
        <v>2949</v>
      </c>
      <c r="E2540" t="s">
        <v>3245</v>
      </c>
      <c r="F2540" t="s">
        <v>3246</v>
      </c>
      <c r="G2540">
        <v>2014</v>
      </c>
      <c r="H2540" t="s">
        <v>736</v>
      </c>
      <c r="I2540" t="s">
        <v>30</v>
      </c>
      <c r="J2540">
        <v>45</v>
      </c>
      <c r="K2540">
        <v>2</v>
      </c>
      <c r="L2540">
        <f>COUNTIF(Table1[Race],Table1[Race])</f>
        <v>2</v>
      </c>
      <c r="M2540">
        <v>1</v>
      </c>
      <c r="N2540">
        <v>0</v>
      </c>
      <c r="O2540">
        <v>1</v>
      </c>
      <c r="P2540">
        <v>0</v>
      </c>
      <c r="Q2540" t="s">
        <v>20</v>
      </c>
      <c r="R2540" t="s">
        <v>2951</v>
      </c>
      <c r="S2540" t="s">
        <v>2949</v>
      </c>
      <c r="T2540">
        <f>IFERROR(Table1[n_can_adj]/MID(Table1[district],FIND("(",Table1[district])+1,1),Table1[n_can_adj])</f>
        <v>2</v>
      </c>
      <c r="U2540" t="e">
        <f>IF(Table1[level]="Local",VLOOKUP(Table1[parish]&amp;" Parish, Louisiana",[1]parish!$D$2:$E$65,2,FALSE),"")</f>
        <v>#N/A</v>
      </c>
    </row>
    <row r="2541" spans="1:21" hidden="1" x14ac:dyDescent="0.25">
      <c r="A2541">
        <v>2540</v>
      </c>
      <c r="B2541">
        <f>IF(COUNTIF(C$2:C2540,C2541)&gt;0,B2540,B2540+1)</f>
        <v>828</v>
      </c>
      <c r="C2541" t="str">
        <f>Table1[[#This Row],[position]]&amp;IF(Table1[district]="NA","","-"&amp;Table1[district])&amp;IF(Table1[parish]="Multi-Parish Race","","-"&amp;Table1[parish])&amp;" ("&amp;Table1[year]&amp;")"</f>
        <v>Mayor-Village of Collinston-Morehouse (2014)</v>
      </c>
      <c r="D2541" t="s">
        <v>2949</v>
      </c>
      <c r="E2541" t="s">
        <v>3245</v>
      </c>
      <c r="F2541" t="s">
        <v>3247</v>
      </c>
      <c r="G2541">
        <v>2014</v>
      </c>
      <c r="H2541" t="s">
        <v>736</v>
      </c>
      <c r="I2541" t="s">
        <v>23</v>
      </c>
      <c r="J2541">
        <v>69</v>
      </c>
      <c r="K2541">
        <v>2</v>
      </c>
      <c r="L2541">
        <f>COUNTIF(Table1[Race],Table1[Race])</f>
        <v>2</v>
      </c>
      <c r="M2541">
        <v>1</v>
      </c>
      <c r="N2541">
        <v>0</v>
      </c>
      <c r="O2541">
        <v>1</v>
      </c>
      <c r="P2541">
        <v>0</v>
      </c>
      <c r="Q2541" t="s">
        <v>20</v>
      </c>
      <c r="R2541" t="s">
        <v>2951</v>
      </c>
      <c r="S2541" t="s">
        <v>2949</v>
      </c>
      <c r="T2541">
        <f>IFERROR(Table1[n_can_adj]/MID(Table1[district],FIND("(",Table1[district])+1,1),Table1[n_can_adj])</f>
        <v>2</v>
      </c>
      <c r="U2541" t="e">
        <f>IF(Table1[level]="Local",VLOOKUP(Table1[parish]&amp;" Parish, Louisiana",[1]parish!$D$2:$E$65,2,FALSE),"")</f>
        <v>#N/A</v>
      </c>
    </row>
    <row r="2542" spans="1:21" hidden="1" x14ac:dyDescent="0.25">
      <c r="A2542">
        <v>2541</v>
      </c>
      <c r="B2542">
        <f>IF(COUNTIF(C$2:C2541,C2542)&gt;0,B2541,B2541+1)</f>
        <v>829</v>
      </c>
      <c r="C2542" t="str">
        <f>Table1[[#This Row],[position]]&amp;IF(Table1[district]="NA","","-"&amp;Table1[district])&amp;IF(Table1[parish]="Multi-Parish Race","","-"&amp;Table1[parish])&amp;" ("&amp;Table1[year]&amp;")"</f>
        <v>Mayor-Village of Dixie Inn-Webster (2016)</v>
      </c>
      <c r="D2542" t="s">
        <v>2949</v>
      </c>
      <c r="E2542" t="s">
        <v>3248</v>
      </c>
      <c r="F2542" t="s">
        <v>3249</v>
      </c>
      <c r="G2542">
        <v>2016</v>
      </c>
      <c r="H2542" t="s">
        <v>69</v>
      </c>
      <c r="I2542" t="s">
        <v>127</v>
      </c>
      <c r="J2542">
        <v>43</v>
      </c>
      <c r="K2542">
        <v>2</v>
      </c>
      <c r="L2542">
        <f>COUNTIF(Table1[Race],Table1[Race])</f>
        <v>2</v>
      </c>
      <c r="M2542">
        <v>0</v>
      </c>
      <c r="N2542">
        <v>0</v>
      </c>
      <c r="O2542">
        <v>1</v>
      </c>
      <c r="P2542">
        <v>1</v>
      </c>
      <c r="Q2542" t="s">
        <v>20</v>
      </c>
      <c r="R2542" t="s">
        <v>2951</v>
      </c>
      <c r="S2542" t="s">
        <v>2949</v>
      </c>
      <c r="T2542">
        <f>IFERROR(Table1[n_can_adj]/MID(Table1[district],FIND("(",Table1[district])+1,1),Table1[n_can_adj])</f>
        <v>2</v>
      </c>
      <c r="U2542" t="e">
        <f>IF(Table1[level]="Local",VLOOKUP(Table1[parish]&amp;" Parish, Louisiana",[1]parish!$D$2:$E$65,2,FALSE),"")</f>
        <v>#N/A</v>
      </c>
    </row>
    <row r="2543" spans="1:21" hidden="1" x14ac:dyDescent="0.25">
      <c r="A2543">
        <v>2542</v>
      </c>
      <c r="B2543">
        <f>IF(COUNTIF(C$2:C2542,C2543)&gt;0,B2542,B2542+1)</f>
        <v>829</v>
      </c>
      <c r="C2543" t="str">
        <f>Table1[[#This Row],[position]]&amp;IF(Table1[district]="NA","","-"&amp;Table1[district])&amp;IF(Table1[parish]="Multi-Parish Race","","-"&amp;Table1[parish])&amp;" ("&amp;Table1[year]&amp;")"</f>
        <v>Mayor-Village of Dixie Inn-Webster (2016)</v>
      </c>
      <c r="D2543" t="s">
        <v>2949</v>
      </c>
      <c r="E2543" t="s">
        <v>3248</v>
      </c>
      <c r="F2543" t="s">
        <v>3250</v>
      </c>
      <c r="G2543">
        <v>2016</v>
      </c>
      <c r="H2543" t="s">
        <v>69</v>
      </c>
      <c r="I2543" t="s">
        <v>30</v>
      </c>
      <c r="J2543">
        <v>44</v>
      </c>
      <c r="K2543">
        <v>2</v>
      </c>
      <c r="L2543">
        <f>COUNTIF(Table1[Race],Table1[Race])</f>
        <v>2</v>
      </c>
      <c r="M2543">
        <v>0</v>
      </c>
      <c r="N2543">
        <v>0</v>
      </c>
      <c r="O2543">
        <v>1</v>
      </c>
      <c r="P2543">
        <v>1</v>
      </c>
      <c r="Q2543" t="s">
        <v>20</v>
      </c>
      <c r="R2543" t="s">
        <v>2951</v>
      </c>
      <c r="S2543" t="s">
        <v>2949</v>
      </c>
      <c r="T2543">
        <f>IFERROR(Table1[n_can_adj]/MID(Table1[district],FIND("(",Table1[district])+1,1),Table1[n_can_adj])</f>
        <v>2</v>
      </c>
      <c r="U2543" t="e">
        <f>IF(Table1[level]="Local",VLOOKUP(Table1[parish]&amp;" Parish, Louisiana",[1]parish!$D$2:$E$65,2,FALSE),"")</f>
        <v>#N/A</v>
      </c>
    </row>
    <row r="2544" spans="1:21" hidden="1" x14ac:dyDescent="0.25">
      <c r="A2544">
        <v>2543</v>
      </c>
      <c r="B2544">
        <f>IF(COUNTIF(C$2:C2543,C2544)&gt;0,B2543,B2543+1)</f>
        <v>830</v>
      </c>
      <c r="C2544" t="str">
        <f>Table1[[#This Row],[position]]&amp;IF(Table1[district]="NA","","-"&amp;Table1[district])&amp;IF(Table1[parish]="Multi-Parish Race","","-"&amp;Table1[parish])&amp;" ("&amp;Table1[year]&amp;")"</f>
        <v>Mayor-Village of Dodson-Winn (2016)</v>
      </c>
      <c r="D2544" t="s">
        <v>2949</v>
      </c>
      <c r="E2544" t="s">
        <v>265</v>
      </c>
      <c r="F2544" t="s">
        <v>3251</v>
      </c>
      <c r="G2544">
        <v>2016</v>
      </c>
      <c r="H2544" t="s">
        <v>267</v>
      </c>
      <c r="I2544" t="s">
        <v>30</v>
      </c>
      <c r="J2544">
        <v>75</v>
      </c>
      <c r="K2544">
        <v>4</v>
      </c>
      <c r="L2544">
        <f>COUNTIF(Table1[Race],Table1[Race])</f>
        <v>4</v>
      </c>
      <c r="M2544">
        <v>1</v>
      </c>
      <c r="N2544">
        <v>0</v>
      </c>
      <c r="O2544">
        <v>3</v>
      </c>
      <c r="P2544">
        <v>0</v>
      </c>
      <c r="Q2544" t="s">
        <v>20</v>
      </c>
      <c r="R2544" t="s">
        <v>2951</v>
      </c>
      <c r="S2544" t="s">
        <v>2949</v>
      </c>
      <c r="T2544">
        <f>IFERROR(Table1[n_can_adj]/MID(Table1[district],FIND("(",Table1[district])+1,1),Table1[n_can_adj])</f>
        <v>4</v>
      </c>
      <c r="U2544" t="e">
        <f>IF(Table1[level]="Local",VLOOKUP(Table1[parish]&amp;" Parish, Louisiana",[1]parish!$D$2:$E$65,2,FALSE),"")</f>
        <v>#N/A</v>
      </c>
    </row>
    <row r="2545" spans="1:21" hidden="1" x14ac:dyDescent="0.25">
      <c r="A2545">
        <v>2544</v>
      </c>
      <c r="B2545">
        <f>IF(COUNTIF(C$2:C2544,C2545)&gt;0,B2544,B2544+1)</f>
        <v>830</v>
      </c>
      <c r="C2545" t="str">
        <f>Table1[[#This Row],[position]]&amp;IF(Table1[district]="NA","","-"&amp;Table1[district])&amp;IF(Table1[parish]="Multi-Parish Race","","-"&amp;Table1[parish])&amp;" ("&amp;Table1[year]&amp;")"</f>
        <v>Mayor-Village of Dodson-Winn (2016)</v>
      </c>
      <c r="D2545" t="s">
        <v>2949</v>
      </c>
      <c r="E2545" t="s">
        <v>265</v>
      </c>
      <c r="F2545" t="s">
        <v>3252</v>
      </c>
      <c r="G2545">
        <v>2016</v>
      </c>
      <c r="H2545" t="s">
        <v>267</v>
      </c>
      <c r="I2545" t="s">
        <v>30</v>
      </c>
      <c r="J2545">
        <v>59</v>
      </c>
      <c r="K2545">
        <v>4</v>
      </c>
      <c r="L2545">
        <f>COUNTIF(Table1[Race],Table1[Race])</f>
        <v>4</v>
      </c>
      <c r="M2545">
        <v>1</v>
      </c>
      <c r="N2545">
        <v>0</v>
      </c>
      <c r="O2545">
        <v>3</v>
      </c>
      <c r="P2545">
        <v>0</v>
      </c>
      <c r="Q2545" t="s">
        <v>20</v>
      </c>
      <c r="R2545" t="s">
        <v>2951</v>
      </c>
      <c r="S2545" t="s">
        <v>2949</v>
      </c>
      <c r="T2545">
        <f>IFERROR(Table1[n_can_adj]/MID(Table1[district],FIND("(",Table1[district])+1,1),Table1[n_can_adj])</f>
        <v>4</v>
      </c>
      <c r="U2545" t="e">
        <f>IF(Table1[level]="Local",VLOOKUP(Table1[parish]&amp;" Parish, Louisiana",[1]parish!$D$2:$E$65,2,FALSE),"")</f>
        <v>#N/A</v>
      </c>
    </row>
    <row r="2546" spans="1:21" hidden="1" x14ac:dyDescent="0.25">
      <c r="A2546">
        <v>2545</v>
      </c>
      <c r="B2546">
        <f>IF(COUNTIF(C$2:C2545,C2546)&gt;0,B2545,B2545+1)</f>
        <v>830</v>
      </c>
      <c r="C2546" t="str">
        <f>Table1[[#This Row],[position]]&amp;IF(Table1[district]="NA","","-"&amp;Table1[district])&amp;IF(Table1[parish]="Multi-Parish Race","","-"&amp;Table1[parish])&amp;" ("&amp;Table1[year]&amp;")"</f>
        <v>Mayor-Village of Dodson-Winn (2016)</v>
      </c>
      <c r="D2546" t="s">
        <v>2949</v>
      </c>
      <c r="E2546" t="s">
        <v>265</v>
      </c>
      <c r="F2546" t="s">
        <v>3253</v>
      </c>
      <c r="G2546">
        <v>2016</v>
      </c>
      <c r="H2546" t="s">
        <v>267</v>
      </c>
      <c r="I2546" t="s">
        <v>23</v>
      </c>
      <c r="J2546">
        <v>46</v>
      </c>
      <c r="K2546">
        <v>4</v>
      </c>
      <c r="L2546">
        <f>COUNTIF(Table1[Race],Table1[Race])</f>
        <v>4</v>
      </c>
      <c r="M2546">
        <v>1</v>
      </c>
      <c r="N2546">
        <v>0</v>
      </c>
      <c r="O2546">
        <v>3</v>
      </c>
      <c r="P2546">
        <v>0</v>
      </c>
      <c r="Q2546" t="s">
        <v>20</v>
      </c>
      <c r="R2546" t="s">
        <v>2951</v>
      </c>
      <c r="S2546" t="s">
        <v>2949</v>
      </c>
      <c r="T2546">
        <f>IFERROR(Table1[n_can_adj]/MID(Table1[district],FIND("(",Table1[district])+1,1),Table1[n_can_adj])</f>
        <v>4</v>
      </c>
      <c r="U2546" t="e">
        <f>IF(Table1[level]="Local",VLOOKUP(Table1[parish]&amp;" Parish, Louisiana",[1]parish!$D$2:$E$65,2,FALSE),"")</f>
        <v>#N/A</v>
      </c>
    </row>
    <row r="2547" spans="1:21" hidden="1" x14ac:dyDescent="0.25">
      <c r="A2547">
        <v>2546</v>
      </c>
      <c r="B2547">
        <f>IF(COUNTIF(C$2:C2546,C2547)&gt;0,B2546,B2546+1)</f>
        <v>830</v>
      </c>
      <c r="C2547" t="str">
        <f>Table1[[#This Row],[position]]&amp;IF(Table1[district]="NA","","-"&amp;Table1[district])&amp;IF(Table1[parish]="Multi-Parish Race","","-"&amp;Table1[parish])&amp;" ("&amp;Table1[year]&amp;")"</f>
        <v>Mayor-Village of Dodson-Winn (2016)</v>
      </c>
      <c r="D2547" t="s">
        <v>2949</v>
      </c>
      <c r="E2547" t="s">
        <v>265</v>
      </c>
      <c r="F2547" t="s">
        <v>3254</v>
      </c>
      <c r="G2547">
        <v>2016</v>
      </c>
      <c r="H2547" t="s">
        <v>267</v>
      </c>
      <c r="I2547" t="s">
        <v>30</v>
      </c>
      <c r="J2547">
        <v>14</v>
      </c>
      <c r="K2547">
        <v>4</v>
      </c>
      <c r="L2547">
        <f>COUNTIF(Table1[Race],Table1[Race])</f>
        <v>4</v>
      </c>
      <c r="M2547">
        <v>1</v>
      </c>
      <c r="N2547">
        <v>0</v>
      </c>
      <c r="O2547">
        <v>3</v>
      </c>
      <c r="P2547">
        <v>0</v>
      </c>
      <c r="Q2547" t="s">
        <v>20</v>
      </c>
      <c r="R2547" t="s">
        <v>2951</v>
      </c>
      <c r="S2547" t="s">
        <v>2949</v>
      </c>
      <c r="T2547">
        <f>IFERROR(Table1[n_can_adj]/MID(Table1[district],FIND("(",Table1[district])+1,1),Table1[n_can_adj])</f>
        <v>4</v>
      </c>
      <c r="U2547" t="e">
        <f>IF(Table1[level]="Local",VLOOKUP(Table1[parish]&amp;" Parish, Louisiana",[1]parish!$D$2:$E$65,2,FALSE),"")</f>
        <v>#N/A</v>
      </c>
    </row>
    <row r="2548" spans="1:21" hidden="1" x14ac:dyDescent="0.25">
      <c r="A2548">
        <v>2547</v>
      </c>
      <c r="B2548">
        <f>IF(COUNTIF(C$2:C2547,C2548)&gt;0,B2547,B2547+1)</f>
        <v>831</v>
      </c>
      <c r="C2548" t="str">
        <f>Table1[[#This Row],[position]]&amp;IF(Table1[district]="NA","","-"&amp;Table1[district])&amp;IF(Table1[parish]="Multi-Parish Race","","-"&amp;Table1[parish])&amp;" ("&amp;Table1[year]&amp;")"</f>
        <v>Mayor-Village of Edgefield-Red River (2016)</v>
      </c>
      <c r="D2548" t="s">
        <v>2949</v>
      </c>
      <c r="E2548" t="s">
        <v>3255</v>
      </c>
      <c r="F2548" t="s">
        <v>3256</v>
      </c>
      <c r="G2548">
        <v>2016</v>
      </c>
      <c r="H2548" t="s">
        <v>760</v>
      </c>
      <c r="I2548" t="s">
        <v>19</v>
      </c>
      <c r="J2548">
        <v>76</v>
      </c>
      <c r="K2548">
        <v>2</v>
      </c>
      <c r="L2548">
        <f>COUNTIF(Table1[Race],Table1[Race])</f>
        <v>2</v>
      </c>
      <c r="M2548">
        <v>1</v>
      </c>
      <c r="N2548">
        <v>1</v>
      </c>
      <c r="O2548">
        <v>0</v>
      </c>
      <c r="P2548">
        <v>0</v>
      </c>
      <c r="Q2548" t="s">
        <v>20</v>
      </c>
      <c r="R2548" t="s">
        <v>2951</v>
      </c>
      <c r="S2548" t="s">
        <v>2949</v>
      </c>
      <c r="T2548">
        <f>IFERROR(Table1[n_can_adj]/MID(Table1[district],FIND("(",Table1[district])+1,1),Table1[n_can_adj])</f>
        <v>2</v>
      </c>
      <c r="U2548" t="e">
        <f>IF(Table1[level]="Local",VLOOKUP(Table1[parish]&amp;" Parish, Louisiana",[1]parish!$D$2:$E$65,2,FALSE),"")</f>
        <v>#N/A</v>
      </c>
    </row>
    <row r="2549" spans="1:21" hidden="1" x14ac:dyDescent="0.25">
      <c r="A2549">
        <v>2548</v>
      </c>
      <c r="B2549">
        <f>IF(COUNTIF(C$2:C2548,C2549)&gt;0,B2548,B2548+1)</f>
        <v>831</v>
      </c>
      <c r="C2549" t="str">
        <f>Table1[[#This Row],[position]]&amp;IF(Table1[district]="NA","","-"&amp;Table1[district])&amp;IF(Table1[parish]="Multi-Parish Race","","-"&amp;Table1[parish])&amp;" ("&amp;Table1[year]&amp;")"</f>
        <v>Mayor-Village of Edgefield-Red River (2016)</v>
      </c>
      <c r="D2549" t="s">
        <v>2949</v>
      </c>
      <c r="E2549" t="s">
        <v>3255</v>
      </c>
      <c r="F2549" t="s">
        <v>3257</v>
      </c>
      <c r="G2549">
        <v>2016</v>
      </c>
      <c r="H2549" t="s">
        <v>760</v>
      </c>
      <c r="I2549" t="s">
        <v>23</v>
      </c>
      <c r="J2549">
        <v>29</v>
      </c>
      <c r="K2549">
        <v>2</v>
      </c>
      <c r="L2549">
        <f>COUNTIF(Table1[Race],Table1[Race])</f>
        <v>2</v>
      </c>
      <c r="M2549">
        <v>1</v>
      </c>
      <c r="N2549">
        <v>1</v>
      </c>
      <c r="O2549">
        <v>0</v>
      </c>
      <c r="P2549">
        <v>0</v>
      </c>
      <c r="Q2549" t="s">
        <v>20</v>
      </c>
      <c r="R2549" t="s">
        <v>2951</v>
      </c>
      <c r="S2549" t="s">
        <v>2949</v>
      </c>
      <c r="T2549">
        <f>IFERROR(Table1[n_can_adj]/MID(Table1[district],FIND("(",Table1[district])+1,1),Table1[n_can_adj])</f>
        <v>2</v>
      </c>
      <c r="U2549" t="e">
        <f>IF(Table1[level]="Local",VLOOKUP(Table1[parish]&amp;" Parish, Louisiana",[1]parish!$D$2:$E$65,2,FALSE),"")</f>
        <v>#N/A</v>
      </c>
    </row>
    <row r="2550" spans="1:21" hidden="1" x14ac:dyDescent="0.25">
      <c r="A2550">
        <v>2549</v>
      </c>
      <c r="B2550">
        <f>IF(COUNTIF(C$2:C2549,C2550)&gt;0,B2549,B2549+1)</f>
        <v>832</v>
      </c>
      <c r="C2550" t="str">
        <f>Table1[[#This Row],[position]]&amp;IF(Table1[district]="NA","","-"&amp;Table1[district])&amp;IF(Table1[parish]="Multi-Parish Race","","-"&amp;Table1[parish])&amp;" ("&amp;Table1[year]&amp;")"</f>
        <v>Mayor-Village of Epps-West Carroll (2014)</v>
      </c>
      <c r="D2550" t="s">
        <v>2949</v>
      </c>
      <c r="E2550" t="s">
        <v>1220</v>
      </c>
      <c r="F2550" t="s">
        <v>3258</v>
      </c>
      <c r="G2550">
        <v>2014</v>
      </c>
      <c r="H2550" t="s">
        <v>1222</v>
      </c>
      <c r="I2550" t="s">
        <v>127</v>
      </c>
      <c r="J2550">
        <v>32</v>
      </c>
      <c r="K2550">
        <v>3</v>
      </c>
      <c r="L2550">
        <f>COUNTIF(Table1[Race],Table1[Race])</f>
        <v>3</v>
      </c>
      <c r="M2550">
        <v>0</v>
      </c>
      <c r="N2550">
        <v>0</v>
      </c>
      <c r="O2550">
        <v>0</v>
      </c>
      <c r="P2550">
        <v>3</v>
      </c>
      <c r="Q2550" t="s">
        <v>20</v>
      </c>
      <c r="R2550" t="s">
        <v>2951</v>
      </c>
      <c r="S2550" t="s">
        <v>2949</v>
      </c>
      <c r="T2550">
        <f>IFERROR(Table1[n_can_adj]/MID(Table1[district],FIND("(",Table1[district])+1,1),Table1[n_can_adj])</f>
        <v>3</v>
      </c>
      <c r="U2550" t="e">
        <f>IF(Table1[level]="Local",VLOOKUP(Table1[parish]&amp;" Parish, Louisiana",[1]parish!$D$2:$E$65,2,FALSE),"")</f>
        <v>#N/A</v>
      </c>
    </row>
    <row r="2551" spans="1:21" hidden="1" x14ac:dyDescent="0.25">
      <c r="A2551">
        <v>2550</v>
      </c>
      <c r="B2551">
        <f>IF(COUNTIF(C$2:C2550,C2551)&gt;0,B2550,B2550+1)</f>
        <v>832</v>
      </c>
      <c r="C2551" t="str">
        <f>Table1[[#This Row],[position]]&amp;IF(Table1[district]="NA","","-"&amp;Table1[district])&amp;IF(Table1[parish]="Multi-Parish Race","","-"&amp;Table1[parish])&amp;" ("&amp;Table1[year]&amp;")"</f>
        <v>Mayor-Village of Epps-West Carroll (2014)</v>
      </c>
      <c r="D2551" t="s">
        <v>2949</v>
      </c>
      <c r="E2551" t="s">
        <v>1220</v>
      </c>
      <c r="F2551" t="s">
        <v>3259</v>
      </c>
      <c r="G2551">
        <v>2014</v>
      </c>
      <c r="H2551" t="s">
        <v>1222</v>
      </c>
      <c r="I2551" t="s">
        <v>127</v>
      </c>
      <c r="J2551">
        <v>63</v>
      </c>
      <c r="K2551">
        <v>3</v>
      </c>
      <c r="L2551">
        <f>COUNTIF(Table1[Race],Table1[Race])</f>
        <v>3</v>
      </c>
      <c r="M2551">
        <v>0</v>
      </c>
      <c r="N2551">
        <v>0</v>
      </c>
      <c r="O2551">
        <v>0</v>
      </c>
      <c r="P2551">
        <v>3</v>
      </c>
      <c r="Q2551" t="s">
        <v>20</v>
      </c>
      <c r="R2551" t="s">
        <v>2951</v>
      </c>
      <c r="S2551" t="s">
        <v>2949</v>
      </c>
      <c r="T2551">
        <f>IFERROR(Table1[n_can_adj]/MID(Table1[district],FIND("(",Table1[district])+1,1),Table1[n_can_adj])</f>
        <v>3</v>
      </c>
      <c r="U2551" t="e">
        <f>IF(Table1[level]="Local",VLOOKUP(Table1[parish]&amp;" Parish, Louisiana",[1]parish!$D$2:$E$65,2,FALSE),"")</f>
        <v>#N/A</v>
      </c>
    </row>
    <row r="2552" spans="1:21" hidden="1" x14ac:dyDescent="0.25">
      <c r="A2552">
        <v>2551</v>
      </c>
      <c r="B2552">
        <f>IF(COUNTIF(C$2:C2551,C2552)&gt;0,B2551,B2551+1)</f>
        <v>832</v>
      </c>
      <c r="C2552" t="str">
        <f>Table1[[#This Row],[position]]&amp;IF(Table1[district]="NA","","-"&amp;Table1[district])&amp;IF(Table1[parish]="Multi-Parish Race","","-"&amp;Table1[parish])&amp;" ("&amp;Table1[year]&amp;")"</f>
        <v>Mayor-Village of Epps-West Carroll (2014)</v>
      </c>
      <c r="D2552" t="s">
        <v>2949</v>
      </c>
      <c r="E2552" t="s">
        <v>1220</v>
      </c>
      <c r="F2552" t="s">
        <v>3260</v>
      </c>
      <c r="G2552">
        <v>2014</v>
      </c>
      <c r="H2552" t="s">
        <v>1222</v>
      </c>
      <c r="I2552" t="s">
        <v>127</v>
      </c>
      <c r="J2552">
        <v>80</v>
      </c>
      <c r="K2552">
        <v>3</v>
      </c>
      <c r="L2552">
        <f>COUNTIF(Table1[Race],Table1[Race])</f>
        <v>3</v>
      </c>
      <c r="M2552">
        <v>0</v>
      </c>
      <c r="N2552">
        <v>0</v>
      </c>
      <c r="O2552">
        <v>0</v>
      </c>
      <c r="P2552">
        <v>3</v>
      </c>
      <c r="Q2552" t="s">
        <v>20</v>
      </c>
      <c r="R2552" t="s">
        <v>2951</v>
      </c>
      <c r="S2552" t="s">
        <v>2949</v>
      </c>
      <c r="T2552">
        <f>IFERROR(Table1[n_can_adj]/MID(Table1[district],FIND("(",Table1[district])+1,1),Table1[n_can_adj])</f>
        <v>3</v>
      </c>
      <c r="U2552" t="e">
        <f>IF(Table1[level]="Local",VLOOKUP(Table1[parish]&amp;" Parish, Louisiana",[1]parish!$D$2:$E$65,2,FALSE),"")</f>
        <v>#N/A</v>
      </c>
    </row>
    <row r="2553" spans="1:21" hidden="1" x14ac:dyDescent="0.25">
      <c r="A2553">
        <v>2552</v>
      </c>
      <c r="B2553">
        <f>IF(COUNTIF(C$2:C2552,C2553)&gt;0,B2552,B2552+1)</f>
        <v>833</v>
      </c>
      <c r="C2553" t="str">
        <f>Table1[[#This Row],[position]]&amp;IF(Table1[district]="NA","","-"&amp;Table1[district])&amp;IF(Table1[parish]="Multi-Parish Race","","-"&amp;Table1[parish])&amp;" ("&amp;Table1[year]&amp;")"</f>
        <v>Mayor-Village of Estherwood-Acadia (2014)</v>
      </c>
      <c r="D2553" t="s">
        <v>2949</v>
      </c>
      <c r="E2553" t="s">
        <v>3261</v>
      </c>
      <c r="F2553" t="s">
        <v>3262</v>
      </c>
      <c r="G2553">
        <v>2014</v>
      </c>
      <c r="H2553" t="s">
        <v>276</v>
      </c>
      <c r="I2553" t="s">
        <v>23</v>
      </c>
      <c r="J2553">
        <v>212</v>
      </c>
      <c r="K2553">
        <v>2</v>
      </c>
      <c r="L2553">
        <f>COUNTIF(Table1[Race],Table1[Race])</f>
        <v>2</v>
      </c>
      <c r="M2553">
        <v>1</v>
      </c>
      <c r="N2553">
        <v>0</v>
      </c>
      <c r="O2553">
        <v>0</v>
      </c>
      <c r="P2553">
        <v>1</v>
      </c>
      <c r="Q2553" t="s">
        <v>20</v>
      </c>
      <c r="R2553" t="s">
        <v>2951</v>
      </c>
      <c r="S2553" t="s">
        <v>2949</v>
      </c>
      <c r="T2553">
        <f>IFERROR(Table1[n_can_adj]/MID(Table1[district],FIND("(",Table1[district])+1,1),Table1[n_can_adj])</f>
        <v>2</v>
      </c>
      <c r="U2553" t="e">
        <f>IF(Table1[level]="Local",VLOOKUP(Table1[parish]&amp;" Parish, Louisiana",[1]parish!$D$2:$E$65,2,FALSE),"")</f>
        <v>#N/A</v>
      </c>
    </row>
    <row r="2554" spans="1:21" hidden="1" x14ac:dyDescent="0.25">
      <c r="A2554">
        <v>2553</v>
      </c>
      <c r="B2554">
        <f>IF(COUNTIF(C$2:C2553,C2554)&gt;0,B2553,B2553+1)</f>
        <v>833</v>
      </c>
      <c r="C2554" t="str">
        <f>Table1[[#This Row],[position]]&amp;IF(Table1[district]="NA","","-"&amp;Table1[district])&amp;IF(Table1[parish]="Multi-Parish Race","","-"&amp;Table1[parish])&amp;" ("&amp;Table1[year]&amp;")"</f>
        <v>Mayor-Village of Estherwood-Acadia (2014)</v>
      </c>
      <c r="D2554" t="s">
        <v>2949</v>
      </c>
      <c r="E2554" t="s">
        <v>3261</v>
      </c>
      <c r="F2554" t="s">
        <v>3263</v>
      </c>
      <c r="G2554">
        <v>2014</v>
      </c>
      <c r="H2554" t="s">
        <v>276</v>
      </c>
      <c r="I2554" t="s">
        <v>127</v>
      </c>
      <c r="J2554">
        <v>57</v>
      </c>
      <c r="K2554">
        <v>2</v>
      </c>
      <c r="L2554">
        <f>COUNTIF(Table1[Race],Table1[Race])</f>
        <v>2</v>
      </c>
      <c r="M2554">
        <v>1</v>
      </c>
      <c r="N2554">
        <v>0</v>
      </c>
      <c r="O2554">
        <v>0</v>
      </c>
      <c r="P2554">
        <v>1</v>
      </c>
      <c r="Q2554" t="s">
        <v>20</v>
      </c>
      <c r="R2554" t="s">
        <v>2951</v>
      </c>
      <c r="S2554" t="s">
        <v>2949</v>
      </c>
      <c r="T2554">
        <f>IFERROR(Table1[n_can_adj]/MID(Table1[district],FIND("(",Table1[district])+1,1),Table1[n_can_adj])</f>
        <v>2</v>
      </c>
      <c r="U2554" t="e">
        <f>IF(Table1[level]="Local",VLOOKUP(Table1[parish]&amp;" Parish, Louisiana",[1]parish!$D$2:$E$65,2,FALSE),"")</f>
        <v>#N/A</v>
      </c>
    </row>
    <row r="2555" spans="1:21" hidden="1" x14ac:dyDescent="0.25">
      <c r="A2555">
        <v>2554</v>
      </c>
      <c r="B2555">
        <f>IF(COUNTIF(C$2:C2554,C2555)&gt;0,B2554,B2554+1)</f>
        <v>834</v>
      </c>
      <c r="C2555" t="str">
        <f>Table1[[#This Row],[position]]&amp;IF(Table1[district]="NA","","-"&amp;Table1[district])&amp;IF(Table1[parish]="Multi-Parish Race","","-"&amp;Table1[parish])&amp;" ("&amp;Table1[year]&amp;")"</f>
        <v>Mayor-Village of Fenton-Jefferson Davis (2016)</v>
      </c>
      <c r="D2555" t="s">
        <v>2949</v>
      </c>
      <c r="E2555" t="s">
        <v>1224</v>
      </c>
      <c r="F2555" t="s">
        <v>3264</v>
      </c>
      <c r="G2555">
        <v>2016</v>
      </c>
      <c r="H2555" t="s">
        <v>695</v>
      </c>
      <c r="I2555" t="s">
        <v>23</v>
      </c>
      <c r="J2555">
        <v>54</v>
      </c>
      <c r="K2555">
        <v>2</v>
      </c>
      <c r="L2555">
        <f>COUNTIF(Table1[Race],Table1[Race])</f>
        <v>2</v>
      </c>
      <c r="M2555">
        <v>2</v>
      </c>
      <c r="N2555">
        <v>0</v>
      </c>
      <c r="O2555">
        <v>0</v>
      </c>
      <c r="P2555">
        <v>0</v>
      </c>
      <c r="Q2555" t="s">
        <v>20</v>
      </c>
      <c r="R2555" t="s">
        <v>2951</v>
      </c>
      <c r="S2555" t="s">
        <v>2949</v>
      </c>
      <c r="T2555">
        <f>IFERROR(Table1[n_can_adj]/MID(Table1[district],FIND("(",Table1[district])+1,1),Table1[n_can_adj])</f>
        <v>2</v>
      </c>
      <c r="U2555" t="e">
        <f>IF(Table1[level]="Local",VLOOKUP(Table1[parish]&amp;" Parish, Louisiana",[1]parish!$D$2:$E$65,2,FALSE),"")</f>
        <v>#N/A</v>
      </c>
    </row>
    <row r="2556" spans="1:21" hidden="1" x14ac:dyDescent="0.25">
      <c r="A2556">
        <v>2555</v>
      </c>
      <c r="B2556">
        <f>IF(COUNTIF(C$2:C2555,C2556)&gt;0,B2555,B2555+1)</f>
        <v>834</v>
      </c>
      <c r="C2556" t="str">
        <f>Table1[[#This Row],[position]]&amp;IF(Table1[district]="NA","","-"&amp;Table1[district])&amp;IF(Table1[parish]="Multi-Parish Race","","-"&amp;Table1[parish])&amp;" ("&amp;Table1[year]&amp;")"</f>
        <v>Mayor-Village of Fenton-Jefferson Davis (2016)</v>
      </c>
      <c r="D2556" t="s">
        <v>2949</v>
      </c>
      <c r="E2556" t="s">
        <v>1224</v>
      </c>
      <c r="F2556" t="s">
        <v>3265</v>
      </c>
      <c r="G2556">
        <v>2016</v>
      </c>
      <c r="H2556" t="s">
        <v>695</v>
      </c>
      <c r="I2556" t="s">
        <v>23</v>
      </c>
      <c r="J2556">
        <v>134</v>
      </c>
      <c r="K2556">
        <v>2</v>
      </c>
      <c r="L2556">
        <f>COUNTIF(Table1[Race],Table1[Race])</f>
        <v>2</v>
      </c>
      <c r="M2556">
        <v>2</v>
      </c>
      <c r="N2556">
        <v>0</v>
      </c>
      <c r="O2556">
        <v>0</v>
      </c>
      <c r="P2556">
        <v>0</v>
      </c>
      <c r="Q2556" t="s">
        <v>20</v>
      </c>
      <c r="R2556" t="s">
        <v>2951</v>
      </c>
      <c r="S2556" t="s">
        <v>2949</v>
      </c>
      <c r="T2556">
        <f>IFERROR(Table1[n_can_adj]/MID(Table1[district],FIND("(",Table1[district])+1,1),Table1[n_can_adj])</f>
        <v>2</v>
      </c>
      <c r="U2556" t="e">
        <f>IF(Table1[level]="Local",VLOOKUP(Table1[parish]&amp;" Parish, Louisiana",[1]parish!$D$2:$E$65,2,FALSE),"")</f>
        <v>#N/A</v>
      </c>
    </row>
    <row r="2557" spans="1:21" hidden="1" x14ac:dyDescent="0.25">
      <c r="A2557">
        <v>2556</v>
      </c>
      <c r="B2557">
        <f>IF(COUNTIF(C$2:C2556,C2557)&gt;0,B2556,B2556+1)</f>
        <v>835</v>
      </c>
      <c r="C2557" t="str">
        <f>Table1[[#This Row],[position]]&amp;IF(Table1[district]="NA","","-"&amp;Table1[district])&amp;IF(Table1[parish]="Multi-Parish Race","","-"&amp;Table1[parish])&amp;" ("&amp;Table1[year]&amp;")"</f>
        <v>Mayor-Village of Folsom-St. Tammany (2014)</v>
      </c>
      <c r="D2557" t="s">
        <v>2949</v>
      </c>
      <c r="E2557" t="s">
        <v>3266</v>
      </c>
      <c r="F2557" t="s">
        <v>3267</v>
      </c>
      <c r="G2557">
        <v>2014</v>
      </c>
      <c r="H2557" t="s">
        <v>405</v>
      </c>
      <c r="I2557" t="s">
        <v>19</v>
      </c>
      <c r="J2557">
        <v>54</v>
      </c>
      <c r="K2557">
        <v>3</v>
      </c>
      <c r="L2557">
        <f>COUNTIF(Table1[Race],Table1[Race])</f>
        <v>3</v>
      </c>
      <c r="M2557">
        <v>1</v>
      </c>
      <c r="N2557">
        <v>2</v>
      </c>
      <c r="O2557">
        <v>0</v>
      </c>
      <c r="P2557">
        <v>0</v>
      </c>
      <c r="Q2557" t="s">
        <v>20</v>
      </c>
      <c r="R2557" t="s">
        <v>2951</v>
      </c>
      <c r="S2557" t="s">
        <v>2949</v>
      </c>
      <c r="T2557">
        <f>IFERROR(Table1[n_can_adj]/MID(Table1[district],FIND("(",Table1[district])+1,1),Table1[n_can_adj])</f>
        <v>3</v>
      </c>
      <c r="U2557" t="e">
        <f>IF(Table1[level]="Local",VLOOKUP(Table1[parish]&amp;" Parish, Louisiana",[1]parish!$D$2:$E$65,2,FALSE),"")</f>
        <v>#N/A</v>
      </c>
    </row>
    <row r="2558" spans="1:21" hidden="1" x14ac:dyDescent="0.25">
      <c r="A2558">
        <v>2557</v>
      </c>
      <c r="B2558">
        <f>IF(COUNTIF(C$2:C2557,C2558)&gt;0,B2557,B2557+1)</f>
        <v>835</v>
      </c>
      <c r="C2558" t="str">
        <f>Table1[[#This Row],[position]]&amp;IF(Table1[district]="NA","","-"&amp;Table1[district])&amp;IF(Table1[parish]="Multi-Parish Race","","-"&amp;Table1[parish])&amp;" ("&amp;Table1[year]&amp;")"</f>
        <v>Mayor-Village of Folsom-St. Tammany (2014)</v>
      </c>
      <c r="D2558" t="s">
        <v>2949</v>
      </c>
      <c r="E2558" t="s">
        <v>3266</v>
      </c>
      <c r="F2558" t="s">
        <v>3268</v>
      </c>
      <c r="G2558">
        <v>2014</v>
      </c>
      <c r="H2558" t="s">
        <v>405</v>
      </c>
      <c r="I2558" t="s">
        <v>19</v>
      </c>
      <c r="J2558">
        <v>140</v>
      </c>
      <c r="K2558">
        <v>3</v>
      </c>
      <c r="L2558">
        <f>COUNTIF(Table1[Race],Table1[Race])</f>
        <v>3</v>
      </c>
      <c r="M2558">
        <v>1</v>
      </c>
      <c r="N2558">
        <v>2</v>
      </c>
      <c r="O2558">
        <v>0</v>
      </c>
      <c r="P2558">
        <v>0</v>
      </c>
      <c r="Q2558" t="s">
        <v>20</v>
      </c>
      <c r="R2558" t="s">
        <v>2951</v>
      </c>
      <c r="S2558" t="s">
        <v>2949</v>
      </c>
      <c r="T2558">
        <f>IFERROR(Table1[n_can_adj]/MID(Table1[district],FIND("(",Table1[district])+1,1),Table1[n_can_adj])</f>
        <v>3</v>
      </c>
      <c r="U2558" t="e">
        <f>IF(Table1[level]="Local",VLOOKUP(Table1[parish]&amp;" Parish, Louisiana",[1]parish!$D$2:$E$65,2,FALSE),"")</f>
        <v>#N/A</v>
      </c>
    </row>
    <row r="2559" spans="1:21" hidden="1" x14ac:dyDescent="0.25">
      <c r="A2559">
        <v>2558</v>
      </c>
      <c r="B2559">
        <f>IF(COUNTIF(C$2:C2558,C2559)&gt;0,B2558,B2558+1)</f>
        <v>835</v>
      </c>
      <c r="C2559" t="str">
        <f>Table1[[#This Row],[position]]&amp;IF(Table1[district]="NA","","-"&amp;Table1[district])&amp;IF(Table1[parish]="Multi-Parish Race","","-"&amp;Table1[parish])&amp;" ("&amp;Table1[year]&amp;")"</f>
        <v>Mayor-Village of Folsom-St. Tammany (2014)</v>
      </c>
      <c r="D2559" t="s">
        <v>2949</v>
      </c>
      <c r="E2559" t="s">
        <v>3266</v>
      </c>
      <c r="F2559" t="s">
        <v>3269</v>
      </c>
      <c r="G2559">
        <v>2014</v>
      </c>
      <c r="H2559" t="s">
        <v>405</v>
      </c>
      <c r="I2559" t="s">
        <v>23</v>
      </c>
      <c r="J2559">
        <v>101</v>
      </c>
      <c r="K2559">
        <v>3</v>
      </c>
      <c r="L2559">
        <f>COUNTIF(Table1[Race],Table1[Race])</f>
        <v>3</v>
      </c>
      <c r="M2559">
        <v>1</v>
      </c>
      <c r="N2559">
        <v>2</v>
      </c>
      <c r="O2559">
        <v>0</v>
      </c>
      <c r="P2559">
        <v>0</v>
      </c>
      <c r="Q2559" t="s">
        <v>20</v>
      </c>
      <c r="R2559" t="s">
        <v>2951</v>
      </c>
      <c r="S2559" t="s">
        <v>2949</v>
      </c>
      <c r="T2559">
        <f>IFERROR(Table1[n_can_adj]/MID(Table1[district],FIND("(",Table1[district])+1,1),Table1[n_can_adj])</f>
        <v>3</v>
      </c>
      <c r="U2559" t="e">
        <f>IF(Table1[level]="Local",VLOOKUP(Table1[parish]&amp;" Parish, Louisiana",[1]parish!$D$2:$E$65,2,FALSE),"")</f>
        <v>#N/A</v>
      </c>
    </row>
    <row r="2560" spans="1:21" hidden="1" x14ac:dyDescent="0.25">
      <c r="A2560">
        <v>2559</v>
      </c>
      <c r="B2560">
        <f>IF(COUNTIF(C$2:C2559,C2560)&gt;0,B2559,B2559+1)</f>
        <v>836</v>
      </c>
      <c r="C2560" t="str">
        <f>Table1[[#This Row],[position]]&amp;IF(Table1[district]="NA","","-"&amp;Table1[district])&amp;IF(Table1[parish]="Multi-Parish Race","","-"&amp;Table1[parish])&amp;" ("&amp;Table1[year]&amp;")"</f>
        <v>Mayor-Village of Forest Hill-Rapides (2014)</v>
      </c>
      <c r="D2560" t="s">
        <v>2949</v>
      </c>
      <c r="E2560" t="s">
        <v>1227</v>
      </c>
      <c r="F2560" t="s">
        <v>3270</v>
      </c>
      <c r="G2560">
        <v>2014</v>
      </c>
      <c r="H2560" t="s">
        <v>238</v>
      </c>
      <c r="I2560" t="s">
        <v>19</v>
      </c>
      <c r="J2560">
        <v>160</v>
      </c>
      <c r="K2560">
        <v>2</v>
      </c>
      <c r="L2560">
        <f>COUNTIF(Table1[Race],Table1[Race])</f>
        <v>2</v>
      </c>
      <c r="M2560">
        <v>0</v>
      </c>
      <c r="N2560">
        <v>2</v>
      </c>
      <c r="O2560">
        <v>0</v>
      </c>
      <c r="P2560">
        <v>0</v>
      </c>
      <c r="Q2560" t="s">
        <v>20</v>
      </c>
      <c r="R2560" t="s">
        <v>2951</v>
      </c>
      <c r="S2560" t="s">
        <v>2949</v>
      </c>
      <c r="T2560">
        <f>IFERROR(Table1[n_can_adj]/MID(Table1[district],FIND("(",Table1[district])+1,1),Table1[n_can_adj])</f>
        <v>2</v>
      </c>
      <c r="U2560" t="e">
        <f>IF(Table1[level]="Local",VLOOKUP(Table1[parish]&amp;" Parish, Louisiana",[1]parish!$D$2:$E$65,2,FALSE),"")</f>
        <v>#N/A</v>
      </c>
    </row>
    <row r="2561" spans="1:21" hidden="1" x14ac:dyDescent="0.25">
      <c r="A2561">
        <v>2560</v>
      </c>
      <c r="B2561">
        <f>IF(COUNTIF(C$2:C2560,C2561)&gt;0,B2560,B2560+1)</f>
        <v>836</v>
      </c>
      <c r="C2561" t="str">
        <f>Table1[[#This Row],[position]]&amp;IF(Table1[district]="NA","","-"&amp;Table1[district])&amp;IF(Table1[parish]="Multi-Parish Race","","-"&amp;Table1[parish])&amp;" ("&amp;Table1[year]&amp;")"</f>
        <v>Mayor-Village of Forest Hill-Rapides (2014)</v>
      </c>
      <c r="D2561" t="s">
        <v>2949</v>
      </c>
      <c r="E2561" t="s">
        <v>1227</v>
      </c>
      <c r="F2561" t="s">
        <v>3271</v>
      </c>
      <c r="G2561">
        <v>2014</v>
      </c>
      <c r="H2561" t="s">
        <v>238</v>
      </c>
      <c r="I2561" t="s">
        <v>19</v>
      </c>
      <c r="J2561">
        <v>88</v>
      </c>
      <c r="K2561">
        <v>2</v>
      </c>
      <c r="L2561">
        <f>COUNTIF(Table1[Race],Table1[Race])</f>
        <v>2</v>
      </c>
      <c r="M2561">
        <v>0</v>
      </c>
      <c r="N2561">
        <v>2</v>
      </c>
      <c r="O2561">
        <v>0</v>
      </c>
      <c r="P2561">
        <v>0</v>
      </c>
      <c r="Q2561" t="s">
        <v>20</v>
      </c>
      <c r="R2561" t="s">
        <v>2951</v>
      </c>
      <c r="S2561" t="s">
        <v>2949</v>
      </c>
      <c r="T2561">
        <f>IFERROR(Table1[n_can_adj]/MID(Table1[district],FIND("(",Table1[district])+1,1),Table1[n_can_adj])</f>
        <v>2</v>
      </c>
      <c r="U2561" t="e">
        <f>IF(Table1[level]="Local",VLOOKUP(Table1[parish]&amp;" Parish, Louisiana",[1]parish!$D$2:$E$65,2,FALSE),"")</f>
        <v>#N/A</v>
      </c>
    </row>
    <row r="2562" spans="1:21" hidden="1" x14ac:dyDescent="0.25">
      <c r="A2562">
        <v>2561</v>
      </c>
      <c r="B2562">
        <f>IF(COUNTIF(C$2:C2561,C2562)&gt;0,B2561,B2561+1)</f>
        <v>837</v>
      </c>
      <c r="C2562" t="str">
        <f>Table1[[#This Row],[position]]&amp;IF(Table1[district]="NA","","-"&amp;Table1[district])&amp;IF(Table1[parish]="Multi-Parish Race","","-"&amp;Table1[parish])&amp;" ("&amp;Table1[year]&amp;")"</f>
        <v>Mayor-Village of French Settlement-Livingston (2016)</v>
      </c>
      <c r="D2562" t="s">
        <v>2949</v>
      </c>
      <c r="E2562" t="s">
        <v>3272</v>
      </c>
      <c r="F2562" t="s">
        <v>3273</v>
      </c>
      <c r="G2562">
        <v>2016</v>
      </c>
      <c r="H2562" t="s">
        <v>1002</v>
      </c>
      <c r="I2562" t="s">
        <v>23</v>
      </c>
      <c r="J2562">
        <v>179</v>
      </c>
      <c r="K2562">
        <v>2</v>
      </c>
      <c r="L2562">
        <f>COUNTIF(Table1[Race],Table1[Race])</f>
        <v>2</v>
      </c>
      <c r="M2562">
        <v>1</v>
      </c>
      <c r="N2562">
        <v>1</v>
      </c>
      <c r="O2562">
        <v>0</v>
      </c>
      <c r="P2562">
        <v>0</v>
      </c>
      <c r="Q2562" t="s">
        <v>20</v>
      </c>
      <c r="R2562" t="s">
        <v>2951</v>
      </c>
      <c r="S2562" t="s">
        <v>2949</v>
      </c>
      <c r="T2562">
        <f>IFERROR(Table1[n_can_adj]/MID(Table1[district],FIND("(",Table1[district])+1,1),Table1[n_can_adj])</f>
        <v>2</v>
      </c>
      <c r="U2562" t="e">
        <f>IF(Table1[level]="Local",VLOOKUP(Table1[parish]&amp;" Parish, Louisiana",[1]parish!$D$2:$E$65,2,FALSE),"")</f>
        <v>#N/A</v>
      </c>
    </row>
    <row r="2563" spans="1:21" hidden="1" x14ac:dyDescent="0.25">
      <c r="A2563">
        <v>2562</v>
      </c>
      <c r="B2563">
        <f>IF(COUNTIF(C$2:C2562,C2563)&gt;0,B2562,B2562+1)</f>
        <v>837</v>
      </c>
      <c r="C2563" t="str">
        <f>Table1[[#This Row],[position]]&amp;IF(Table1[district]="NA","","-"&amp;Table1[district])&amp;IF(Table1[parish]="Multi-Parish Race","","-"&amp;Table1[parish])&amp;" ("&amp;Table1[year]&amp;")"</f>
        <v>Mayor-Village of French Settlement-Livingston (2016)</v>
      </c>
      <c r="D2563" t="s">
        <v>2949</v>
      </c>
      <c r="E2563" t="s">
        <v>3272</v>
      </c>
      <c r="F2563" t="s">
        <v>3274</v>
      </c>
      <c r="G2563">
        <v>2016</v>
      </c>
      <c r="H2563" t="s">
        <v>1002</v>
      </c>
      <c r="I2563" t="s">
        <v>19</v>
      </c>
      <c r="J2563">
        <v>292</v>
      </c>
      <c r="K2563">
        <v>2</v>
      </c>
      <c r="L2563">
        <f>COUNTIF(Table1[Race],Table1[Race])</f>
        <v>2</v>
      </c>
      <c r="M2563">
        <v>1</v>
      </c>
      <c r="N2563">
        <v>1</v>
      </c>
      <c r="O2563">
        <v>0</v>
      </c>
      <c r="P2563">
        <v>0</v>
      </c>
      <c r="Q2563" t="s">
        <v>20</v>
      </c>
      <c r="R2563" t="s">
        <v>2951</v>
      </c>
      <c r="S2563" t="s">
        <v>2949</v>
      </c>
      <c r="T2563">
        <f>IFERROR(Table1[n_can_adj]/MID(Table1[district],FIND("(",Table1[district])+1,1),Table1[n_can_adj])</f>
        <v>2</v>
      </c>
      <c r="U2563" t="e">
        <f>IF(Table1[level]="Local",VLOOKUP(Table1[parish]&amp;" Parish, Louisiana",[1]parish!$D$2:$E$65,2,FALSE),"")</f>
        <v>#N/A</v>
      </c>
    </row>
    <row r="2564" spans="1:21" hidden="1" x14ac:dyDescent="0.25">
      <c r="A2564">
        <v>2563</v>
      </c>
      <c r="B2564">
        <f>IF(COUNTIF(C$2:C2563,C2564)&gt;0,B2563,B2563+1)</f>
        <v>838</v>
      </c>
      <c r="C2564" t="str">
        <f>Table1[[#This Row],[position]]&amp;IF(Table1[district]="NA","","-"&amp;Table1[district])&amp;IF(Table1[parish]="Multi-Parish Race","","-"&amp;Table1[parish])&amp;" ("&amp;Table1[year]&amp;")"</f>
        <v>Mayor-Village of Harrisonburg-Catahoula (2014)</v>
      </c>
      <c r="D2564" t="s">
        <v>2949</v>
      </c>
      <c r="E2564" t="s">
        <v>3275</v>
      </c>
      <c r="F2564" t="s">
        <v>3276</v>
      </c>
      <c r="G2564">
        <v>2014</v>
      </c>
      <c r="H2564" t="s">
        <v>34</v>
      </c>
      <c r="I2564" t="s">
        <v>30</v>
      </c>
      <c r="J2564">
        <v>76</v>
      </c>
      <c r="K2564">
        <v>2</v>
      </c>
      <c r="L2564">
        <f>COUNTIF(Table1[Race],Table1[Race])</f>
        <v>2</v>
      </c>
      <c r="M2564">
        <v>0</v>
      </c>
      <c r="N2564">
        <v>1</v>
      </c>
      <c r="O2564">
        <v>1</v>
      </c>
      <c r="P2564">
        <v>0</v>
      </c>
      <c r="Q2564" t="s">
        <v>20</v>
      </c>
      <c r="R2564" t="s">
        <v>2951</v>
      </c>
      <c r="S2564" t="s">
        <v>2949</v>
      </c>
      <c r="T2564">
        <f>IFERROR(Table1[n_can_adj]/MID(Table1[district],FIND("(",Table1[district])+1,1),Table1[n_can_adj])</f>
        <v>2</v>
      </c>
      <c r="U2564" t="e">
        <f>IF(Table1[level]="Local",VLOOKUP(Table1[parish]&amp;" Parish, Louisiana",[1]parish!$D$2:$E$65,2,FALSE),"")</f>
        <v>#N/A</v>
      </c>
    </row>
    <row r="2565" spans="1:21" hidden="1" x14ac:dyDescent="0.25">
      <c r="A2565">
        <v>2564</v>
      </c>
      <c r="B2565">
        <f>IF(COUNTIF(C$2:C2564,C2565)&gt;0,B2564,B2564+1)</f>
        <v>838</v>
      </c>
      <c r="C2565" t="str">
        <f>Table1[[#This Row],[position]]&amp;IF(Table1[district]="NA","","-"&amp;Table1[district])&amp;IF(Table1[parish]="Multi-Parish Race","","-"&amp;Table1[parish])&amp;" ("&amp;Table1[year]&amp;")"</f>
        <v>Mayor-Village of Harrisonburg-Catahoula (2014)</v>
      </c>
      <c r="D2565" t="s">
        <v>2949</v>
      </c>
      <c r="E2565" t="s">
        <v>3275</v>
      </c>
      <c r="F2565" t="s">
        <v>3277</v>
      </c>
      <c r="G2565">
        <v>2014</v>
      </c>
      <c r="H2565" t="s">
        <v>34</v>
      </c>
      <c r="I2565" t="s">
        <v>19</v>
      </c>
      <c r="J2565">
        <v>106</v>
      </c>
      <c r="K2565">
        <v>2</v>
      </c>
      <c r="L2565">
        <f>COUNTIF(Table1[Race],Table1[Race])</f>
        <v>2</v>
      </c>
      <c r="M2565">
        <v>0</v>
      </c>
      <c r="N2565">
        <v>1</v>
      </c>
      <c r="O2565">
        <v>1</v>
      </c>
      <c r="P2565">
        <v>0</v>
      </c>
      <c r="Q2565" t="s">
        <v>20</v>
      </c>
      <c r="R2565" t="s">
        <v>2951</v>
      </c>
      <c r="S2565" t="s">
        <v>2949</v>
      </c>
      <c r="T2565">
        <f>IFERROR(Table1[n_can_adj]/MID(Table1[district],FIND("(",Table1[district])+1,1),Table1[n_can_adj])</f>
        <v>2</v>
      </c>
      <c r="U2565" t="e">
        <f>IF(Table1[level]="Local",VLOOKUP(Table1[parish]&amp;" Parish, Louisiana",[1]parish!$D$2:$E$65,2,FALSE),"")</f>
        <v>#N/A</v>
      </c>
    </row>
    <row r="2566" spans="1:21" hidden="1" x14ac:dyDescent="0.25">
      <c r="A2566">
        <v>2566</v>
      </c>
      <c r="B2566">
        <f>IF(COUNTIF(C$2:C2565,C2566)&gt;0,B2565,B2565+1)</f>
        <v>839</v>
      </c>
      <c r="C2566" t="str">
        <f>Table1[[#This Row],[position]]&amp;IF(Table1[district]="NA","","-"&amp;Table1[district])&amp;IF(Table1[parish]="Multi-Parish Race","","-"&amp;Table1[parish])&amp;" ("&amp;Table1[year]&amp;")"</f>
        <v>Mayor-Village of Junction City (2014)</v>
      </c>
      <c r="D2566" t="s">
        <v>2949</v>
      </c>
      <c r="E2566" t="s">
        <v>3278</v>
      </c>
      <c r="F2566" t="s">
        <v>3280</v>
      </c>
      <c r="G2566">
        <v>2014</v>
      </c>
      <c r="H2566" t="s">
        <v>73</v>
      </c>
      <c r="I2566" t="s">
        <v>19</v>
      </c>
      <c r="J2566">
        <v>27</v>
      </c>
      <c r="K2566">
        <v>3</v>
      </c>
      <c r="L2566">
        <f>COUNTIF(Table1[Race],Table1[Race])</f>
        <v>3</v>
      </c>
      <c r="M2566">
        <v>1</v>
      </c>
      <c r="N2566">
        <v>2</v>
      </c>
      <c r="O2566">
        <v>0</v>
      </c>
      <c r="P2566">
        <v>0</v>
      </c>
      <c r="Q2566" t="s">
        <v>20</v>
      </c>
      <c r="R2566" t="s">
        <v>2951</v>
      </c>
      <c r="S2566" t="s">
        <v>2949</v>
      </c>
      <c r="T2566">
        <f>IFERROR(Table1[n_can_adj]/MID(Table1[district],FIND("(",Table1[district])+1,1),Table1[n_can_adj])</f>
        <v>3</v>
      </c>
      <c r="U2566" t="e">
        <f>IF(Table1[level]="Local",VLOOKUP(Table1[parish]&amp;" Parish, Louisiana",[1]parish!$D$2:$E$65,2,FALSE),"")</f>
        <v>#N/A</v>
      </c>
    </row>
    <row r="2567" spans="1:21" hidden="1" x14ac:dyDescent="0.25">
      <c r="A2567">
        <v>2567</v>
      </c>
      <c r="B2567">
        <f>IF(COUNTIF(C$2:C2566,C2567)&gt;0,B2566,B2566+1)</f>
        <v>839</v>
      </c>
      <c r="C2567" t="str">
        <f>Table1[[#This Row],[position]]&amp;IF(Table1[district]="NA","","-"&amp;Table1[district])&amp;IF(Table1[parish]="Multi-Parish Race","","-"&amp;Table1[parish])&amp;" ("&amp;Table1[year]&amp;")"</f>
        <v>Mayor-Village of Junction City (2014)</v>
      </c>
      <c r="D2567" t="s">
        <v>2949</v>
      </c>
      <c r="E2567" t="s">
        <v>3278</v>
      </c>
      <c r="F2567" t="s">
        <v>3281</v>
      </c>
      <c r="G2567">
        <v>2014</v>
      </c>
      <c r="H2567" t="s">
        <v>73</v>
      </c>
      <c r="I2567" t="s">
        <v>23</v>
      </c>
      <c r="J2567">
        <v>31</v>
      </c>
      <c r="K2567">
        <v>3</v>
      </c>
      <c r="L2567">
        <f>COUNTIF(Table1[Race],Table1[Race])</f>
        <v>3</v>
      </c>
      <c r="M2567">
        <v>1</v>
      </c>
      <c r="N2567">
        <v>2</v>
      </c>
      <c r="O2567">
        <v>0</v>
      </c>
      <c r="P2567">
        <v>0</v>
      </c>
      <c r="Q2567" t="s">
        <v>20</v>
      </c>
      <c r="R2567" t="s">
        <v>2951</v>
      </c>
      <c r="S2567" t="s">
        <v>2949</v>
      </c>
      <c r="T2567">
        <f>IFERROR(Table1[n_can_adj]/MID(Table1[district],FIND("(",Table1[district])+1,1),Table1[n_can_adj])</f>
        <v>3</v>
      </c>
      <c r="U2567" t="e">
        <f>IF(Table1[level]="Local",VLOOKUP(Table1[parish]&amp;" Parish, Louisiana",[1]parish!$D$2:$E$65,2,FALSE),"")</f>
        <v>#N/A</v>
      </c>
    </row>
    <row r="2568" spans="1:21" hidden="1" x14ac:dyDescent="0.25">
      <c r="A2568">
        <v>2569</v>
      </c>
      <c r="B2568">
        <f>IF(COUNTIF(C$2:C2567,C2568)&gt;0,B2567,B2567+1)</f>
        <v>839</v>
      </c>
      <c r="C2568" t="str">
        <f>Table1[[#This Row],[position]]&amp;IF(Table1[district]="NA","","-"&amp;Table1[district])&amp;IF(Table1[parish]="Multi-Parish Race","","-"&amp;Table1[parish])&amp;" ("&amp;Table1[year]&amp;")"</f>
        <v>Mayor-Village of Junction City (2014)</v>
      </c>
      <c r="D2568" t="s">
        <v>2949</v>
      </c>
      <c r="E2568" t="s">
        <v>3278</v>
      </c>
      <c r="F2568" t="s">
        <v>3282</v>
      </c>
      <c r="G2568">
        <v>2014</v>
      </c>
      <c r="H2568" t="s">
        <v>73</v>
      </c>
      <c r="I2568" t="s">
        <v>19</v>
      </c>
      <c r="J2568">
        <v>72</v>
      </c>
      <c r="K2568">
        <v>3</v>
      </c>
      <c r="L2568">
        <f>COUNTIF(Table1[Race],Table1[Race])</f>
        <v>3</v>
      </c>
      <c r="M2568">
        <v>1</v>
      </c>
      <c r="N2568">
        <v>2</v>
      </c>
      <c r="O2568">
        <v>0</v>
      </c>
      <c r="P2568">
        <v>0</v>
      </c>
      <c r="Q2568" t="s">
        <v>20</v>
      </c>
      <c r="R2568" t="s">
        <v>2951</v>
      </c>
      <c r="S2568" t="s">
        <v>2949</v>
      </c>
      <c r="T2568">
        <f>IFERROR(Table1[n_can_adj]/MID(Table1[district],FIND("(",Table1[district])+1,1),Table1[n_can_adj])</f>
        <v>3</v>
      </c>
      <c r="U2568" t="e">
        <f>IF(Table1[level]="Local",VLOOKUP(Table1[parish]&amp;" Parish, Louisiana",[1]parish!$D$2:$E$65,2,FALSE),"")</f>
        <v>#N/A</v>
      </c>
    </row>
    <row r="2569" spans="1:21" hidden="1" x14ac:dyDescent="0.25">
      <c r="A2569">
        <v>2565</v>
      </c>
      <c r="B2569">
        <f>IF(COUNTIF(C$2:C2568,C2569)&gt;0,B2568,B2568+1)</f>
        <v>840</v>
      </c>
      <c r="C2569" t="str">
        <f>Table1[[#This Row],[position]]&amp;IF(Table1[district]="NA","","-"&amp;Table1[district])&amp;IF(Table1[parish]="Multi-Parish Race","","-"&amp;Table1[parish])&amp;" ("&amp;Table1[year]&amp;")"</f>
        <v>Mayor-Village of Junction City (2016)</v>
      </c>
      <c r="D2569" t="s">
        <v>2949</v>
      </c>
      <c r="E2569" t="s">
        <v>3278</v>
      </c>
      <c r="F2569" t="s">
        <v>3279</v>
      </c>
      <c r="G2569">
        <v>2016</v>
      </c>
      <c r="H2569" t="s">
        <v>73</v>
      </c>
      <c r="I2569" t="s">
        <v>127</v>
      </c>
      <c r="J2569">
        <v>100</v>
      </c>
      <c r="K2569">
        <v>2</v>
      </c>
      <c r="L2569">
        <f>COUNTIF(Table1[Race],Table1[Race])</f>
        <v>2</v>
      </c>
      <c r="M2569">
        <v>1</v>
      </c>
      <c r="N2569">
        <v>0</v>
      </c>
      <c r="O2569">
        <v>0</v>
      </c>
      <c r="P2569">
        <v>1</v>
      </c>
      <c r="Q2569" t="s">
        <v>20</v>
      </c>
      <c r="R2569" t="s">
        <v>2951</v>
      </c>
      <c r="S2569" t="s">
        <v>2949</v>
      </c>
      <c r="T2569">
        <f>IFERROR(Table1[n_can_adj]/MID(Table1[district],FIND("(",Table1[district])+1,1),Table1[n_can_adj])</f>
        <v>2</v>
      </c>
      <c r="U2569" t="e">
        <f>IF(Table1[level]="Local",VLOOKUP(Table1[parish]&amp;" Parish, Louisiana",[1]parish!$D$2:$E$65,2,FALSE),"")</f>
        <v>#N/A</v>
      </c>
    </row>
    <row r="2570" spans="1:21" hidden="1" x14ac:dyDescent="0.25">
      <c r="A2570">
        <v>2568</v>
      </c>
      <c r="B2570">
        <f>IF(COUNTIF(C$2:C2569,C2570)&gt;0,B2569,B2569+1)</f>
        <v>840</v>
      </c>
      <c r="C2570" t="str">
        <f>Table1[[#This Row],[position]]&amp;IF(Table1[district]="NA","","-"&amp;Table1[district])&amp;IF(Table1[parish]="Multi-Parish Race","","-"&amp;Table1[parish])&amp;" ("&amp;Table1[year]&amp;")"</f>
        <v>Mayor-Village of Junction City (2016)</v>
      </c>
      <c r="D2570" t="s">
        <v>2949</v>
      </c>
      <c r="E2570" t="s">
        <v>3278</v>
      </c>
      <c r="F2570" t="s">
        <v>3281</v>
      </c>
      <c r="G2570">
        <v>2016</v>
      </c>
      <c r="H2570" t="s">
        <v>73</v>
      </c>
      <c r="I2570" t="s">
        <v>23</v>
      </c>
      <c r="J2570">
        <v>34</v>
      </c>
      <c r="K2570">
        <v>2</v>
      </c>
      <c r="L2570">
        <f>COUNTIF(Table1[Race],Table1[Race])</f>
        <v>2</v>
      </c>
      <c r="M2570">
        <v>1</v>
      </c>
      <c r="N2570">
        <v>0</v>
      </c>
      <c r="O2570">
        <v>0</v>
      </c>
      <c r="P2570">
        <v>1</v>
      </c>
      <c r="Q2570" t="s">
        <v>20</v>
      </c>
      <c r="R2570" t="s">
        <v>2951</v>
      </c>
      <c r="S2570" t="s">
        <v>2949</v>
      </c>
      <c r="T2570">
        <f>IFERROR(Table1[n_can_adj]/MID(Table1[district],FIND("(",Table1[district])+1,1),Table1[n_can_adj])</f>
        <v>2</v>
      </c>
      <c r="U2570" t="e">
        <f>IF(Table1[level]="Local",VLOOKUP(Table1[parish]&amp;" Parish, Louisiana",[1]parish!$D$2:$E$65,2,FALSE),"")</f>
        <v>#N/A</v>
      </c>
    </row>
    <row r="2571" spans="1:21" hidden="1" x14ac:dyDescent="0.25">
      <c r="A2571">
        <v>2570</v>
      </c>
      <c r="B2571">
        <f>IF(COUNTIF(C$2:C2570,C2571)&gt;0,B2570,B2570+1)</f>
        <v>841</v>
      </c>
      <c r="C2571" t="str">
        <f>Table1[[#This Row],[position]]&amp;IF(Table1[district]="NA","","-"&amp;Table1[district])&amp;IF(Table1[parish]="Multi-Parish Race","","-"&amp;Table1[parish])&amp;" ("&amp;Table1[year]&amp;")"</f>
        <v>Mayor-Village of Loreauville-Iberia (2016)</v>
      </c>
      <c r="D2571" t="s">
        <v>2949</v>
      </c>
      <c r="E2571" t="s">
        <v>3283</v>
      </c>
      <c r="F2571" t="s">
        <v>3284</v>
      </c>
      <c r="G2571">
        <v>2016</v>
      </c>
      <c r="H2571" t="s">
        <v>1300</v>
      </c>
      <c r="I2571" t="s">
        <v>19</v>
      </c>
      <c r="J2571">
        <v>258</v>
      </c>
      <c r="K2571">
        <v>2</v>
      </c>
      <c r="L2571">
        <f>COUNTIF(Table1[Race],Table1[Race])</f>
        <v>2</v>
      </c>
      <c r="M2571">
        <v>1</v>
      </c>
      <c r="N2571">
        <v>1</v>
      </c>
      <c r="O2571">
        <v>0</v>
      </c>
      <c r="P2571">
        <v>0</v>
      </c>
      <c r="Q2571" t="s">
        <v>20</v>
      </c>
      <c r="R2571" t="s">
        <v>2951</v>
      </c>
      <c r="S2571" t="s">
        <v>2949</v>
      </c>
      <c r="T2571">
        <f>IFERROR(Table1[n_can_adj]/MID(Table1[district],FIND("(",Table1[district])+1,1),Table1[n_can_adj])</f>
        <v>2</v>
      </c>
      <c r="U2571" t="e">
        <f>IF(Table1[level]="Local",VLOOKUP(Table1[parish]&amp;" Parish, Louisiana",[1]parish!$D$2:$E$65,2,FALSE),"")</f>
        <v>#N/A</v>
      </c>
    </row>
    <row r="2572" spans="1:21" hidden="1" x14ac:dyDescent="0.25">
      <c r="A2572">
        <v>2571</v>
      </c>
      <c r="B2572">
        <f>IF(COUNTIF(C$2:C2571,C2572)&gt;0,B2571,B2571+1)</f>
        <v>841</v>
      </c>
      <c r="C2572" t="str">
        <f>Table1[[#This Row],[position]]&amp;IF(Table1[district]="NA","","-"&amp;Table1[district])&amp;IF(Table1[parish]="Multi-Parish Race","","-"&amp;Table1[parish])&amp;" ("&amp;Table1[year]&amp;")"</f>
        <v>Mayor-Village of Loreauville-Iberia (2016)</v>
      </c>
      <c r="D2572" t="s">
        <v>2949</v>
      </c>
      <c r="E2572" t="s">
        <v>3283</v>
      </c>
      <c r="F2572" t="s">
        <v>3285</v>
      </c>
      <c r="G2572">
        <v>2016</v>
      </c>
      <c r="H2572" t="s">
        <v>1300</v>
      </c>
      <c r="I2572" t="s">
        <v>23</v>
      </c>
      <c r="J2572">
        <v>85</v>
      </c>
      <c r="K2572">
        <v>2</v>
      </c>
      <c r="L2572">
        <f>COUNTIF(Table1[Race],Table1[Race])</f>
        <v>2</v>
      </c>
      <c r="M2572">
        <v>1</v>
      </c>
      <c r="N2572">
        <v>1</v>
      </c>
      <c r="O2572">
        <v>0</v>
      </c>
      <c r="P2572">
        <v>0</v>
      </c>
      <c r="Q2572" t="s">
        <v>20</v>
      </c>
      <c r="R2572" t="s">
        <v>2951</v>
      </c>
      <c r="S2572" t="s">
        <v>2949</v>
      </c>
      <c r="T2572">
        <f>IFERROR(Table1[n_can_adj]/MID(Table1[district],FIND("(",Table1[district])+1,1),Table1[n_can_adj])</f>
        <v>2</v>
      </c>
      <c r="U2572" t="e">
        <f>IF(Table1[level]="Local",VLOOKUP(Table1[parish]&amp;" Parish, Louisiana",[1]parish!$D$2:$E$65,2,FALSE),"")</f>
        <v>#N/A</v>
      </c>
    </row>
    <row r="2573" spans="1:21" hidden="1" x14ac:dyDescent="0.25">
      <c r="A2573">
        <v>2572</v>
      </c>
      <c r="B2573">
        <f>IF(COUNTIF(C$2:C2572,C2573)&gt;0,B2572,B2572+1)</f>
        <v>842</v>
      </c>
      <c r="C2573" t="str">
        <f>Table1[[#This Row],[position]]&amp;IF(Table1[district]="NA","","-"&amp;Table1[district])&amp;IF(Table1[parish]="Multi-Parish Race","","-"&amp;Table1[parish])&amp;" ("&amp;Table1[year]&amp;")"</f>
        <v>Mayor-Village of Mer Rouge-Morehouse (2014)</v>
      </c>
      <c r="D2573" t="s">
        <v>2949</v>
      </c>
      <c r="E2573" t="s">
        <v>3286</v>
      </c>
      <c r="F2573" t="s">
        <v>3287</v>
      </c>
      <c r="G2573">
        <v>2014</v>
      </c>
      <c r="H2573" t="s">
        <v>736</v>
      </c>
      <c r="I2573" t="s">
        <v>23</v>
      </c>
      <c r="J2573">
        <v>40</v>
      </c>
      <c r="K2573">
        <v>2</v>
      </c>
      <c r="L2573">
        <f>COUNTIF(Table1[Race],Table1[Race])</f>
        <v>2</v>
      </c>
      <c r="M2573">
        <v>2</v>
      </c>
      <c r="N2573">
        <v>0</v>
      </c>
      <c r="O2573">
        <v>0</v>
      </c>
      <c r="P2573">
        <v>0</v>
      </c>
      <c r="Q2573" t="s">
        <v>20</v>
      </c>
      <c r="R2573" t="s">
        <v>2951</v>
      </c>
      <c r="S2573" t="s">
        <v>2949</v>
      </c>
      <c r="T2573">
        <f>IFERROR(Table1[n_can_adj]/MID(Table1[district],FIND("(",Table1[district])+1,1),Table1[n_can_adj])</f>
        <v>2</v>
      </c>
      <c r="U2573" t="e">
        <f>IF(Table1[level]="Local",VLOOKUP(Table1[parish]&amp;" Parish, Louisiana",[1]parish!$D$2:$E$65,2,FALSE),"")</f>
        <v>#N/A</v>
      </c>
    </row>
    <row r="2574" spans="1:21" hidden="1" x14ac:dyDescent="0.25">
      <c r="A2574">
        <v>2573</v>
      </c>
      <c r="B2574">
        <f>IF(COUNTIF(C$2:C2573,C2574)&gt;0,B2573,B2573+1)</f>
        <v>842</v>
      </c>
      <c r="C2574" t="str">
        <f>Table1[[#This Row],[position]]&amp;IF(Table1[district]="NA","","-"&amp;Table1[district])&amp;IF(Table1[parish]="Multi-Parish Race","","-"&amp;Table1[parish])&amp;" ("&amp;Table1[year]&amp;")"</f>
        <v>Mayor-Village of Mer Rouge-Morehouse (2014)</v>
      </c>
      <c r="D2574" t="s">
        <v>2949</v>
      </c>
      <c r="E2574" t="s">
        <v>3286</v>
      </c>
      <c r="F2574" t="s">
        <v>3288</v>
      </c>
      <c r="G2574">
        <v>2014</v>
      </c>
      <c r="H2574" t="s">
        <v>736</v>
      </c>
      <c r="I2574" t="s">
        <v>23</v>
      </c>
      <c r="J2574">
        <v>170</v>
      </c>
      <c r="K2574">
        <v>2</v>
      </c>
      <c r="L2574">
        <f>COUNTIF(Table1[Race],Table1[Race])</f>
        <v>2</v>
      </c>
      <c r="M2574">
        <v>2</v>
      </c>
      <c r="N2574">
        <v>0</v>
      </c>
      <c r="O2574">
        <v>0</v>
      </c>
      <c r="P2574">
        <v>0</v>
      </c>
      <c r="Q2574" t="s">
        <v>20</v>
      </c>
      <c r="R2574" t="s">
        <v>2951</v>
      </c>
      <c r="S2574" t="s">
        <v>2949</v>
      </c>
      <c r="T2574">
        <f>IFERROR(Table1[n_can_adj]/MID(Table1[district],FIND("(",Table1[district])+1,1),Table1[n_can_adj])</f>
        <v>2</v>
      </c>
      <c r="U2574" t="e">
        <f>IF(Table1[level]="Local",VLOOKUP(Table1[parish]&amp;" Parish, Louisiana",[1]parish!$D$2:$E$65,2,FALSE),"")</f>
        <v>#N/A</v>
      </c>
    </row>
    <row r="2575" spans="1:21" hidden="1" x14ac:dyDescent="0.25">
      <c r="A2575">
        <v>2574</v>
      </c>
      <c r="B2575">
        <f>IF(COUNTIF(C$2:C2574,C2575)&gt;0,B2574,B2574+1)</f>
        <v>843</v>
      </c>
      <c r="C2575" t="str">
        <f>Table1[[#This Row],[position]]&amp;IF(Table1[district]="NA","","-"&amp;Table1[district])&amp;IF(Table1[parish]="Multi-Parish Race","","-"&amp;Table1[parish])&amp;" ("&amp;Table1[year]&amp;")"</f>
        <v>Mayor-Village of Morse-Acadia (2014)</v>
      </c>
      <c r="D2575" t="s">
        <v>2949</v>
      </c>
      <c r="E2575" t="s">
        <v>1251</v>
      </c>
      <c r="F2575" t="s">
        <v>3289</v>
      </c>
      <c r="G2575">
        <v>2014</v>
      </c>
      <c r="H2575" t="s">
        <v>276</v>
      </c>
      <c r="I2575" t="s">
        <v>23</v>
      </c>
      <c r="J2575">
        <v>76</v>
      </c>
      <c r="K2575">
        <v>2</v>
      </c>
      <c r="L2575">
        <f>COUNTIF(Table1[Race],Table1[Race])</f>
        <v>2</v>
      </c>
      <c r="M2575">
        <v>2</v>
      </c>
      <c r="N2575">
        <v>0</v>
      </c>
      <c r="O2575">
        <v>0</v>
      </c>
      <c r="P2575">
        <v>0</v>
      </c>
      <c r="Q2575" t="s">
        <v>20</v>
      </c>
      <c r="R2575" t="s">
        <v>2951</v>
      </c>
      <c r="S2575" t="s">
        <v>2949</v>
      </c>
      <c r="T2575">
        <f>IFERROR(Table1[n_can_adj]/MID(Table1[district],FIND("(",Table1[district])+1,1),Table1[n_can_adj])</f>
        <v>2</v>
      </c>
      <c r="U2575" t="e">
        <f>IF(Table1[level]="Local",VLOOKUP(Table1[parish]&amp;" Parish, Louisiana",[1]parish!$D$2:$E$65,2,FALSE),"")</f>
        <v>#N/A</v>
      </c>
    </row>
    <row r="2576" spans="1:21" hidden="1" x14ac:dyDescent="0.25">
      <c r="A2576">
        <v>2575</v>
      </c>
      <c r="B2576">
        <f>IF(COUNTIF(C$2:C2575,C2576)&gt;0,B2575,B2575+1)</f>
        <v>843</v>
      </c>
      <c r="C2576" t="str">
        <f>Table1[[#This Row],[position]]&amp;IF(Table1[district]="NA","","-"&amp;Table1[district])&amp;IF(Table1[parish]="Multi-Parish Race","","-"&amp;Table1[parish])&amp;" ("&amp;Table1[year]&amp;")"</f>
        <v>Mayor-Village of Morse-Acadia (2014)</v>
      </c>
      <c r="D2576" t="s">
        <v>2949</v>
      </c>
      <c r="E2576" t="s">
        <v>1251</v>
      </c>
      <c r="F2576" t="s">
        <v>3290</v>
      </c>
      <c r="G2576">
        <v>2014</v>
      </c>
      <c r="H2576" t="s">
        <v>276</v>
      </c>
      <c r="I2576" t="s">
        <v>23</v>
      </c>
      <c r="J2576">
        <v>255</v>
      </c>
      <c r="K2576">
        <v>2</v>
      </c>
      <c r="L2576">
        <f>COUNTIF(Table1[Race],Table1[Race])</f>
        <v>2</v>
      </c>
      <c r="M2576">
        <v>2</v>
      </c>
      <c r="N2576">
        <v>0</v>
      </c>
      <c r="O2576">
        <v>0</v>
      </c>
      <c r="P2576">
        <v>0</v>
      </c>
      <c r="Q2576" t="s">
        <v>20</v>
      </c>
      <c r="R2576" t="s">
        <v>2951</v>
      </c>
      <c r="S2576" t="s">
        <v>2949</v>
      </c>
      <c r="T2576">
        <f>IFERROR(Table1[n_can_adj]/MID(Table1[district],FIND("(",Table1[district])+1,1),Table1[n_can_adj])</f>
        <v>2</v>
      </c>
      <c r="U2576" t="e">
        <f>IF(Table1[level]="Local",VLOOKUP(Table1[parish]&amp;" Parish, Louisiana",[1]parish!$D$2:$E$65,2,FALSE),"")</f>
        <v>#N/A</v>
      </c>
    </row>
    <row r="2577" spans="1:21" hidden="1" x14ac:dyDescent="0.25">
      <c r="A2577">
        <v>2576</v>
      </c>
      <c r="B2577">
        <f>IF(COUNTIF(C$2:C2576,C2577)&gt;0,B2576,B2576+1)</f>
        <v>844</v>
      </c>
      <c r="C2577" t="str">
        <f>Table1[[#This Row],[position]]&amp;IF(Table1[district]="NA","","-"&amp;Table1[district])&amp;IF(Table1[parish]="Multi-Parish Race","","-"&amp;Table1[parish])&amp;" ("&amp;Table1[year]&amp;")"</f>
        <v>Mayor-Village of North Hodge-Jackson (2014)</v>
      </c>
      <c r="D2577" t="s">
        <v>2949</v>
      </c>
      <c r="E2577" t="s">
        <v>1255</v>
      </c>
      <c r="F2577" t="s">
        <v>3291</v>
      </c>
      <c r="G2577">
        <v>2014</v>
      </c>
      <c r="H2577" t="s">
        <v>161</v>
      </c>
      <c r="I2577" t="s">
        <v>30</v>
      </c>
      <c r="J2577">
        <v>53</v>
      </c>
      <c r="K2577">
        <v>2</v>
      </c>
      <c r="L2577">
        <f>COUNTIF(Table1[Race],Table1[Race])</f>
        <v>2</v>
      </c>
      <c r="M2577">
        <v>0</v>
      </c>
      <c r="N2577">
        <v>1</v>
      </c>
      <c r="O2577">
        <v>1</v>
      </c>
      <c r="P2577">
        <v>0</v>
      </c>
      <c r="Q2577" t="s">
        <v>20</v>
      </c>
      <c r="R2577" t="s">
        <v>2951</v>
      </c>
      <c r="S2577" t="s">
        <v>2949</v>
      </c>
      <c r="T2577">
        <f>IFERROR(Table1[n_can_adj]/MID(Table1[district],FIND("(",Table1[district])+1,1),Table1[n_can_adj])</f>
        <v>2</v>
      </c>
      <c r="U2577" t="e">
        <f>IF(Table1[level]="Local",VLOOKUP(Table1[parish]&amp;" Parish, Louisiana",[1]parish!$D$2:$E$65,2,FALSE),"")</f>
        <v>#N/A</v>
      </c>
    </row>
    <row r="2578" spans="1:21" hidden="1" x14ac:dyDescent="0.25">
      <c r="A2578">
        <v>2577</v>
      </c>
      <c r="B2578">
        <f>IF(COUNTIF(C$2:C2577,C2578)&gt;0,B2577,B2577+1)</f>
        <v>844</v>
      </c>
      <c r="C2578" t="str">
        <f>Table1[[#This Row],[position]]&amp;IF(Table1[district]="NA","","-"&amp;Table1[district])&amp;IF(Table1[parish]="Multi-Parish Race","","-"&amp;Table1[parish])&amp;" ("&amp;Table1[year]&amp;")"</f>
        <v>Mayor-Village of North Hodge-Jackson (2014)</v>
      </c>
      <c r="D2578" t="s">
        <v>2949</v>
      </c>
      <c r="E2578" t="s">
        <v>1255</v>
      </c>
      <c r="F2578" t="s">
        <v>3292</v>
      </c>
      <c r="G2578">
        <v>2014</v>
      </c>
      <c r="H2578" t="s">
        <v>161</v>
      </c>
      <c r="I2578" t="s">
        <v>19</v>
      </c>
      <c r="J2578">
        <v>98</v>
      </c>
      <c r="K2578">
        <v>2</v>
      </c>
      <c r="L2578">
        <f>COUNTIF(Table1[Race],Table1[Race])</f>
        <v>2</v>
      </c>
      <c r="M2578">
        <v>0</v>
      </c>
      <c r="N2578">
        <v>1</v>
      </c>
      <c r="O2578">
        <v>1</v>
      </c>
      <c r="P2578">
        <v>0</v>
      </c>
      <c r="Q2578" t="s">
        <v>20</v>
      </c>
      <c r="R2578" t="s">
        <v>2951</v>
      </c>
      <c r="S2578" t="s">
        <v>2949</v>
      </c>
      <c r="T2578">
        <f>IFERROR(Table1[n_can_adj]/MID(Table1[district],FIND("(",Table1[district])+1,1),Table1[n_can_adj])</f>
        <v>2</v>
      </c>
      <c r="U2578" t="e">
        <f>IF(Table1[level]="Local",VLOOKUP(Table1[parish]&amp;" Parish, Louisiana",[1]parish!$D$2:$E$65,2,FALSE),"")</f>
        <v>#N/A</v>
      </c>
    </row>
    <row r="2579" spans="1:21" hidden="1" x14ac:dyDescent="0.25">
      <c r="A2579">
        <v>2578</v>
      </c>
      <c r="B2579">
        <f>IF(COUNTIF(C$2:C2578,C2579)&gt;0,B2578,B2578+1)</f>
        <v>845</v>
      </c>
      <c r="C2579" t="str">
        <f>Table1[[#This Row],[position]]&amp;IF(Table1[district]="NA","","-"&amp;Table1[district])&amp;IF(Table1[parish]="Multi-Parish Race","","-"&amp;Table1[parish])&amp;" ("&amp;Table1[year]&amp;")"</f>
        <v>Mayor-Village of Parks-St. Martin (2014)</v>
      </c>
      <c r="D2579" t="s">
        <v>2949</v>
      </c>
      <c r="E2579" t="s">
        <v>3293</v>
      </c>
      <c r="F2579" t="s">
        <v>3294</v>
      </c>
      <c r="G2579">
        <v>2014</v>
      </c>
      <c r="H2579" t="s">
        <v>145</v>
      </c>
      <c r="I2579" t="s">
        <v>23</v>
      </c>
      <c r="J2579">
        <v>216</v>
      </c>
      <c r="K2579">
        <v>2</v>
      </c>
      <c r="L2579">
        <f>COUNTIF(Table1[Race],Table1[Race])</f>
        <v>2</v>
      </c>
      <c r="M2579">
        <v>2</v>
      </c>
      <c r="N2579">
        <v>0</v>
      </c>
      <c r="O2579">
        <v>0</v>
      </c>
      <c r="P2579">
        <v>0</v>
      </c>
      <c r="Q2579" t="s">
        <v>20</v>
      </c>
      <c r="R2579" t="s">
        <v>2951</v>
      </c>
      <c r="S2579" t="s">
        <v>2949</v>
      </c>
      <c r="T2579">
        <f>IFERROR(Table1[n_can_adj]/MID(Table1[district],FIND("(",Table1[district])+1,1),Table1[n_can_adj])</f>
        <v>2</v>
      </c>
      <c r="U2579" t="e">
        <f>IF(Table1[level]="Local",VLOOKUP(Table1[parish]&amp;" Parish, Louisiana",[1]parish!$D$2:$E$65,2,FALSE),"")</f>
        <v>#N/A</v>
      </c>
    </row>
    <row r="2580" spans="1:21" hidden="1" x14ac:dyDescent="0.25">
      <c r="A2580">
        <v>2579</v>
      </c>
      <c r="B2580">
        <f>IF(COUNTIF(C$2:C2579,C2580)&gt;0,B2579,B2579+1)</f>
        <v>845</v>
      </c>
      <c r="C2580" t="str">
        <f>Table1[[#This Row],[position]]&amp;IF(Table1[district]="NA","","-"&amp;Table1[district])&amp;IF(Table1[parish]="Multi-Parish Race","","-"&amp;Table1[parish])&amp;" ("&amp;Table1[year]&amp;")"</f>
        <v>Mayor-Village of Parks-St. Martin (2014)</v>
      </c>
      <c r="D2580" t="s">
        <v>2949</v>
      </c>
      <c r="E2580" t="s">
        <v>3293</v>
      </c>
      <c r="F2580" t="s">
        <v>3295</v>
      </c>
      <c r="G2580">
        <v>2014</v>
      </c>
      <c r="H2580" t="s">
        <v>145</v>
      </c>
      <c r="I2580" t="s">
        <v>23</v>
      </c>
      <c r="J2580">
        <v>232</v>
      </c>
      <c r="K2580">
        <v>2</v>
      </c>
      <c r="L2580">
        <f>COUNTIF(Table1[Race],Table1[Race])</f>
        <v>2</v>
      </c>
      <c r="M2580">
        <v>2</v>
      </c>
      <c r="N2580">
        <v>0</v>
      </c>
      <c r="O2580">
        <v>0</v>
      </c>
      <c r="P2580">
        <v>0</v>
      </c>
      <c r="Q2580" t="s">
        <v>20</v>
      </c>
      <c r="R2580" t="s">
        <v>2951</v>
      </c>
      <c r="S2580" t="s">
        <v>2949</v>
      </c>
      <c r="T2580">
        <f>IFERROR(Table1[n_can_adj]/MID(Table1[district],FIND("(",Table1[district])+1,1),Table1[n_can_adj])</f>
        <v>2</v>
      </c>
      <c r="U2580" t="e">
        <f>IF(Table1[level]="Local",VLOOKUP(Table1[parish]&amp;" Parish, Louisiana",[1]parish!$D$2:$E$65,2,FALSE),"")</f>
        <v>#N/A</v>
      </c>
    </row>
    <row r="2581" spans="1:21" hidden="1" x14ac:dyDescent="0.25">
      <c r="A2581">
        <v>2580</v>
      </c>
      <c r="B2581">
        <f>IF(COUNTIF(C$2:C2580,C2581)&gt;0,B2580,B2580+1)</f>
        <v>846</v>
      </c>
      <c r="C2581" t="str">
        <f>Table1[[#This Row],[position]]&amp;IF(Table1[district]="NA","","-"&amp;Table1[district])&amp;IF(Table1[parish]="Multi-Parish Race","","-"&amp;Table1[parish])&amp;" ("&amp;Table1[year]&amp;")"</f>
        <v>Mayor-Village of Pine Prairie-Evangeline (2016)</v>
      </c>
      <c r="D2581" t="s">
        <v>2949</v>
      </c>
      <c r="E2581" t="s">
        <v>1258</v>
      </c>
      <c r="F2581" t="s">
        <v>3296</v>
      </c>
      <c r="G2581">
        <v>2016</v>
      </c>
      <c r="H2581" t="s">
        <v>109</v>
      </c>
      <c r="I2581" t="s">
        <v>23</v>
      </c>
      <c r="J2581">
        <v>399</v>
      </c>
      <c r="K2581">
        <v>2</v>
      </c>
      <c r="L2581">
        <f>COUNTIF(Table1[Race],Table1[Race])</f>
        <v>2</v>
      </c>
      <c r="M2581">
        <v>1</v>
      </c>
      <c r="N2581">
        <v>1</v>
      </c>
      <c r="O2581">
        <v>0</v>
      </c>
      <c r="P2581">
        <v>0</v>
      </c>
      <c r="Q2581" t="s">
        <v>20</v>
      </c>
      <c r="R2581" t="s">
        <v>2951</v>
      </c>
      <c r="S2581" t="s">
        <v>2949</v>
      </c>
      <c r="T2581">
        <f>IFERROR(Table1[n_can_adj]/MID(Table1[district],FIND("(",Table1[district])+1,1),Table1[n_can_adj])</f>
        <v>2</v>
      </c>
      <c r="U2581" t="e">
        <f>IF(Table1[level]="Local",VLOOKUP(Table1[parish]&amp;" Parish, Louisiana",[1]parish!$D$2:$E$65,2,FALSE),"")</f>
        <v>#N/A</v>
      </c>
    </row>
    <row r="2582" spans="1:21" hidden="1" x14ac:dyDescent="0.25">
      <c r="A2582">
        <v>2581</v>
      </c>
      <c r="B2582">
        <f>IF(COUNTIF(C$2:C2581,C2582)&gt;0,B2581,B2581+1)</f>
        <v>846</v>
      </c>
      <c r="C2582" t="str">
        <f>Table1[[#This Row],[position]]&amp;IF(Table1[district]="NA","","-"&amp;Table1[district])&amp;IF(Table1[parish]="Multi-Parish Race","","-"&amp;Table1[parish])&amp;" ("&amp;Table1[year]&amp;")"</f>
        <v>Mayor-Village of Pine Prairie-Evangeline (2016)</v>
      </c>
      <c r="D2582" t="s">
        <v>2949</v>
      </c>
      <c r="E2582" t="s">
        <v>1258</v>
      </c>
      <c r="F2582" t="s">
        <v>3297</v>
      </c>
      <c r="G2582">
        <v>2016</v>
      </c>
      <c r="H2582" t="s">
        <v>109</v>
      </c>
      <c r="I2582" t="s">
        <v>19</v>
      </c>
      <c r="J2582">
        <v>25</v>
      </c>
      <c r="K2582">
        <v>2</v>
      </c>
      <c r="L2582">
        <f>COUNTIF(Table1[Race],Table1[Race])</f>
        <v>2</v>
      </c>
      <c r="M2582">
        <v>1</v>
      </c>
      <c r="N2582">
        <v>1</v>
      </c>
      <c r="O2582">
        <v>0</v>
      </c>
      <c r="P2582">
        <v>0</v>
      </c>
      <c r="Q2582" t="s">
        <v>20</v>
      </c>
      <c r="R2582" t="s">
        <v>2951</v>
      </c>
      <c r="S2582" t="s">
        <v>2949</v>
      </c>
      <c r="T2582">
        <f>IFERROR(Table1[n_can_adj]/MID(Table1[district],FIND("(",Table1[district])+1,1),Table1[n_can_adj])</f>
        <v>2</v>
      </c>
      <c r="U2582" t="e">
        <f>IF(Table1[level]="Local",VLOOKUP(Table1[parish]&amp;" Parish, Louisiana",[1]parish!$D$2:$E$65,2,FALSE),"")</f>
        <v>#N/A</v>
      </c>
    </row>
    <row r="2583" spans="1:21" hidden="1" x14ac:dyDescent="0.25">
      <c r="A2583">
        <v>2582</v>
      </c>
      <c r="B2583">
        <f>IF(COUNTIF(C$2:C2582,C2583)&gt;0,B2582,B2582+1)</f>
        <v>847</v>
      </c>
      <c r="C2583" t="str">
        <f>Table1[[#This Row],[position]]&amp;IF(Table1[district]="NA","","-"&amp;Table1[district])&amp;IF(Table1[parish]="Multi-Parish Race","","-"&amp;Table1[parish])&amp;" ("&amp;Table1[year]&amp;")"</f>
        <v>Mayor-Village of Pleasant Hill-Sabine (2016)</v>
      </c>
      <c r="D2583" t="s">
        <v>2949</v>
      </c>
      <c r="E2583" t="s">
        <v>3298</v>
      </c>
      <c r="F2583" t="s">
        <v>3299</v>
      </c>
      <c r="G2583">
        <v>2016</v>
      </c>
      <c r="H2583" t="s">
        <v>1197</v>
      </c>
      <c r="I2583" t="s">
        <v>23</v>
      </c>
      <c r="J2583">
        <v>103</v>
      </c>
      <c r="K2583">
        <v>2</v>
      </c>
      <c r="L2583">
        <f>COUNTIF(Table1[Race],Table1[Race])</f>
        <v>2</v>
      </c>
      <c r="M2583">
        <v>1</v>
      </c>
      <c r="N2583">
        <v>0</v>
      </c>
      <c r="O2583">
        <v>1</v>
      </c>
      <c r="P2583">
        <v>0</v>
      </c>
      <c r="Q2583" t="s">
        <v>20</v>
      </c>
      <c r="R2583" t="s">
        <v>2951</v>
      </c>
      <c r="S2583" t="s">
        <v>2949</v>
      </c>
      <c r="T2583">
        <f>IFERROR(Table1[n_can_adj]/MID(Table1[district],FIND("(",Table1[district])+1,1),Table1[n_can_adj])</f>
        <v>2</v>
      </c>
      <c r="U2583" t="e">
        <f>IF(Table1[level]="Local",VLOOKUP(Table1[parish]&amp;" Parish, Louisiana",[1]parish!$D$2:$E$65,2,FALSE),"")</f>
        <v>#N/A</v>
      </c>
    </row>
    <row r="2584" spans="1:21" hidden="1" x14ac:dyDescent="0.25">
      <c r="A2584">
        <v>2583</v>
      </c>
      <c r="B2584">
        <f>IF(COUNTIF(C$2:C2583,C2584)&gt;0,B2583,B2583+1)</f>
        <v>847</v>
      </c>
      <c r="C2584" t="str">
        <f>Table1[[#This Row],[position]]&amp;IF(Table1[district]="NA","","-"&amp;Table1[district])&amp;IF(Table1[parish]="Multi-Parish Race","","-"&amp;Table1[parish])&amp;" ("&amp;Table1[year]&amp;")"</f>
        <v>Mayor-Village of Pleasant Hill-Sabine (2016)</v>
      </c>
      <c r="D2584" t="s">
        <v>2949</v>
      </c>
      <c r="E2584" t="s">
        <v>3298</v>
      </c>
      <c r="F2584" t="s">
        <v>3300</v>
      </c>
      <c r="G2584">
        <v>2016</v>
      </c>
      <c r="H2584" t="s">
        <v>1197</v>
      </c>
      <c r="I2584" t="s">
        <v>30</v>
      </c>
      <c r="J2584">
        <v>141</v>
      </c>
      <c r="K2584">
        <v>2</v>
      </c>
      <c r="L2584">
        <f>COUNTIF(Table1[Race],Table1[Race])</f>
        <v>2</v>
      </c>
      <c r="M2584">
        <v>1</v>
      </c>
      <c r="N2584">
        <v>0</v>
      </c>
      <c r="O2584">
        <v>1</v>
      </c>
      <c r="P2584">
        <v>0</v>
      </c>
      <c r="Q2584" t="s">
        <v>20</v>
      </c>
      <c r="R2584" t="s">
        <v>2951</v>
      </c>
      <c r="S2584" t="s">
        <v>2949</v>
      </c>
      <c r="T2584">
        <f>IFERROR(Table1[n_can_adj]/MID(Table1[district],FIND("(",Table1[district])+1,1),Table1[n_can_adj])</f>
        <v>2</v>
      </c>
      <c r="U2584" t="e">
        <f>IF(Table1[level]="Local",VLOOKUP(Table1[parish]&amp;" Parish, Louisiana",[1]parish!$D$2:$E$65,2,FALSE),"")</f>
        <v>#N/A</v>
      </c>
    </row>
    <row r="2585" spans="1:21" hidden="1" x14ac:dyDescent="0.25">
      <c r="A2585">
        <v>2584</v>
      </c>
      <c r="B2585">
        <f>IF(COUNTIF(C$2:C2584,C2585)&gt;0,B2584,B2584+1)</f>
        <v>848</v>
      </c>
      <c r="C2585" t="str">
        <f>Table1[[#This Row],[position]]&amp;IF(Table1[district]="NA","","-"&amp;Table1[district])&amp;IF(Table1[parish]="Multi-Parish Race","","-"&amp;Table1[parish])&amp;" ("&amp;Table1[year]&amp;")"</f>
        <v>Mayor-Village of Powhatan-Natchitoches (2016)</v>
      </c>
      <c r="D2585" t="s">
        <v>2949</v>
      </c>
      <c r="E2585" t="s">
        <v>1261</v>
      </c>
      <c r="F2585" t="s">
        <v>3301</v>
      </c>
      <c r="G2585">
        <v>2016</v>
      </c>
      <c r="H2585" t="s">
        <v>263</v>
      </c>
      <c r="I2585" t="s">
        <v>23</v>
      </c>
      <c r="J2585">
        <v>30</v>
      </c>
      <c r="K2585">
        <v>2</v>
      </c>
      <c r="L2585">
        <f>COUNTIF(Table1[Race],Table1[Race])</f>
        <v>2</v>
      </c>
      <c r="M2585">
        <v>1</v>
      </c>
      <c r="N2585">
        <v>0</v>
      </c>
      <c r="O2585">
        <v>0</v>
      </c>
      <c r="P2585">
        <v>1</v>
      </c>
      <c r="Q2585" t="s">
        <v>20</v>
      </c>
      <c r="R2585" t="s">
        <v>2951</v>
      </c>
      <c r="S2585" t="s">
        <v>2949</v>
      </c>
      <c r="T2585">
        <f>IFERROR(Table1[n_can_adj]/MID(Table1[district],FIND("(",Table1[district])+1,1),Table1[n_can_adj])</f>
        <v>2</v>
      </c>
      <c r="U2585" t="e">
        <f>IF(Table1[level]="Local",VLOOKUP(Table1[parish]&amp;" Parish, Louisiana",[1]parish!$D$2:$E$65,2,FALSE),"")</f>
        <v>#N/A</v>
      </c>
    </row>
    <row r="2586" spans="1:21" hidden="1" x14ac:dyDescent="0.25">
      <c r="A2586">
        <v>2585</v>
      </c>
      <c r="B2586">
        <f>IF(COUNTIF(C$2:C2585,C2586)&gt;0,B2585,B2585+1)</f>
        <v>848</v>
      </c>
      <c r="C2586" t="str">
        <f>Table1[[#This Row],[position]]&amp;IF(Table1[district]="NA","","-"&amp;Table1[district])&amp;IF(Table1[parish]="Multi-Parish Race","","-"&amp;Table1[parish])&amp;" ("&amp;Table1[year]&amp;")"</f>
        <v>Mayor-Village of Powhatan-Natchitoches (2016)</v>
      </c>
      <c r="D2586" t="s">
        <v>2949</v>
      </c>
      <c r="E2586" t="s">
        <v>1261</v>
      </c>
      <c r="F2586" t="s">
        <v>3302</v>
      </c>
      <c r="G2586">
        <v>2016</v>
      </c>
      <c r="H2586" t="s">
        <v>263</v>
      </c>
      <c r="I2586" t="s">
        <v>127</v>
      </c>
      <c r="J2586">
        <v>26</v>
      </c>
      <c r="K2586">
        <v>2</v>
      </c>
      <c r="L2586">
        <f>COUNTIF(Table1[Race],Table1[Race])</f>
        <v>2</v>
      </c>
      <c r="M2586">
        <v>1</v>
      </c>
      <c r="N2586">
        <v>0</v>
      </c>
      <c r="O2586">
        <v>0</v>
      </c>
      <c r="P2586">
        <v>1</v>
      </c>
      <c r="Q2586" t="s">
        <v>20</v>
      </c>
      <c r="R2586" t="s">
        <v>2951</v>
      </c>
      <c r="S2586" t="s">
        <v>2949</v>
      </c>
      <c r="T2586">
        <f>IFERROR(Table1[n_can_adj]/MID(Table1[district],FIND("(",Table1[district])+1,1),Table1[n_can_adj])</f>
        <v>2</v>
      </c>
      <c r="U2586" t="e">
        <f>IF(Table1[level]="Local",VLOOKUP(Table1[parish]&amp;" Parish, Louisiana",[1]parish!$D$2:$E$65,2,FALSE),"")</f>
        <v>#N/A</v>
      </c>
    </row>
    <row r="2587" spans="1:21" hidden="1" x14ac:dyDescent="0.25">
      <c r="A2587">
        <v>2586</v>
      </c>
      <c r="B2587">
        <f>IF(COUNTIF(C$2:C2586,C2587)&gt;0,B2586,B2586+1)</f>
        <v>849</v>
      </c>
      <c r="C2587" t="str">
        <f>Table1[[#This Row],[position]]&amp;IF(Table1[district]="NA","","-"&amp;Table1[district])&amp;IF(Table1[parish]="Multi-Parish Race","","-"&amp;Table1[parish])&amp;" ("&amp;Table1[year]&amp;")"</f>
        <v>Mayor-Village of Richmond-Madison (2016)</v>
      </c>
      <c r="D2587" t="s">
        <v>2949</v>
      </c>
      <c r="E2587" t="s">
        <v>3303</v>
      </c>
      <c r="F2587" t="s">
        <v>3304</v>
      </c>
      <c r="G2587">
        <v>2016</v>
      </c>
      <c r="H2587" t="s">
        <v>742</v>
      </c>
      <c r="I2587" t="s">
        <v>19</v>
      </c>
      <c r="J2587">
        <v>79</v>
      </c>
      <c r="K2587">
        <v>2</v>
      </c>
      <c r="L2587">
        <f>COUNTIF(Table1[Race],Table1[Race])</f>
        <v>2</v>
      </c>
      <c r="M2587">
        <v>0</v>
      </c>
      <c r="N2587">
        <v>2</v>
      </c>
      <c r="O2587">
        <v>0</v>
      </c>
      <c r="P2587">
        <v>0</v>
      </c>
      <c r="Q2587" t="s">
        <v>20</v>
      </c>
      <c r="R2587" t="s">
        <v>2951</v>
      </c>
      <c r="S2587" t="s">
        <v>2949</v>
      </c>
      <c r="T2587">
        <f>IFERROR(Table1[n_can_adj]/MID(Table1[district],FIND("(",Table1[district])+1,1),Table1[n_can_adj])</f>
        <v>2</v>
      </c>
      <c r="U2587" t="e">
        <f>IF(Table1[level]="Local",VLOOKUP(Table1[parish]&amp;" Parish, Louisiana",[1]parish!$D$2:$E$65,2,FALSE),"")</f>
        <v>#N/A</v>
      </c>
    </row>
    <row r="2588" spans="1:21" hidden="1" x14ac:dyDescent="0.25">
      <c r="A2588">
        <v>2587</v>
      </c>
      <c r="B2588">
        <f>IF(COUNTIF(C$2:C2587,C2588)&gt;0,B2587,B2587+1)</f>
        <v>849</v>
      </c>
      <c r="C2588" t="str">
        <f>Table1[[#This Row],[position]]&amp;IF(Table1[district]="NA","","-"&amp;Table1[district])&amp;IF(Table1[parish]="Multi-Parish Race","","-"&amp;Table1[parish])&amp;" ("&amp;Table1[year]&amp;")"</f>
        <v>Mayor-Village of Richmond-Madison (2016)</v>
      </c>
      <c r="D2588" t="s">
        <v>2949</v>
      </c>
      <c r="E2588" t="s">
        <v>3303</v>
      </c>
      <c r="F2588" t="s">
        <v>892</v>
      </c>
      <c r="G2588">
        <v>2016</v>
      </c>
      <c r="H2588" t="s">
        <v>742</v>
      </c>
      <c r="I2588" t="s">
        <v>19</v>
      </c>
      <c r="J2588">
        <v>179</v>
      </c>
      <c r="K2588">
        <v>2</v>
      </c>
      <c r="L2588">
        <f>COUNTIF(Table1[Race],Table1[Race])</f>
        <v>2</v>
      </c>
      <c r="M2588">
        <v>0</v>
      </c>
      <c r="N2588">
        <v>2</v>
      </c>
      <c r="O2588">
        <v>0</v>
      </c>
      <c r="P2588">
        <v>0</v>
      </c>
      <c r="Q2588" t="s">
        <v>20</v>
      </c>
      <c r="R2588" t="s">
        <v>2951</v>
      </c>
      <c r="S2588" t="s">
        <v>2949</v>
      </c>
      <c r="T2588">
        <f>IFERROR(Table1[n_can_adj]/MID(Table1[district],FIND("(",Table1[district])+1,1),Table1[n_can_adj])</f>
        <v>2</v>
      </c>
      <c r="U2588" t="e">
        <f>IF(Table1[level]="Local",VLOOKUP(Table1[parish]&amp;" Parish, Louisiana",[1]parish!$D$2:$E$65,2,FALSE),"")</f>
        <v>#N/A</v>
      </c>
    </row>
    <row r="2589" spans="1:21" hidden="1" x14ac:dyDescent="0.25">
      <c r="A2589">
        <v>2588</v>
      </c>
      <c r="B2589">
        <f>IF(COUNTIF(C$2:C2588,C2589)&gt;0,B2588,B2588+1)</f>
        <v>850</v>
      </c>
      <c r="C2589" t="str">
        <f>Table1[[#This Row],[position]]&amp;IF(Table1[district]="NA","","-"&amp;Table1[district])&amp;IF(Table1[parish]="Multi-Parish Race","","-"&amp;Table1[parish])&amp;" ("&amp;Table1[year]&amp;")"</f>
        <v>Mayor-Village of Robeline-Natchitoches (2014)</v>
      </c>
      <c r="D2589" t="s">
        <v>2949</v>
      </c>
      <c r="E2589" t="s">
        <v>3305</v>
      </c>
      <c r="F2589" t="s">
        <v>3306</v>
      </c>
      <c r="G2589">
        <v>2014</v>
      </c>
      <c r="H2589" t="s">
        <v>263</v>
      </c>
      <c r="I2589" t="s">
        <v>23</v>
      </c>
      <c r="J2589">
        <v>51</v>
      </c>
      <c r="K2589">
        <v>3</v>
      </c>
      <c r="L2589">
        <f>COUNTIF(Table1[Race],Table1[Race])</f>
        <v>3</v>
      </c>
      <c r="M2589">
        <v>1</v>
      </c>
      <c r="N2589">
        <v>0</v>
      </c>
      <c r="O2589">
        <v>2</v>
      </c>
      <c r="P2589">
        <v>0</v>
      </c>
      <c r="Q2589" t="s">
        <v>20</v>
      </c>
      <c r="R2589" t="s">
        <v>2951</v>
      </c>
      <c r="S2589" t="s">
        <v>2949</v>
      </c>
      <c r="T2589">
        <f>IFERROR(Table1[n_can_adj]/MID(Table1[district],FIND("(",Table1[district])+1,1),Table1[n_can_adj])</f>
        <v>3</v>
      </c>
      <c r="U2589" t="e">
        <f>IF(Table1[level]="Local",VLOOKUP(Table1[parish]&amp;" Parish, Louisiana",[1]parish!$D$2:$E$65,2,FALSE),"")</f>
        <v>#N/A</v>
      </c>
    </row>
    <row r="2590" spans="1:21" hidden="1" x14ac:dyDescent="0.25">
      <c r="A2590">
        <v>2589</v>
      </c>
      <c r="B2590">
        <f>IF(COUNTIF(C$2:C2589,C2590)&gt;0,B2589,B2589+1)</f>
        <v>850</v>
      </c>
      <c r="C2590" t="str">
        <f>Table1[[#This Row],[position]]&amp;IF(Table1[district]="NA","","-"&amp;Table1[district])&amp;IF(Table1[parish]="Multi-Parish Race","","-"&amp;Table1[parish])&amp;" ("&amp;Table1[year]&amp;")"</f>
        <v>Mayor-Village of Robeline-Natchitoches (2014)</v>
      </c>
      <c r="D2590" t="s">
        <v>2949</v>
      </c>
      <c r="E2590" t="s">
        <v>3305</v>
      </c>
      <c r="F2590" t="s">
        <v>3307</v>
      </c>
      <c r="G2590">
        <v>2014</v>
      </c>
      <c r="H2590" t="s">
        <v>263</v>
      </c>
      <c r="I2590" t="s">
        <v>30</v>
      </c>
      <c r="J2590">
        <v>12</v>
      </c>
      <c r="K2590">
        <v>3</v>
      </c>
      <c r="L2590">
        <f>COUNTIF(Table1[Race],Table1[Race])</f>
        <v>3</v>
      </c>
      <c r="M2590">
        <v>1</v>
      </c>
      <c r="N2590">
        <v>0</v>
      </c>
      <c r="O2590">
        <v>2</v>
      </c>
      <c r="P2590">
        <v>0</v>
      </c>
      <c r="Q2590" t="s">
        <v>20</v>
      </c>
      <c r="R2590" t="s">
        <v>2951</v>
      </c>
      <c r="S2590" t="s">
        <v>2949</v>
      </c>
      <c r="T2590">
        <f>IFERROR(Table1[n_can_adj]/MID(Table1[district],FIND("(",Table1[district])+1,1),Table1[n_can_adj])</f>
        <v>3</v>
      </c>
      <c r="U2590" t="e">
        <f>IF(Table1[level]="Local",VLOOKUP(Table1[parish]&amp;" Parish, Louisiana",[1]parish!$D$2:$E$65,2,FALSE),"")</f>
        <v>#N/A</v>
      </c>
    </row>
    <row r="2591" spans="1:21" hidden="1" x14ac:dyDescent="0.25">
      <c r="A2591">
        <v>2590</v>
      </c>
      <c r="B2591">
        <f>IF(COUNTIF(C$2:C2590,C2591)&gt;0,B2590,B2590+1)</f>
        <v>850</v>
      </c>
      <c r="C2591" t="str">
        <f>Table1[[#This Row],[position]]&amp;IF(Table1[district]="NA","","-"&amp;Table1[district])&amp;IF(Table1[parish]="Multi-Parish Race","","-"&amp;Table1[parish])&amp;" ("&amp;Table1[year]&amp;")"</f>
        <v>Mayor-Village of Robeline-Natchitoches (2014)</v>
      </c>
      <c r="D2591" t="s">
        <v>2949</v>
      </c>
      <c r="E2591" t="s">
        <v>3305</v>
      </c>
      <c r="F2591" t="s">
        <v>3308</v>
      </c>
      <c r="G2591">
        <v>2014</v>
      </c>
      <c r="H2591" t="s">
        <v>263</v>
      </c>
      <c r="I2591" t="s">
        <v>30</v>
      </c>
      <c r="J2591">
        <v>29</v>
      </c>
      <c r="K2591">
        <v>3</v>
      </c>
      <c r="L2591">
        <f>COUNTIF(Table1[Race],Table1[Race])</f>
        <v>3</v>
      </c>
      <c r="M2591">
        <v>1</v>
      </c>
      <c r="N2591">
        <v>0</v>
      </c>
      <c r="O2591">
        <v>2</v>
      </c>
      <c r="P2591">
        <v>0</v>
      </c>
      <c r="Q2591" t="s">
        <v>20</v>
      </c>
      <c r="R2591" t="s">
        <v>2951</v>
      </c>
      <c r="S2591" t="s">
        <v>2949</v>
      </c>
      <c r="T2591">
        <f>IFERROR(Table1[n_can_adj]/MID(Table1[district],FIND("(",Table1[district])+1,1),Table1[n_can_adj])</f>
        <v>3</v>
      </c>
      <c r="U2591" t="e">
        <f>IF(Table1[level]="Local",VLOOKUP(Table1[parish]&amp;" Parish, Louisiana",[1]parish!$D$2:$E$65,2,FALSE),"")</f>
        <v>#N/A</v>
      </c>
    </row>
    <row r="2592" spans="1:21" hidden="1" x14ac:dyDescent="0.25">
      <c r="A2592">
        <v>2591</v>
      </c>
      <c r="B2592">
        <f>IF(COUNTIF(C$2:C2591,C2592)&gt;0,B2591,B2591+1)</f>
        <v>851</v>
      </c>
      <c r="C2592" t="str">
        <f>Table1[[#This Row],[position]]&amp;IF(Table1[district]="NA","","-"&amp;Table1[district])&amp;IF(Table1[parish]="Multi-Parish Race","","-"&amp;Table1[parish])&amp;" ("&amp;Table1[year]&amp;")"</f>
        <v>Mayor-Village of Rodessa-Caddo (2016)</v>
      </c>
      <c r="D2592" t="s">
        <v>2949</v>
      </c>
      <c r="E2592" t="s">
        <v>3309</v>
      </c>
      <c r="F2592" t="s">
        <v>3310</v>
      </c>
      <c r="G2592">
        <v>2016</v>
      </c>
      <c r="H2592" t="s">
        <v>51</v>
      </c>
      <c r="I2592" t="s">
        <v>30</v>
      </c>
      <c r="J2592">
        <v>27</v>
      </c>
      <c r="K2592">
        <v>2</v>
      </c>
      <c r="L2592">
        <f>COUNTIF(Table1[Race],Table1[Race])</f>
        <v>2</v>
      </c>
      <c r="M2592">
        <v>0</v>
      </c>
      <c r="N2592">
        <v>0</v>
      </c>
      <c r="O2592">
        <v>1</v>
      </c>
      <c r="P2592">
        <v>1</v>
      </c>
      <c r="Q2592" t="s">
        <v>20</v>
      </c>
      <c r="R2592" t="s">
        <v>2951</v>
      </c>
      <c r="S2592" t="s">
        <v>2949</v>
      </c>
      <c r="T2592">
        <f>IFERROR(Table1[n_can_adj]/MID(Table1[district],FIND("(",Table1[district])+1,1),Table1[n_can_adj])</f>
        <v>2</v>
      </c>
      <c r="U2592" t="e">
        <f>IF(Table1[level]="Local",VLOOKUP(Table1[parish]&amp;" Parish, Louisiana",[1]parish!$D$2:$E$65,2,FALSE),"")</f>
        <v>#N/A</v>
      </c>
    </row>
    <row r="2593" spans="1:21" hidden="1" x14ac:dyDescent="0.25">
      <c r="A2593">
        <v>2592</v>
      </c>
      <c r="B2593">
        <f>IF(COUNTIF(C$2:C2592,C2593)&gt;0,B2592,B2592+1)</f>
        <v>851</v>
      </c>
      <c r="C2593" t="str">
        <f>Table1[[#This Row],[position]]&amp;IF(Table1[district]="NA","","-"&amp;Table1[district])&amp;IF(Table1[parish]="Multi-Parish Race","","-"&amp;Table1[parish])&amp;" ("&amp;Table1[year]&amp;")"</f>
        <v>Mayor-Village of Rodessa-Caddo (2016)</v>
      </c>
      <c r="D2593" t="s">
        <v>2949</v>
      </c>
      <c r="E2593" t="s">
        <v>3309</v>
      </c>
      <c r="F2593" t="s">
        <v>3311</v>
      </c>
      <c r="G2593">
        <v>2016</v>
      </c>
      <c r="H2593" t="s">
        <v>51</v>
      </c>
      <c r="I2593" t="s">
        <v>127</v>
      </c>
      <c r="J2593">
        <v>48</v>
      </c>
      <c r="K2593">
        <v>2</v>
      </c>
      <c r="L2593">
        <f>COUNTIF(Table1[Race],Table1[Race])</f>
        <v>2</v>
      </c>
      <c r="M2593">
        <v>0</v>
      </c>
      <c r="N2593">
        <v>0</v>
      </c>
      <c r="O2593">
        <v>1</v>
      </c>
      <c r="P2593">
        <v>1</v>
      </c>
      <c r="Q2593" t="s">
        <v>20</v>
      </c>
      <c r="R2593" t="s">
        <v>2951</v>
      </c>
      <c r="S2593" t="s">
        <v>2949</v>
      </c>
      <c r="T2593">
        <f>IFERROR(Table1[n_can_adj]/MID(Table1[district],FIND("(",Table1[district])+1,1),Table1[n_can_adj])</f>
        <v>2</v>
      </c>
      <c r="U2593" t="e">
        <f>IF(Table1[level]="Local",VLOOKUP(Table1[parish]&amp;" Parish, Louisiana",[1]parish!$D$2:$E$65,2,FALSE),"")</f>
        <v>#N/A</v>
      </c>
    </row>
    <row r="2594" spans="1:21" hidden="1" x14ac:dyDescent="0.25">
      <c r="A2594">
        <v>2593</v>
      </c>
      <c r="B2594">
        <f>IF(COUNTIF(C$2:C2593,C2594)&gt;0,B2593,B2593+1)</f>
        <v>852</v>
      </c>
      <c r="C2594" t="str">
        <f>Table1[[#This Row],[position]]&amp;IF(Table1[district]="NA","","-"&amp;Table1[district])&amp;IF(Table1[parish]="Multi-Parish Race","","-"&amp;Table1[parish])&amp;" ("&amp;Table1[year]&amp;")"</f>
        <v>Mayor-Village of Rosedale-Iberville (2016)</v>
      </c>
      <c r="D2594" t="s">
        <v>2949</v>
      </c>
      <c r="E2594" t="s">
        <v>3312</v>
      </c>
      <c r="F2594" t="s">
        <v>3313</v>
      </c>
      <c r="G2594">
        <v>2016</v>
      </c>
      <c r="H2594" t="s">
        <v>231</v>
      </c>
      <c r="I2594" t="s">
        <v>23</v>
      </c>
      <c r="J2594">
        <v>202</v>
      </c>
      <c r="K2594">
        <v>2</v>
      </c>
      <c r="L2594">
        <f>COUNTIF(Table1[Race],Table1[Race])</f>
        <v>2</v>
      </c>
      <c r="M2594">
        <v>1</v>
      </c>
      <c r="N2594">
        <v>0</v>
      </c>
      <c r="O2594">
        <v>1</v>
      </c>
      <c r="P2594">
        <v>0</v>
      </c>
      <c r="Q2594" t="s">
        <v>20</v>
      </c>
      <c r="R2594" t="s">
        <v>2951</v>
      </c>
      <c r="S2594" t="s">
        <v>2949</v>
      </c>
      <c r="T2594">
        <f>IFERROR(Table1[n_can_adj]/MID(Table1[district],FIND("(",Table1[district])+1,1),Table1[n_can_adj])</f>
        <v>2</v>
      </c>
      <c r="U2594" t="e">
        <f>IF(Table1[level]="Local",VLOOKUP(Table1[parish]&amp;" Parish, Louisiana",[1]parish!$D$2:$E$65,2,FALSE),"")</f>
        <v>#N/A</v>
      </c>
    </row>
    <row r="2595" spans="1:21" hidden="1" x14ac:dyDescent="0.25">
      <c r="A2595">
        <v>2594</v>
      </c>
      <c r="B2595">
        <f>IF(COUNTIF(C$2:C2594,C2595)&gt;0,B2594,B2594+1)</f>
        <v>852</v>
      </c>
      <c r="C2595" t="str">
        <f>Table1[[#This Row],[position]]&amp;IF(Table1[district]="NA","","-"&amp;Table1[district])&amp;IF(Table1[parish]="Multi-Parish Race","","-"&amp;Table1[parish])&amp;" ("&amp;Table1[year]&amp;")"</f>
        <v>Mayor-Village of Rosedale-Iberville (2016)</v>
      </c>
      <c r="D2595" t="s">
        <v>2949</v>
      </c>
      <c r="E2595" t="s">
        <v>3312</v>
      </c>
      <c r="F2595" t="s">
        <v>3314</v>
      </c>
      <c r="G2595">
        <v>2016</v>
      </c>
      <c r="H2595" t="s">
        <v>231</v>
      </c>
      <c r="I2595" t="s">
        <v>30</v>
      </c>
      <c r="J2595">
        <v>308</v>
      </c>
      <c r="K2595">
        <v>2</v>
      </c>
      <c r="L2595">
        <f>COUNTIF(Table1[Race],Table1[Race])</f>
        <v>2</v>
      </c>
      <c r="M2595">
        <v>1</v>
      </c>
      <c r="N2595">
        <v>0</v>
      </c>
      <c r="O2595">
        <v>1</v>
      </c>
      <c r="P2595">
        <v>0</v>
      </c>
      <c r="Q2595" t="s">
        <v>20</v>
      </c>
      <c r="R2595" t="s">
        <v>2951</v>
      </c>
      <c r="S2595" t="s">
        <v>2949</v>
      </c>
      <c r="T2595">
        <f>IFERROR(Table1[n_can_adj]/MID(Table1[district],FIND("(",Table1[district])+1,1),Table1[n_can_adj])</f>
        <v>2</v>
      </c>
      <c r="U2595" t="e">
        <f>IF(Table1[level]="Local",VLOOKUP(Table1[parish]&amp;" Parish, Louisiana",[1]parish!$D$2:$E$65,2,FALSE),"")</f>
        <v>#N/A</v>
      </c>
    </row>
    <row r="2596" spans="1:21" hidden="1" x14ac:dyDescent="0.25">
      <c r="A2596">
        <v>2595</v>
      </c>
      <c r="B2596">
        <f>IF(COUNTIF(C$2:C2595,C2596)&gt;0,B2595,B2595+1)</f>
        <v>853</v>
      </c>
      <c r="C2596" t="str">
        <f>Table1[[#This Row],[position]]&amp;IF(Table1[district]="NA","","-"&amp;Table1[district])&amp;IF(Table1[parish]="Multi-Parish Race","","-"&amp;Table1[parish])&amp;" ("&amp;Table1[year]&amp;")"</f>
        <v>Mayor-Village of Sicily Island-Catahoula (2014)</v>
      </c>
      <c r="D2596" t="s">
        <v>2949</v>
      </c>
      <c r="E2596" t="s">
        <v>3315</v>
      </c>
      <c r="F2596" t="s">
        <v>3316</v>
      </c>
      <c r="G2596">
        <v>2014</v>
      </c>
      <c r="H2596" t="s">
        <v>34</v>
      </c>
      <c r="I2596" t="s">
        <v>23</v>
      </c>
      <c r="J2596">
        <v>89</v>
      </c>
      <c r="K2596">
        <v>2</v>
      </c>
      <c r="L2596">
        <f>COUNTIF(Table1[Race],Table1[Race])</f>
        <v>2</v>
      </c>
      <c r="M2596">
        <v>2</v>
      </c>
      <c r="N2596">
        <v>0</v>
      </c>
      <c r="O2596">
        <v>0</v>
      </c>
      <c r="P2596">
        <v>0</v>
      </c>
      <c r="Q2596" t="s">
        <v>20</v>
      </c>
      <c r="R2596" t="s">
        <v>2951</v>
      </c>
      <c r="S2596" t="s">
        <v>2949</v>
      </c>
      <c r="T2596">
        <f>IFERROR(Table1[n_can_adj]/MID(Table1[district],FIND("(",Table1[district])+1,1),Table1[n_can_adj])</f>
        <v>2</v>
      </c>
      <c r="U2596" t="e">
        <f>IF(Table1[level]="Local",VLOOKUP(Table1[parish]&amp;" Parish, Louisiana",[1]parish!$D$2:$E$65,2,FALSE),"")</f>
        <v>#N/A</v>
      </c>
    </row>
    <row r="2597" spans="1:21" hidden="1" x14ac:dyDescent="0.25">
      <c r="A2597">
        <v>2596</v>
      </c>
      <c r="B2597">
        <f>IF(COUNTIF(C$2:C2596,C2597)&gt;0,B2596,B2596+1)</f>
        <v>853</v>
      </c>
      <c r="C2597" t="str">
        <f>Table1[[#This Row],[position]]&amp;IF(Table1[district]="NA","","-"&amp;Table1[district])&amp;IF(Table1[parish]="Multi-Parish Race","","-"&amp;Table1[parish])&amp;" ("&amp;Table1[year]&amp;")"</f>
        <v>Mayor-Village of Sicily Island-Catahoula (2014)</v>
      </c>
      <c r="D2597" t="s">
        <v>2949</v>
      </c>
      <c r="E2597" t="s">
        <v>3315</v>
      </c>
      <c r="F2597" t="s">
        <v>3317</v>
      </c>
      <c r="G2597">
        <v>2014</v>
      </c>
      <c r="H2597" t="s">
        <v>34</v>
      </c>
      <c r="I2597" t="s">
        <v>23</v>
      </c>
      <c r="J2597">
        <v>147</v>
      </c>
      <c r="K2597">
        <v>2</v>
      </c>
      <c r="L2597">
        <f>COUNTIF(Table1[Race],Table1[Race])</f>
        <v>2</v>
      </c>
      <c r="M2597">
        <v>2</v>
      </c>
      <c r="N2597">
        <v>0</v>
      </c>
      <c r="O2597">
        <v>0</v>
      </c>
      <c r="P2597">
        <v>0</v>
      </c>
      <c r="Q2597" t="s">
        <v>20</v>
      </c>
      <c r="R2597" t="s">
        <v>2951</v>
      </c>
      <c r="S2597" t="s">
        <v>2949</v>
      </c>
      <c r="T2597">
        <f>IFERROR(Table1[n_can_adj]/MID(Table1[district],FIND("(",Table1[district])+1,1),Table1[n_can_adj])</f>
        <v>2</v>
      </c>
      <c r="U2597" t="e">
        <f>IF(Table1[level]="Local",VLOOKUP(Table1[parish]&amp;" Parish, Louisiana",[1]parish!$D$2:$E$65,2,FALSE),"")</f>
        <v>#N/A</v>
      </c>
    </row>
    <row r="2598" spans="1:21" hidden="1" x14ac:dyDescent="0.25">
      <c r="A2598">
        <v>2597</v>
      </c>
      <c r="B2598">
        <f>IF(COUNTIF(C$2:C2597,C2598)&gt;0,B2597,B2597+1)</f>
        <v>854</v>
      </c>
      <c r="C2598" t="str">
        <f>Table1[[#This Row],[position]]&amp;IF(Table1[district]="NA","","-"&amp;Table1[district])&amp;IF(Table1[parish]="Multi-Parish Race","","-"&amp;Table1[parish])&amp;" ("&amp;Table1[year]&amp;")"</f>
        <v>Mayor-Village of Simsboro-Lincoln (2014)</v>
      </c>
      <c r="D2598" t="s">
        <v>2949</v>
      </c>
      <c r="E2598" t="s">
        <v>1264</v>
      </c>
      <c r="F2598" t="s">
        <v>3318</v>
      </c>
      <c r="G2598">
        <v>2014</v>
      </c>
      <c r="H2598" t="s">
        <v>332</v>
      </c>
      <c r="I2598" t="s">
        <v>23</v>
      </c>
      <c r="J2598">
        <v>160</v>
      </c>
      <c r="K2598">
        <v>2</v>
      </c>
      <c r="L2598">
        <f>COUNTIF(Table1[Race],Table1[Race])</f>
        <v>2</v>
      </c>
      <c r="M2598">
        <v>1</v>
      </c>
      <c r="N2598">
        <v>1</v>
      </c>
      <c r="O2598">
        <v>0</v>
      </c>
      <c r="P2598">
        <v>0</v>
      </c>
      <c r="Q2598" t="s">
        <v>20</v>
      </c>
      <c r="R2598" t="s">
        <v>2951</v>
      </c>
      <c r="S2598" t="s">
        <v>2949</v>
      </c>
      <c r="T2598">
        <f>IFERROR(Table1[n_can_adj]/MID(Table1[district],FIND("(",Table1[district])+1,1),Table1[n_can_adj])</f>
        <v>2</v>
      </c>
      <c r="U2598" t="e">
        <f>IF(Table1[level]="Local",VLOOKUP(Table1[parish]&amp;" Parish, Louisiana",[1]parish!$D$2:$E$65,2,FALSE),"")</f>
        <v>#N/A</v>
      </c>
    </row>
    <row r="2599" spans="1:21" hidden="1" x14ac:dyDescent="0.25">
      <c r="A2599">
        <v>2598</v>
      </c>
      <c r="B2599">
        <f>IF(COUNTIF(C$2:C2598,C2599)&gt;0,B2598,B2598+1)</f>
        <v>854</v>
      </c>
      <c r="C2599" t="str">
        <f>Table1[[#This Row],[position]]&amp;IF(Table1[district]="NA","","-"&amp;Table1[district])&amp;IF(Table1[parish]="Multi-Parish Race","","-"&amp;Table1[parish])&amp;" ("&amp;Table1[year]&amp;")"</f>
        <v>Mayor-Village of Simsboro-Lincoln (2014)</v>
      </c>
      <c r="D2599" t="s">
        <v>2949</v>
      </c>
      <c r="E2599" t="s">
        <v>1264</v>
      </c>
      <c r="F2599" t="s">
        <v>3319</v>
      </c>
      <c r="G2599">
        <v>2014</v>
      </c>
      <c r="H2599" t="s">
        <v>332</v>
      </c>
      <c r="I2599" t="s">
        <v>19</v>
      </c>
      <c r="J2599">
        <v>117</v>
      </c>
      <c r="K2599">
        <v>2</v>
      </c>
      <c r="L2599">
        <f>COUNTIF(Table1[Race],Table1[Race])</f>
        <v>2</v>
      </c>
      <c r="M2599">
        <v>1</v>
      </c>
      <c r="N2599">
        <v>1</v>
      </c>
      <c r="O2599">
        <v>0</v>
      </c>
      <c r="P2599">
        <v>0</v>
      </c>
      <c r="Q2599" t="s">
        <v>20</v>
      </c>
      <c r="R2599" t="s">
        <v>2951</v>
      </c>
      <c r="S2599" t="s">
        <v>2949</v>
      </c>
      <c r="T2599">
        <f>IFERROR(Table1[n_can_adj]/MID(Table1[district],FIND("(",Table1[district])+1,1),Table1[n_can_adj])</f>
        <v>2</v>
      </c>
      <c r="U2599" t="e">
        <f>IF(Table1[level]="Local",VLOOKUP(Table1[parish]&amp;" Parish, Louisiana",[1]parish!$D$2:$E$65,2,FALSE),"")</f>
        <v>#N/A</v>
      </c>
    </row>
    <row r="2600" spans="1:21" hidden="1" x14ac:dyDescent="0.25">
      <c r="A2600">
        <v>2599</v>
      </c>
      <c r="B2600">
        <f>IF(COUNTIF(C$2:C2599,C2600)&gt;0,B2599,B2599+1)</f>
        <v>855</v>
      </c>
      <c r="C2600" t="str">
        <f>Table1[[#This Row],[position]]&amp;IF(Table1[district]="NA","","-"&amp;Table1[district])&amp;IF(Table1[parish]="Multi-Parish Race","","-"&amp;Table1[parish])&amp;" ("&amp;Table1[year]&amp;")"</f>
        <v>Mayor-Village of Tangipahoa-Tangipahoa (2016)</v>
      </c>
      <c r="D2600" t="s">
        <v>2949</v>
      </c>
      <c r="E2600" t="s">
        <v>1267</v>
      </c>
      <c r="F2600" t="s">
        <v>3320</v>
      </c>
      <c r="G2600">
        <v>2016</v>
      </c>
      <c r="H2600" t="s">
        <v>640</v>
      </c>
      <c r="I2600" t="s">
        <v>23</v>
      </c>
      <c r="J2600">
        <v>119</v>
      </c>
      <c r="K2600">
        <v>3</v>
      </c>
      <c r="L2600">
        <f>COUNTIF(Table1[Race],Table1[Race])</f>
        <v>3</v>
      </c>
      <c r="M2600">
        <v>3</v>
      </c>
      <c r="N2600">
        <v>0</v>
      </c>
      <c r="O2600">
        <v>0</v>
      </c>
      <c r="P2600">
        <v>0</v>
      </c>
      <c r="Q2600" t="s">
        <v>20</v>
      </c>
      <c r="R2600" t="s">
        <v>2951</v>
      </c>
      <c r="S2600" t="s">
        <v>2949</v>
      </c>
      <c r="T2600">
        <f>IFERROR(Table1[n_can_adj]/MID(Table1[district],FIND("(",Table1[district])+1,1),Table1[n_can_adj])</f>
        <v>3</v>
      </c>
      <c r="U2600" t="e">
        <f>IF(Table1[level]="Local",VLOOKUP(Table1[parish]&amp;" Parish, Louisiana",[1]parish!$D$2:$E$65,2,FALSE),"")</f>
        <v>#N/A</v>
      </c>
    </row>
    <row r="2601" spans="1:21" hidden="1" x14ac:dyDescent="0.25">
      <c r="A2601">
        <v>2600</v>
      </c>
      <c r="B2601">
        <f>IF(COUNTIF(C$2:C2600,C2601)&gt;0,B2600,B2600+1)</f>
        <v>855</v>
      </c>
      <c r="C2601" t="str">
        <f>Table1[[#This Row],[position]]&amp;IF(Table1[district]="NA","","-"&amp;Table1[district])&amp;IF(Table1[parish]="Multi-Parish Race","","-"&amp;Table1[parish])&amp;" ("&amp;Table1[year]&amp;")"</f>
        <v>Mayor-Village of Tangipahoa-Tangipahoa (2016)</v>
      </c>
      <c r="D2601" t="s">
        <v>2949</v>
      </c>
      <c r="E2601" t="s">
        <v>1267</v>
      </c>
      <c r="F2601" t="s">
        <v>3321</v>
      </c>
      <c r="G2601">
        <v>2016</v>
      </c>
      <c r="H2601" t="s">
        <v>640</v>
      </c>
      <c r="I2601" t="s">
        <v>23</v>
      </c>
      <c r="J2601">
        <v>107</v>
      </c>
      <c r="K2601">
        <v>3</v>
      </c>
      <c r="L2601">
        <f>COUNTIF(Table1[Race],Table1[Race])</f>
        <v>3</v>
      </c>
      <c r="M2601">
        <v>3</v>
      </c>
      <c r="N2601">
        <v>0</v>
      </c>
      <c r="O2601">
        <v>0</v>
      </c>
      <c r="P2601">
        <v>0</v>
      </c>
      <c r="Q2601" t="s">
        <v>20</v>
      </c>
      <c r="R2601" t="s">
        <v>2951</v>
      </c>
      <c r="S2601" t="s">
        <v>2949</v>
      </c>
      <c r="T2601">
        <f>IFERROR(Table1[n_can_adj]/MID(Table1[district],FIND("(",Table1[district])+1,1),Table1[n_can_adj])</f>
        <v>3</v>
      </c>
      <c r="U2601" t="e">
        <f>IF(Table1[level]="Local",VLOOKUP(Table1[parish]&amp;" Parish, Louisiana",[1]parish!$D$2:$E$65,2,FALSE),"")</f>
        <v>#N/A</v>
      </c>
    </row>
    <row r="2602" spans="1:21" hidden="1" x14ac:dyDescent="0.25">
      <c r="A2602">
        <v>2601</v>
      </c>
      <c r="B2602">
        <f>IF(COUNTIF(C$2:C2601,C2602)&gt;0,B2601,B2601+1)</f>
        <v>855</v>
      </c>
      <c r="C2602" t="str">
        <f>Table1[[#This Row],[position]]&amp;IF(Table1[district]="NA","","-"&amp;Table1[district])&amp;IF(Table1[parish]="Multi-Parish Race","","-"&amp;Table1[parish])&amp;" ("&amp;Table1[year]&amp;")"</f>
        <v>Mayor-Village of Tangipahoa-Tangipahoa (2016)</v>
      </c>
      <c r="D2602" t="s">
        <v>2949</v>
      </c>
      <c r="E2602" t="s">
        <v>1267</v>
      </c>
      <c r="F2602" t="s">
        <v>3322</v>
      </c>
      <c r="G2602">
        <v>2016</v>
      </c>
      <c r="H2602" t="s">
        <v>640</v>
      </c>
      <c r="I2602" t="s">
        <v>23</v>
      </c>
      <c r="J2602">
        <v>127</v>
      </c>
      <c r="K2602">
        <v>3</v>
      </c>
      <c r="L2602">
        <f>COUNTIF(Table1[Race],Table1[Race])</f>
        <v>3</v>
      </c>
      <c r="M2602">
        <v>3</v>
      </c>
      <c r="N2602">
        <v>0</v>
      </c>
      <c r="O2602">
        <v>0</v>
      </c>
      <c r="P2602">
        <v>0</v>
      </c>
      <c r="Q2602" t="s">
        <v>20</v>
      </c>
      <c r="R2602" t="s">
        <v>2951</v>
      </c>
      <c r="S2602" t="s">
        <v>2949</v>
      </c>
      <c r="T2602">
        <f>IFERROR(Table1[n_can_adj]/MID(Table1[district],FIND("(",Table1[district])+1,1),Table1[n_can_adj])</f>
        <v>3</v>
      </c>
      <c r="U2602" t="e">
        <f>IF(Table1[level]="Local",VLOOKUP(Table1[parish]&amp;" Parish, Louisiana",[1]parish!$D$2:$E$65,2,FALSE),"")</f>
        <v>#N/A</v>
      </c>
    </row>
    <row r="2603" spans="1:21" hidden="1" x14ac:dyDescent="0.25">
      <c r="A2603">
        <v>2602</v>
      </c>
      <c r="B2603">
        <f>IF(COUNTIF(C$2:C2602,C2603)&gt;0,B2602,B2602+1)</f>
        <v>856</v>
      </c>
      <c r="C2603" t="str">
        <f>Table1[[#This Row],[position]]&amp;IF(Table1[district]="NA","","-"&amp;Table1[district])&amp;IF(Table1[parish]="Multi-Parish Race","","-"&amp;Table1[parish])&amp;" ("&amp;Table1[year]&amp;")"</f>
        <v>Mayor-Village of Tickfaw-Tangipahoa (2014)</v>
      </c>
      <c r="D2603" t="s">
        <v>2949</v>
      </c>
      <c r="E2603" t="s">
        <v>3323</v>
      </c>
      <c r="F2603" t="s">
        <v>3324</v>
      </c>
      <c r="G2603">
        <v>2014</v>
      </c>
      <c r="H2603" t="s">
        <v>640</v>
      </c>
      <c r="I2603" t="s">
        <v>23</v>
      </c>
      <c r="J2603">
        <v>194</v>
      </c>
      <c r="K2603">
        <v>2</v>
      </c>
      <c r="L2603">
        <f>COUNTIF(Table1[Race],Table1[Race])</f>
        <v>2</v>
      </c>
      <c r="M2603">
        <v>1</v>
      </c>
      <c r="N2603">
        <v>0</v>
      </c>
      <c r="O2603">
        <v>1</v>
      </c>
      <c r="P2603">
        <v>0</v>
      </c>
      <c r="Q2603" t="s">
        <v>20</v>
      </c>
      <c r="R2603" t="s">
        <v>2951</v>
      </c>
      <c r="S2603" t="s">
        <v>2949</v>
      </c>
      <c r="T2603">
        <f>IFERROR(Table1[n_can_adj]/MID(Table1[district],FIND("(",Table1[district])+1,1),Table1[n_can_adj])</f>
        <v>2</v>
      </c>
      <c r="U2603" t="e">
        <f>IF(Table1[level]="Local",VLOOKUP(Table1[parish]&amp;" Parish, Louisiana",[1]parish!$D$2:$E$65,2,FALSE),"")</f>
        <v>#N/A</v>
      </c>
    </row>
    <row r="2604" spans="1:21" hidden="1" x14ac:dyDescent="0.25">
      <c r="A2604">
        <v>2603</v>
      </c>
      <c r="B2604">
        <f>IF(COUNTIF(C$2:C2603,C2604)&gt;0,B2603,B2603+1)</f>
        <v>856</v>
      </c>
      <c r="C2604" t="str">
        <f>Table1[[#This Row],[position]]&amp;IF(Table1[district]="NA","","-"&amp;Table1[district])&amp;IF(Table1[parish]="Multi-Parish Race","","-"&amp;Table1[parish])&amp;" ("&amp;Table1[year]&amp;")"</f>
        <v>Mayor-Village of Tickfaw-Tangipahoa (2014)</v>
      </c>
      <c r="D2604" t="s">
        <v>2949</v>
      </c>
      <c r="E2604" t="s">
        <v>3323</v>
      </c>
      <c r="F2604" t="s">
        <v>3325</v>
      </c>
      <c r="G2604">
        <v>2014</v>
      </c>
      <c r="H2604" t="s">
        <v>640</v>
      </c>
      <c r="I2604" t="s">
        <v>30</v>
      </c>
      <c r="J2604">
        <v>86</v>
      </c>
      <c r="K2604">
        <v>2</v>
      </c>
      <c r="L2604">
        <f>COUNTIF(Table1[Race],Table1[Race])</f>
        <v>2</v>
      </c>
      <c r="M2604">
        <v>1</v>
      </c>
      <c r="N2604">
        <v>0</v>
      </c>
      <c r="O2604">
        <v>1</v>
      </c>
      <c r="P2604">
        <v>0</v>
      </c>
      <c r="Q2604" t="s">
        <v>20</v>
      </c>
      <c r="R2604" t="s">
        <v>2951</v>
      </c>
      <c r="S2604" t="s">
        <v>2949</v>
      </c>
      <c r="T2604">
        <f>IFERROR(Table1[n_can_adj]/MID(Table1[district],FIND("(",Table1[district])+1,1),Table1[n_can_adj])</f>
        <v>2</v>
      </c>
      <c r="U2604" t="e">
        <f>IF(Table1[level]="Local",VLOOKUP(Table1[parish]&amp;" Parish, Louisiana",[1]parish!$D$2:$E$65,2,FALSE),"")</f>
        <v>#N/A</v>
      </c>
    </row>
    <row r="2605" spans="1:21" hidden="1" x14ac:dyDescent="0.25">
      <c r="A2605">
        <v>2604</v>
      </c>
      <c r="B2605">
        <f>IF(COUNTIF(C$2:C2604,C2605)&gt;0,B2604,B2604+1)</f>
        <v>857</v>
      </c>
      <c r="C2605" t="str">
        <f>Table1[[#This Row],[position]]&amp;IF(Table1[district]="NA","","-"&amp;Table1[district])&amp;IF(Table1[parish]="Multi-Parish Race","","-"&amp;Table1[parish])&amp;" ("&amp;Table1[year]&amp;")"</f>
        <v>Mayor-Village of Turkey Creek- RACE MOVED TO 2/21/15-Evangeline (2014)</v>
      </c>
      <c r="D2605" t="s">
        <v>2949</v>
      </c>
      <c r="E2605" t="s">
        <v>3326</v>
      </c>
      <c r="F2605" t="s">
        <v>3327</v>
      </c>
      <c r="G2605">
        <v>2014</v>
      </c>
      <c r="H2605" t="s">
        <v>109</v>
      </c>
      <c r="I2605" t="s">
        <v>30</v>
      </c>
      <c r="J2605">
        <v>110</v>
      </c>
      <c r="K2605">
        <v>2</v>
      </c>
      <c r="L2605">
        <f>COUNTIF(Table1[Race],Table1[Race])</f>
        <v>2</v>
      </c>
      <c r="M2605">
        <v>0</v>
      </c>
      <c r="N2605">
        <v>1</v>
      </c>
      <c r="O2605">
        <v>1</v>
      </c>
      <c r="P2605">
        <v>0</v>
      </c>
      <c r="Q2605" t="s">
        <v>20</v>
      </c>
      <c r="R2605" t="s">
        <v>2951</v>
      </c>
      <c r="S2605" t="s">
        <v>2949</v>
      </c>
      <c r="T2605">
        <f>IFERROR(Table1[n_can_adj]/MID(Table1[district],FIND("(",Table1[district])+1,1),Table1[n_can_adj])</f>
        <v>2</v>
      </c>
      <c r="U2605" t="e">
        <f>IF(Table1[level]="Local",VLOOKUP(Table1[parish]&amp;" Parish, Louisiana",[1]parish!$D$2:$E$65,2,FALSE),"")</f>
        <v>#N/A</v>
      </c>
    </row>
    <row r="2606" spans="1:21" hidden="1" x14ac:dyDescent="0.25">
      <c r="A2606">
        <v>2605</v>
      </c>
      <c r="B2606">
        <f>IF(COUNTIF(C$2:C2605,C2606)&gt;0,B2605,B2605+1)</f>
        <v>857</v>
      </c>
      <c r="C2606" t="str">
        <f>Table1[[#This Row],[position]]&amp;IF(Table1[district]="NA","","-"&amp;Table1[district])&amp;IF(Table1[parish]="Multi-Parish Race","","-"&amp;Table1[parish])&amp;" ("&amp;Table1[year]&amp;")"</f>
        <v>Mayor-Village of Turkey Creek- RACE MOVED TO 2/21/15-Evangeline (2014)</v>
      </c>
      <c r="D2606" t="s">
        <v>2949</v>
      </c>
      <c r="E2606" t="s">
        <v>3326</v>
      </c>
      <c r="F2606" t="s">
        <v>3328</v>
      </c>
      <c r="G2606">
        <v>2014</v>
      </c>
      <c r="H2606" t="s">
        <v>109</v>
      </c>
      <c r="I2606" t="s">
        <v>19</v>
      </c>
      <c r="J2606">
        <v>106</v>
      </c>
      <c r="K2606">
        <v>2</v>
      </c>
      <c r="L2606">
        <f>COUNTIF(Table1[Race],Table1[Race])</f>
        <v>2</v>
      </c>
      <c r="M2606">
        <v>0</v>
      </c>
      <c r="N2606">
        <v>1</v>
      </c>
      <c r="O2606">
        <v>1</v>
      </c>
      <c r="P2606">
        <v>0</v>
      </c>
      <c r="Q2606" t="s">
        <v>20</v>
      </c>
      <c r="R2606" t="s">
        <v>2951</v>
      </c>
      <c r="S2606" t="s">
        <v>2949</v>
      </c>
      <c r="T2606">
        <f>IFERROR(Table1[n_can_adj]/MID(Table1[district],FIND("(",Table1[district])+1,1),Table1[n_can_adj])</f>
        <v>2</v>
      </c>
      <c r="U2606" t="e">
        <f>IF(Table1[level]="Local",VLOOKUP(Table1[parish]&amp;" Parish, Louisiana",[1]parish!$D$2:$E$65,2,FALSE),"")</f>
        <v>#N/A</v>
      </c>
    </row>
    <row r="2607" spans="1:21" hidden="1" x14ac:dyDescent="0.25">
      <c r="A2607">
        <v>2606</v>
      </c>
      <c r="B2607">
        <f>IF(COUNTIF(C$2:C2606,C2607)&gt;0,B2606,B2606+1)</f>
        <v>858</v>
      </c>
      <c r="C2607" t="str">
        <f>Table1[[#This Row],[position]]&amp;IF(Table1[district]="NA","","-"&amp;Table1[district])&amp;IF(Table1[parish]="Multi-Parish Race","","-"&amp;Table1[parish])&amp;" ("&amp;Table1[year]&amp;")"</f>
        <v>Mayor-Village of Waterproof-Tensas (2014)</v>
      </c>
      <c r="D2607" t="s">
        <v>2949</v>
      </c>
      <c r="E2607" t="s">
        <v>3329</v>
      </c>
      <c r="F2607" t="s">
        <v>3330</v>
      </c>
      <c r="G2607">
        <v>2014</v>
      </c>
      <c r="H2607" t="s">
        <v>115</v>
      </c>
      <c r="I2607" t="s">
        <v>23</v>
      </c>
      <c r="J2607">
        <v>146</v>
      </c>
      <c r="K2607">
        <v>3</v>
      </c>
      <c r="L2607">
        <f>COUNTIF(Table1[Race],Table1[Race])</f>
        <v>3</v>
      </c>
      <c r="M2607">
        <v>3</v>
      </c>
      <c r="N2607">
        <v>0</v>
      </c>
      <c r="O2607">
        <v>0</v>
      </c>
      <c r="P2607">
        <v>0</v>
      </c>
      <c r="Q2607" t="s">
        <v>20</v>
      </c>
      <c r="R2607" t="s">
        <v>2951</v>
      </c>
      <c r="S2607" t="s">
        <v>2949</v>
      </c>
      <c r="T2607">
        <f>IFERROR(Table1[n_can_adj]/MID(Table1[district],FIND("(",Table1[district])+1,1),Table1[n_can_adj])</f>
        <v>3</v>
      </c>
      <c r="U2607" t="e">
        <f>IF(Table1[level]="Local",VLOOKUP(Table1[parish]&amp;" Parish, Louisiana",[1]parish!$D$2:$E$65,2,FALSE),"")</f>
        <v>#N/A</v>
      </c>
    </row>
    <row r="2608" spans="1:21" hidden="1" x14ac:dyDescent="0.25">
      <c r="A2608">
        <v>2607</v>
      </c>
      <c r="B2608">
        <f>IF(COUNTIF(C$2:C2607,C2608)&gt;0,B2607,B2607+1)</f>
        <v>858</v>
      </c>
      <c r="C2608" t="str">
        <f>Table1[[#This Row],[position]]&amp;IF(Table1[district]="NA","","-"&amp;Table1[district])&amp;IF(Table1[parish]="Multi-Parish Race","","-"&amp;Table1[parish])&amp;" ("&amp;Table1[year]&amp;")"</f>
        <v>Mayor-Village of Waterproof-Tensas (2014)</v>
      </c>
      <c r="D2608" t="s">
        <v>2949</v>
      </c>
      <c r="E2608" t="s">
        <v>3329</v>
      </c>
      <c r="F2608" t="s">
        <v>3331</v>
      </c>
      <c r="G2608">
        <v>2014</v>
      </c>
      <c r="H2608" t="s">
        <v>115</v>
      </c>
      <c r="I2608" t="s">
        <v>23</v>
      </c>
      <c r="J2608">
        <v>32</v>
      </c>
      <c r="K2608">
        <v>3</v>
      </c>
      <c r="L2608">
        <f>COUNTIF(Table1[Race],Table1[Race])</f>
        <v>3</v>
      </c>
      <c r="M2608">
        <v>3</v>
      </c>
      <c r="N2608">
        <v>0</v>
      </c>
      <c r="O2608">
        <v>0</v>
      </c>
      <c r="P2608">
        <v>0</v>
      </c>
      <c r="Q2608" t="s">
        <v>20</v>
      </c>
      <c r="R2608" t="s">
        <v>2951</v>
      </c>
      <c r="S2608" t="s">
        <v>2949</v>
      </c>
      <c r="T2608">
        <f>IFERROR(Table1[n_can_adj]/MID(Table1[district],FIND("(",Table1[district])+1,1),Table1[n_can_adj])</f>
        <v>3</v>
      </c>
      <c r="U2608" t="e">
        <f>IF(Table1[level]="Local",VLOOKUP(Table1[parish]&amp;" Parish, Louisiana",[1]parish!$D$2:$E$65,2,FALSE),"")</f>
        <v>#N/A</v>
      </c>
    </row>
    <row r="2609" spans="1:21" hidden="1" x14ac:dyDescent="0.25">
      <c r="A2609">
        <v>2608</v>
      </c>
      <c r="B2609">
        <f>IF(COUNTIF(C$2:C2608,C2609)&gt;0,B2608,B2608+1)</f>
        <v>858</v>
      </c>
      <c r="C2609" t="str">
        <f>Table1[[#This Row],[position]]&amp;IF(Table1[district]="NA","","-"&amp;Table1[district])&amp;IF(Table1[parish]="Multi-Parish Race","","-"&amp;Table1[parish])&amp;" ("&amp;Table1[year]&amp;")"</f>
        <v>Mayor-Village of Waterproof-Tensas (2014)</v>
      </c>
      <c r="D2609" t="s">
        <v>2949</v>
      </c>
      <c r="E2609" t="s">
        <v>3329</v>
      </c>
      <c r="F2609" t="s">
        <v>3332</v>
      </c>
      <c r="G2609">
        <v>2014</v>
      </c>
      <c r="H2609" t="s">
        <v>115</v>
      </c>
      <c r="I2609" t="s">
        <v>23</v>
      </c>
      <c r="J2609">
        <v>110</v>
      </c>
      <c r="K2609">
        <v>3</v>
      </c>
      <c r="L2609">
        <f>COUNTIF(Table1[Race],Table1[Race])</f>
        <v>3</v>
      </c>
      <c r="M2609">
        <v>3</v>
      </c>
      <c r="N2609">
        <v>0</v>
      </c>
      <c r="O2609">
        <v>0</v>
      </c>
      <c r="P2609">
        <v>0</v>
      </c>
      <c r="Q2609" t="s">
        <v>20</v>
      </c>
      <c r="R2609" t="s">
        <v>2951</v>
      </c>
      <c r="S2609" t="s">
        <v>2949</v>
      </c>
      <c r="T2609">
        <f>IFERROR(Table1[n_can_adj]/MID(Table1[district],FIND("(",Table1[district])+1,1),Table1[n_can_adj])</f>
        <v>3</v>
      </c>
      <c r="U2609" t="e">
        <f>IF(Table1[level]="Local",VLOOKUP(Table1[parish]&amp;" Parish, Louisiana",[1]parish!$D$2:$E$65,2,FALSE),"")</f>
        <v>#N/A</v>
      </c>
    </row>
    <row r="2610" spans="1:21" hidden="1" x14ac:dyDescent="0.25">
      <c r="A2610">
        <v>2609</v>
      </c>
      <c r="B2610">
        <f>IF(COUNTIF(C$2:C2609,C2610)&gt;0,B2609,B2609+1)</f>
        <v>859</v>
      </c>
      <c r="C2610" t="str">
        <f>Table1[[#This Row],[position]]&amp;IF(Table1[district]="NA","","-"&amp;Table1[district])&amp;IF(Table1[parish]="Multi-Parish Race","","-"&amp;Table1[parish])&amp;" ("&amp;Table1[year]&amp;")"</f>
        <v>Mayor-President-Metro Council, City of Baton Rouge-East Baton Rouge (2016)</v>
      </c>
      <c r="D2610" t="s">
        <v>3333</v>
      </c>
      <c r="E2610" t="s">
        <v>3334</v>
      </c>
      <c r="F2610" t="s">
        <v>3335</v>
      </c>
      <c r="G2610">
        <v>2016</v>
      </c>
      <c r="H2610" t="s">
        <v>1277</v>
      </c>
      <c r="I2610" t="s">
        <v>19</v>
      </c>
      <c r="J2610">
        <v>56059</v>
      </c>
      <c r="K2610">
        <v>12</v>
      </c>
      <c r="L2610">
        <f>COUNTIF(Table1[Race],Table1[Race])</f>
        <v>12</v>
      </c>
      <c r="M2610">
        <v>4</v>
      </c>
      <c r="N2610">
        <v>4</v>
      </c>
      <c r="O2610">
        <v>1</v>
      </c>
      <c r="P2610">
        <v>3</v>
      </c>
      <c r="Q2610" t="s">
        <v>20</v>
      </c>
      <c r="R2610" t="s">
        <v>2951</v>
      </c>
      <c r="S2610" t="s">
        <v>2949</v>
      </c>
      <c r="T2610">
        <f>IFERROR(Table1[n_can_adj]/MID(Table1[district],FIND("(",Table1[district])+1,1),Table1[n_can_adj])</f>
        <v>12</v>
      </c>
      <c r="U2610" t="e">
        <f>IF(Table1[level]="Local",VLOOKUP(Table1[parish]&amp;" Parish, Louisiana",[1]parish!$D$2:$E$65,2,FALSE),"")</f>
        <v>#N/A</v>
      </c>
    </row>
    <row r="2611" spans="1:21" hidden="1" x14ac:dyDescent="0.25">
      <c r="A2611">
        <v>2610</v>
      </c>
      <c r="B2611">
        <f>IF(COUNTIF(C$2:C2610,C2611)&gt;0,B2610,B2610+1)</f>
        <v>859</v>
      </c>
      <c r="C2611" t="str">
        <f>Table1[[#This Row],[position]]&amp;IF(Table1[district]="NA","","-"&amp;Table1[district])&amp;IF(Table1[parish]="Multi-Parish Race","","-"&amp;Table1[parish])&amp;" ("&amp;Table1[year]&amp;")"</f>
        <v>Mayor-President-Metro Council, City of Baton Rouge-East Baton Rouge (2016)</v>
      </c>
      <c r="D2611" t="s">
        <v>3333</v>
      </c>
      <c r="E2611" t="s">
        <v>3334</v>
      </c>
      <c r="F2611" t="s">
        <v>3336</v>
      </c>
      <c r="G2611">
        <v>2016</v>
      </c>
      <c r="H2611" t="s">
        <v>1277</v>
      </c>
      <c r="I2611" t="s">
        <v>23</v>
      </c>
      <c r="J2611">
        <v>3498</v>
      </c>
      <c r="K2611">
        <v>12</v>
      </c>
      <c r="L2611">
        <f>COUNTIF(Table1[Race],Table1[Race])</f>
        <v>12</v>
      </c>
      <c r="M2611">
        <v>4</v>
      </c>
      <c r="N2611">
        <v>4</v>
      </c>
      <c r="O2611">
        <v>1</v>
      </c>
      <c r="P2611">
        <v>3</v>
      </c>
      <c r="Q2611" t="s">
        <v>20</v>
      </c>
      <c r="R2611" t="s">
        <v>2951</v>
      </c>
      <c r="S2611" t="s">
        <v>2949</v>
      </c>
      <c r="T2611">
        <f>IFERROR(Table1[n_can_adj]/MID(Table1[district],FIND("(",Table1[district])+1,1),Table1[n_can_adj])</f>
        <v>12</v>
      </c>
      <c r="U2611" t="e">
        <f>IF(Table1[level]="Local",VLOOKUP(Table1[parish]&amp;" Parish, Louisiana",[1]parish!$D$2:$E$65,2,FALSE),"")</f>
        <v>#N/A</v>
      </c>
    </row>
    <row r="2612" spans="1:21" hidden="1" x14ac:dyDescent="0.25">
      <c r="A2612">
        <v>2611</v>
      </c>
      <c r="B2612">
        <f>IF(COUNTIF(C$2:C2611,C2612)&gt;0,B2611,B2611+1)</f>
        <v>859</v>
      </c>
      <c r="C2612" t="str">
        <f>Table1[[#This Row],[position]]&amp;IF(Table1[district]="NA","","-"&amp;Table1[district])&amp;IF(Table1[parish]="Multi-Parish Race","","-"&amp;Table1[parish])&amp;" ("&amp;Table1[year]&amp;")"</f>
        <v>Mayor-President-Metro Council, City of Baton Rouge-East Baton Rouge (2016)</v>
      </c>
      <c r="D2612" t="s">
        <v>3333</v>
      </c>
      <c r="E2612" t="s">
        <v>3334</v>
      </c>
      <c r="F2612" t="s">
        <v>3337</v>
      </c>
      <c r="G2612">
        <v>2016</v>
      </c>
      <c r="H2612" t="s">
        <v>1277</v>
      </c>
      <c r="I2612" t="s">
        <v>19</v>
      </c>
      <c r="J2612">
        <v>16049</v>
      </c>
      <c r="K2612">
        <v>12</v>
      </c>
      <c r="L2612">
        <f>COUNTIF(Table1[Race],Table1[Race])</f>
        <v>12</v>
      </c>
      <c r="M2612">
        <v>4</v>
      </c>
      <c r="N2612">
        <v>4</v>
      </c>
      <c r="O2612">
        <v>1</v>
      </c>
      <c r="P2612">
        <v>3</v>
      </c>
      <c r="Q2612" t="s">
        <v>20</v>
      </c>
      <c r="R2612" t="s">
        <v>2951</v>
      </c>
      <c r="S2612" t="s">
        <v>2949</v>
      </c>
      <c r="T2612">
        <f>IFERROR(Table1[n_can_adj]/MID(Table1[district],FIND("(",Table1[district])+1,1),Table1[n_can_adj])</f>
        <v>12</v>
      </c>
      <c r="U2612" t="e">
        <f>IF(Table1[level]="Local",VLOOKUP(Table1[parish]&amp;" Parish, Louisiana",[1]parish!$D$2:$E$65,2,FALSE),"")</f>
        <v>#N/A</v>
      </c>
    </row>
    <row r="2613" spans="1:21" hidden="1" x14ac:dyDescent="0.25">
      <c r="A2613">
        <v>2612</v>
      </c>
      <c r="B2613">
        <f>IF(COUNTIF(C$2:C2612,C2613)&gt;0,B2612,B2612+1)</f>
        <v>859</v>
      </c>
      <c r="C2613" t="str">
        <f>Table1[[#This Row],[position]]&amp;IF(Table1[district]="NA","","-"&amp;Table1[district])&amp;IF(Table1[parish]="Multi-Parish Race","","-"&amp;Table1[parish])&amp;" ("&amp;Table1[year]&amp;")"</f>
        <v>Mayor-President-Metro Council, City of Baton Rouge-East Baton Rouge (2016)</v>
      </c>
      <c r="D2613" t="s">
        <v>3333</v>
      </c>
      <c r="E2613" t="s">
        <v>3334</v>
      </c>
      <c r="F2613" t="s">
        <v>3338</v>
      </c>
      <c r="G2613">
        <v>2016</v>
      </c>
      <c r="H2613" t="s">
        <v>1277</v>
      </c>
      <c r="I2613" t="s">
        <v>127</v>
      </c>
      <c r="J2613">
        <v>843</v>
      </c>
      <c r="K2613">
        <v>12</v>
      </c>
      <c r="L2613">
        <f>COUNTIF(Table1[Race],Table1[Race])</f>
        <v>12</v>
      </c>
      <c r="M2613">
        <v>4</v>
      </c>
      <c r="N2613">
        <v>4</v>
      </c>
      <c r="O2613">
        <v>1</v>
      </c>
      <c r="P2613">
        <v>3</v>
      </c>
      <c r="Q2613" t="s">
        <v>20</v>
      </c>
      <c r="R2613" t="s">
        <v>2951</v>
      </c>
      <c r="S2613" t="s">
        <v>2949</v>
      </c>
      <c r="T2613">
        <f>IFERROR(Table1[n_can_adj]/MID(Table1[district],FIND("(",Table1[district])+1,1),Table1[n_can_adj])</f>
        <v>12</v>
      </c>
      <c r="U2613" t="e">
        <f>IF(Table1[level]="Local",VLOOKUP(Table1[parish]&amp;" Parish, Louisiana",[1]parish!$D$2:$E$65,2,FALSE),"")</f>
        <v>#N/A</v>
      </c>
    </row>
    <row r="2614" spans="1:21" hidden="1" x14ac:dyDescent="0.25">
      <c r="A2614">
        <v>2613</v>
      </c>
      <c r="B2614">
        <f>IF(COUNTIF(C$2:C2613,C2614)&gt;0,B2613,B2613+1)</f>
        <v>859</v>
      </c>
      <c r="C2614" t="str">
        <f>Table1[[#This Row],[position]]&amp;IF(Table1[district]="NA","","-"&amp;Table1[district])&amp;IF(Table1[parish]="Multi-Parish Race","","-"&amp;Table1[parish])&amp;" ("&amp;Table1[year]&amp;")"</f>
        <v>Mayor-President-Metro Council, City of Baton Rouge-East Baton Rouge (2016)</v>
      </c>
      <c r="D2614" t="s">
        <v>3333</v>
      </c>
      <c r="E2614" t="s">
        <v>3334</v>
      </c>
      <c r="F2614" t="s">
        <v>3339</v>
      </c>
      <c r="G2614">
        <v>2016</v>
      </c>
      <c r="H2614" t="s">
        <v>1277</v>
      </c>
      <c r="I2614" t="s">
        <v>19</v>
      </c>
      <c r="J2614">
        <v>805</v>
      </c>
      <c r="K2614">
        <v>12</v>
      </c>
      <c r="L2614">
        <f>COUNTIF(Table1[Race],Table1[Race])</f>
        <v>12</v>
      </c>
      <c r="M2614">
        <v>4</v>
      </c>
      <c r="N2614">
        <v>4</v>
      </c>
      <c r="O2614">
        <v>1</v>
      </c>
      <c r="P2614">
        <v>3</v>
      </c>
      <c r="Q2614" t="s">
        <v>20</v>
      </c>
      <c r="R2614" t="s">
        <v>2951</v>
      </c>
      <c r="S2614" t="s">
        <v>2949</v>
      </c>
      <c r="T2614">
        <f>IFERROR(Table1[n_can_adj]/MID(Table1[district],FIND("(",Table1[district])+1,1),Table1[n_can_adj])</f>
        <v>12</v>
      </c>
      <c r="U2614" t="e">
        <f>IF(Table1[level]="Local",VLOOKUP(Table1[parish]&amp;" Parish, Louisiana",[1]parish!$D$2:$E$65,2,FALSE),"")</f>
        <v>#N/A</v>
      </c>
    </row>
    <row r="2615" spans="1:21" hidden="1" x14ac:dyDescent="0.25">
      <c r="A2615">
        <v>2614</v>
      </c>
      <c r="B2615">
        <f>IF(COUNTIF(C$2:C2614,C2615)&gt;0,B2614,B2614+1)</f>
        <v>859</v>
      </c>
      <c r="C2615" t="str">
        <f>Table1[[#This Row],[position]]&amp;IF(Table1[district]="NA","","-"&amp;Table1[district])&amp;IF(Table1[parish]="Multi-Parish Race","","-"&amp;Table1[parish])&amp;" ("&amp;Table1[year]&amp;")"</f>
        <v>Mayor-President-Metro Council, City of Baton Rouge-East Baton Rouge (2016)</v>
      </c>
      <c r="D2615" t="s">
        <v>3333</v>
      </c>
      <c r="E2615" t="s">
        <v>3334</v>
      </c>
      <c r="F2615" t="s">
        <v>3340</v>
      </c>
      <c r="G2615">
        <v>2016</v>
      </c>
      <c r="H2615" t="s">
        <v>1277</v>
      </c>
      <c r="I2615" t="s">
        <v>23</v>
      </c>
      <c r="J2615">
        <v>2484</v>
      </c>
      <c r="K2615">
        <v>12</v>
      </c>
      <c r="L2615">
        <f>COUNTIF(Table1[Race],Table1[Race])</f>
        <v>12</v>
      </c>
      <c r="M2615">
        <v>4</v>
      </c>
      <c r="N2615">
        <v>4</v>
      </c>
      <c r="O2615">
        <v>1</v>
      </c>
      <c r="P2615">
        <v>3</v>
      </c>
      <c r="Q2615" t="s">
        <v>20</v>
      </c>
      <c r="R2615" t="s">
        <v>2951</v>
      </c>
      <c r="S2615" t="s">
        <v>2949</v>
      </c>
      <c r="T2615">
        <f>IFERROR(Table1[n_can_adj]/MID(Table1[district],FIND("(",Table1[district])+1,1),Table1[n_can_adj])</f>
        <v>12</v>
      </c>
      <c r="U2615" t="e">
        <f>IF(Table1[level]="Local",VLOOKUP(Table1[parish]&amp;" Parish, Louisiana",[1]parish!$D$2:$E$65,2,FALSE),"")</f>
        <v>#N/A</v>
      </c>
    </row>
    <row r="2616" spans="1:21" hidden="1" x14ac:dyDescent="0.25">
      <c r="A2616">
        <v>2615</v>
      </c>
      <c r="B2616">
        <f>IF(COUNTIF(C$2:C2615,C2616)&gt;0,B2615,B2615+1)</f>
        <v>859</v>
      </c>
      <c r="C2616" t="str">
        <f>Table1[[#This Row],[position]]&amp;IF(Table1[district]="NA","","-"&amp;Table1[district])&amp;IF(Table1[parish]="Multi-Parish Race","","-"&amp;Table1[parish])&amp;" ("&amp;Table1[year]&amp;")"</f>
        <v>Mayor-President-Metro Council, City of Baton Rouge-East Baton Rouge (2016)</v>
      </c>
      <c r="D2616" t="s">
        <v>3333</v>
      </c>
      <c r="E2616" t="s">
        <v>3334</v>
      </c>
      <c r="F2616" t="s">
        <v>3341</v>
      </c>
      <c r="G2616">
        <v>2016</v>
      </c>
      <c r="H2616" t="s">
        <v>1277</v>
      </c>
      <c r="I2616" t="s">
        <v>23</v>
      </c>
      <c r="J2616">
        <v>25477</v>
      </c>
      <c r="K2616">
        <v>12</v>
      </c>
      <c r="L2616">
        <f>COUNTIF(Table1[Race],Table1[Race])</f>
        <v>12</v>
      </c>
      <c r="M2616">
        <v>4</v>
      </c>
      <c r="N2616">
        <v>4</v>
      </c>
      <c r="O2616">
        <v>1</v>
      </c>
      <c r="P2616">
        <v>3</v>
      </c>
      <c r="Q2616" t="s">
        <v>20</v>
      </c>
      <c r="R2616" t="s">
        <v>2951</v>
      </c>
      <c r="S2616" t="s">
        <v>2949</v>
      </c>
      <c r="T2616">
        <f>IFERROR(Table1[n_can_adj]/MID(Table1[district],FIND("(",Table1[district])+1,1),Table1[n_can_adj])</f>
        <v>12</v>
      </c>
      <c r="U2616" t="e">
        <f>IF(Table1[level]="Local",VLOOKUP(Table1[parish]&amp;" Parish, Louisiana",[1]parish!$D$2:$E$65,2,FALSE),"")</f>
        <v>#N/A</v>
      </c>
    </row>
    <row r="2617" spans="1:21" hidden="1" x14ac:dyDescent="0.25">
      <c r="A2617">
        <v>2616</v>
      </c>
      <c r="B2617">
        <f>IF(COUNTIF(C$2:C2616,C2617)&gt;0,B2616,B2616+1)</f>
        <v>859</v>
      </c>
      <c r="C2617" t="str">
        <f>Table1[[#This Row],[position]]&amp;IF(Table1[district]="NA","","-"&amp;Table1[district])&amp;IF(Table1[parish]="Multi-Parish Race","","-"&amp;Table1[parish])&amp;" ("&amp;Table1[year]&amp;")"</f>
        <v>Mayor-President-Metro Council, City of Baton Rouge-East Baton Rouge (2016)</v>
      </c>
      <c r="D2617" t="s">
        <v>3333</v>
      </c>
      <c r="E2617" t="s">
        <v>3334</v>
      </c>
      <c r="F2617" t="s">
        <v>3342</v>
      </c>
      <c r="G2617">
        <v>2016</v>
      </c>
      <c r="H2617" t="s">
        <v>1277</v>
      </c>
      <c r="I2617" t="s">
        <v>127</v>
      </c>
      <c r="J2617">
        <v>410</v>
      </c>
      <c r="K2617">
        <v>12</v>
      </c>
      <c r="L2617">
        <f>COUNTIF(Table1[Race],Table1[Race])</f>
        <v>12</v>
      </c>
      <c r="M2617">
        <v>4</v>
      </c>
      <c r="N2617">
        <v>4</v>
      </c>
      <c r="O2617">
        <v>1</v>
      </c>
      <c r="P2617">
        <v>3</v>
      </c>
      <c r="Q2617" t="s">
        <v>20</v>
      </c>
      <c r="R2617" t="s">
        <v>2951</v>
      </c>
      <c r="S2617" t="s">
        <v>2949</v>
      </c>
      <c r="T2617">
        <f>IFERROR(Table1[n_can_adj]/MID(Table1[district],FIND("(",Table1[district])+1,1),Table1[n_can_adj])</f>
        <v>12</v>
      </c>
      <c r="U2617" t="e">
        <f>IF(Table1[level]="Local",VLOOKUP(Table1[parish]&amp;" Parish, Louisiana",[1]parish!$D$2:$E$65,2,FALSE),"")</f>
        <v>#N/A</v>
      </c>
    </row>
    <row r="2618" spans="1:21" hidden="1" x14ac:dyDescent="0.25">
      <c r="A2618">
        <v>2617</v>
      </c>
      <c r="B2618">
        <f>IF(COUNTIF(C$2:C2617,C2618)&gt;0,B2617,B2617+1)</f>
        <v>859</v>
      </c>
      <c r="C2618" t="str">
        <f>Table1[[#This Row],[position]]&amp;IF(Table1[district]="NA","","-"&amp;Table1[district])&amp;IF(Table1[parish]="Multi-Parish Race","","-"&amp;Table1[parish])&amp;" ("&amp;Table1[year]&amp;")"</f>
        <v>Mayor-President-Metro Council, City of Baton Rouge-East Baton Rouge (2016)</v>
      </c>
      <c r="D2618" t="s">
        <v>3333</v>
      </c>
      <c r="E2618" t="s">
        <v>3334</v>
      </c>
      <c r="F2618" t="s">
        <v>3343</v>
      </c>
      <c r="G2618">
        <v>2016</v>
      </c>
      <c r="H2618" t="s">
        <v>1277</v>
      </c>
      <c r="I2618" t="s">
        <v>30</v>
      </c>
      <c r="J2618">
        <v>11228</v>
      </c>
      <c r="K2618">
        <v>12</v>
      </c>
      <c r="L2618">
        <f>COUNTIF(Table1[Race],Table1[Race])</f>
        <v>12</v>
      </c>
      <c r="M2618">
        <v>4</v>
      </c>
      <c r="N2618">
        <v>4</v>
      </c>
      <c r="O2618">
        <v>1</v>
      </c>
      <c r="P2618">
        <v>3</v>
      </c>
      <c r="Q2618" t="s">
        <v>20</v>
      </c>
      <c r="R2618" t="s">
        <v>2951</v>
      </c>
      <c r="S2618" t="s">
        <v>2949</v>
      </c>
      <c r="T2618">
        <f>IFERROR(Table1[n_can_adj]/MID(Table1[district],FIND("(",Table1[district])+1,1),Table1[n_can_adj])</f>
        <v>12</v>
      </c>
      <c r="U2618" t="e">
        <f>IF(Table1[level]="Local",VLOOKUP(Table1[parish]&amp;" Parish, Louisiana",[1]parish!$D$2:$E$65,2,FALSE),"")</f>
        <v>#N/A</v>
      </c>
    </row>
    <row r="2619" spans="1:21" hidden="1" x14ac:dyDescent="0.25">
      <c r="A2619">
        <v>2618</v>
      </c>
      <c r="B2619">
        <f>IF(COUNTIF(C$2:C2618,C2619)&gt;0,B2618,B2618+1)</f>
        <v>859</v>
      </c>
      <c r="C2619" t="str">
        <f>Table1[[#This Row],[position]]&amp;IF(Table1[district]="NA","","-"&amp;Table1[district])&amp;IF(Table1[parish]="Multi-Parish Race","","-"&amp;Table1[parish])&amp;" ("&amp;Table1[year]&amp;")"</f>
        <v>Mayor-President-Metro Council, City of Baton Rouge-East Baton Rouge (2016)</v>
      </c>
      <c r="D2619" t="s">
        <v>3333</v>
      </c>
      <c r="E2619" t="s">
        <v>3334</v>
      </c>
      <c r="F2619" t="s">
        <v>3344</v>
      </c>
      <c r="G2619">
        <v>2016</v>
      </c>
      <c r="H2619" t="s">
        <v>1277</v>
      </c>
      <c r="I2619" t="s">
        <v>19</v>
      </c>
      <c r="J2619">
        <v>11710</v>
      </c>
      <c r="K2619">
        <v>12</v>
      </c>
      <c r="L2619">
        <f>COUNTIF(Table1[Race],Table1[Race])</f>
        <v>12</v>
      </c>
      <c r="M2619">
        <v>4</v>
      </c>
      <c r="N2619">
        <v>4</v>
      </c>
      <c r="O2619">
        <v>1</v>
      </c>
      <c r="P2619">
        <v>3</v>
      </c>
      <c r="Q2619" t="s">
        <v>20</v>
      </c>
      <c r="R2619" t="s">
        <v>2951</v>
      </c>
      <c r="S2619" t="s">
        <v>2949</v>
      </c>
      <c r="T2619">
        <f>IFERROR(Table1[n_can_adj]/MID(Table1[district],FIND("(",Table1[district])+1,1),Table1[n_can_adj])</f>
        <v>12</v>
      </c>
      <c r="U2619" t="e">
        <f>IF(Table1[level]="Local",VLOOKUP(Table1[parish]&amp;" Parish, Louisiana",[1]parish!$D$2:$E$65,2,FALSE),"")</f>
        <v>#N/A</v>
      </c>
    </row>
    <row r="2620" spans="1:21" hidden="1" x14ac:dyDescent="0.25">
      <c r="A2620">
        <v>2619</v>
      </c>
      <c r="B2620">
        <f>IF(COUNTIF(C$2:C2619,C2620)&gt;0,B2619,B2619+1)</f>
        <v>859</v>
      </c>
      <c r="C2620" t="str">
        <f>Table1[[#This Row],[position]]&amp;IF(Table1[district]="NA","","-"&amp;Table1[district])&amp;IF(Table1[parish]="Multi-Parish Race","","-"&amp;Table1[parish])&amp;" ("&amp;Table1[year]&amp;")"</f>
        <v>Mayor-President-Metro Council, City of Baton Rouge-East Baton Rouge (2016)</v>
      </c>
      <c r="D2620" t="s">
        <v>3333</v>
      </c>
      <c r="E2620" t="s">
        <v>3334</v>
      </c>
      <c r="F2620" t="s">
        <v>3345</v>
      </c>
      <c r="G2620">
        <v>2016</v>
      </c>
      <c r="H2620" t="s">
        <v>1277</v>
      </c>
      <c r="I2620" t="s">
        <v>127</v>
      </c>
      <c r="J2620">
        <v>2002</v>
      </c>
      <c r="K2620">
        <v>12</v>
      </c>
      <c r="L2620">
        <f>COUNTIF(Table1[Race],Table1[Race])</f>
        <v>12</v>
      </c>
      <c r="M2620">
        <v>4</v>
      </c>
      <c r="N2620">
        <v>4</v>
      </c>
      <c r="O2620">
        <v>1</v>
      </c>
      <c r="P2620">
        <v>3</v>
      </c>
      <c r="Q2620" t="s">
        <v>20</v>
      </c>
      <c r="R2620" t="s">
        <v>2951</v>
      </c>
      <c r="S2620" t="s">
        <v>2949</v>
      </c>
      <c r="T2620">
        <f>IFERROR(Table1[n_can_adj]/MID(Table1[district],FIND("(",Table1[district])+1,1),Table1[n_can_adj])</f>
        <v>12</v>
      </c>
      <c r="U2620" t="e">
        <f>IF(Table1[level]="Local",VLOOKUP(Table1[parish]&amp;" Parish, Louisiana",[1]parish!$D$2:$E$65,2,FALSE),"")</f>
        <v>#N/A</v>
      </c>
    </row>
    <row r="2621" spans="1:21" hidden="1" x14ac:dyDescent="0.25">
      <c r="A2621">
        <v>2620</v>
      </c>
      <c r="B2621">
        <f>IF(COUNTIF(C$2:C2620,C2621)&gt;0,B2620,B2620+1)</f>
        <v>859</v>
      </c>
      <c r="C2621" t="str">
        <f>Table1[[#This Row],[position]]&amp;IF(Table1[district]="NA","","-"&amp;Table1[district])&amp;IF(Table1[parish]="Multi-Parish Race","","-"&amp;Table1[parish])&amp;" ("&amp;Table1[year]&amp;")"</f>
        <v>Mayor-President-Metro Council, City of Baton Rouge-East Baton Rouge (2016)</v>
      </c>
      <c r="D2621" t="s">
        <v>3333</v>
      </c>
      <c r="E2621" t="s">
        <v>3334</v>
      </c>
      <c r="F2621" t="s">
        <v>3346</v>
      </c>
      <c r="G2621">
        <v>2016</v>
      </c>
      <c r="H2621" t="s">
        <v>1277</v>
      </c>
      <c r="I2621" t="s">
        <v>23</v>
      </c>
      <c r="J2621">
        <v>60368</v>
      </c>
      <c r="K2621">
        <v>12</v>
      </c>
      <c r="L2621">
        <f>COUNTIF(Table1[Race],Table1[Race])</f>
        <v>12</v>
      </c>
      <c r="M2621">
        <v>4</v>
      </c>
      <c r="N2621">
        <v>4</v>
      </c>
      <c r="O2621">
        <v>1</v>
      </c>
      <c r="P2621">
        <v>3</v>
      </c>
      <c r="Q2621" t="s">
        <v>20</v>
      </c>
      <c r="R2621" t="s">
        <v>2951</v>
      </c>
      <c r="S2621" t="s">
        <v>2949</v>
      </c>
      <c r="T2621">
        <f>IFERROR(Table1[n_can_adj]/MID(Table1[district],FIND("(",Table1[district])+1,1),Table1[n_can_adj])</f>
        <v>12</v>
      </c>
      <c r="U2621" t="e">
        <f>IF(Table1[level]="Local",VLOOKUP(Table1[parish]&amp;" Parish, Louisiana",[1]parish!$D$2:$E$65,2,FALSE),"")</f>
        <v>#N/A</v>
      </c>
    </row>
    <row r="2622" spans="1:21" hidden="1" x14ac:dyDescent="0.25">
      <c r="A2622">
        <v>2621</v>
      </c>
      <c r="B2622">
        <f>IF(COUNTIF(C$2:C2621,C2622)&gt;0,B2621,B2621+1)</f>
        <v>860</v>
      </c>
      <c r="C2622" t="str">
        <f>Table1[[#This Row],[position]]&amp;IF(Table1[district]="NA","","-"&amp;Table1[district])&amp;IF(Table1[parish]="Multi-Parish Race","","-"&amp;Table1[parish])&amp;" ("&amp;Table1[year]&amp;")"</f>
        <v>Member of Parish Council-District 1-Plaquemines (2014)</v>
      </c>
      <c r="D2622" t="s">
        <v>3347</v>
      </c>
      <c r="E2622" t="s">
        <v>3348</v>
      </c>
      <c r="F2622" t="s">
        <v>3349</v>
      </c>
      <c r="G2622">
        <v>2014</v>
      </c>
      <c r="H2622" t="s">
        <v>1584</v>
      </c>
      <c r="I2622" t="s">
        <v>23</v>
      </c>
      <c r="J2622">
        <v>483</v>
      </c>
      <c r="K2622">
        <v>3</v>
      </c>
      <c r="L2622">
        <f>COUNTIF(Table1[Race],Table1[Race])</f>
        <v>3</v>
      </c>
      <c r="M2622">
        <v>3</v>
      </c>
      <c r="N2622">
        <v>0</v>
      </c>
      <c r="O2622">
        <v>0</v>
      </c>
      <c r="P2622">
        <v>0</v>
      </c>
      <c r="Q2622" t="s">
        <v>20</v>
      </c>
      <c r="R2622" t="s">
        <v>21</v>
      </c>
      <c r="S2622" t="s">
        <v>1813</v>
      </c>
      <c r="T2622">
        <f>IFERROR(Table1[n_can_adj]/MID(Table1[district],FIND("(",Table1[district])+1,1),Table1[n_can_adj])</f>
        <v>3</v>
      </c>
      <c r="U2622" t="e">
        <f>IF(Table1[level]="Local",VLOOKUP(Table1[parish]&amp;" Parish, Louisiana",[1]parish!$D$2:$E$65,2,FALSE),"")</f>
        <v>#N/A</v>
      </c>
    </row>
    <row r="2623" spans="1:21" hidden="1" x14ac:dyDescent="0.25">
      <c r="A2623">
        <v>2622</v>
      </c>
      <c r="B2623">
        <f>IF(COUNTIF(C$2:C2622,C2623)&gt;0,B2622,B2622+1)</f>
        <v>860</v>
      </c>
      <c r="C2623" t="str">
        <f>Table1[[#This Row],[position]]&amp;IF(Table1[district]="NA","","-"&amp;Table1[district])&amp;IF(Table1[parish]="Multi-Parish Race","","-"&amp;Table1[parish])&amp;" ("&amp;Table1[year]&amp;")"</f>
        <v>Member of Parish Council-District 1-Plaquemines (2014)</v>
      </c>
      <c r="D2623" t="s">
        <v>3347</v>
      </c>
      <c r="E2623" t="s">
        <v>3348</v>
      </c>
      <c r="F2623" t="s">
        <v>3350</v>
      </c>
      <c r="G2623">
        <v>2014</v>
      </c>
      <c r="H2623" t="s">
        <v>1584</v>
      </c>
      <c r="I2623" t="s">
        <v>23</v>
      </c>
      <c r="J2623">
        <v>167</v>
      </c>
      <c r="K2623">
        <v>3</v>
      </c>
      <c r="L2623">
        <f>COUNTIF(Table1[Race],Table1[Race])</f>
        <v>3</v>
      </c>
      <c r="M2623">
        <v>3</v>
      </c>
      <c r="N2623">
        <v>0</v>
      </c>
      <c r="O2623">
        <v>0</v>
      </c>
      <c r="P2623">
        <v>0</v>
      </c>
      <c r="Q2623" t="s">
        <v>20</v>
      </c>
      <c r="R2623" t="s">
        <v>21</v>
      </c>
      <c r="S2623" t="s">
        <v>1813</v>
      </c>
      <c r="T2623">
        <f>IFERROR(Table1[n_can_adj]/MID(Table1[district],FIND("(",Table1[district])+1,1),Table1[n_can_adj])</f>
        <v>3</v>
      </c>
      <c r="U2623" t="e">
        <f>IF(Table1[level]="Local",VLOOKUP(Table1[parish]&amp;" Parish, Louisiana",[1]parish!$D$2:$E$65,2,FALSE),"")</f>
        <v>#N/A</v>
      </c>
    </row>
    <row r="2624" spans="1:21" hidden="1" x14ac:dyDescent="0.25">
      <c r="A2624">
        <v>2623</v>
      </c>
      <c r="B2624">
        <f>IF(COUNTIF(C$2:C2623,C2624)&gt;0,B2623,B2623+1)</f>
        <v>860</v>
      </c>
      <c r="C2624" t="str">
        <f>Table1[[#This Row],[position]]&amp;IF(Table1[district]="NA","","-"&amp;Table1[district])&amp;IF(Table1[parish]="Multi-Parish Race","","-"&amp;Table1[parish])&amp;" ("&amp;Table1[year]&amp;")"</f>
        <v>Member of Parish Council-District 1-Plaquemines (2014)</v>
      </c>
      <c r="D2624" t="s">
        <v>3347</v>
      </c>
      <c r="E2624" t="s">
        <v>3348</v>
      </c>
      <c r="F2624" t="s">
        <v>3351</v>
      </c>
      <c r="G2624">
        <v>2014</v>
      </c>
      <c r="H2624" t="s">
        <v>1584</v>
      </c>
      <c r="I2624" t="s">
        <v>23</v>
      </c>
      <c r="J2624">
        <v>256</v>
      </c>
      <c r="K2624">
        <v>3</v>
      </c>
      <c r="L2624">
        <f>COUNTIF(Table1[Race],Table1[Race])</f>
        <v>3</v>
      </c>
      <c r="M2624">
        <v>3</v>
      </c>
      <c r="N2624">
        <v>0</v>
      </c>
      <c r="O2624">
        <v>0</v>
      </c>
      <c r="P2624">
        <v>0</v>
      </c>
      <c r="Q2624" t="s">
        <v>20</v>
      </c>
      <c r="R2624" t="s">
        <v>21</v>
      </c>
      <c r="S2624" t="s">
        <v>1813</v>
      </c>
      <c r="T2624">
        <f>IFERROR(Table1[n_can_adj]/MID(Table1[district],FIND("(",Table1[district])+1,1),Table1[n_can_adj])</f>
        <v>3</v>
      </c>
      <c r="U2624" t="e">
        <f>IF(Table1[level]="Local",VLOOKUP(Table1[parish]&amp;" Parish, Louisiana",[1]parish!$D$2:$E$65,2,FALSE),"")</f>
        <v>#N/A</v>
      </c>
    </row>
    <row r="2625" spans="1:21" hidden="1" x14ac:dyDescent="0.25">
      <c r="A2625">
        <v>2624</v>
      </c>
      <c r="B2625">
        <f>IF(COUNTIF(C$2:C2624,C2625)&gt;0,B2624,B2624+1)</f>
        <v>861</v>
      </c>
      <c r="C2625" t="str">
        <f>Table1[[#This Row],[position]]&amp;IF(Table1[district]="NA","","-"&amp;Table1[district])&amp;IF(Table1[parish]="Multi-Parish Race","","-"&amp;Table1[parish])&amp;" ("&amp;Table1[year]&amp;")"</f>
        <v>Member of Parish Council-District 2-Plaquemines (2014)</v>
      </c>
      <c r="D2625" t="s">
        <v>3347</v>
      </c>
      <c r="E2625" t="s">
        <v>3352</v>
      </c>
      <c r="F2625" t="s">
        <v>3353</v>
      </c>
      <c r="G2625">
        <v>2014</v>
      </c>
      <c r="H2625" t="s">
        <v>1584</v>
      </c>
      <c r="I2625" t="s">
        <v>19</v>
      </c>
      <c r="J2625">
        <v>389</v>
      </c>
      <c r="K2625">
        <v>2</v>
      </c>
      <c r="L2625">
        <f>COUNTIF(Table1[Race],Table1[Race])</f>
        <v>2</v>
      </c>
      <c r="M2625">
        <v>0</v>
      </c>
      <c r="N2625">
        <v>2</v>
      </c>
      <c r="O2625">
        <v>0</v>
      </c>
      <c r="P2625">
        <v>0</v>
      </c>
      <c r="Q2625" t="s">
        <v>20</v>
      </c>
      <c r="R2625" t="s">
        <v>21</v>
      </c>
      <c r="S2625" t="s">
        <v>1813</v>
      </c>
      <c r="T2625">
        <f>IFERROR(Table1[n_can_adj]/MID(Table1[district],FIND("(",Table1[district])+1,1),Table1[n_can_adj])</f>
        <v>2</v>
      </c>
      <c r="U2625" t="e">
        <f>IF(Table1[level]="Local",VLOOKUP(Table1[parish]&amp;" Parish, Louisiana",[1]parish!$D$2:$E$65,2,FALSE),"")</f>
        <v>#N/A</v>
      </c>
    </row>
    <row r="2626" spans="1:21" hidden="1" x14ac:dyDescent="0.25">
      <c r="A2626">
        <v>2625</v>
      </c>
      <c r="B2626">
        <f>IF(COUNTIF(C$2:C2625,C2626)&gt;0,B2625,B2625+1)</f>
        <v>861</v>
      </c>
      <c r="C2626" t="str">
        <f>Table1[[#This Row],[position]]&amp;IF(Table1[district]="NA","","-"&amp;Table1[district])&amp;IF(Table1[parish]="Multi-Parish Race","","-"&amp;Table1[parish])&amp;" ("&amp;Table1[year]&amp;")"</f>
        <v>Member of Parish Council-District 2-Plaquemines (2014)</v>
      </c>
      <c r="D2626" t="s">
        <v>3347</v>
      </c>
      <c r="E2626" t="s">
        <v>3352</v>
      </c>
      <c r="F2626" t="s">
        <v>3354</v>
      </c>
      <c r="G2626">
        <v>2014</v>
      </c>
      <c r="H2626" t="s">
        <v>1584</v>
      </c>
      <c r="I2626" t="s">
        <v>19</v>
      </c>
      <c r="J2626">
        <v>764</v>
      </c>
      <c r="K2626">
        <v>2</v>
      </c>
      <c r="L2626">
        <f>COUNTIF(Table1[Race],Table1[Race])</f>
        <v>2</v>
      </c>
      <c r="M2626">
        <v>0</v>
      </c>
      <c r="N2626">
        <v>2</v>
      </c>
      <c r="O2626">
        <v>0</v>
      </c>
      <c r="P2626">
        <v>0</v>
      </c>
      <c r="Q2626" t="s">
        <v>20</v>
      </c>
      <c r="R2626" t="s">
        <v>21</v>
      </c>
      <c r="S2626" t="s">
        <v>1813</v>
      </c>
      <c r="T2626">
        <f>IFERROR(Table1[n_can_adj]/MID(Table1[district],FIND("(",Table1[district])+1,1),Table1[n_can_adj])</f>
        <v>2</v>
      </c>
      <c r="U2626" t="e">
        <f>IF(Table1[level]="Local",VLOOKUP(Table1[parish]&amp;" Parish, Louisiana",[1]parish!$D$2:$E$65,2,FALSE),"")</f>
        <v>#N/A</v>
      </c>
    </row>
    <row r="2627" spans="1:21" hidden="1" x14ac:dyDescent="0.25">
      <c r="A2627">
        <v>2626</v>
      </c>
      <c r="B2627">
        <f>IF(COUNTIF(C$2:C2626,C2627)&gt;0,B2626,B2626+1)</f>
        <v>862</v>
      </c>
      <c r="C2627" t="str">
        <f>Table1[[#This Row],[position]]&amp;IF(Table1[district]="NA","","-"&amp;Table1[district])&amp;IF(Table1[parish]="Multi-Parish Race","","-"&amp;Table1[parish])&amp;" ("&amp;Table1[year]&amp;")"</f>
        <v>Member of Parish Council-District 4-Plaquemines (2014)</v>
      </c>
      <c r="D2627" t="s">
        <v>3347</v>
      </c>
      <c r="E2627" t="s">
        <v>3355</v>
      </c>
      <c r="F2627" t="s">
        <v>3356</v>
      </c>
      <c r="G2627">
        <v>2014</v>
      </c>
      <c r="H2627" t="s">
        <v>1584</v>
      </c>
      <c r="I2627" t="s">
        <v>30</v>
      </c>
      <c r="J2627">
        <v>356</v>
      </c>
      <c r="K2627">
        <v>3</v>
      </c>
      <c r="L2627">
        <f>COUNTIF(Table1[Race],Table1[Race])</f>
        <v>3</v>
      </c>
      <c r="M2627">
        <v>0</v>
      </c>
      <c r="N2627">
        <v>2</v>
      </c>
      <c r="O2627">
        <v>1</v>
      </c>
      <c r="P2627">
        <v>0</v>
      </c>
      <c r="Q2627" t="s">
        <v>20</v>
      </c>
      <c r="R2627" t="s">
        <v>21</v>
      </c>
      <c r="S2627" t="s">
        <v>1813</v>
      </c>
      <c r="T2627">
        <f>IFERROR(Table1[n_can_adj]/MID(Table1[district],FIND("(",Table1[district])+1,1),Table1[n_can_adj])</f>
        <v>3</v>
      </c>
      <c r="U2627" t="e">
        <f>IF(Table1[level]="Local",VLOOKUP(Table1[parish]&amp;" Parish, Louisiana",[1]parish!$D$2:$E$65,2,FALSE),"")</f>
        <v>#N/A</v>
      </c>
    </row>
    <row r="2628" spans="1:21" hidden="1" x14ac:dyDescent="0.25">
      <c r="A2628">
        <v>2627</v>
      </c>
      <c r="B2628">
        <f>IF(COUNTIF(C$2:C2627,C2628)&gt;0,B2627,B2627+1)</f>
        <v>862</v>
      </c>
      <c r="C2628" t="str">
        <f>Table1[[#This Row],[position]]&amp;IF(Table1[district]="NA","","-"&amp;Table1[district])&amp;IF(Table1[parish]="Multi-Parish Race","","-"&amp;Table1[parish])&amp;" ("&amp;Table1[year]&amp;")"</f>
        <v>Member of Parish Council-District 4-Plaquemines (2014)</v>
      </c>
      <c r="D2628" t="s">
        <v>3347</v>
      </c>
      <c r="E2628" t="s">
        <v>3355</v>
      </c>
      <c r="F2628" t="s">
        <v>3357</v>
      </c>
      <c r="G2628">
        <v>2014</v>
      </c>
      <c r="H2628" t="s">
        <v>1584</v>
      </c>
      <c r="I2628" t="s">
        <v>19</v>
      </c>
      <c r="J2628">
        <v>150</v>
      </c>
      <c r="K2628">
        <v>3</v>
      </c>
      <c r="L2628">
        <f>COUNTIF(Table1[Race],Table1[Race])</f>
        <v>3</v>
      </c>
      <c r="M2628">
        <v>0</v>
      </c>
      <c r="N2628">
        <v>2</v>
      </c>
      <c r="O2628">
        <v>1</v>
      </c>
      <c r="P2628">
        <v>0</v>
      </c>
      <c r="Q2628" t="s">
        <v>20</v>
      </c>
      <c r="R2628" t="s">
        <v>21</v>
      </c>
      <c r="S2628" t="s">
        <v>1813</v>
      </c>
      <c r="T2628">
        <f>IFERROR(Table1[n_can_adj]/MID(Table1[district],FIND("(",Table1[district])+1,1),Table1[n_can_adj])</f>
        <v>3</v>
      </c>
      <c r="U2628" t="e">
        <f>IF(Table1[level]="Local",VLOOKUP(Table1[parish]&amp;" Parish, Louisiana",[1]parish!$D$2:$E$65,2,FALSE),"")</f>
        <v>#N/A</v>
      </c>
    </row>
    <row r="2629" spans="1:21" hidden="1" x14ac:dyDescent="0.25">
      <c r="A2629">
        <v>2628</v>
      </c>
      <c r="B2629">
        <f>IF(COUNTIF(C$2:C2628,C2629)&gt;0,B2628,B2628+1)</f>
        <v>862</v>
      </c>
      <c r="C2629" t="str">
        <f>Table1[[#This Row],[position]]&amp;IF(Table1[district]="NA","","-"&amp;Table1[district])&amp;IF(Table1[parish]="Multi-Parish Race","","-"&amp;Table1[parish])&amp;" ("&amp;Table1[year]&amp;")"</f>
        <v>Member of Parish Council-District 4-Plaquemines (2014)</v>
      </c>
      <c r="D2629" t="s">
        <v>3347</v>
      </c>
      <c r="E2629" t="s">
        <v>3355</v>
      </c>
      <c r="F2629" t="s">
        <v>3358</v>
      </c>
      <c r="G2629">
        <v>2014</v>
      </c>
      <c r="H2629" t="s">
        <v>1584</v>
      </c>
      <c r="I2629" t="s">
        <v>19</v>
      </c>
      <c r="J2629">
        <v>364</v>
      </c>
      <c r="K2629">
        <v>3</v>
      </c>
      <c r="L2629">
        <f>COUNTIF(Table1[Race],Table1[Race])</f>
        <v>3</v>
      </c>
      <c r="M2629">
        <v>0</v>
      </c>
      <c r="N2629">
        <v>2</v>
      </c>
      <c r="O2629">
        <v>1</v>
      </c>
      <c r="P2629">
        <v>0</v>
      </c>
      <c r="Q2629" t="s">
        <v>20</v>
      </c>
      <c r="R2629" t="s">
        <v>21</v>
      </c>
      <c r="S2629" t="s">
        <v>1813</v>
      </c>
      <c r="T2629">
        <f>IFERROR(Table1[n_can_adj]/MID(Table1[district],FIND("(",Table1[district])+1,1),Table1[n_can_adj])</f>
        <v>3</v>
      </c>
      <c r="U2629" t="e">
        <f>IF(Table1[level]="Local",VLOOKUP(Table1[parish]&amp;" Parish, Louisiana",[1]parish!$D$2:$E$65,2,FALSE),"")</f>
        <v>#N/A</v>
      </c>
    </row>
    <row r="2630" spans="1:21" hidden="1" x14ac:dyDescent="0.25">
      <c r="A2630">
        <v>2629</v>
      </c>
      <c r="B2630">
        <f>IF(COUNTIF(C$2:C2629,C2630)&gt;0,B2629,B2629+1)</f>
        <v>863</v>
      </c>
      <c r="C2630" t="str">
        <f>Table1[[#This Row],[position]]&amp;IF(Table1[district]="NA","","-"&amp;Table1[district])&amp;IF(Table1[parish]="Multi-Parish Race","","-"&amp;Table1[parish])&amp;" ("&amp;Table1[year]&amp;")"</f>
        <v>Member of Parish Council-District 5-Plaquemines (2014)</v>
      </c>
      <c r="D2630" t="s">
        <v>3347</v>
      </c>
      <c r="E2630" t="s">
        <v>3359</v>
      </c>
      <c r="F2630" t="s">
        <v>3360</v>
      </c>
      <c r="G2630">
        <v>2014</v>
      </c>
      <c r="H2630" t="s">
        <v>1584</v>
      </c>
      <c r="I2630" t="s">
        <v>127</v>
      </c>
      <c r="J2630">
        <v>487</v>
      </c>
      <c r="K2630">
        <v>3</v>
      </c>
      <c r="L2630">
        <f>COUNTIF(Table1[Race],Table1[Race])</f>
        <v>3</v>
      </c>
      <c r="M2630">
        <v>0</v>
      </c>
      <c r="N2630">
        <v>1</v>
      </c>
      <c r="O2630">
        <v>0</v>
      </c>
      <c r="P2630">
        <v>2</v>
      </c>
      <c r="Q2630" t="s">
        <v>20</v>
      </c>
      <c r="R2630" t="s">
        <v>21</v>
      </c>
      <c r="S2630" t="s">
        <v>1813</v>
      </c>
      <c r="T2630">
        <f>IFERROR(Table1[n_can_adj]/MID(Table1[district],FIND("(",Table1[district])+1,1),Table1[n_can_adj])</f>
        <v>3</v>
      </c>
      <c r="U2630" t="e">
        <f>IF(Table1[level]="Local",VLOOKUP(Table1[parish]&amp;" Parish, Louisiana",[1]parish!$D$2:$E$65,2,FALSE),"")</f>
        <v>#N/A</v>
      </c>
    </row>
    <row r="2631" spans="1:21" hidden="1" x14ac:dyDescent="0.25">
      <c r="A2631">
        <v>2630</v>
      </c>
      <c r="B2631">
        <f>IF(COUNTIF(C$2:C2630,C2631)&gt;0,B2630,B2630+1)</f>
        <v>863</v>
      </c>
      <c r="C2631" t="str">
        <f>Table1[[#This Row],[position]]&amp;IF(Table1[district]="NA","","-"&amp;Table1[district])&amp;IF(Table1[parish]="Multi-Parish Race","","-"&amp;Table1[parish])&amp;" ("&amp;Table1[year]&amp;")"</f>
        <v>Member of Parish Council-District 5-Plaquemines (2014)</v>
      </c>
      <c r="D2631" t="s">
        <v>3347</v>
      </c>
      <c r="E2631" t="s">
        <v>3359</v>
      </c>
      <c r="F2631" t="s">
        <v>3361</v>
      </c>
      <c r="G2631">
        <v>2014</v>
      </c>
      <c r="H2631" t="s">
        <v>1584</v>
      </c>
      <c r="I2631" t="s">
        <v>19</v>
      </c>
      <c r="J2631">
        <v>348</v>
      </c>
      <c r="K2631">
        <v>3</v>
      </c>
      <c r="L2631">
        <f>COUNTIF(Table1[Race],Table1[Race])</f>
        <v>3</v>
      </c>
      <c r="M2631">
        <v>0</v>
      </c>
      <c r="N2631">
        <v>1</v>
      </c>
      <c r="O2631">
        <v>0</v>
      </c>
      <c r="P2631">
        <v>2</v>
      </c>
      <c r="Q2631" t="s">
        <v>20</v>
      </c>
      <c r="R2631" t="s">
        <v>21</v>
      </c>
      <c r="S2631" t="s">
        <v>1813</v>
      </c>
      <c r="T2631">
        <f>IFERROR(Table1[n_can_adj]/MID(Table1[district],FIND("(",Table1[district])+1,1),Table1[n_can_adj])</f>
        <v>3</v>
      </c>
      <c r="U2631" t="e">
        <f>IF(Table1[level]="Local",VLOOKUP(Table1[parish]&amp;" Parish, Louisiana",[1]parish!$D$2:$E$65,2,FALSE),"")</f>
        <v>#N/A</v>
      </c>
    </row>
    <row r="2632" spans="1:21" hidden="1" x14ac:dyDescent="0.25">
      <c r="A2632">
        <v>2631</v>
      </c>
      <c r="B2632">
        <f>IF(COUNTIF(C$2:C2631,C2632)&gt;0,B2631,B2631+1)</f>
        <v>863</v>
      </c>
      <c r="C2632" t="str">
        <f>Table1[[#This Row],[position]]&amp;IF(Table1[district]="NA","","-"&amp;Table1[district])&amp;IF(Table1[parish]="Multi-Parish Race","","-"&amp;Table1[parish])&amp;" ("&amp;Table1[year]&amp;")"</f>
        <v>Member of Parish Council-District 5-Plaquemines (2014)</v>
      </c>
      <c r="D2632" t="s">
        <v>3347</v>
      </c>
      <c r="E2632" t="s">
        <v>3359</v>
      </c>
      <c r="F2632" t="s">
        <v>3362</v>
      </c>
      <c r="G2632">
        <v>2014</v>
      </c>
      <c r="H2632" t="s">
        <v>1584</v>
      </c>
      <c r="I2632" t="s">
        <v>127</v>
      </c>
      <c r="J2632">
        <v>77</v>
      </c>
      <c r="K2632">
        <v>3</v>
      </c>
      <c r="L2632">
        <f>COUNTIF(Table1[Race],Table1[Race])</f>
        <v>3</v>
      </c>
      <c r="M2632">
        <v>0</v>
      </c>
      <c r="N2632">
        <v>1</v>
      </c>
      <c r="O2632">
        <v>0</v>
      </c>
      <c r="P2632">
        <v>2</v>
      </c>
      <c r="Q2632" t="s">
        <v>20</v>
      </c>
      <c r="R2632" t="s">
        <v>21</v>
      </c>
      <c r="S2632" t="s">
        <v>1813</v>
      </c>
      <c r="T2632">
        <f>IFERROR(Table1[n_can_adj]/MID(Table1[district],FIND("(",Table1[district])+1,1),Table1[n_can_adj])</f>
        <v>3</v>
      </c>
      <c r="U2632" t="e">
        <f>IF(Table1[level]="Local",VLOOKUP(Table1[parish]&amp;" Parish, Louisiana",[1]parish!$D$2:$E$65,2,FALSE),"")</f>
        <v>#N/A</v>
      </c>
    </row>
    <row r="2633" spans="1:21" hidden="1" x14ac:dyDescent="0.25">
      <c r="A2633">
        <v>2632</v>
      </c>
      <c r="B2633">
        <f>IF(COUNTIF(C$2:C2632,C2633)&gt;0,B2632,B2632+1)</f>
        <v>864</v>
      </c>
      <c r="C2633" t="str">
        <f>Table1[[#This Row],[position]]&amp;IF(Table1[district]="NA","","-"&amp;Table1[district])&amp;IF(Table1[parish]="Multi-Parish Race","","-"&amp;Table1[parish])&amp;" ("&amp;Table1[year]&amp;")"</f>
        <v>Member of Parish Council-District 6-Plaquemines (2014)</v>
      </c>
      <c r="D2633" t="s">
        <v>3347</v>
      </c>
      <c r="E2633" t="s">
        <v>3363</v>
      </c>
      <c r="F2633" t="s">
        <v>3364</v>
      </c>
      <c r="G2633">
        <v>2014</v>
      </c>
      <c r="H2633" t="s">
        <v>1584</v>
      </c>
      <c r="I2633" t="s">
        <v>19</v>
      </c>
      <c r="J2633">
        <v>416</v>
      </c>
      <c r="K2633">
        <v>2</v>
      </c>
      <c r="L2633">
        <f>COUNTIF(Table1[Race],Table1[Race])</f>
        <v>2</v>
      </c>
      <c r="M2633">
        <v>1</v>
      </c>
      <c r="N2633">
        <v>1</v>
      </c>
      <c r="O2633">
        <v>0</v>
      </c>
      <c r="P2633">
        <v>0</v>
      </c>
      <c r="Q2633" t="s">
        <v>20</v>
      </c>
      <c r="R2633" t="s">
        <v>21</v>
      </c>
      <c r="S2633" t="s">
        <v>1813</v>
      </c>
      <c r="T2633">
        <f>IFERROR(Table1[n_can_adj]/MID(Table1[district],FIND("(",Table1[district])+1,1),Table1[n_can_adj])</f>
        <v>2</v>
      </c>
      <c r="U2633" t="e">
        <f>IF(Table1[level]="Local",VLOOKUP(Table1[parish]&amp;" Parish, Louisiana",[1]parish!$D$2:$E$65,2,FALSE),"")</f>
        <v>#N/A</v>
      </c>
    </row>
    <row r="2634" spans="1:21" hidden="1" x14ac:dyDescent="0.25">
      <c r="A2634">
        <v>2633</v>
      </c>
      <c r="B2634">
        <f>IF(COUNTIF(C$2:C2633,C2634)&gt;0,B2633,B2633+1)</f>
        <v>864</v>
      </c>
      <c r="C2634" t="str">
        <f>Table1[[#This Row],[position]]&amp;IF(Table1[district]="NA","","-"&amp;Table1[district])&amp;IF(Table1[parish]="Multi-Parish Race","","-"&amp;Table1[parish])&amp;" ("&amp;Table1[year]&amp;")"</f>
        <v>Member of Parish Council-District 6-Plaquemines (2014)</v>
      </c>
      <c r="D2634" t="s">
        <v>3347</v>
      </c>
      <c r="E2634" t="s">
        <v>3363</v>
      </c>
      <c r="F2634" t="s">
        <v>3365</v>
      </c>
      <c r="G2634">
        <v>2014</v>
      </c>
      <c r="H2634" t="s">
        <v>1584</v>
      </c>
      <c r="I2634" t="s">
        <v>23</v>
      </c>
      <c r="J2634">
        <v>155</v>
      </c>
      <c r="K2634">
        <v>2</v>
      </c>
      <c r="L2634">
        <f>COUNTIF(Table1[Race],Table1[Race])</f>
        <v>2</v>
      </c>
      <c r="M2634">
        <v>1</v>
      </c>
      <c r="N2634">
        <v>1</v>
      </c>
      <c r="O2634">
        <v>0</v>
      </c>
      <c r="P2634">
        <v>0</v>
      </c>
      <c r="Q2634" t="s">
        <v>20</v>
      </c>
      <c r="R2634" t="s">
        <v>21</v>
      </c>
      <c r="S2634" t="s">
        <v>1813</v>
      </c>
      <c r="T2634">
        <f>IFERROR(Table1[n_can_adj]/MID(Table1[district],FIND("(",Table1[district])+1,1),Table1[n_can_adj])</f>
        <v>2</v>
      </c>
      <c r="U2634" t="e">
        <f>IF(Table1[level]="Local",VLOOKUP(Table1[parish]&amp;" Parish, Louisiana",[1]parish!$D$2:$E$65,2,FALSE),"")</f>
        <v>#N/A</v>
      </c>
    </row>
    <row r="2635" spans="1:21" hidden="1" x14ac:dyDescent="0.25">
      <c r="A2635">
        <v>2634</v>
      </c>
      <c r="B2635">
        <f>IF(COUNTIF(C$2:C2634,C2635)&gt;0,B2634,B2634+1)</f>
        <v>865</v>
      </c>
      <c r="C2635" t="str">
        <f>Table1[[#This Row],[position]]&amp;IF(Table1[district]="NA","","-"&amp;Table1[district])&amp;IF(Table1[parish]="Multi-Parish Race","","-"&amp;Table1[parish])&amp;" ("&amp;Table1[year]&amp;")"</f>
        <v>Member of Parish Council-District 7-Plaquemines (2014)</v>
      </c>
      <c r="D2635" t="s">
        <v>3347</v>
      </c>
      <c r="E2635" t="s">
        <v>3366</v>
      </c>
      <c r="F2635" t="s">
        <v>3367</v>
      </c>
      <c r="G2635">
        <v>2014</v>
      </c>
      <c r="H2635" t="s">
        <v>1584</v>
      </c>
      <c r="I2635" t="s">
        <v>23</v>
      </c>
      <c r="J2635">
        <v>607</v>
      </c>
      <c r="K2635">
        <v>4</v>
      </c>
      <c r="L2635">
        <f>COUNTIF(Table1[Race],Table1[Race])</f>
        <v>4</v>
      </c>
      <c r="M2635">
        <v>4</v>
      </c>
      <c r="N2635">
        <v>0</v>
      </c>
      <c r="O2635">
        <v>0</v>
      </c>
      <c r="P2635">
        <v>0</v>
      </c>
      <c r="Q2635" t="s">
        <v>20</v>
      </c>
      <c r="R2635" t="s">
        <v>21</v>
      </c>
      <c r="S2635" t="s">
        <v>1813</v>
      </c>
      <c r="T2635">
        <f>IFERROR(Table1[n_can_adj]/MID(Table1[district],FIND("(",Table1[district])+1,1),Table1[n_can_adj])</f>
        <v>4</v>
      </c>
      <c r="U2635" t="e">
        <f>IF(Table1[level]="Local",VLOOKUP(Table1[parish]&amp;" Parish, Louisiana",[1]parish!$D$2:$E$65,2,FALSE),"")</f>
        <v>#N/A</v>
      </c>
    </row>
    <row r="2636" spans="1:21" hidden="1" x14ac:dyDescent="0.25">
      <c r="A2636">
        <v>2635</v>
      </c>
      <c r="B2636">
        <f>IF(COUNTIF(C$2:C2635,C2636)&gt;0,B2635,B2635+1)</f>
        <v>865</v>
      </c>
      <c r="C2636" t="str">
        <f>Table1[[#This Row],[position]]&amp;IF(Table1[district]="NA","","-"&amp;Table1[district])&amp;IF(Table1[parish]="Multi-Parish Race","","-"&amp;Table1[parish])&amp;" ("&amp;Table1[year]&amp;")"</f>
        <v>Member of Parish Council-District 7-Plaquemines (2014)</v>
      </c>
      <c r="D2636" t="s">
        <v>3347</v>
      </c>
      <c r="E2636" t="s">
        <v>3366</v>
      </c>
      <c r="F2636" t="s">
        <v>3368</v>
      </c>
      <c r="G2636">
        <v>2014</v>
      </c>
      <c r="H2636" t="s">
        <v>1584</v>
      </c>
      <c r="I2636" t="s">
        <v>23</v>
      </c>
      <c r="J2636">
        <v>326</v>
      </c>
      <c r="K2636">
        <v>4</v>
      </c>
      <c r="L2636">
        <f>COUNTIF(Table1[Race],Table1[Race])</f>
        <v>4</v>
      </c>
      <c r="M2636">
        <v>4</v>
      </c>
      <c r="N2636">
        <v>0</v>
      </c>
      <c r="O2636">
        <v>0</v>
      </c>
      <c r="P2636">
        <v>0</v>
      </c>
      <c r="Q2636" t="s">
        <v>20</v>
      </c>
      <c r="R2636" t="s">
        <v>21</v>
      </c>
      <c r="S2636" t="s">
        <v>1813</v>
      </c>
      <c r="T2636">
        <f>IFERROR(Table1[n_can_adj]/MID(Table1[district],FIND("(",Table1[district])+1,1),Table1[n_can_adj])</f>
        <v>4</v>
      </c>
      <c r="U2636" t="e">
        <f>IF(Table1[level]="Local",VLOOKUP(Table1[parish]&amp;" Parish, Louisiana",[1]parish!$D$2:$E$65,2,FALSE),"")</f>
        <v>#N/A</v>
      </c>
    </row>
    <row r="2637" spans="1:21" hidden="1" x14ac:dyDescent="0.25">
      <c r="A2637">
        <v>2636</v>
      </c>
      <c r="B2637">
        <f>IF(COUNTIF(C$2:C2636,C2637)&gt;0,B2636,B2636+1)</f>
        <v>865</v>
      </c>
      <c r="C2637" t="str">
        <f>Table1[[#This Row],[position]]&amp;IF(Table1[district]="NA","","-"&amp;Table1[district])&amp;IF(Table1[parish]="Multi-Parish Race","","-"&amp;Table1[parish])&amp;" ("&amp;Table1[year]&amp;")"</f>
        <v>Member of Parish Council-District 7-Plaquemines (2014)</v>
      </c>
      <c r="D2637" t="s">
        <v>3347</v>
      </c>
      <c r="E2637" t="s">
        <v>3366</v>
      </c>
      <c r="F2637" t="s">
        <v>3369</v>
      </c>
      <c r="G2637">
        <v>2014</v>
      </c>
      <c r="H2637" t="s">
        <v>1584</v>
      </c>
      <c r="I2637" t="s">
        <v>23</v>
      </c>
      <c r="J2637">
        <v>61</v>
      </c>
      <c r="K2637">
        <v>4</v>
      </c>
      <c r="L2637">
        <f>COUNTIF(Table1[Race],Table1[Race])</f>
        <v>4</v>
      </c>
      <c r="M2637">
        <v>4</v>
      </c>
      <c r="N2637">
        <v>0</v>
      </c>
      <c r="O2637">
        <v>0</v>
      </c>
      <c r="P2637">
        <v>0</v>
      </c>
      <c r="Q2637" t="s">
        <v>20</v>
      </c>
      <c r="R2637" t="s">
        <v>21</v>
      </c>
      <c r="S2637" t="s">
        <v>1813</v>
      </c>
      <c r="T2637">
        <f>IFERROR(Table1[n_can_adj]/MID(Table1[district],FIND("(",Table1[district])+1,1),Table1[n_can_adj])</f>
        <v>4</v>
      </c>
      <c r="U2637" t="e">
        <f>IF(Table1[level]="Local",VLOOKUP(Table1[parish]&amp;" Parish, Louisiana",[1]parish!$D$2:$E$65,2,FALSE),"")</f>
        <v>#N/A</v>
      </c>
    </row>
    <row r="2638" spans="1:21" hidden="1" x14ac:dyDescent="0.25">
      <c r="A2638">
        <v>2637</v>
      </c>
      <c r="B2638">
        <f>IF(COUNTIF(C$2:C2637,C2638)&gt;0,B2637,B2637+1)</f>
        <v>865</v>
      </c>
      <c r="C2638" t="str">
        <f>Table1[[#This Row],[position]]&amp;IF(Table1[district]="NA","","-"&amp;Table1[district])&amp;IF(Table1[parish]="Multi-Parish Race","","-"&amp;Table1[parish])&amp;" ("&amp;Table1[year]&amp;")"</f>
        <v>Member of Parish Council-District 7-Plaquemines (2014)</v>
      </c>
      <c r="D2638" t="s">
        <v>3347</v>
      </c>
      <c r="E2638" t="s">
        <v>3366</v>
      </c>
      <c r="F2638" t="s">
        <v>3370</v>
      </c>
      <c r="G2638">
        <v>2014</v>
      </c>
      <c r="H2638" t="s">
        <v>1584</v>
      </c>
      <c r="I2638" t="s">
        <v>23</v>
      </c>
      <c r="J2638">
        <v>118</v>
      </c>
      <c r="K2638">
        <v>4</v>
      </c>
      <c r="L2638">
        <f>COUNTIF(Table1[Race],Table1[Race])</f>
        <v>4</v>
      </c>
      <c r="M2638">
        <v>4</v>
      </c>
      <c r="N2638">
        <v>0</v>
      </c>
      <c r="O2638">
        <v>0</v>
      </c>
      <c r="P2638">
        <v>0</v>
      </c>
      <c r="Q2638" t="s">
        <v>20</v>
      </c>
      <c r="R2638" t="s">
        <v>21</v>
      </c>
      <c r="S2638" t="s">
        <v>1813</v>
      </c>
      <c r="T2638">
        <f>IFERROR(Table1[n_can_adj]/MID(Table1[district],FIND("(",Table1[district])+1,1),Table1[n_can_adj])</f>
        <v>4</v>
      </c>
      <c r="U2638" t="e">
        <f>IF(Table1[level]="Local",VLOOKUP(Table1[parish]&amp;" Parish, Louisiana",[1]parish!$D$2:$E$65,2,FALSE),"")</f>
        <v>#N/A</v>
      </c>
    </row>
    <row r="2639" spans="1:21" hidden="1" x14ac:dyDescent="0.25">
      <c r="A2639">
        <v>2638</v>
      </c>
      <c r="B2639">
        <f>IF(COUNTIF(C$2:C2638,C2639)&gt;0,B2638,B2638+1)</f>
        <v>866</v>
      </c>
      <c r="C2639" t="str">
        <f>Table1[[#This Row],[position]]&amp;IF(Table1[district]="NA","","-"&amp;Table1[district])&amp;IF(Table1[parish]="Multi-Parish Race","","-"&amp;Table1[parish])&amp;" ("&amp;Table1[year]&amp;")"</f>
        <v>Member of Parish Council-District 8-Plaquemines (2014)</v>
      </c>
      <c r="D2639" t="s">
        <v>3347</v>
      </c>
      <c r="E2639" t="s">
        <v>3371</v>
      </c>
      <c r="F2639" t="s">
        <v>3372</v>
      </c>
      <c r="G2639">
        <v>2014</v>
      </c>
      <c r="H2639" t="s">
        <v>1584</v>
      </c>
      <c r="I2639" t="s">
        <v>127</v>
      </c>
      <c r="J2639">
        <v>471</v>
      </c>
      <c r="K2639">
        <v>2</v>
      </c>
      <c r="L2639">
        <f>COUNTIF(Table1[Race],Table1[Race])</f>
        <v>2</v>
      </c>
      <c r="M2639">
        <v>1</v>
      </c>
      <c r="N2639">
        <v>0</v>
      </c>
      <c r="O2639">
        <v>0</v>
      </c>
      <c r="P2639">
        <v>1</v>
      </c>
      <c r="Q2639" t="s">
        <v>20</v>
      </c>
      <c r="R2639" t="s">
        <v>21</v>
      </c>
      <c r="S2639" t="s">
        <v>1813</v>
      </c>
      <c r="T2639">
        <f>IFERROR(Table1[n_can_adj]/MID(Table1[district],FIND("(",Table1[district])+1,1),Table1[n_can_adj])</f>
        <v>2</v>
      </c>
      <c r="U2639" t="e">
        <f>IF(Table1[level]="Local",VLOOKUP(Table1[parish]&amp;" Parish, Louisiana",[1]parish!$D$2:$E$65,2,FALSE),"")</f>
        <v>#N/A</v>
      </c>
    </row>
    <row r="2640" spans="1:21" hidden="1" x14ac:dyDescent="0.25">
      <c r="A2640">
        <v>2639</v>
      </c>
      <c r="B2640">
        <f>IF(COUNTIF(C$2:C2639,C2640)&gt;0,B2639,B2639+1)</f>
        <v>866</v>
      </c>
      <c r="C2640" t="str">
        <f>Table1[[#This Row],[position]]&amp;IF(Table1[district]="NA","","-"&amp;Table1[district])&amp;IF(Table1[parish]="Multi-Parish Race","","-"&amp;Table1[parish])&amp;" ("&amp;Table1[year]&amp;")"</f>
        <v>Member of Parish Council-District 8-Plaquemines (2014)</v>
      </c>
      <c r="D2640" t="s">
        <v>3347</v>
      </c>
      <c r="E2640" t="s">
        <v>3371</v>
      </c>
      <c r="F2640" t="s">
        <v>3373</v>
      </c>
      <c r="G2640">
        <v>2014</v>
      </c>
      <c r="H2640" t="s">
        <v>1584</v>
      </c>
      <c r="I2640" t="s">
        <v>23</v>
      </c>
      <c r="J2640">
        <v>488</v>
      </c>
      <c r="K2640">
        <v>2</v>
      </c>
      <c r="L2640">
        <f>COUNTIF(Table1[Race],Table1[Race])</f>
        <v>2</v>
      </c>
      <c r="M2640">
        <v>1</v>
      </c>
      <c r="N2640">
        <v>0</v>
      </c>
      <c r="O2640">
        <v>0</v>
      </c>
      <c r="P2640">
        <v>1</v>
      </c>
      <c r="Q2640" t="s">
        <v>20</v>
      </c>
      <c r="R2640" t="s">
        <v>21</v>
      </c>
      <c r="S2640" t="s">
        <v>1813</v>
      </c>
      <c r="T2640">
        <f>IFERROR(Table1[n_can_adj]/MID(Table1[district],FIND("(",Table1[district])+1,1),Table1[n_can_adj])</f>
        <v>2</v>
      </c>
      <c r="U2640" t="e">
        <f>IF(Table1[level]="Local",VLOOKUP(Table1[parish]&amp;" Parish, Louisiana",[1]parish!$D$2:$E$65,2,FALSE),"")</f>
        <v>#N/A</v>
      </c>
    </row>
    <row r="2641" spans="1:21" hidden="1" x14ac:dyDescent="0.25">
      <c r="A2641">
        <v>2640</v>
      </c>
      <c r="B2641">
        <f>IF(COUNTIF(C$2:C2640,C2641)&gt;0,B2640,B2640+1)</f>
        <v>867</v>
      </c>
      <c r="C2641" t="str">
        <f>Table1[[#This Row],[position]]&amp;IF(Table1[district]="NA","","-"&amp;Table1[district])&amp;IF(Table1[parish]="Multi-Parish Race","","-"&amp;Table1[parish])&amp;" ("&amp;Table1[year]&amp;")"</f>
        <v>Member of Parish Council-District 9-Plaquemines (2014)</v>
      </c>
      <c r="D2641" t="s">
        <v>3347</v>
      </c>
      <c r="E2641" t="s">
        <v>3374</v>
      </c>
      <c r="F2641" t="s">
        <v>3375</v>
      </c>
      <c r="G2641">
        <v>2014</v>
      </c>
      <c r="H2641" t="s">
        <v>1584</v>
      </c>
      <c r="I2641" t="s">
        <v>19</v>
      </c>
      <c r="J2641">
        <v>269</v>
      </c>
      <c r="K2641">
        <v>4</v>
      </c>
      <c r="L2641">
        <f>COUNTIF(Table1[Race],Table1[Race])</f>
        <v>4</v>
      </c>
      <c r="M2641">
        <v>2</v>
      </c>
      <c r="N2641">
        <v>2</v>
      </c>
      <c r="O2641">
        <v>0</v>
      </c>
      <c r="P2641">
        <v>0</v>
      </c>
      <c r="Q2641" t="s">
        <v>20</v>
      </c>
      <c r="R2641" t="s">
        <v>21</v>
      </c>
      <c r="S2641" t="s">
        <v>1813</v>
      </c>
      <c r="T2641">
        <f>IFERROR(Table1[n_can_adj]/MID(Table1[district],FIND("(",Table1[district])+1,1),Table1[n_can_adj])</f>
        <v>4</v>
      </c>
      <c r="U2641" t="e">
        <f>IF(Table1[level]="Local",VLOOKUP(Table1[parish]&amp;" Parish, Louisiana",[1]parish!$D$2:$E$65,2,FALSE),"")</f>
        <v>#N/A</v>
      </c>
    </row>
    <row r="2642" spans="1:21" hidden="1" x14ac:dyDescent="0.25">
      <c r="A2642">
        <v>2641</v>
      </c>
      <c r="B2642">
        <f>IF(COUNTIF(C$2:C2641,C2642)&gt;0,B2641,B2641+1)</f>
        <v>867</v>
      </c>
      <c r="C2642" t="str">
        <f>Table1[[#This Row],[position]]&amp;IF(Table1[district]="NA","","-"&amp;Table1[district])&amp;IF(Table1[parish]="Multi-Parish Race","","-"&amp;Table1[parish])&amp;" ("&amp;Table1[year]&amp;")"</f>
        <v>Member of Parish Council-District 9-Plaquemines (2014)</v>
      </c>
      <c r="D2642" t="s">
        <v>3347</v>
      </c>
      <c r="E2642" t="s">
        <v>3374</v>
      </c>
      <c r="F2642" t="s">
        <v>3376</v>
      </c>
      <c r="G2642">
        <v>2014</v>
      </c>
      <c r="H2642" t="s">
        <v>1584</v>
      </c>
      <c r="I2642" t="s">
        <v>23</v>
      </c>
      <c r="J2642">
        <v>299</v>
      </c>
      <c r="K2642">
        <v>4</v>
      </c>
      <c r="L2642">
        <f>COUNTIF(Table1[Race],Table1[Race])</f>
        <v>4</v>
      </c>
      <c r="M2642">
        <v>2</v>
      </c>
      <c r="N2642">
        <v>2</v>
      </c>
      <c r="O2642">
        <v>0</v>
      </c>
      <c r="P2642">
        <v>0</v>
      </c>
      <c r="Q2642" t="s">
        <v>20</v>
      </c>
      <c r="R2642" t="s">
        <v>21</v>
      </c>
      <c r="S2642" t="s">
        <v>1813</v>
      </c>
      <c r="T2642">
        <f>IFERROR(Table1[n_can_adj]/MID(Table1[district],FIND("(",Table1[district])+1,1),Table1[n_can_adj])</f>
        <v>4</v>
      </c>
      <c r="U2642" t="e">
        <f>IF(Table1[level]="Local",VLOOKUP(Table1[parish]&amp;" Parish, Louisiana",[1]parish!$D$2:$E$65,2,FALSE),"")</f>
        <v>#N/A</v>
      </c>
    </row>
    <row r="2643" spans="1:21" hidden="1" x14ac:dyDescent="0.25">
      <c r="A2643">
        <v>2642</v>
      </c>
      <c r="B2643">
        <f>IF(COUNTIF(C$2:C2642,C2643)&gt;0,B2642,B2642+1)</f>
        <v>867</v>
      </c>
      <c r="C2643" t="str">
        <f>Table1[[#This Row],[position]]&amp;IF(Table1[district]="NA","","-"&amp;Table1[district])&amp;IF(Table1[parish]="Multi-Parish Race","","-"&amp;Table1[parish])&amp;" ("&amp;Table1[year]&amp;")"</f>
        <v>Member of Parish Council-District 9-Plaquemines (2014)</v>
      </c>
      <c r="D2643" t="s">
        <v>3347</v>
      </c>
      <c r="E2643" t="s">
        <v>3374</v>
      </c>
      <c r="F2643" t="s">
        <v>3377</v>
      </c>
      <c r="G2643">
        <v>2014</v>
      </c>
      <c r="H2643" t="s">
        <v>1584</v>
      </c>
      <c r="I2643" t="s">
        <v>23</v>
      </c>
      <c r="J2643">
        <v>127</v>
      </c>
      <c r="K2643">
        <v>4</v>
      </c>
      <c r="L2643">
        <f>COUNTIF(Table1[Race],Table1[Race])</f>
        <v>4</v>
      </c>
      <c r="M2643">
        <v>2</v>
      </c>
      <c r="N2643">
        <v>2</v>
      </c>
      <c r="O2643">
        <v>0</v>
      </c>
      <c r="P2643">
        <v>0</v>
      </c>
      <c r="Q2643" t="s">
        <v>20</v>
      </c>
      <c r="R2643" t="s">
        <v>21</v>
      </c>
      <c r="S2643" t="s">
        <v>1813</v>
      </c>
      <c r="T2643">
        <f>IFERROR(Table1[n_can_adj]/MID(Table1[district],FIND("(",Table1[district])+1,1),Table1[n_can_adj])</f>
        <v>4</v>
      </c>
      <c r="U2643" t="e">
        <f>IF(Table1[level]="Local",VLOOKUP(Table1[parish]&amp;" Parish, Louisiana",[1]parish!$D$2:$E$65,2,FALSE),"")</f>
        <v>#N/A</v>
      </c>
    </row>
    <row r="2644" spans="1:21" hidden="1" x14ac:dyDescent="0.25">
      <c r="A2644">
        <v>2643</v>
      </c>
      <c r="B2644">
        <f>IF(COUNTIF(C$2:C2643,C2644)&gt;0,B2643,B2643+1)</f>
        <v>867</v>
      </c>
      <c r="C2644" t="str">
        <f>Table1[[#This Row],[position]]&amp;IF(Table1[district]="NA","","-"&amp;Table1[district])&amp;IF(Table1[parish]="Multi-Parish Race","","-"&amp;Table1[parish])&amp;" ("&amp;Table1[year]&amp;")"</f>
        <v>Member of Parish Council-District 9-Plaquemines (2014)</v>
      </c>
      <c r="D2644" t="s">
        <v>3347</v>
      </c>
      <c r="E2644" t="s">
        <v>3374</v>
      </c>
      <c r="F2644" t="s">
        <v>3378</v>
      </c>
      <c r="G2644">
        <v>2014</v>
      </c>
      <c r="H2644" t="s">
        <v>1584</v>
      </c>
      <c r="I2644" t="s">
        <v>19</v>
      </c>
      <c r="J2644">
        <v>46</v>
      </c>
      <c r="K2644">
        <v>4</v>
      </c>
      <c r="L2644">
        <f>COUNTIF(Table1[Race],Table1[Race])</f>
        <v>4</v>
      </c>
      <c r="M2644">
        <v>2</v>
      </c>
      <c r="N2644">
        <v>2</v>
      </c>
      <c r="O2644">
        <v>0</v>
      </c>
      <c r="P2644">
        <v>0</v>
      </c>
      <c r="Q2644" t="s">
        <v>20</v>
      </c>
      <c r="R2644" t="s">
        <v>21</v>
      </c>
      <c r="S2644" t="s">
        <v>1813</v>
      </c>
      <c r="T2644">
        <f>IFERROR(Table1[n_can_adj]/MID(Table1[district],FIND("(",Table1[district])+1,1),Table1[n_can_adj])</f>
        <v>4</v>
      </c>
      <c r="U2644" t="e">
        <f>IF(Table1[level]="Local",VLOOKUP(Table1[parish]&amp;" Parish, Louisiana",[1]parish!$D$2:$E$65,2,FALSE),"")</f>
        <v>#N/A</v>
      </c>
    </row>
    <row r="2645" spans="1:21" hidden="1" x14ac:dyDescent="0.25">
      <c r="A2645">
        <v>2644</v>
      </c>
      <c r="B2645">
        <f>IF(COUNTIF(C$2:C2644,C2645)&gt;0,B2644,B2644+1)</f>
        <v>868</v>
      </c>
      <c r="C2645" t="str">
        <f>Table1[[#This Row],[position]]&amp;IF(Table1[district]="NA","","-"&amp;Table1[district])&amp;IF(Table1[parish]="Multi-Parish Race","","-"&amp;Table1[parish])&amp;" ("&amp;Table1[year]&amp;")"</f>
        <v>Member of School Board-At Large-Iberville (2014)</v>
      </c>
      <c r="D2645" t="s">
        <v>3379</v>
      </c>
      <c r="E2645" t="s">
        <v>3380</v>
      </c>
      <c r="F2645" t="s">
        <v>3381</v>
      </c>
      <c r="G2645">
        <v>2014</v>
      </c>
      <c r="H2645" t="s">
        <v>231</v>
      </c>
      <c r="I2645" t="s">
        <v>23</v>
      </c>
      <c r="J2645">
        <v>3014</v>
      </c>
      <c r="K2645">
        <v>5</v>
      </c>
      <c r="L2645">
        <f>COUNTIF(Table1[Race],Table1[Race])</f>
        <v>5</v>
      </c>
      <c r="M2645">
        <v>4</v>
      </c>
      <c r="N2645">
        <v>0</v>
      </c>
      <c r="O2645">
        <v>0</v>
      </c>
      <c r="P2645">
        <v>1</v>
      </c>
      <c r="Q2645" t="s">
        <v>20</v>
      </c>
      <c r="R2645" t="s">
        <v>3382</v>
      </c>
      <c r="S2645" t="s">
        <v>3379</v>
      </c>
      <c r="T2645">
        <f>IFERROR(Table1[n_can_adj]/MID(Table1[district],FIND("(",Table1[district])+1,1),Table1[n_can_adj])</f>
        <v>5</v>
      </c>
      <c r="U2645" t="e">
        <f>IF(Table1[level]="Local",VLOOKUP(Table1[parish]&amp;" Parish, Louisiana",[1]parish!$D$2:$E$65,2,FALSE),"")</f>
        <v>#N/A</v>
      </c>
    </row>
    <row r="2646" spans="1:21" hidden="1" x14ac:dyDescent="0.25">
      <c r="A2646">
        <v>2645</v>
      </c>
      <c r="B2646">
        <f>IF(COUNTIF(C$2:C2645,C2646)&gt;0,B2645,B2645+1)</f>
        <v>868</v>
      </c>
      <c r="C2646" t="str">
        <f>Table1[[#This Row],[position]]&amp;IF(Table1[district]="NA","","-"&amp;Table1[district])&amp;IF(Table1[parish]="Multi-Parish Race","","-"&amp;Table1[parish])&amp;" ("&amp;Table1[year]&amp;")"</f>
        <v>Member of School Board-At Large-Iberville (2014)</v>
      </c>
      <c r="D2646" t="s">
        <v>3379</v>
      </c>
      <c r="E2646" t="s">
        <v>3380</v>
      </c>
      <c r="F2646" t="s">
        <v>3383</v>
      </c>
      <c r="G2646">
        <v>2014</v>
      </c>
      <c r="H2646" t="s">
        <v>231</v>
      </c>
      <c r="I2646" t="s">
        <v>23</v>
      </c>
      <c r="J2646">
        <v>4061</v>
      </c>
      <c r="K2646">
        <v>5</v>
      </c>
      <c r="L2646">
        <f>COUNTIF(Table1[Race],Table1[Race])</f>
        <v>5</v>
      </c>
      <c r="M2646">
        <v>4</v>
      </c>
      <c r="N2646">
        <v>0</v>
      </c>
      <c r="O2646">
        <v>0</v>
      </c>
      <c r="P2646">
        <v>1</v>
      </c>
      <c r="Q2646" t="s">
        <v>20</v>
      </c>
      <c r="R2646" t="s">
        <v>3382</v>
      </c>
      <c r="S2646" t="s">
        <v>3379</v>
      </c>
      <c r="T2646">
        <f>IFERROR(Table1[n_can_adj]/MID(Table1[district],FIND("(",Table1[district])+1,1),Table1[n_can_adj])</f>
        <v>5</v>
      </c>
      <c r="U2646" t="e">
        <f>IF(Table1[level]="Local",VLOOKUP(Table1[parish]&amp;" Parish, Louisiana",[1]parish!$D$2:$E$65,2,FALSE),"")</f>
        <v>#N/A</v>
      </c>
    </row>
    <row r="2647" spans="1:21" hidden="1" x14ac:dyDescent="0.25">
      <c r="A2647">
        <v>2646</v>
      </c>
      <c r="B2647">
        <f>IF(COUNTIF(C$2:C2646,C2647)&gt;0,B2646,B2646+1)</f>
        <v>868</v>
      </c>
      <c r="C2647" t="str">
        <f>Table1[[#This Row],[position]]&amp;IF(Table1[district]="NA","","-"&amp;Table1[district])&amp;IF(Table1[parish]="Multi-Parish Race","","-"&amp;Table1[parish])&amp;" ("&amp;Table1[year]&amp;")"</f>
        <v>Member of School Board-At Large-Iberville (2014)</v>
      </c>
      <c r="D2647" t="s">
        <v>3379</v>
      </c>
      <c r="E2647" t="s">
        <v>3380</v>
      </c>
      <c r="F2647" t="s">
        <v>3384</v>
      </c>
      <c r="G2647">
        <v>2014</v>
      </c>
      <c r="H2647" t="s">
        <v>231</v>
      </c>
      <c r="I2647" t="s">
        <v>23</v>
      </c>
      <c r="J2647">
        <v>2462</v>
      </c>
      <c r="K2647">
        <v>5</v>
      </c>
      <c r="L2647">
        <f>COUNTIF(Table1[Race],Table1[Race])</f>
        <v>5</v>
      </c>
      <c r="M2647">
        <v>4</v>
      </c>
      <c r="N2647">
        <v>0</v>
      </c>
      <c r="O2647">
        <v>0</v>
      </c>
      <c r="P2647">
        <v>1</v>
      </c>
      <c r="Q2647" t="s">
        <v>20</v>
      </c>
      <c r="R2647" t="s">
        <v>3382</v>
      </c>
      <c r="S2647" t="s">
        <v>3379</v>
      </c>
      <c r="T2647">
        <f>IFERROR(Table1[n_can_adj]/MID(Table1[district],FIND("(",Table1[district])+1,1),Table1[n_can_adj])</f>
        <v>5</v>
      </c>
      <c r="U2647" t="e">
        <f>IF(Table1[level]="Local",VLOOKUP(Table1[parish]&amp;" Parish, Louisiana",[1]parish!$D$2:$E$65,2,FALSE),"")</f>
        <v>#N/A</v>
      </c>
    </row>
    <row r="2648" spans="1:21" hidden="1" x14ac:dyDescent="0.25">
      <c r="A2648">
        <v>2647</v>
      </c>
      <c r="B2648">
        <f>IF(COUNTIF(C$2:C2647,C2648)&gt;0,B2647,B2647+1)</f>
        <v>868</v>
      </c>
      <c r="C2648" t="str">
        <f>Table1[[#This Row],[position]]&amp;IF(Table1[district]="NA","","-"&amp;Table1[district])&amp;IF(Table1[parish]="Multi-Parish Race","","-"&amp;Table1[parish])&amp;" ("&amp;Table1[year]&amp;")"</f>
        <v>Member of School Board-At Large-Iberville (2014)</v>
      </c>
      <c r="D2648" t="s">
        <v>3379</v>
      </c>
      <c r="E2648" t="s">
        <v>3380</v>
      </c>
      <c r="F2648" t="s">
        <v>3385</v>
      </c>
      <c r="G2648">
        <v>2014</v>
      </c>
      <c r="H2648" t="s">
        <v>231</v>
      </c>
      <c r="I2648" t="s">
        <v>23</v>
      </c>
      <c r="J2648">
        <v>2743</v>
      </c>
      <c r="K2648">
        <v>5</v>
      </c>
      <c r="L2648">
        <f>COUNTIF(Table1[Race],Table1[Race])</f>
        <v>5</v>
      </c>
      <c r="M2648">
        <v>4</v>
      </c>
      <c r="N2648">
        <v>0</v>
      </c>
      <c r="O2648">
        <v>0</v>
      </c>
      <c r="P2648">
        <v>1</v>
      </c>
      <c r="Q2648" t="s">
        <v>20</v>
      </c>
      <c r="R2648" t="s">
        <v>3382</v>
      </c>
      <c r="S2648" t="s">
        <v>3379</v>
      </c>
      <c r="T2648">
        <f>IFERROR(Table1[n_can_adj]/MID(Table1[district],FIND("(",Table1[district])+1,1),Table1[n_can_adj])</f>
        <v>5</v>
      </c>
      <c r="U2648" t="e">
        <f>IF(Table1[level]="Local",VLOOKUP(Table1[parish]&amp;" Parish, Louisiana",[1]parish!$D$2:$E$65,2,FALSE),"")</f>
        <v>#N/A</v>
      </c>
    </row>
    <row r="2649" spans="1:21" hidden="1" x14ac:dyDescent="0.25">
      <c r="A2649">
        <v>2648</v>
      </c>
      <c r="B2649">
        <f>IF(COUNTIF(C$2:C2648,C2649)&gt;0,B2648,B2648+1)</f>
        <v>868</v>
      </c>
      <c r="C2649" t="str">
        <f>Table1[[#This Row],[position]]&amp;IF(Table1[district]="NA","","-"&amp;Table1[district])&amp;IF(Table1[parish]="Multi-Parish Race","","-"&amp;Table1[parish])&amp;" ("&amp;Table1[year]&amp;")"</f>
        <v>Member of School Board-At Large-Iberville (2014)</v>
      </c>
      <c r="D2649" t="s">
        <v>3379</v>
      </c>
      <c r="E2649" t="s">
        <v>3380</v>
      </c>
      <c r="F2649" t="s">
        <v>3386</v>
      </c>
      <c r="G2649">
        <v>2014</v>
      </c>
      <c r="H2649" t="s">
        <v>231</v>
      </c>
      <c r="I2649" t="s">
        <v>127</v>
      </c>
      <c r="J2649">
        <v>947</v>
      </c>
      <c r="K2649">
        <v>5</v>
      </c>
      <c r="L2649">
        <f>COUNTIF(Table1[Race],Table1[Race])</f>
        <v>5</v>
      </c>
      <c r="M2649">
        <v>4</v>
      </c>
      <c r="N2649">
        <v>0</v>
      </c>
      <c r="O2649">
        <v>0</v>
      </c>
      <c r="P2649">
        <v>1</v>
      </c>
      <c r="Q2649" t="s">
        <v>20</v>
      </c>
      <c r="R2649" t="s">
        <v>3382</v>
      </c>
      <c r="S2649" t="s">
        <v>3379</v>
      </c>
      <c r="T2649">
        <f>IFERROR(Table1[n_can_adj]/MID(Table1[district],FIND("(",Table1[district])+1,1),Table1[n_can_adj])</f>
        <v>5</v>
      </c>
      <c r="U2649" t="e">
        <f>IF(Table1[level]="Local",VLOOKUP(Table1[parish]&amp;" Parish, Louisiana",[1]parish!$D$2:$E$65,2,FALSE),"")</f>
        <v>#N/A</v>
      </c>
    </row>
    <row r="2650" spans="1:21" hidden="1" x14ac:dyDescent="0.25">
      <c r="A2650">
        <v>2664</v>
      </c>
      <c r="B2650">
        <f>IF(COUNTIF(C$2:C2649,C2650)&gt;0,B2649,B2649+1)</f>
        <v>869</v>
      </c>
      <c r="C2650" t="str">
        <f>Table1[[#This Row],[position]]&amp;IF(Table1[district]="NA","","-"&amp;Table1[district])&amp;IF(Table1[parish]="Multi-Parish Race","","-"&amp;Table1[parish])&amp;" ("&amp;Table1[year]&amp;")"</f>
        <v>Member of School Board-District  1-Acadia (2014)</v>
      </c>
      <c r="D2650" t="s">
        <v>3379</v>
      </c>
      <c r="E2650" t="s">
        <v>3387</v>
      </c>
      <c r="F2650" t="s">
        <v>3403</v>
      </c>
      <c r="G2650">
        <v>2014</v>
      </c>
      <c r="H2650" t="s">
        <v>276</v>
      </c>
      <c r="I2650" t="s">
        <v>23</v>
      </c>
      <c r="J2650">
        <v>1187</v>
      </c>
      <c r="K2650">
        <v>36</v>
      </c>
      <c r="L2650">
        <f>COUNTIF(Table1[Race],Table1[Race])</f>
        <v>2</v>
      </c>
      <c r="M2650">
        <v>18</v>
      </c>
      <c r="N2650">
        <v>9</v>
      </c>
      <c r="O2650">
        <v>6</v>
      </c>
      <c r="P2650">
        <v>3</v>
      </c>
      <c r="Q2650" t="s">
        <v>20</v>
      </c>
      <c r="R2650" t="s">
        <v>3382</v>
      </c>
      <c r="S2650" t="s">
        <v>3379</v>
      </c>
      <c r="T2650">
        <f>IFERROR(Table1[n_can_adj]/MID(Table1[district],FIND("(",Table1[district])+1,1),Table1[n_can_adj])</f>
        <v>2</v>
      </c>
      <c r="U2650" t="e">
        <f>IF(Table1[level]="Local",VLOOKUP(Table1[parish]&amp;" Parish, Louisiana",[1]parish!$D$2:$E$65,2,FALSE),"")</f>
        <v>#N/A</v>
      </c>
    </row>
    <row r="2651" spans="1:21" hidden="1" x14ac:dyDescent="0.25">
      <c r="A2651">
        <v>2666</v>
      </c>
      <c r="B2651">
        <f>IF(COUNTIF(C$2:C2650,C2651)&gt;0,B2650,B2650+1)</f>
        <v>869</v>
      </c>
      <c r="C2651" t="str">
        <f>Table1[[#This Row],[position]]&amp;IF(Table1[district]="NA","","-"&amp;Table1[district])&amp;IF(Table1[parish]="Multi-Parish Race","","-"&amp;Table1[parish])&amp;" ("&amp;Table1[year]&amp;")"</f>
        <v>Member of School Board-District  1-Acadia (2014)</v>
      </c>
      <c r="D2651" t="s">
        <v>3379</v>
      </c>
      <c r="E2651" t="s">
        <v>3387</v>
      </c>
      <c r="F2651" t="s">
        <v>3405</v>
      </c>
      <c r="G2651">
        <v>2014</v>
      </c>
      <c r="H2651" t="s">
        <v>276</v>
      </c>
      <c r="I2651" t="s">
        <v>127</v>
      </c>
      <c r="J2651">
        <v>860</v>
      </c>
      <c r="K2651">
        <v>36</v>
      </c>
      <c r="L2651">
        <f>COUNTIF(Table1[Race],Table1[Race])</f>
        <v>2</v>
      </c>
      <c r="M2651">
        <v>18</v>
      </c>
      <c r="N2651">
        <v>9</v>
      </c>
      <c r="O2651">
        <v>6</v>
      </c>
      <c r="P2651">
        <v>3</v>
      </c>
      <c r="Q2651" t="s">
        <v>20</v>
      </c>
      <c r="R2651" t="s">
        <v>3382</v>
      </c>
      <c r="S2651" t="s">
        <v>3379</v>
      </c>
      <c r="T2651">
        <f>IFERROR(Table1[n_can_adj]/MID(Table1[district],FIND("(",Table1[district])+1,1),Table1[n_can_adj])</f>
        <v>2</v>
      </c>
      <c r="U2651" t="e">
        <f>IF(Table1[level]="Local",VLOOKUP(Table1[parish]&amp;" Parish, Louisiana",[1]parish!$D$2:$E$65,2,FALSE),"")</f>
        <v>#N/A</v>
      </c>
    </row>
    <row r="2652" spans="1:21" hidden="1" x14ac:dyDescent="0.25">
      <c r="A2652">
        <v>2657</v>
      </c>
      <c r="B2652">
        <f>IF(COUNTIF(C$2:C2651,C2652)&gt;0,B2651,B2651+1)</f>
        <v>870</v>
      </c>
      <c r="C2652" t="str">
        <f>Table1[[#This Row],[position]]&amp;IF(Table1[district]="NA","","-"&amp;Table1[district])&amp;IF(Table1[parish]="Multi-Parish Race","","-"&amp;Table1[parish])&amp;" ("&amp;Table1[year]&amp;")"</f>
        <v>Member of School Board-District  1-Allen (2014)</v>
      </c>
      <c r="D2652" t="s">
        <v>3379</v>
      </c>
      <c r="E2652" t="s">
        <v>3387</v>
      </c>
      <c r="F2652" t="s">
        <v>3396</v>
      </c>
      <c r="G2652">
        <v>2014</v>
      </c>
      <c r="H2652" t="s">
        <v>18</v>
      </c>
      <c r="I2652" t="s">
        <v>23</v>
      </c>
      <c r="J2652">
        <v>73</v>
      </c>
      <c r="K2652">
        <v>36</v>
      </c>
      <c r="L2652">
        <f>COUNTIF(Table1[Race],Table1[Race])</f>
        <v>2</v>
      </c>
      <c r="M2652">
        <v>18</v>
      </c>
      <c r="N2652">
        <v>9</v>
      </c>
      <c r="O2652">
        <v>6</v>
      </c>
      <c r="P2652">
        <v>3</v>
      </c>
      <c r="Q2652" t="s">
        <v>20</v>
      </c>
      <c r="R2652" t="s">
        <v>3382</v>
      </c>
      <c r="S2652" t="s">
        <v>3379</v>
      </c>
      <c r="T2652">
        <f>IFERROR(Table1[n_can_adj]/MID(Table1[district],FIND("(",Table1[district])+1,1),Table1[n_can_adj])</f>
        <v>2</v>
      </c>
      <c r="U2652" t="e">
        <f>IF(Table1[level]="Local",VLOOKUP(Table1[parish]&amp;" Parish, Louisiana",[1]parish!$D$2:$E$65,2,FALSE),"")</f>
        <v>#N/A</v>
      </c>
    </row>
    <row r="2653" spans="1:21" hidden="1" x14ac:dyDescent="0.25">
      <c r="A2653">
        <v>2680</v>
      </c>
      <c r="B2653">
        <f>IF(COUNTIF(C$2:C2652,C2653)&gt;0,B2652,B2652+1)</f>
        <v>870</v>
      </c>
      <c r="C2653" t="str">
        <f>Table1[[#This Row],[position]]&amp;IF(Table1[district]="NA","","-"&amp;Table1[district])&amp;IF(Table1[parish]="Multi-Parish Race","","-"&amp;Table1[parish])&amp;" ("&amp;Table1[year]&amp;")"</f>
        <v>Member of School Board-District  1-Allen (2014)</v>
      </c>
      <c r="D2653" t="s">
        <v>3379</v>
      </c>
      <c r="E2653" t="s">
        <v>3387</v>
      </c>
      <c r="F2653" t="s">
        <v>3419</v>
      </c>
      <c r="G2653">
        <v>2014</v>
      </c>
      <c r="H2653" t="s">
        <v>18</v>
      </c>
      <c r="I2653" t="s">
        <v>23</v>
      </c>
      <c r="J2653">
        <v>293</v>
      </c>
      <c r="K2653">
        <v>36</v>
      </c>
      <c r="L2653">
        <f>COUNTIF(Table1[Race],Table1[Race])</f>
        <v>2</v>
      </c>
      <c r="M2653">
        <v>18</v>
      </c>
      <c r="N2653">
        <v>9</v>
      </c>
      <c r="O2653">
        <v>6</v>
      </c>
      <c r="P2653">
        <v>3</v>
      </c>
      <c r="Q2653" t="s">
        <v>20</v>
      </c>
      <c r="R2653" t="s">
        <v>3382</v>
      </c>
      <c r="S2653" t="s">
        <v>3379</v>
      </c>
      <c r="T2653">
        <f>IFERROR(Table1[n_can_adj]/MID(Table1[district],FIND("(",Table1[district])+1,1),Table1[n_can_adj])</f>
        <v>2</v>
      </c>
      <c r="U2653" t="e">
        <f>IF(Table1[level]="Local",VLOOKUP(Table1[parish]&amp;" Parish, Louisiana",[1]parish!$D$2:$E$65,2,FALSE),"")</f>
        <v>#N/A</v>
      </c>
    </row>
    <row r="2654" spans="1:21" hidden="1" x14ac:dyDescent="0.25">
      <c r="A2654">
        <v>2661</v>
      </c>
      <c r="B2654">
        <f>IF(COUNTIF(C$2:C2653,C2654)&gt;0,B2653,B2653+1)</f>
        <v>871</v>
      </c>
      <c r="C2654" t="str">
        <f>Table1[[#This Row],[position]]&amp;IF(Table1[district]="NA","","-"&amp;Table1[district])&amp;IF(Table1[parish]="Multi-Parish Race","","-"&amp;Table1[parish])&amp;" ("&amp;Table1[year]&amp;")"</f>
        <v>Member of School Board-District  1-Ascension (2014)</v>
      </c>
      <c r="D2654" t="s">
        <v>3379</v>
      </c>
      <c r="E2654" t="s">
        <v>3387</v>
      </c>
      <c r="F2654" t="s">
        <v>3400</v>
      </c>
      <c r="G2654">
        <v>2014</v>
      </c>
      <c r="H2654" t="s">
        <v>1440</v>
      </c>
      <c r="I2654" t="s">
        <v>23</v>
      </c>
      <c r="J2654">
        <v>363</v>
      </c>
      <c r="K2654">
        <v>36</v>
      </c>
      <c r="L2654">
        <f>COUNTIF(Table1[Race],Table1[Race])</f>
        <v>5</v>
      </c>
      <c r="M2654">
        <v>18</v>
      </c>
      <c r="N2654">
        <v>9</v>
      </c>
      <c r="O2654">
        <v>6</v>
      </c>
      <c r="P2654">
        <v>3</v>
      </c>
      <c r="Q2654" t="s">
        <v>20</v>
      </c>
      <c r="R2654" t="s">
        <v>3382</v>
      </c>
      <c r="S2654" t="s">
        <v>3379</v>
      </c>
      <c r="T2654">
        <f>IFERROR(Table1[n_can_adj]/MID(Table1[district],FIND("(",Table1[district])+1,1),Table1[n_can_adj])</f>
        <v>5</v>
      </c>
      <c r="U2654" t="e">
        <f>IF(Table1[level]="Local",VLOOKUP(Table1[parish]&amp;" Parish, Louisiana",[1]parish!$D$2:$E$65,2,FALSE),"")</f>
        <v>#N/A</v>
      </c>
    </row>
    <row r="2655" spans="1:21" hidden="1" x14ac:dyDescent="0.25">
      <c r="A2655">
        <v>2662</v>
      </c>
      <c r="B2655">
        <f>IF(COUNTIF(C$2:C2654,C2655)&gt;0,B2654,B2654+1)</f>
        <v>871</v>
      </c>
      <c r="C2655" t="str">
        <f>Table1[[#This Row],[position]]&amp;IF(Table1[district]="NA","","-"&amp;Table1[district])&amp;IF(Table1[parish]="Multi-Parish Race","","-"&amp;Table1[parish])&amp;" ("&amp;Table1[year]&amp;")"</f>
        <v>Member of School Board-District  1-Ascension (2014)</v>
      </c>
      <c r="D2655" t="s">
        <v>3379</v>
      </c>
      <c r="E2655" t="s">
        <v>3387</v>
      </c>
      <c r="F2655" t="s">
        <v>3401</v>
      </c>
      <c r="G2655">
        <v>2014</v>
      </c>
      <c r="H2655" t="s">
        <v>1440</v>
      </c>
      <c r="I2655" t="s">
        <v>19</v>
      </c>
      <c r="J2655">
        <v>628</v>
      </c>
      <c r="K2655">
        <v>36</v>
      </c>
      <c r="L2655">
        <f>COUNTIF(Table1[Race],Table1[Race])</f>
        <v>5</v>
      </c>
      <c r="M2655">
        <v>18</v>
      </c>
      <c r="N2655">
        <v>9</v>
      </c>
      <c r="O2655">
        <v>6</v>
      </c>
      <c r="P2655">
        <v>3</v>
      </c>
      <c r="Q2655" t="s">
        <v>20</v>
      </c>
      <c r="R2655" t="s">
        <v>3382</v>
      </c>
      <c r="S2655" t="s">
        <v>3379</v>
      </c>
      <c r="T2655">
        <f>IFERROR(Table1[n_can_adj]/MID(Table1[district],FIND("(",Table1[district])+1,1),Table1[n_can_adj])</f>
        <v>5</v>
      </c>
      <c r="U2655" t="e">
        <f>IF(Table1[level]="Local",VLOOKUP(Table1[parish]&amp;" Parish, Louisiana",[1]parish!$D$2:$E$65,2,FALSE),"")</f>
        <v>#N/A</v>
      </c>
    </row>
    <row r="2656" spans="1:21" hidden="1" x14ac:dyDescent="0.25">
      <c r="A2656">
        <v>2668</v>
      </c>
      <c r="B2656">
        <f>IF(COUNTIF(C$2:C2655,C2656)&gt;0,B2655,B2655+1)</f>
        <v>871</v>
      </c>
      <c r="C2656" t="str">
        <f>Table1[[#This Row],[position]]&amp;IF(Table1[district]="NA","","-"&amp;Table1[district])&amp;IF(Table1[parish]="Multi-Parish Race","","-"&amp;Table1[parish])&amp;" ("&amp;Table1[year]&amp;")"</f>
        <v>Member of School Board-District  1-Ascension (2014)</v>
      </c>
      <c r="D2656" t="s">
        <v>3379</v>
      </c>
      <c r="E2656" t="s">
        <v>3387</v>
      </c>
      <c r="F2656" t="s">
        <v>3407</v>
      </c>
      <c r="G2656">
        <v>2014</v>
      </c>
      <c r="H2656" t="s">
        <v>1440</v>
      </c>
      <c r="I2656" t="s">
        <v>23</v>
      </c>
      <c r="J2656">
        <v>645</v>
      </c>
      <c r="K2656">
        <v>36</v>
      </c>
      <c r="L2656">
        <f>COUNTIF(Table1[Race],Table1[Race])</f>
        <v>5</v>
      </c>
      <c r="M2656">
        <v>18</v>
      </c>
      <c r="N2656">
        <v>9</v>
      </c>
      <c r="O2656">
        <v>6</v>
      </c>
      <c r="P2656">
        <v>3</v>
      </c>
      <c r="Q2656" t="s">
        <v>20</v>
      </c>
      <c r="R2656" t="s">
        <v>3382</v>
      </c>
      <c r="S2656" t="s">
        <v>3379</v>
      </c>
      <c r="T2656">
        <f>IFERROR(Table1[n_can_adj]/MID(Table1[district],FIND("(",Table1[district])+1,1),Table1[n_can_adj])</f>
        <v>5</v>
      </c>
      <c r="U2656" t="e">
        <f>IF(Table1[level]="Local",VLOOKUP(Table1[parish]&amp;" Parish, Louisiana",[1]parish!$D$2:$E$65,2,FALSE),"")</f>
        <v>#N/A</v>
      </c>
    </row>
    <row r="2657" spans="1:21" hidden="1" x14ac:dyDescent="0.25">
      <c r="A2657">
        <v>2677</v>
      </c>
      <c r="B2657">
        <f>IF(COUNTIF(C$2:C2656,C2657)&gt;0,B2656,B2656+1)</f>
        <v>871</v>
      </c>
      <c r="C2657" t="str">
        <f>Table1[[#This Row],[position]]&amp;IF(Table1[district]="NA","","-"&amp;Table1[district])&amp;IF(Table1[parish]="Multi-Parish Race","","-"&amp;Table1[parish])&amp;" ("&amp;Table1[year]&amp;")"</f>
        <v>Member of School Board-District  1-Ascension (2014)</v>
      </c>
      <c r="D2657" t="s">
        <v>3379</v>
      </c>
      <c r="E2657" t="s">
        <v>3387</v>
      </c>
      <c r="F2657" t="s">
        <v>3416</v>
      </c>
      <c r="G2657">
        <v>2014</v>
      </c>
      <c r="H2657" t="s">
        <v>1440</v>
      </c>
      <c r="I2657" t="s">
        <v>23</v>
      </c>
      <c r="J2657">
        <v>433</v>
      </c>
      <c r="K2657">
        <v>36</v>
      </c>
      <c r="L2657">
        <f>COUNTIF(Table1[Race],Table1[Race])</f>
        <v>5</v>
      </c>
      <c r="M2657">
        <v>18</v>
      </c>
      <c r="N2657">
        <v>9</v>
      </c>
      <c r="O2657">
        <v>6</v>
      </c>
      <c r="P2657">
        <v>3</v>
      </c>
      <c r="Q2657" t="s">
        <v>20</v>
      </c>
      <c r="R2657" t="s">
        <v>3382</v>
      </c>
      <c r="S2657" t="s">
        <v>3379</v>
      </c>
      <c r="T2657">
        <f>IFERROR(Table1[n_can_adj]/MID(Table1[district],FIND("(",Table1[district])+1,1),Table1[n_can_adj])</f>
        <v>5</v>
      </c>
      <c r="U2657" t="e">
        <f>IF(Table1[level]="Local",VLOOKUP(Table1[parish]&amp;" Parish, Louisiana",[1]parish!$D$2:$E$65,2,FALSE),"")</f>
        <v>#N/A</v>
      </c>
    </row>
    <row r="2658" spans="1:21" hidden="1" x14ac:dyDescent="0.25">
      <c r="A2658">
        <v>2679</v>
      </c>
      <c r="B2658">
        <f>IF(COUNTIF(C$2:C2657,C2658)&gt;0,B2657,B2657+1)</f>
        <v>871</v>
      </c>
      <c r="C2658" t="str">
        <f>Table1[[#This Row],[position]]&amp;IF(Table1[district]="NA","","-"&amp;Table1[district])&amp;IF(Table1[parish]="Multi-Parish Race","","-"&amp;Table1[parish])&amp;" ("&amp;Table1[year]&amp;")"</f>
        <v>Member of School Board-District  1-Ascension (2014)</v>
      </c>
      <c r="D2658" t="s">
        <v>3379</v>
      </c>
      <c r="E2658" t="s">
        <v>3387</v>
      </c>
      <c r="F2658" t="s">
        <v>3418</v>
      </c>
      <c r="G2658">
        <v>2014</v>
      </c>
      <c r="H2658" t="s">
        <v>1440</v>
      </c>
      <c r="I2658" t="s">
        <v>23</v>
      </c>
      <c r="J2658">
        <v>1068</v>
      </c>
      <c r="K2658">
        <v>36</v>
      </c>
      <c r="L2658">
        <f>COUNTIF(Table1[Race],Table1[Race])</f>
        <v>5</v>
      </c>
      <c r="M2658">
        <v>18</v>
      </c>
      <c r="N2658">
        <v>9</v>
      </c>
      <c r="O2658">
        <v>6</v>
      </c>
      <c r="P2658">
        <v>3</v>
      </c>
      <c r="Q2658" t="s">
        <v>20</v>
      </c>
      <c r="R2658" t="s">
        <v>3382</v>
      </c>
      <c r="S2658" t="s">
        <v>3379</v>
      </c>
      <c r="T2658">
        <f>IFERROR(Table1[n_can_adj]/MID(Table1[district],FIND("(",Table1[district])+1,1),Table1[n_can_adj])</f>
        <v>5</v>
      </c>
      <c r="U2658" t="e">
        <f>IF(Table1[level]="Local",VLOOKUP(Table1[parish]&amp;" Parish, Louisiana",[1]parish!$D$2:$E$65,2,FALSE),"")</f>
        <v>#N/A</v>
      </c>
    </row>
    <row r="2659" spans="1:21" hidden="1" x14ac:dyDescent="0.25">
      <c r="A2659">
        <v>2656</v>
      </c>
      <c r="B2659">
        <f>IF(COUNTIF(C$2:C2658,C2659)&gt;0,B2658,B2658+1)</f>
        <v>872</v>
      </c>
      <c r="C2659" t="str">
        <f>Table1[[#This Row],[position]]&amp;IF(Table1[district]="NA","","-"&amp;Table1[district])&amp;IF(Table1[parish]="Multi-Parish Race","","-"&amp;Table1[parish])&amp;" ("&amp;Table1[year]&amp;")"</f>
        <v>Member of School Board-District  1-Beauregard (2014)</v>
      </c>
      <c r="D2659" t="s">
        <v>3379</v>
      </c>
      <c r="E2659" t="s">
        <v>3387</v>
      </c>
      <c r="F2659" t="s">
        <v>3395</v>
      </c>
      <c r="G2659">
        <v>2014</v>
      </c>
      <c r="H2659" t="s">
        <v>1496</v>
      </c>
      <c r="I2659" t="s">
        <v>19</v>
      </c>
      <c r="J2659">
        <v>244</v>
      </c>
      <c r="K2659">
        <v>36</v>
      </c>
      <c r="L2659">
        <f>COUNTIF(Table1[Race],Table1[Race])</f>
        <v>3</v>
      </c>
      <c r="M2659">
        <v>18</v>
      </c>
      <c r="N2659">
        <v>9</v>
      </c>
      <c r="O2659">
        <v>6</v>
      </c>
      <c r="P2659">
        <v>3</v>
      </c>
      <c r="Q2659" t="s">
        <v>20</v>
      </c>
      <c r="R2659" t="s">
        <v>3382</v>
      </c>
      <c r="S2659" t="s">
        <v>3379</v>
      </c>
      <c r="T2659">
        <f>IFERROR(Table1[n_can_adj]/MID(Table1[district],FIND("(",Table1[district])+1,1),Table1[n_can_adj])</f>
        <v>3</v>
      </c>
      <c r="U2659" t="e">
        <f>IF(Table1[level]="Local",VLOOKUP(Table1[parish]&amp;" Parish, Louisiana",[1]parish!$D$2:$E$65,2,FALSE),"")</f>
        <v>#N/A</v>
      </c>
    </row>
    <row r="2660" spans="1:21" hidden="1" x14ac:dyDescent="0.25">
      <c r="A2660">
        <v>2659</v>
      </c>
      <c r="B2660">
        <f>IF(COUNTIF(C$2:C2659,C2660)&gt;0,B2659,B2659+1)</f>
        <v>872</v>
      </c>
      <c r="C2660" t="str">
        <f>Table1[[#This Row],[position]]&amp;IF(Table1[district]="NA","","-"&amp;Table1[district])&amp;IF(Table1[parish]="Multi-Parish Race","","-"&amp;Table1[parish])&amp;" ("&amp;Table1[year]&amp;")"</f>
        <v>Member of School Board-District  1-Beauregard (2014)</v>
      </c>
      <c r="D2660" t="s">
        <v>3379</v>
      </c>
      <c r="E2660" t="s">
        <v>3387</v>
      </c>
      <c r="F2660" t="s">
        <v>3398</v>
      </c>
      <c r="G2660">
        <v>2014</v>
      </c>
      <c r="H2660" t="s">
        <v>1496</v>
      </c>
      <c r="I2660" t="s">
        <v>30</v>
      </c>
      <c r="J2660">
        <v>142</v>
      </c>
      <c r="K2660">
        <v>36</v>
      </c>
      <c r="L2660">
        <f>COUNTIF(Table1[Race],Table1[Race])</f>
        <v>3</v>
      </c>
      <c r="M2660">
        <v>18</v>
      </c>
      <c r="N2660">
        <v>9</v>
      </c>
      <c r="O2660">
        <v>6</v>
      </c>
      <c r="P2660">
        <v>3</v>
      </c>
      <c r="Q2660" t="s">
        <v>20</v>
      </c>
      <c r="R2660" t="s">
        <v>3382</v>
      </c>
      <c r="S2660" t="s">
        <v>3379</v>
      </c>
      <c r="T2660">
        <f>IFERROR(Table1[n_can_adj]/MID(Table1[district],FIND("(",Table1[district])+1,1),Table1[n_can_adj])</f>
        <v>3</v>
      </c>
      <c r="U2660" t="e">
        <f>IF(Table1[level]="Local",VLOOKUP(Table1[parish]&amp;" Parish, Louisiana",[1]parish!$D$2:$E$65,2,FALSE),"")</f>
        <v>#N/A</v>
      </c>
    </row>
    <row r="2661" spans="1:21" hidden="1" x14ac:dyDescent="0.25">
      <c r="A2661">
        <v>2673</v>
      </c>
      <c r="B2661">
        <f>IF(COUNTIF(C$2:C2660,C2661)&gt;0,B2660,B2660+1)</f>
        <v>872</v>
      </c>
      <c r="C2661" t="str">
        <f>Table1[[#This Row],[position]]&amp;IF(Table1[district]="NA","","-"&amp;Table1[district])&amp;IF(Table1[parish]="Multi-Parish Race","","-"&amp;Table1[parish])&amp;" ("&amp;Table1[year]&amp;")"</f>
        <v>Member of School Board-District  1-Beauregard (2014)</v>
      </c>
      <c r="D2661" t="s">
        <v>3379</v>
      </c>
      <c r="E2661" t="s">
        <v>3387</v>
      </c>
      <c r="F2661" t="s">
        <v>3412</v>
      </c>
      <c r="G2661">
        <v>2014</v>
      </c>
      <c r="H2661" t="s">
        <v>1496</v>
      </c>
      <c r="I2661" t="s">
        <v>19</v>
      </c>
      <c r="J2661">
        <v>399</v>
      </c>
      <c r="K2661">
        <v>36</v>
      </c>
      <c r="L2661">
        <f>COUNTIF(Table1[Race],Table1[Race])</f>
        <v>3</v>
      </c>
      <c r="M2661">
        <v>18</v>
      </c>
      <c r="N2661">
        <v>9</v>
      </c>
      <c r="O2661">
        <v>6</v>
      </c>
      <c r="P2661">
        <v>3</v>
      </c>
      <c r="Q2661" t="s">
        <v>20</v>
      </c>
      <c r="R2661" t="s">
        <v>3382</v>
      </c>
      <c r="S2661" t="s">
        <v>3379</v>
      </c>
      <c r="T2661">
        <f>IFERROR(Table1[n_can_adj]/MID(Table1[district],FIND("(",Table1[district])+1,1),Table1[n_can_adj])</f>
        <v>3</v>
      </c>
      <c r="U2661" t="e">
        <f>IF(Table1[level]="Local",VLOOKUP(Table1[parish]&amp;" Parish, Louisiana",[1]parish!$D$2:$E$65,2,FALSE),"")</f>
        <v>#N/A</v>
      </c>
    </row>
    <row r="2662" spans="1:21" hidden="1" x14ac:dyDescent="0.25">
      <c r="A2662">
        <v>2651</v>
      </c>
      <c r="B2662">
        <f>IF(COUNTIF(C$2:C2661,C2662)&gt;0,B2661,B2661+1)</f>
        <v>873</v>
      </c>
      <c r="C2662" t="str">
        <f>Table1[[#This Row],[position]]&amp;IF(Table1[district]="NA","","-"&amp;Table1[district])&amp;IF(Table1[parish]="Multi-Parish Race","","-"&amp;Table1[parish])&amp;" ("&amp;Table1[year]&amp;")"</f>
        <v>Member of School Board-District  1-Calcasieu (2014)</v>
      </c>
      <c r="D2662" t="s">
        <v>3379</v>
      </c>
      <c r="E2662" t="s">
        <v>3387</v>
      </c>
      <c r="F2662" t="s">
        <v>3390</v>
      </c>
      <c r="G2662">
        <v>2014</v>
      </c>
      <c r="H2662" t="s">
        <v>1008</v>
      </c>
      <c r="I2662" t="s">
        <v>19</v>
      </c>
      <c r="J2662">
        <v>2506</v>
      </c>
      <c r="K2662">
        <v>36</v>
      </c>
      <c r="L2662">
        <f>COUNTIF(Table1[Race],Table1[Race])</f>
        <v>2</v>
      </c>
      <c r="M2662">
        <v>18</v>
      </c>
      <c r="N2662">
        <v>9</v>
      </c>
      <c r="O2662">
        <v>6</v>
      </c>
      <c r="P2662">
        <v>3</v>
      </c>
      <c r="Q2662" t="s">
        <v>20</v>
      </c>
      <c r="R2662" t="s">
        <v>3382</v>
      </c>
      <c r="S2662" t="s">
        <v>3379</v>
      </c>
      <c r="T2662">
        <f>IFERROR(Table1[n_can_adj]/MID(Table1[district],FIND("(",Table1[district])+1,1),Table1[n_can_adj])</f>
        <v>2</v>
      </c>
      <c r="U2662" t="e">
        <f>IF(Table1[level]="Local",VLOOKUP(Table1[parish]&amp;" Parish, Louisiana",[1]parish!$D$2:$E$65,2,FALSE),"")</f>
        <v>#N/A</v>
      </c>
    </row>
    <row r="2663" spans="1:21" hidden="1" x14ac:dyDescent="0.25">
      <c r="A2663">
        <v>2655</v>
      </c>
      <c r="B2663">
        <f>IF(COUNTIF(C$2:C2662,C2663)&gt;0,B2662,B2662+1)</f>
        <v>873</v>
      </c>
      <c r="C2663" t="str">
        <f>Table1[[#This Row],[position]]&amp;IF(Table1[district]="NA","","-"&amp;Table1[district])&amp;IF(Table1[parish]="Multi-Parish Race","","-"&amp;Table1[parish])&amp;" ("&amp;Table1[year]&amp;")"</f>
        <v>Member of School Board-District  1-Calcasieu (2014)</v>
      </c>
      <c r="D2663" t="s">
        <v>3379</v>
      </c>
      <c r="E2663" t="s">
        <v>3387</v>
      </c>
      <c r="F2663" t="s">
        <v>3394</v>
      </c>
      <c r="G2663">
        <v>2014</v>
      </c>
      <c r="H2663" t="s">
        <v>1008</v>
      </c>
      <c r="I2663" t="s">
        <v>19</v>
      </c>
      <c r="J2663">
        <v>1313</v>
      </c>
      <c r="K2663">
        <v>36</v>
      </c>
      <c r="L2663">
        <f>COUNTIF(Table1[Race],Table1[Race])</f>
        <v>2</v>
      </c>
      <c r="M2663">
        <v>18</v>
      </c>
      <c r="N2663">
        <v>9</v>
      </c>
      <c r="O2663">
        <v>6</v>
      </c>
      <c r="P2663">
        <v>3</v>
      </c>
      <c r="Q2663" t="s">
        <v>20</v>
      </c>
      <c r="R2663" t="s">
        <v>3382</v>
      </c>
      <c r="S2663" t="s">
        <v>3379</v>
      </c>
      <c r="T2663">
        <f>IFERROR(Table1[n_can_adj]/MID(Table1[district],FIND("(",Table1[district])+1,1),Table1[n_can_adj])</f>
        <v>2</v>
      </c>
      <c r="U2663" t="e">
        <f>IF(Table1[level]="Local",VLOOKUP(Table1[parish]&amp;" Parish, Louisiana",[1]parish!$D$2:$E$65,2,FALSE),"")</f>
        <v>#N/A</v>
      </c>
    </row>
    <row r="2664" spans="1:21" hidden="1" x14ac:dyDescent="0.25">
      <c r="A2664">
        <v>2660</v>
      </c>
      <c r="B2664">
        <f>IF(COUNTIF(C$2:C2663,C2664)&gt;0,B2663,B2663+1)</f>
        <v>874</v>
      </c>
      <c r="C2664" t="str">
        <f>Table1[[#This Row],[position]]&amp;IF(Table1[district]="NA","","-"&amp;Table1[district])&amp;IF(Table1[parish]="Multi-Parish Race","","-"&amp;Table1[parish])&amp;" ("&amp;Table1[year]&amp;")"</f>
        <v>Member of School Board-District  1-De Soto (2014)</v>
      </c>
      <c r="D2664" t="s">
        <v>3379</v>
      </c>
      <c r="E2664" t="s">
        <v>3387</v>
      </c>
      <c r="F2664" t="s">
        <v>3399</v>
      </c>
      <c r="G2664">
        <v>2014</v>
      </c>
      <c r="H2664" t="s">
        <v>1498</v>
      </c>
      <c r="I2664" t="s">
        <v>23</v>
      </c>
      <c r="J2664">
        <v>434</v>
      </c>
      <c r="K2664">
        <v>36</v>
      </c>
      <c r="L2664">
        <f>COUNTIF(Table1[Race],Table1[Race])</f>
        <v>2</v>
      </c>
      <c r="M2664">
        <v>18</v>
      </c>
      <c r="N2664">
        <v>9</v>
      </c>
      <c r="O2664">
        <v>6</v>
      </c>
      <c r="P2664">
        <v>3</v>
      </c>
      <c r="Q2664" t="s">
        <v>20</v>
      </c>
      <c r="R2664" t="s">
        <v>3382</v>
      </c>
      <c r="S2664" t="s">
        <v>3379</v>
      </c>
      <c r="T2664">
        <f>IFERROR(Table1[n_can_adj]/MID(Table1[district],FIND("(",Table1[district])+1,1),Table1[n_can_adj])</f>
        <v>2</v>
      </c>
      <c r="U2664" t="e">
        <f>IF(Table1[level]="Local",VLOOKUP(Table1[parish]&amp;" Parish, Louisiana",[1]parish!$D$2:$E$65,2,FALSE),"")</f>
        <v>#N/A</v>
      </c>
    </row>
    <row r="2665" spans="1:21" hidden="1" x14ac:dyDescent="0.25">
      <c r="A2665">
        <v>2682</v>
      </c>
      <c r="B2665">
        <f>IF(COUNTIF(C$2:C2664,C2665)&gt;0,B2664,B2664+1)</f>
        <v>874</v>
      </c>
      <c r="C2665" t="str">
        <f>Table1[[#This Row],[position]]&amp;IF(Table1[district]="NA","","-"&amp;Table1[district])&amp;IF(Table1[parish]="Multi-Parish Race","","-"&amp;Table1[parish])&amp;" ("&amp;Table1[year]&amp;")"</f>
        <v>Member of School Board-District  1-De Soto (2014)</v>
      </c>
      <c r="D2665" t="s">
        <v>3379</v>
      </c>
      <c r="E2665" t="s">
        <v>3387</v>
      </c>
      <c r="F2665" t="s">
        <v>3421</v>
      </c>
      <c r="G2665">
        <v>2014</v>
      </c>
      <c r="H2665" t="s">
        <v>1498</v>
      </c>
      <c r="I2665" t="s">
        <v>19</v>
      </c>
      <c r="J2665">
        <v>407</v>
      </c>
      <c r="K2665">
        <v>36</v>
      </c>
      <c r="L2665">
        <f>COUNTIF(Table1[Race],Table1[Race])</f>
        <v>2</v>
      </c>
      <c r="M2665">
        <v>18</v>
      </c>
      <c r="N2665">
        <v>9</v>
      </c>
      <c r="O2665">
        <v>6</v>
      </c>
      <c r="P2665">
        <v>3</v>
      </c>
      <c r="Q2665" t="s">
        <v>20</v>
      </c>
      <c r="R2665" t="s">
        <v>3382</v>
      </c>
      <c r="S2665" t="s">
        <v>3379</v>
      </c>
      <c r="T2665">
        <f>IFERROR(Table1[n_can_adj]/MID(Table1[district],FIND("(",Table1[district])+1,1),Table1[n_can_adj])</f>
        <v>2</v>
      </c>
      <c r="U2665" t="e">
        <f>IF(Table1[level]="Local",VLOOKUP(Table1[parish]&amp;" Parish, Louisiana",[1]parish!$D$2:$E$65,2,FALSE),"")</f>
        <v>#N/A</v>
      </c>
    </row>
    <row r="2666" spans="1:21" hidden="1" x14ac:dyDescent="0.25">
      <c r="A2666">
        <v>2667</v>
      </c>
      <c r="B2666">
        <f>IF(COUNTIF(C$2:C2665,C2666)&gt;0,B2665,B2665+1)</f>
        <v>875</v>
      </c>
      <c r="C2666" t="str">
        <f>Table1[[#This Row],[position]]&amp;IF(Table1[district]="NA","","-"&amp;Table1[district])&amp;IF(Table1[parish]="Multi-Parish Race","","-"&amp;Table1[parish])&amp;" ("&amp;Table1[year]&amp;")"</f>
        <v>Member of School Board-District  1-East Baton Rouge (2014)</v>
      </c>
      <c r="D2666" t="s">
        <v>3379</v>
      </c>
      <c r="E2666" t="s">
        <v>3387</v>
      </c>
      <c r="F2666" t="s">
        <v>3406</v>
      </c>
      <c r="G2666">
        <v>2014</v>
      </c>
      <c r="H2666" t="s">
        <v>1277</v>
      </c>
      <c r="I2666" t="s">
        <v>23</v>
      </c>
      <c r="J2666">
        <v>4043</v>
      </c>
      <c r="K2666">
        <v>36</v>
      </c>
      <c r="L2666">
        <f>COUNTIF(Table1[Race],Table1[Race])</f>
        <v>3</v>
      </c>
      <c r="M2666">
        <v>18</v>
      </c>
      <c r="N2666">
        <v>9</v>
      </c>
      <c r="O2666">
        <v>6</v>
      </c>
      <c r="P2666">
        <v>3</v>
      </c>
      <c r="Q2666" t="s">
        <v>20</v>
      </c>
      <c r="R2666" t="s">
        <v>3382</v>
      </c>
      <c r="S2666" t="s">
        <v>3379</v>
      </c>
      <c r="T2666">
        <f>IFERROR(Table1[n_can_adj]/MID(Table1[district],FIND("(",Table1[district])+1,1),Table1[n_can_adj])</f>
        <v>3</v>
      </c>
      <c r="U2666" t="e">
        <f>IF(Table1[level]="Local",VLOOKUP(Table1[parish]&amp;" Parish, Louisiana",[1]parish!$D$2:$E$65,2,FALSE),"")</f>
        <v>#N/A</v>
      </c>
    </row>
    <row r="2667" spans="1:21" hidden="1" x14ac:dyDescent="0.25">
      <c r="A2667">
        <v>2672</v>
      </c>
      <c r="B2667">
        <f>IF(COUNTIF(C$2:C2666,C2667)&gt;0,B2666,B2666+1)</f>
        <v>875</v>
      </c>
      <c r="C2667" t="str">
        <f>Table1[[#This Row],[position]]&amp;IF(Table1[district]="NA","","-"&amp;Table1[district])&amp;IF(Table1[parish]="Multi-Parish Race","","-"&amp;Table1[parish])&amp;" ("&amp;Table1[year]&amp;")"</f>
        <v>Member of School Board-District  1-East Baton Rouge (2014)</v>
      </c>
      <c r="D2667" t="s">
        <v>3379</v>
      </c>
      <c r="E2667" t="s">
        <v>3387</v>
      </c>
      <c r="F2667" t="s">
        <v>3411</v>
      </c>
      <c r="G2667">
        <v>2014</v>
      </c>
      <c r="H2667" t="s">
        <v>1277</v>
      </c>
      <c r="I2667" t="s">
        <v>19</v>
      </c>
      <c r="J2667">
        <v>6229</v>
      </c>
      <c r="K2667">
        <v>36</v>
      </c>
      <c r="L2667">
        <f>COUNTIF(Table1[Race],Table1[Race])</f>
        <v>3</v>
      </c>
      <c r="M2667">
        <v>18</v>
      </c>
      <c r="N2667">
        <v>9</v>
      </c>
      <c r="O2667">
        <v>6</v>
      </c>
      <c r="P2667">
        <v>3</v>
      </c>
      <c r="Q2667" t="s">
        <v>20</v>
      </c>
      <c r="R2667" t="s">
        <v>3382</v>
      </c>
      <c r="S2667" t="s">
        <v>3379</v>
      </c>
      <c r="T2667">
        <f>IFERROR(Table1[n_can_adj]/MID(Table1[district],FIND("(",Table1[district])+1,1),Table1[n_can_adj])</f>
        <v>3</v>
      </c>
      <c r="U2667" t="e">
        <f>IF(Table1[level]="Local",VLOOKUP(Table1[parish]&amp;" Parish, Louisiana",[1]parish!$D$2:$E$65,2,FALSE),"")</f>
        <v>#N/A</v>
      </c>
    </row>
    <row r="2668" spans="1:21" hidden="1" x14ac:dyDescent="0.25">
      <c r="A2668">
        <v>2675</v>
      </c>
      <c r="B2668">
        <f>IF(COUNTIF(C$2:C2667,C2668)&gt;0,B2667,B2667+1)</f>
        <v>875</v>
      </c>
      <c r="C2668" t="str">
        <f>Table1[[#This Row],[position]]&amp;IF(Table1[district]="NA","","-"&amp;Table1[district])&amp;IF(Table1[parish]="Multi-Parish Race","","-"&amp;Table1[parish])&amp;" ("&amp;Table1[year]&amp;")"</f>
        <v>Member of School Board-District  1-East Baton Rouge (2014)</v>
      </c>
      <c r="D2668" t="s">
        <v>3379</v>
      </c>
      <c r="E2668" t="s">
        <v>3387</v>
      </c>
      <c r="F2668" t="s">
        <v>3414</v>
      </c>
      <c r="G2668">
        <v>2014</v>
      </c>
      <c r="H2668" t="s">
        <v>1277</v>
      </c>
      <c r="I2668" t="s">
        <v>30</v>
      </c>
      <c r="J2668">
        <v>2564</v>
      </c>
      <c r="K2668">
        <v>36</v>
      </c>
      <c r="L2668">
        <f>COUNTIF(Table1[Race],Table1[Race])</f>
        <v>3</v>
      </c>
      <c r="M2668">
        <v>18</v>
      </c>
      <c r="N2668">
        <v>9</v>
      </c>
      <c r="O2668">
        <v>6</v>
      </c>
      <c r="P2668">
        <v>3</v>
      </c>
      <c r="Q2668" t="s">
        <v>20</v>
      </c>
      <c r="R2668" t="s">
        <v>3382</v>
      </c>
      <c r="S2668" t="s">
        <v>3379</v>
      </c>
      <c r="T2668">
        <f>IFERROR(Table1[n_can_adj]/MID(Table1[district],FIND("(",Table1[district])+1,1),Table1[n_can_adj])</f>
        <v>3</v>
      </c>
      <c r="U2668" t="e">
        <f>IF(Table1[level]="Local",VLOOKUP(Table1[parish]&amp;" Parish, Louisiana",[1]parish!$D$2:$E$65,2,FALSE),"")</f>
        <v>#N/A</v>
      </c>
    </row>
    <row r="2669" spans="1:21" hidden="1" x14ac:dyDescent="0.25">
      <c r="A2669">
        <v>2649</v>
      </c>
      <c r="B2669">
        <f>IF(COUNTIF(C$2:C2668,C2669)&gt;0,B2668,B2668+1)</f>
        <v>876</v>
      </c>
      <c r="C2669" t="str">
        <f>Table1[[#This Row],[position]]&amp;IF(Table1[district]="NA","","-"&amp;Table1[district])&amp;IF(Table1[parish]="Multi-Parish Race","","-"&amp;Table1[parish])&amp;" ("&amp;Table1[year]&amp;")"</f>
        <v>Member of School Board-District  1-East Carroll (2014)</v>
      </c>
      <c r="D2669" t="s">
        <v>3379</v>
      </c>
      <c r="E2669" t="s">
        <v>3387</v>
      </c>
      <c r="F2669" t="s">
        <v>3388</v>
      </c>
      <c r="G2669">
        <v>2014</v>
      </c>
      <c r="H2669" t="s">
        <v>569</v>
      </c>
      <c r="I2669" t="s">
        <v>23</v>
      </c>
      <c r="J2669">
        <v>63</v>
      </c>
      <c r="K2669">
        <v>36</v>
      </c>
      <c r="L2669">
        <f>COUNTIF(Table1[Race],Table1[Race])</f>
        <v>3</v>
      </c>
      <c r="M2669">
        <v>18</v>
      </c>
      <c r="N2669">
        <v>9</v>
      </c>
      <c r="O2669">
        <v>6</v>
      </c>
      <c r="P2669">
        <v>3</v>
      </c>
      <c r="Q2669" t="s">
        <v>20</v>
      </c>
      <c r="R2669" t="s">
        <v>3382</v>
      </c>
      <c r="S2669" t="s">
        <v>3379</v>
      </c>
      <c r="T2669">
        <f>IFERROR(Table1[n_can_adj]/MID(Table1[district],FIND("(",Table1[district])+1,1),Table1[n_can_adj])</f>
        <v>3</v>
      </c>
      <c r="U2669" t="e">
        <f>IF(Table1[level]="Local",VLOOKUP(Table1[parish]&amp;" Parish, Louisiana",[1]parish!$D$2:$E$65,2,FALSE),"")</f>
        <v>#N/A</v>
      </c>
    </row>
    <row r="2670" spans="1:21" hidden="1" x14ac:dyDescent="0.25">
      <c r="A2670">
        <v>2678</v>
      </c>
      <c r="B2670">
        <f>IF(COUNTIF(C$2:C2669,C2670)&gt;0,B2669,B2669+1)</f>
        <v>876</v>
      </c>
      <c r="C2670" t="str">
        <f>Table1[[#This Row],[position]]&amp;IF(Table1[district]="NA","","-"&amp;Table1[district])&amp;IF(Table1[parish]="Multi-Parish Race","","-"&amp;Table1[parish])&amp;" ("&amp;Table1[year]&amp;")"</f>
        <v>Member of School Board-District  1-East Carroll (2014)</v>
      </c>
      <c r="D2670" t="s">
        <v>3379</v>
      </c>
      <c r="E2670" t="s">
        <v>3387</v>
      </c>
      <c r="F2670" t="s">
        <v>3417</v>
      </c>
      <c r="G2670">
        <v>2014</v>
      </c>
      <c r="H2670" t="s">
        <v>569</v>
      </c>
      <c r="I2670" t="s">
        <v>30</v>
      </c>
      <c r="J2670">
        <v>94</v>
      </c>
      <c r="K2670">
        <v>36</v>
      </c>
      <c r="L2670">
        <f>COUNTIF(Table1[Race],Table1[Race])</f>
        <v>3</v>
      </c>
      <c r="M2670">
        <v>18</v>
      </c>
      <c r="N2670">
        <v>9</v>
      </c>
      <c r="O2670">
        <v>6</v>
      </c>
      <c r="P2670">
        <v>3</v>
      </c>
      <c r="Q2670" t="s">
        <v>20</v>
      </c>
      <c r="R2670" t="s">
        <v>3382</v>
      </c>
      <c r="S2670" t="s">
        <v>3379</v>
      </c>
      <c r="T2670">
        <f>IFERROR(Table1[n_can_adj]/MID(Table1[district],FIND("(",Table1[district])+1,1),Table1[n_can_adj])</f>
        <v>3</v>
      </c>
      <c r="U2670" t="e">
        <f>IF(Table1[level]="Local",VLOOKUP(Table1[parish]&amp;" Parish, Louisiana",[1]parish!$D$2:$E$65,2,FALSE),"")</f>
        <v>#N/A</v>
      </c>
    </row>
    <row r="2671" spans="1:21" hidden="1" x14ac:dyDescent="0.25">
      <c r="A2671">
        <v>2681</v>
      </c>
      <c r="B2671">
        <f>IF(COUNTIF(C$2:C2670,C2671)&gt;0,B2670,B2670+1)</f>
        <v>876</v>
      </c>
      <c r="C2671" t="str">
        <f>Table1[[#This Row],[position]]&amp;IF(Table1[district]="NA","","-"&amp;Table1[district])&amp;IF(Table1[parish]="Multi-Parish Race","","-"&amp;Table1[parish])&amp;" ("&amp;Table1[year]&amp;")"</f>
        <v>Member of School Board-District  1-East Carroll (2014)</v>
      </c>
      <c r="D2671" t="s">
        <v>3379</v>
      </c>
      <c r="E2671" t="s">
        <v>3387</v>
      </c>
      <c r="F2671" t="s">
        <v>3420</v>
      </c>
      <c r="G2671">
        <v>2014</v>
      </c>
      <c r="H2671" t="s">
        <v>569</v>
      </c>
      <c r="I2671" t="s">
        <v>23</v>
      </c>
      <c r="J2671">
        <v>287</v>
      </c>
      <c r="K2671">
        <v>36</v>
      </c>
      <c r="L2671">
        <f>COUNTIF(Table1[Race],Table1[Race])</f>
        <v>3</v>
      </c>
      <c r="M2671">
        <v>18</v>
      </c>
      <c r="N2671">
        <v>9</v>
      </c>
      <c r="O2671">
        <v>6</v>
      </c>
      <c r="P2671">
        <v>3</v>
      </c>
      <c r="Q2671" t="s">
        <v>20</v>
      </c>
      <c r="R2671" t="s">
        <v>3382</v>
      </c>
      <c r="S2671" t="s">
        <v>3379</v>
      </c>
      <c r="T2671">
        <f>IFERROR(Table1[n_can_adj]/MID(Table1[district],FIND("(",Table1[district])+1,1),Table1[n_can_adj])</f>
        <v>3</v>
      </c>
      <c r="U2671" t="e">
        <f>IF(Table1[level]="Local",VLOOKUP(Table1[parish]&amp;" Parish, Louisiana",[1]parish!$D$2:$E$65,2,FALSE),"")</f>
        <v>#N/A</v>
      </c>
    </row>
    <row r="2672" spans="1:21" hidden="1" x14ac:dyDescent="0.25">
      <c r="A2672">
        <v>2652</v>
      </c>
      <c r="B2672">
        <f>IF(COUNTIF(C$2:C2671,C2672)&gt;0,B2671,B2671+1)</f>
        <v>877</v>
      </c>
      <c r="C2672" t="str">
        <f>Table1[[#This Row],[position]]&amp;IF(Table1[district]="NA","","-"&amp;Table1[district])&amp;IF(Table1[parish]="Multi-Parish Race","","-"&amp;Table1[parish])&amp;" ("&amp;Table1[year]&amp;")"</f>
        <v>Member of School Board-District  1-Grant (2014)</v>
      </c>
      <c r="D2672" t="s">
        <v>3379</v>
      </c>
      <c r="E2672" t="s">
        <v>3387</v>
      </c>
      <c r="F2672" t="s">
        <v>3391</v>
      </c>
      <c r="G2672">
        <v>2014</v>
      </c>
      <c r="H2672" t="s">
        <v>272</v>
      </c>
      <c r="I2672" t="s">
        <v>127</v>
      </c>
      <c r="J2672">
        <v>256</v>
      </c>
      <c r="K2672">
        <v>36</v>
      </c>
      <c r="L2672">
        <f>COUNTIF(Table1[Race],Table1[Race])</f>
        <v>3</v>
      </c>
      <c r="M2672">
        <v>18</v>
      </c>
      <c r="N2672">
        <v>9</v>
      </c>
      <c r="O2672">
        <v>6</v>
      </c>
      <c r="P2672">
        <v>3</v>
      </c>
      <c r="Q2672" t="s">
        <v>20</v>
      </c>
      <c r="R2672" t="s">
        <v>3382</v>
      </c>
      <c r="S2672" t="s">
        <v>3379</v>
      </c>
      <c r="T2672">
        <f>IFERROR(Table1[n_can_adj]/MID(Table1[district],FIND("(",Table1[district])+1,1),Table1[n_can_adj])</f>
        <v>3</v>
      </c>
      <c r="U2672" t="e">
        <f>IF(Table1[level]="Local",VLOOKUP(Table1[parish]&amp;" Parish, Louisiana",[1]parish!$D$2:$E$65,2,FALSE),"")</f>
        <v>#N/A</v>
      </c>
    </row>
    <row r="2673" spans="1:21" hidden="1" x14ac:dyDescent="0.25">
      <c r="A2673">
        <v>2665</v>
      </c>
      <c r="B2673">
        <f>IF(COUNTIF(C$2:C2672,C2673)&gt;0,B2672,B2672+1)</f>
        <v>877</v>
      </c>
      <c r="C2673" t="str">
        <f>Table1[[#This Row],[position]]&amp;IF(Table1[district]="NA","","-"&amp;Table1[district])&amp;IF(Table1[parish]="Multi-Parish Race","","-"&amp;Table1[parish])&amp;" ("&amp;Table1[year]&amp;")"</f>
        <v>Member of School Board-District  1-Grant (2014)</v>
      </c>
      <c r="D2673" t="s">
        <v>3379</v>
      </c>
      <c r="E2673" t="s">
        <v>3387</v>
      </c>
      <c r="F2673" t="s">
        <v>3404</v>
      </c>
      <c r="G2673">
        <v>2014</v>
      </c>
      <c r="H2673" t="s">
        <v>272</v>
      </c>
      <c r="I2673" t="s">
        <v>127</v>
      </c>
      <c r="J2673">
        <v>121</v>
      </c>
      <c r="K2673">
        <v>36</v>
      </c>
      <c r="L2673">
        <f>COUNTIF(Table1[Race],Table1[Race])</f>
        <v>3</v>
      </c>
      <c r="M2673">
        <v>18</v>
      </c>
      <c r="N2673">
        <v>9</v>
      </c>
      <c r="O2673">
        <v>6</v>
      </c>
      <c r="P2673">
        <v>3</v>
      </c>
      <c r="Q2673" t="s">
        <v>20</v>
      </c>
      <c r="R2673" t="s">
        <v>3382</v>
      </c>
      <c r="S2673" t="s">
        <v>3379</v>
      </c>
      <c r="T2673">
        <f>IFERROR(Table1[n_can_adj]/MID(Table1[district],FIND("(",Table1[district])+1,1),Table1[n_can_adj])</f>
        <v>3</v>
      </c>
      <c r="U2673" t="e">
        <f>IF(Table1[level]="Local",VLOOKUP(Table1[parish]&amp;" Parish, Louisiana",[1]parish!$D$2:$E$65,2,FALSE),"")</f>
        <v>#N/A</v>
      </c>
    </row>
    <row r="2674" spans="1:21" hidden="1" x14ac:dyDescent="0.25">
      <c r="A2674">
        <v>2674</v>
      </c>
      <c r="B2674">
        <f>IF(COUNTIF(C$2:C2673,C2674)&gt;0,B2673,B2673+1)</f>
        <v>877</v>
      </c>
      <c r="C2674" t="str">
        <f>Table1[[#This Row],[position]]&amp;IF(Table1[district]="NA","","-"&amp;Table1[district])&amp;IF(Table1[parish]="Multi-Parish Race","","-"&amp;Table1[parish])&amp;" ("&amp;Table1[year]&amp;")"</f>
        <v>Member of School Board-District  1-Grant (2014)</v>
      </c>
      <c r="D2674" t="s">
        <v>3379</v>
      </c>
      <c r="E2674" t="s">
        <v>3387</v>
      </c>
      <c r="F2674" t="s">
        <v>3413</v>
      </c>
      <c r="G2674">
        <v>2014</v>
      </c>
      <c r="H2674" t="s">
        <v>272</v>
      </c>
      <c r="I2674" t="s">
        <v>19</v>
      </c>
      <c r="J2674">
        <v>394</v>
      </c>
      <c r="K2674">
        <v>36</v>
      </c>
      <c r="L2674">
        <f>COUNTIF(Table1[Race],Table1[Race])</f>
        <v>3</v>
      </c>
      <c r="M2674">
        <v>18</v>
      </c>
      <c r="N2674">
        <v>9</v>
      </c>
      <c r="O2674">
        <v>6</v>
      </c>
      <c r="P2674">
        <v>3</v>
      </c>
      <c r="Q2674" t="s">
        <v>20</v>
      </c>
      <c r="R2674" t="s">
        <v>3382</v>
      </c>
      <c r="S2674" t="s">
        <v>3379</v>
      </c>
      <c r="T2674">
        <f>IFERROR(Table1[n_can_adj]/MID(Table1[district],FIND("(",Table1[district])+1,1),Table1[n_can_adj])</f>
        <v>3</v>
      </c>
      <c r="U2674" t="e">
        <f>IF(Table1[level]="Local",VLOOKUP(Table1[parish]&amp;" Parish, Louisiana",[1]parish!$D$2:$E$65,2,FALSE),"")</f>
        <v>#N/A</v>
      </c>
    </row>
    <row r="2675" spans="1:21" hidden="1" x14ac:dyDescent="0.25">
      <c r="A2675">
        <v>2676</v>
      </c>
      <c r="B2675">
        <f>IF(COUNTIF(C$2:C2674,C2675)&gt;0,B2674,B2674+1)</f>
        <v>878</v>
      </c>
      <c r="C2675" t="str">
        <f>Table1[[#This Row],[position]]&amp;IF(Table1[district]="NA","","-"&amp;Table1[district])&amp;IF(Table1[parish]="Multi-Parish Race","","-"&amp;Table1[parish])&amp;" ("&amp;Table1[year]&amp;")"</f>
        <v>Member of School Board-District  1-Lincoln (2014)</v>
      </c>
      <c r="D2675" t="s">
        <v>3379</v>
      </c>
      <c r="E2675" t="s">
        <v>3387</v>
      </c>
      <c r="F2675" t="s">
        <v>3415</v>
      </c>
      <c r="G2675">
        <v>2014</v>
      </c>
      <c r="H2675" t="s">
        <v>332</v>
      </c>
      <c r="I2675" t="s">
        <v>23</v>
      </c>
      <c r="J2675">
        <v>278</v>
      </c>
      <c r="K2675">
        <v>36</v>
      </c>
      <c r="L2675">
        <f>COUNTIF(Table1[Race],Table1[Race])</f>
        <v>3</v>
      </c>
      <c r="M2675">
        <v>18</v>
      </c>
      <c r="N2675">
        <v>9</v>
      </c>
      <c r="O2675">
        <v>6</v>
      </c>
      <c r="P2675">
        <v>3</v>
      </c>
      <c r="Q2675" t="s">
        <v>20</v>
      </c>
      <c r="R2675" t="s">
        <v>3382</v>
      </c>
      <c r="S2675" t="s">
        <v>3379</v>
      </c>
      <c r="T2675">
        <f>IFERROR(Table1[n_can_adj]/MID(Table1[district],FIND("(",Table1[district])+1,1),Table1[n_can_adj])</f>
        <v>3</v>
      </c>
      <c r="U2675" t="e">
        <f>IF(Table1[level]="Local",VLOOKUP(Table1[parish]&amp;" Parish, Louisiana",[1]parish!$D$2:$E$65,2,FALSE),"")</f>
        <v>#N/A</v>
      </c>
    </row>
    <row r="2676" spans="1:21" hidden="1" x14ac:dyDescent="0.25">
      <c r="A2676">
        <v>2683</v>
      </c>
      <c r="B2676">
        <f>IF(COUNTIF(C$2:C2675,C2676)&gt;0,B2675,B2675+1)</f>
        <v>878</v>
      </c>
      <c r="C2676" t="str">
        <f>Table1[[#This Row],[position]]&amp;IF(Table1[district]="NA","","-"&amp;Table1[district])&amp;IF(Table1[parish]="Multi-Parish Race","","-"&amp;Table1[parish])&amp;" ("&amp;Table1[year]&amp;")"</f>
        <v>Member of School Board-District  1-Lincoln (2014)</v>
      </c>
      <c r="D2676" t="s">
        <v>3379</v>
      </c>
      <c r="E2676" t="s">
        <v>3387</v>
      </c>
      <c r="F2676" t="s">
        <v>3422</v>
      </c>
      <c r="G2676">
        <v>2014</v>
      </c>
      <c r="H2676" t="s">
        <v>332</v>
      </c>
      <c r="I2676" t="s">
        <v>30</v>
      </c>
      <c r="J2676">
        <v>521</v>
      </c>
      <c r="K2676">
        <v>36</v>
      </c>
      <c r="L2676">
        <f>COUNTIF(Table1[Race],Table1[Race])</f>
        <v>3</v>
      </c>
      <c r="M2676">
        <v>18</v>
      </c>
      <c r="N2676">
        <v>9</v>
      </c>
      <c r="O2676">
        <v>6</v>
      </c>
      <c r="P2676">
        <v>3</v>
      </c>
      <c r="Q2676" t="s">
        <v>20</v>
      </c>
      <c r="R2676" t="s">
        <v>3382</v>
      </c>
      <c r="S2676" t="s">
        <v>3379</v>
      </c>
      <c r="T2676">
        <f>IFERROR(Table1[n_can_adj]/MID(Table1[district],FIND("(",Table1[district])+1,1),Table1[n_can_adj])</f>
        <v>3</v>
      </c>
      <c r="U2676" t="e">
        <f>IF(Table1[level]="Local",VLOOKUP(Table1[parish]&amp;" Parish, Louisiana",[1]parish!$D$2:$E$65,2,FALSE),"")</f>
        <v>#N/A</v>
      </c>
    </row>
    <row r="2677" spans="1:21" hidden="1" x14ac:dyDescent="0.25">
      <c r="A2677">
        <v>2684</v>
      </c>
      <c r="B2677">
        <f>IF(COUNTIF(C$2:C2676,C2677)&gt;0,B2676,B2676+1)</f>
        <v>878</v>
      </c>
      <c r="C2677" t="str">
        <f>Table1[[#This Row],[position]]&amp;IF(Table1[district]="NA","","-"&amp;Table1[district])&amp;IF(Table1[parish]="Multi-Parish Race","","-"&amp;Table1[parish])&amp;" ("&amp;Table1[year]&amp;")"</f>
        <v>Member of School Board-District  1-Lincoln (2014)</v>
      </c>
      <c r="D2677" t="s">
        <v>3379</v>
      </c>
      <c r="E2677" t="s">
        <v>3387</v>
      </c>
      <c r="F2677" t="s">
        <v>3423</v>
      </c>
      <c r="G2677">
        <v>2014</v>
      </c>
      <c r="H2677" t="s">
        <v>332</v>
      </c>
      <c r="I2677" t="s">
        <v>23</v>
      </c>
      <c r="J2677">
        <v>90</v>
      </c>
      <c r="K2677">
        <v>36</v>
      </c>
      <c r="L2677">
        <f>COUNTIF(Table1[Race],Table1[Race])</f>
        <v>3</v>
      </c>
      <c r="M2677">
        <v>18</v>
      </c>
      <c r="N2677">
        <v>9</v>
      </c>
      <c r="O2677">
        <v>6</v>
      </c>
      <c r="P2677">
        <v>3</v>
      </c>
      <c r="Q2677" t="s">
        <v>20</v>
      </c>
      <c r="R2677" t="s">
        <v>3382</v>
      </c>
      <c r="S2677" t="s">
        <v>3379</v>
      </c>
      <c r="T2677">
        <f>IFERROR(Table1[n_can_adj]/MID(Table1[district],FIND("(",Table1[district])+1,1),Table1[n_can_adj])</f>
        <v>3</v>
      </c>
      <c r="U2677" t="e">
        <f>IF(Table1[level]="Local",VLOOKUP(Table1[parish]&amp;" Parish, Louisiana",[1]parish!$D$2:$E$65,2,FALSE),"")</f>
        <v>#N/A</v>
      </c>
    </row>
    <row r="2678" spans="1:21" hidden="1" x14ac:dyDescent="0.25">
      <c r="A2678">
        <v>2663</v>
      </c>
      <c r="B2678">
        <f>IF(COUNTIF(C$2:C2677,C2678)&gt;0,B2677,B2677+1)</f>
        <v>879</v>
      </c>
      <c r="C2678" t="str">
        <f>Table1[[#This Row],[position]]&amp;IF(Table1[district]="NA","","-"&amp;Table1[district])&amp;IF(Table1[parish]="Multi-Parish Race","","-"&amp;Table1[parish])&amp;" ("&amp;Table1[year]&amp;")"</f>
        <v>Member of School Board-District  1-Natchitoches (2014)</v>
      </c>
      <c r="D2678" t="s">
        <v>3379</v>
      </c>
      <c r="E2678" t="s">
        <v>3387</v>
      </c>
      <c r="F2678" t="s">
        <v>3402</v>
      </c>
      <c r="G2678">
        <v>2014</v>
      </c>
      <c r="H2678" t="s">
        <v>263</v>
      </c>
      <c r="I2678" t="s">
        <v>30</v>
      </c>
      <c r="J2678">
        <v>883</v>
      </c>
      <c r="K2678">
        <v>36</v>
      </c>
      <c r="L2678">
        <f>COUNTIF(Table1[Race],Table1[Race])</f>
        <v>2</v>
      </c>
      <c r="M2678">
        <v>18</v>
      </c>
      <c r="N2678">
        <v>9</v>
      </c>
      <c r="O2678">
        <v>6</v>
      </c>
      <c r="P2678">
        <v>3</v>
      </c>
      <c r="Q2678" t="s">
        <v>20</v>
      </c>
      <c r="R2678" t="s">
        <v>3382</v>
      </c>
      <c r="S2678" t="s">
        <v>3379</v>
      </c>
      <c r="T2678">
        <f>IFERROR(Table1[n_can_adj]/MID(Table1[district],FIND("(",Table1[district])+1,1),Table1[n_can_adj])</f>
        <v>2</v>
      </c>
      <c r="U2678" t="e">
        <f>IF(Table1[level]="Local",VLOOKUP(Table1[parish]&amp;" Parish, Louisiana",[1]parish!$D$2:$E$65,2,FALSE),"")</f>
        <v>#N/A</v>
      </c>
    </row>
    <row r="2679" spans="1:21" hidden="1" x14ac:dyDescent="0.25">
      <c r="A2679">
        <v>2670</v>
      </c>
      <c r="B2679">
        <f>IF(COUNTIF(C$2:C2678,C2679)&gt;0,B2678,B2678+1)</f>
        <v>879</v>
      </c>
      <c r="C2679" t="str">
        <f>Table1[[#This Row],[position]]&amp;IF(Table1[district]="NA","","-"&amp;Table1[district])&amp;IF(Table1[parish]="Multi-Parish Race","","-"&amp;Table1[parish])&amp;" ("&amp;Table1[year]&amp;")"</f>
        <v>Member of School Board-District  1-Natchitoches (2014)</v>
      </c>
      <c r="D2679" t="s">
        <v>3379</v>
      </c>
      <c r="E2679" t="s">
        <v>3387</v>
      </c>
      <c r="F2679" t="s">
        <v>3409</v>
      </c>
      <c r="G2679">
        <v>2014</v>
      </c>
      <c r="H2679" t="s">
        <v>263</v>
      </c>
      <c r="I2679" t="s">
        <v>23</v>
      </c>
      <c r="J2679">
        <v>630</v>
      </c>
      <c r="K2679">
        <v>36</v>
      </c>
      <c r="L2679">
        <f>COUNTIF(Table1[Race],Table1[Race])</f>
        <v>2</v>
      </c>
      <c r="M2679">
        <v>18</v>
      </c>
      <c r="N2679">
        <v>9</v>
      </c>
      <c r="O2679">
        <v>6</v>
      </c>
      <c r="P2679">
        <v>3</v>
      </c>
      <c r="Q2679" t="s">
        <v>20</v>
      </c>
      <c r="R2679" t="s">
        <v>3382</v>
      </c>
      <c r="S2679" t="s">
        <v>3379</v>
      </c>
      <c r="T2679">
        <f>IFERROR(Table1[n_can_adj]/MID(Table1[district],FIND("(",Table1[district])+1,1),Table1[n_can_adj])</f>
        <v>2</v>
      </c>
      <c r="U2679" t="e">
        <f>IF(Table1[level]="Local",VLOOKUP(Table1[parish]&amp;" Parish, Louisiana",[1]parish!$D$2:$E$65,2,FALSE),"")</f>
        <v>#N/A</v>
      </c>
    </row>
    <row r="2680" spans="1:21" hidden="1" x14ac:dyDescent="0.25">
      <c r="A2680">
        <v>2669</v>
      </c>
      <c r="B2680">
        <f>IF(COUNTIF(C$2:C2679,C2680)&gt;0,B2679,B2679+1)</f>
        <v>880</v>
      </c>
      <c r="C2680" t="str">
        <f>Table1[[#This Row],[position]]&amp;IF(Table1[district]="NA","","-"&amp;Table1[district])&amp;IF(Table1[parish]="Multi-Parish Race","","-"&amp;Table1[parish])&amp;" ("&amp;Table1[year]&amp;")"</f>
        <v>Member of School Board-District  1-St. Bernard (2014)</v>
      </c>
      <c r="D2680" t="s">
        <v>3379</v>
      </c>
      <c r="E2680" t="s">
        <v>3387</v>
      </c>
      <c r="F2680" t="s">
        <v>3408</v>
      </c>
      <c r="G2680">
        <v>2014</v>
      </c>
      <c r="H2680" t="s">
        <v>1737</v>
      </c>
      <c r="I2680" t="s">
        <v>23</v>
      </c>
      <c r="J2680">
        <v>630</v>
      </c>
      <c r="K2680">
        <v>36</v>
      </c>
      <c r="L2680">
        <f>COUNTIF(Table1[Race],Table1[Race])</f>
        <v>2</v>
      </c>
      <c r="M2680">
        <v>18</v>
      </c>
      <c r="N2680">
        <v>9</v>
      </c>
      <c r="O2680">
        <v>6</v>
      </c>
      <c r="P2680">
        <v>3</v>
      </c>
      <c r="Q2680" t="s">
        <v>20</v>
      </c>
      <c r="R2680" t="s">
        <v>3382</v>
      </c>
      <c r="S2680" t="s">
        <v>3379</v>
      </c>
      <c r="T2680">
        <f>IFERROR(Table1[n_can_adj]/MID(Table1[district],FIND("(",Table1[district])+1,1),Table1[n_can_adj])</f>
        <v>2</v>
      </c>
      <c r="U2680" t="e">
        <f>IF(Table1[level]="Local",VLOOKUP(Table1[parish]&amp;" Parish, Louisiana",[1]parish!$D$2:$E$65,2,FALSE),"")</f>
        <v>#N/A</v>
      </c>
    </row>
    <row r="2681" spans="1:21" hidden="1" x14ac:dyDescent="0.25">
      <c r="A2681">
        <v>2671</v>
      </c>
      <c r="B2681">
        <f>IF(COUNTIF(C$2:C2680,C2681)&gt;0,B2680,B2680+1)</f>
        <v>880</v>
      </c>
      <c r="C2681" t="str">
        <f>Table1[[#This Row],[position]]&amp;IF(Table1[district]="NA","","-"&amp;Table1[district])&amp;IF(Table1[parish]="Multi-Parish Race","","-"&amp;Table1[parish])&amp;" ("&amp;Table1[year]&amp;")"</f>
        <v>Member of School Board-District  1-St. Bernard (2014)</v>
      </c>
      <c r="D2681" t="s">
        <v>3379</v>
      </c>
      <c r="E2681" t="s">
        <v>3387</v>
      </c>
      <c r="F2681" t="s">
        <v>3410</v>
      </c>
      <c r="G2681">
        <v>2014</v>
      </c>
      <c r="H2681" t="s">
        <v>1737</v>
      </c>
      <c r="I2681" t="s">
        <v>19</v>
      </c>
      <c r="J2681">
        <v>472</v>
      </c>
      <c r="K2681">
        <v>36</v>
      </c>
      <c r="L2681">
        <f>COUNTIF(Table1[Race],Table1[Race])</f>
        <v>2</v>
      </c>
      <c r="M2681">
        <v>18</v>
      </c>
      <c r="N2681">
        <v>9</v>
      </c>
      <c r="O2681">
        <v>6</v>
      </c>
      <c r="P2681">
        <v>3</v>
      </c>
      <c r="Q2681" t="s">
        <v>20</v>
      </c>
      <c r="R2681" t="s">
        <v>3382</v>
      </c>
      <c r="S2681" t="s">
        <v>3379</v>
      </c>
      <c r="T2681">
        <f>IFERROR(Table1[n_can_adj]/MID(Table1[district],FIND("(",Table1[district])+1,1),Table1[n_can_adj])</f>
        <v>2</v>
      </c>
      <c r="U2681" t="e">
        <f>IF(Table1[level]="Local",VLOOKUP(Table1[parish]&amp;" Parish, Louisiana",[1]parish!$D$2:$E$65,2,FALSE),"")</f>
        <v>#N/A</v>
      </c>
    </row>
    <row r="2682" spans="1:21" hidden="1" x14ac:dyDescent="0.25">
      <c r="A2682">
        <v>2653</v>
      </c>
      <c r="B2682">
        <f>IF(COUNTIF(C$2:C2681,C2682)&gt;0,B2681,B2681+1)</f>
        <v>881</v>
      </c>
      <c r="C2682" t="str">
        <f>Table1[[#This Row],[position]]&amp;IF(Table1[district]="NA","","-"&amp;Table1[district])&amp;IF(Table1[parish]="Multi-Parish Race","","-"&amp;Table1[parish])&amp;" ("&amp;Table1[year]&amp;")"</f>
        <v>Member of School Board-District  1-St. Landry (2014)</v>
      </c>
      <c r="D2682" t="s">
        <v>3379</v>
      </c>
      <c r="E2682" t="s">
        <v>3387</v>
      </c>
      <c r="F2682" t="s">
        <v>3392</v>
      </c>
      <c r="G2682">
        <v>2014</v>
      </c>
      <c r="H2682" t="s">
        <v>83</v>
      </c>
      <c r="I2682" t="s">
        <v>23</v>
      </c>
      <c r="J2682">
        <v>1526</v>
      </c>
      <c r="K2682">
        <v>36</v>
      </c>
      <c r="L2682">
        <f>COUNTIF(Table1[Race],Table1[Race])</f>
        <v>2</v>
      </c>
      <c r="M2682">
        <v>18</v>
      </c>
      <c r="N2682">
        <v>9</v>
      </c>
      <c r="O2682">
        <v>6</v>
      </c>
      <c r="P2682">
        <v>3</v>
      </c>
      <c r="Q2682" t="s">
        <v>20</v>
      </c>
      <c r="R2682" t="s">
        <v>3382</v>
      </c>
      <c r="S2682" t="s">
        <v>3379</v>
      </c>
      <c r="T2682">
        <f>IFERROR(Table1[n_can_adj]/MID(Table1[district],FIND("(",Table1[district])+1,1),Table1[n_can_adj])</f>
        <v>2</v>
      </c>
      <c r="U2682" t="e">
        <f>IF(Table1[level]="Local",VLOOKUP(Table1[parish]&amp;" Parish, Louisiana",[1]parish!$D$2:$E$65,2,FALSE),"")</f>
        <v>#N/A</v>
      </c>
    </row>
    <row r="2683" spans="1:21" hidden="1" x14ac:dyDescent="0.25">
      <c r="A2683">
        <v>2654</v>
      </c>
      <c r="B2683">
        <f>IF(COUNTIF(C$2:C2682,C2683)&gt;0,B2682,B2682+1)</f>
        <v>881</v>
      </c>
      <c r="C2683" t="str">
        <f>Table1[[#This Row],[position]]&amp;IF(Table1[district]="NA","","-"&amp;Table1[district])&amp;IF(Table1[parish]="Multi-Parish Race","","-"&amp;Table1[parish])&amp;" ("&amp;Table1[year]&amp;")"</f>
        <v>Member of School Board-District  1-St. Landry (2014)</v>
      </c>
      <c r="D2683" t="s">
        <v>3379</v>
      </c>
      <c r="E2683" t="s">
        <v>3387</v>
      </c>
      <c r="F2683" t="s">
        <v>3393</v>
      </c>
      <c r="G2683">
        <v>2014</v>
      </c>
      <c r="H2683" t="s">
        <v>83</v>
      </c>
      <c r="I2683" t="s">
        <v>23</v>
      </c>
      <c r="J2683">
        <v>401</v>
      </c>
      <c r="K2683">
        <v>36</v>
      </c>
      <c r="L2683">
        <f>COUNTIF(Table1[Race],Table1[Race])</f>
        <v>2</v>
      </c>
      <c r="M2683">
        <v>18</v>
      </c>
      <c r="N2683">
        <v>9</v>
      </c>
      <c r="O2683">
        <v>6</v>
      </c>
      <c r="P2683">
        <v>3</v>
      </c>
      <c r="Q2683" t="s">
        <v>20</v>
      </c>
      <c r="R2683" t="s">
        <v>3382</v>
      </c>
      <c r="S2683" t="s">
        <v>3379</v>
      </c>
      <c r="T2683">
        <f>IFERROR(Table1[n_can_adj]/MID(Table1[district],FIND("(",Table1[district])+1,1),Table1[n_can_adj])</f>
        <v>2</v>
      </c>
      <c r="U2683" t="e">
        <f>IF(Table1[level]="Local",VLOOKUP(Table1[parish]&amp;" Parish, Louisiana",[1]parish!$D$2:$E$65,2,FALSE),"")</f>
        <v>#N/A</v>
      </c>
    </row>
    <row r="2684" spans="1:21" hidden="1" x14ac:dyDescent="0.25">
      <c r="A2684">
        <v>2650</v>
      </c>
      <c r="B2684">
        <f>IF(COUNTIF(C$2:C2683,C2684)&gt;0,B2683,B2683+1)</f>
        <v>882</v>
      </c>
      <c r="C2684" t="str">
        <f>Table1[[#This Row],[position]]&amp;IF(Table1[district]="NA","","-"&amp;Table1[district])&amp;IF(Table1[parish]="Multi-Parish Race","","-"&amp;Table1[parish])&amp;" ("&amp;Table1[year]&amp;")"</f>
        <v>Member of School Board-District  1-Washington (2014)</v>
      </c>
      <c r="D2684" t="s">
        <v>3379</v>
      </c>
      <c r="E2684" t="s">
        <v>3387</v>
      </c>
      <c r="F2684" t="s">
        <v>3389</v>
      </c>
      <c r="G2684">
        <v>2014</v>
      </c>
      <c r="H2684" t="s">
        <v>519</v>
      </c>
      <c r="I2684" t="s">
        <v>30</v>
      </c>
      <c r="J2684">
        <v>288</v>
      </c>
      <c r="K2684">
        <v>36</v>
      </c>
      <c r="L2684">
        <f>COUNTIF(Table1[Race],Table1[Race])</f>
        <v>2</v>
      </c>
      <c r="M2684">
        <v>18</v>
      </c>
      <c r="N2684">
        <v>9</v>
      </c>
      <c r="O2684">
        <v>6</v>
      </c>
      <c r="P2684">
        <v>3</v>
      </c>
      <c r="Q2684" t="s">
        <v>20</v>
      </c>
      <c r="R2684" t="s">
        <v>3382</v>
      </c>
      <c r="S2684" t="s">
        <v>3379</v>
      </c>
      <c r="T2684">
        <f>IFERROR(Table1[n_can_adj]/MID(Table1[district],FIND("(",Table1[district])+1,1),Table1[n_can_adj])</f>
        <v>2</v>
      </c>
      <c r="U2684" t="e">
        <f>IF(Table1[level]="Local",VLOOKUP(Table1[parish]&amp;" Parish, Louisiana",[1]parish!$D$2:$E$65,2,FALSE),"")</f>
        <v>#N/A</v>
      </c>
    </row>
    <row r="2685" spans="1:21" hidden="1" x14ac:dyDescent="0.25">
      <c r="A2685">
        <v>2658</v>
      </c>
      <c r="B2685">
        <f>IF(COUNTIF(C$2:C2684,C2685)&gt;0,B2684,B2684+1)</f>
        <v>882</v>
      </c>
      <c r="C2685" t="str">
        <f>Table1[[#This Row],[position]]&amp;IF(Table1[district]="NA","","-"&amp;Table1[district])&amp;IF(Table1[parish]="Multi-Parish Race","","-"&amp;Table1[parish])&amp;" ("&amp;Table1[year]&amp;")"</f>
        <v>Member of School Board-District  1-Washington (2014)</v>
      </c>
      <c r="D2685" t="s">
        <v>3379</v>
      </c>
      <c r="E2685" t="s">
        <v>3387</v>
      </c>
      <c r="F2685" t="s">
        <v>3397</v>
      </c>
      <c r="G2685">
        <v>2014</v>
      </c>
      <c r="H2685" t="s">
        <v>519</v>
      </c>
      <c r="I2685" t="s">
        <v>23</v>
      </c>
      <c r="J2685">
        <v>738</v>
      </c>
      <c r="K2685">
        <v>36</v>
      </c>
      <c r="L2685">
        <f>COUNTIF(Table1[Race],Table1[Race])</f>
        <v>2</v>
      </c>
      <c r="M2685">
        <v>18</v>
      </c>
      <c r="N2685">
        <v>9</v>
      </c>
      <c r="O2685">
        <v>6</v>
      </c>
      <c r="P2685">
        <v>3</v>
      </c>
      <c r="Q2685" t="s">
        <v>20</v>
      </c>
      <c r="R2685" t="s">
        <v>3382</v>
      </c>
      <c r="S2685" t="s">
        <v>3379</v>
      </c>
      <c r="T2685">
        <f>IFERROR(Table1[n_can_adj]/MID(Table1[district],FIND("(",Table1[district])+1,1),Table1[n_can_adj])</f>
        <v>2</v>
      </c>
      <c r="U2685" t="e">
        <f>IF(Table1[level]="Local",VLOOKUP(Table1[parish]&amp;" Parish, Louisiana",[1]parish!$D$2:$E$65,2,FALSE),"")</f>
        <v>#N/A</v>
      </c>
    </row>
    <row r="2686" spans="1:21" hidden="1" x14ac:dyDescent="0.25">
      <c r="A2686">
        <v>2685</v>
      </c>
      <c r="B2686">
        <f>IF(COUNTIF(C$2:C2685,C2686)&gt;0,B2685,B2685+1)</f>
        <v>883</v>
      </c>
      <c r="C2686" t="str">
        <f>Table1[[#This Row],[position]]&amp;IF(Table1[district]="NA","","-"&amp;Table1[district])&amp;IF(Table1[parish]="Multi-Parish Race","","-"&amp;Table1[parish])&amp;" ("&amp;Table1[year]&amp;")"</f>
        <v>Member of School Board-District  1,  City of Baker-East Baton Rouge (2014)</v>
      </c>
      <c r="D2686" t="s">
        <v>3379</v>
      </c>
      <c r="E2686" t="s">
        <v>3424</v>
      </c>
      <c r="F2686" t="s">
        <v>3425</v>
      </c>
      <c r="G2686">
        <v>2014</v>
      </c>
      <c r="H2686" t="s">
        <v>1277</v>
      </c>
      <c r="I2686" t="s">
        <v>23</v>
      </c>
      <c r="J2686">
        <v>584</v>
      </c>
      <c r="K2686">
        <v>2</v>
      </c>
      <c r="L2686">
        <f>COUNTIF(Table1[Race],Table1[Race])</f>
        <v>2</v>
      </c>
      <c r="M2686">
        <v>2</v>
      </c>
      <c r="N2686">
        <v>0</v>
      </c>
      <c r="O2686">
        <v>0</v>
      </c>
      <c r="P2686">
        <v>0</v>
      </c>
      <c r="Q2686" t="s">
        <v>20</v>
      </c>
      <c r="R2686" t="s">
        <v>3382</v>
      </c>
      <c r="S2686" t="s">
        <v>3379</v>
      </c>
      <c r="T2686">
        <f>IFERROR(Table1[n_can_adj]/MID(Table1[district],FIND("(",Table1[district])+1,1),Table1[n_can_adj])</f>
        <v>2</v>
      </c>
      <c r="U2686" t="e">
        <f>IF(Table1[level]="Local",VLOOKUP(Table1[parish]&amp;" Parish, Louisiana",[1]parish!$D$2:$E$65,2,FALSE),"")</f>
        <v>#N/A</v>
      </c>
    </row>
    <row r="2687" spans="1:21" hidden="1" x14ac:dyDescent="0.25">
      <c r="A2687">
        <v>2686</v>
      </c>
      <c r="B2687">
        <f>IF(COUNTIF(C$2:C2686,C2687)&gt;0,B2686,B2686+1)</f>
        <v>883</v>
      </c>
      <c r="C2687" t="str">
        <f>Table1[[#This Row],[position]]&amp;IF(Table1[district]="NA","","-"&amp;Table1[district])&amp;IF(Table1[parish]="Multi-Parish Race","","-"&amp;Table1[parish])&amp;" ("&amp;Table1[year]&amp;")"</f>
        <v>Member of School Board-District  1,  City of Baker-East Baton Rouge (2014)</v>
      </c>
      <c r="D2687" t="s">
        <v>3379</v>
      </c>
      <c r="E2687" t="s">
        <v>3424</v>
      </c>
      <c r="F2687" t="s">
        <v>3426</v>
      </c>
      <c r="G2687">
        <v>2014</v>
      </c>
      <c r="H2687" t="s">
        <v>1277</v>
      </c>
      <c r="I2687" t="s">
        <v>23</v>
      </c>
      <c r="J2687">
        <v>338</v>
      </c>
      <c r="K2687">
        <v>2</v>
      </c>
      <c r="L2687">
        <f>COUNTIF(Table1[Race],Table1[Race])</f>
        <v>2</v>
      </c>
      <c r="M2687">
        <v>2</v>
      </c>
      <c r="N2687">
        <v>0</v>
      </c>
      <c r="O2687">
        <v>0</v>
      </c>
      <c r="P2687">
        <v>0</v>
      </c>
      <c r="Q2687" t="s">
        <v>20</v>
      </c>
      <c r="R2687" t="s">
        <v>3382</v>
      </c>
      <c r="S2687" t="s">
        <v>3379</v>
      </c>
      <c r="T2687">
        <f>IFERROR(Table1[n_can_adj]/MID(Table1[district],FIND("(",Table1[district])+1,1),Table1[n_can_adj])</f>
        <v>2</v>
      </c>
      <c r="U2687" t="e">
        <f>IF(Table1[level]="Local",VLOOKUP(Table1[parish]&amp;" Parish, Louisiana",[1]parish!$D$2:$E$65,2,FALSE),"")</f>
        <v>#N/A</v>
      </c>
    </row>
    <row r="2688" spans="1:21" hidden="1" x14ac:dyDescent="0.25">
      <c r="A2688">
        <v>2691</v>
      </c>
      <c r="B2688">
        <f>IF(COUNTIF(C$2:C2687,C2688)&gt;0,B2687,B2687+1)</f>
        <v>884</v>
      </c>
      <c r="C2688" t="str">
        <f>Table1[[#This Row],[position]]&amp;IF(Table1[district]="NA","","-"&amp;Table1[district])&amp;IF(Table1[parish]="Multi-Parish Race","","-"&amp;Table1[parish])&amp;" ("&amp;Table1[year]&amp;")"</f>
        <v>Member of School Board-District  2-Allen (2014)</v>
      </c>
      <c r="D2688" t="s">
        <v>3379</v>
      </c>
      <c r="E2688" t="s">
        <v>3427</v>
      </c>
      <c r="F2688" t="s">
        <v>3432</v>
      </c>
      <c r="G2688">
        <v>2014</v>
      </c>
      <c r="H2688" t="s">
        <v>18</v>
      </c>
      <c r="I2688" t="s">
        <v>23</v>
      </c>
      <c r="J2688">
        <v>881</v>
      </c>
      <c r="K2688">
        <v>29</v>
      </c>
      <c r="L2688">
        <f>COUNTIF(Table1[Race],Table1[Race])</f>
        <v>2</v>
      </c>
      <c r="M2688">
        <v>18</v>
      </c>
      <c r="N2688">
        <v>2</v>
      </c>
      <c r="O2688">
        <v>6</v>
      </c>
      <c r="P2688">
        <v>3</v>
      </c>
      <c r="Q2688" t="s">
        <v>20</v>
      </c>
      <c r="R2688" t="s">
        <v>3382</v>
      </c>
      <c r="S2688" t="s">
        <v>3379</v>
      </c>
      <c r="T2688">
        <f>IFERROR(Table1[n_can_adj]/MID(Table1[district],FIND("(",Table1[district])+1,1),Table1[n_can_adj])</f>
        <v>2</v>
      </c>
      <c r="U2688" t="e">
        <f>IF(Table1[level]="Local",VLOOKUP(Table1[parish]&amp;" Parish, Louisiana",[1]parish!$D$2:$E$65,2,FALSE),"")</f>
        <v>#N/A</v>
      </c>
    </row>
    <row r="2689" spans="1:21" hidden="1" x14ac:dyDescent="0.25">
      <c r="A2689">
        <v>2693</v>
      </c>
      <c r="B2689">
        <f>IF(COUNTIF(C$2:C2688,C2689)&gt;0,B2688,B2688+1)</f>
        <v>884</v>
      </c>
      <c r="C2689" t="str">
        <f>Table1[[#This Row],[position]]&amp;IF(Table1[district]="NA","","-"&amp;Table1[district])&amp;IF(Table1[parish]="Multi-Parish Race","","-"&amp;Table1[parish])&amp;" ("&amp;Table1[year]&amp;")"</f>
        <v>Member of School Board-District  2-Allen (2014)</v>
      </c>
      <c r="D2689" t="s">
        <v>3379</v>
      </c>
      <c r="E2689" t="s">
        <v>3427</v>
      </c>
      <c r="F2689" t="s">
        <v>3434</v>
      </c>
      <c r="G2689">
        <v>2014</v>
      </c>
      <c r="H2689" t="s">
        <v>18</v>
      </c>
      <c r="I2689" t="s">
        <v>30</v>
      </c>
      <c r="J2689">
        <v>528</v>
      </c>
      <c r="K2689">
        <v>29</v>
      </c>
      <c r="L2689">
        <f>COUNTIF(Table1[Race],Table1[Race])</f>
        <v>2</v>
      </c>
      <c r="M2689">
        <v>18</v>
      </c>
      <c r="N2689">
        <v>2</v>
      </c>
      <c r="O2689">
        <v>6</v>
      </c>
      <c r="P2689">
        <v>3</v>
      </c>
      <c r="Q2689" t="s">
        <v>20</v>
      </c>
      <c r="R2689" t="s">
        <v>3382</v>
      </c>
      <c r="S2689" t="s">
        <v>3379</v>
      </c>
      <c r="T2689">
        <f>IFERROR(Table1[n_can_adj]/MID(Table1[district],FIND("(",Table1[district])+1,1),Table1[n_can_adj])</f>
        <v>2</v>
      </c>
      <c r="U2689" t="e">
        <f>IF(Table1[level]="Local",VLOOKUP(Table1[parish]&amp;" Parish, Louisiana",[1]parish!$D$2:$E$65,2,FALSE),"")</f>
        <v>#N/A</v>
      </c>
    </row>
    <row r="2690" spans="1:21" hidden="1" x14ac:dyDescent="0.25">
      <c r="A2690">
        <v>2699</v>
      </c>
      <c r="B2690">
        <f>IF(COUNTIF(C$2:C2689,C2690)&gt;0,B2689,B2689+1)</f>
        <v>885</v>
      </c>
      <c r="C2690" t="str">
        <f>Table1[[#This Row],[position]]&amp;IF(Table1[district]="NA","","-"&amp;Table1[district])&amp;IF(Table1[parish]="Multi-Parish Race","","-"&amp;Table1[parish])&amp;" ("&amp;Table1[year]&amp;")"</f>
        <v>Member of School Board-District  2-Bienville (2014)</v>
      </c>
      <c r="D2690" t="s">
        <v>3379</v>
      </c>
      <c r="E2690" t="s">
        <v>3427</v>
      </c>
      <c r="F2690" t="s">
        <v>3439</v>
      </c>
      <c r="G2690">
        <v>2014</v>
      </c>
      <c r="H2690" t="s">
        <v>729</v>
      </c>
      <c r="I2690" t="s">
        <v>23</v>
      </c>
      <c r="J2690">
        <v>331</v>
      </c>
      <c r="K2690">
        <v>29</v>
      </c>
      <c r="L2690">
        <f>COUNTIF(Table1[Race],Table1[Race])</f>
        <v>2</v>
      </c>
      <c r="M2690">
        <v>18</v>
      </c>
      <c r="N2690">
        <v>2</v>
      </c>
      <c r="O2690">
        <v>6</v>
      </c>
      <c r="P2690">
        <v>3</v>
      </c>
      <c r="Q2690" t="s">
        <v>20</v>
      </c>
      <c r="R2690" t="s">
        <v>3382</v>
      </c>
      <c r="S2690" t="s">
        <v>3379</v>
      </c>
      <c r="T2690">
        <f>IFERROR(Table1[n_can_adj]/MID(Table1[district],FIND("(",Table1[district])+1,1),Table1[n_can_adj])</f>
        <v>2</v>
      </c>
      <c r="U2690" t="e">
        <f>IF(Table1[level]="Local",VLOOKUP(Table1[parish]&amp;" Parish, Louisiana",[1]parish!$D$2:$E$65,2,FALSE),"")</f>
        <v>#N/A</v>
      </c>
    </row>
    <row r="2691" spans="1:21" hidden="1" x14ac:dyDescent="0.25">
      <c r="A2691">
        <v>2709</v>
      </c>
      <c r="B2691">
        <f>IF(COUNTIF(C$2:C2690,C2691)&gt;0,B2690,B2690+1)</f>
        <v>885</v>
      </c>
      <c r="C2691" t="str">
        <f>Table1[[#This Row],[position]]&amp;IF(Table1[district]="NA","","-"&amp;Table1[district])&amp;IF(Table1[parish]="Multi-Parish Race","","-"&amp;Table1[parish])&amp;" ("&amp;Table1[year]&amp;")"</f>
        <v>Member of School Board-District  2-Bienville (2014)</v>
      </c>
      <c r="D2691" t="s">
        <v>3379</v>
      </c>
      <c r="E2691" t="s">
        <v>3427</v>
      </c>
      <c r="F2691" t="s">
        <v>3449</v>
      </c>
      <c r="G2691">
        <v>2014</v>
      </c>
      <c r="H2691" t="s">
        <v>729</v>
      </c>
      <c r="I2691" t="s">
        <v>23</v>
      </c>
      <c r="J2691">
        <v>457</v>
      </c>
      <c r="K2691">
        <v>29</v>
      </c>
      <c r="L2691">
        <f>COUNTIF(Table1[Race],Table1[Race])</f>
        <v>2</v>
      </c>
      <c r="M2691">
        <v>18</v>
      </c>
      <c r="N2691">
        <v>2</v>
      </c>
      <c r="O2691">
        <v>6</v>
      </c>
      <c r="P2691">
        <v>3</v>
      </c>
      <c r="Q2691" t="s">
        <v>20</v>
      </c>
      <c r="R2691" t="s">
        <v>3382</v>
      </c>
      <c r="S2691" t="s">
        <v>3379</v>
      </c>
      <c r="T2691">
        <f>IFERROR(Table1[n_can_adj]/MID(Table1[district],FIND("(",Table1[district])+1,1),Table1[n_can_adj])</f>
        <v>2</v>
      </c>
      <c r="U2691" t="e">
        <f>IF(Table1[level]="Local",VLOOKUP(Table1[parish]&amp;" Parish, Louisiana",[1]parish!$D$2:$E$65,2,FALSE),"")</f>
        <v>#N/A</v>
      </c>
    </row>
    <row r="2692" spans="1:21" hidden="1" x14ac:dyDescent="0.25">
      <c r="A2692">
        <v>2687</v>
      </c>
      <c r="B2692">
        <f>IF(COUNTIF(C$2:C2691,C2692)&gt;0,B2691,B2691+1)</f>
        <v>886</v>
      </c>
      <c r="C2692" t="str">
        <f>Table1[[#This Row],[position]]&amp;IF(Table1[district]="NA","","-"&amp;Table1[district])&amp;IF(Table1[parish]="Multi-Parish Race","","-"&amp;Table1[parish])&amp;" ("&amp;Table1[year]&amp;")"</f>
        <v>Member of School Board-District  2-Caddo (2014)</v>
      </c>
      <c r="D2692" t="s">
        <v>3379</v>
      </c>
      <c r="E2692" t="s">
        <v>3427</v>
      </c>
      <c r="F2692" t="s">
        <v>3428</v>
      </c>
      <c r="G2692">
        <v>2014</v>
      </c>
      <c r="H2692" t="s">
        <v>51</v>
      </c>
      <c r="I2692" t="s">
        <v>23</v>
      </c>
      <c r="J2692">
        <v>1780</v>
      </c>
      <c r="K2692">
        <v>29</v>
      </c>
      <c r="L2692">
        <f>COUNTIF(Table1[Race],Table1[Race])</f>
        <v>3</v>
      </c>
      <c r="M2692">
        <v>18</v>
      </c>
      <c r="N2692">
        <v>2</v>
      </c>
      <c r="O2692">
        <v>6</v>
      </c>
      <c r="P2692">
        <v>3</v>
      </c>
      <c r="Q2692" t="s">
        <v>20</v>
      </c>
      <c r="R2692" t="s">
        <v>3382</v>
      </c>
      <c r="S2692" t="s">
        <v>3379</v>
      </c>
      <c r="T2692">
        <f>IFERROR(Table1[n_can_adj]/MID(Table1[district],FIND("(",Table1[district])+1,1),Table1[n_can_adj])</f>
        <v>3</v>
      </c>
      <c r="U2692" t="e">
        <f>IF(Table1[level]="Local",VLOOKUP(Table1[parish]&amp;" Parish, Louisiana",[1]parish!$D$2:$E$65,2,FALSE),"")</f>
        <v>#N/A</v>
      </c>
    </row>
    <row r="2693" spans="1:21" hidden="1" x14ac:dyDescent="0.25">
      <c r="A2693">
        <v>2703</v>
      </c>
      <c r="B2693">
        <f>IF(COUNTIF(C$2:C2692,C2693)&gt;0,B2692,B2692+1)</f>
        <v>886</v>
      </c>
      <c r="C2693" t="str">
        <f>Table1[[#This Row],[position]]&amp;IF(Table1[district]="NA","","-"&amp;Table1[district])&amp;IF(Table1[parish]="Multi-Parish Race","","-"&amp;Table1[parish])&amp;" ("&amp;Table1[year]&amp;")"</f>
        <v>Member of School Board-District  2-Caddo (2014)</v>
      </c>
      <c r="D2693" t="s">
        <v>3379</v>
      </c>
      <c r="E2693" t="s">
        <v>3427</v>
      </c>
      <c r="F2693" t="s">
        <v>3443</v>
      </c>
      <c r="G2693">
        <v>2014</v>
      </c>
      <c r="H2693" t="s">
        <v>51</v>
      </c>
      <c r="I2693" t="s">
        <v>23</v>
      </c>
      <c r="J2693">
        <v>1021</v>
      </c>
      <c r="K2693">
        <v>29</v>
      </c>
      <c r="L2693">
        <f>COUNTIF(Table1[Race],Table1[Race])</f>
        <v>3</v>
      </c>
      <c r="M2693">
        <v>18</v>
      </c>
      <c r="N2693">
        <v>2</v>
      </c>
      <c r="O2693">
        <v>6</v>
      </c>
      <c r="P2693">
        <v>3</v>
      </c>
      <c r="Q2693" t="s">
        <v>20</v>
      </c>
      <c r="R2693" t="s">
        <v>3382</v>
      </c>
      <c r="S2693" t="s">
        <v>3379</v>
      </c>
      <c r="T2693">
        <f>IFERROR(Table1[n_can_adj]/MID(Table1[district],FIND("(",Table1[district])+1,1),Table1[n_can_adj])</f>
        <v>3</v>
      </c>
      <c r="U2693" t="e">
        <f>IF(Table1[level]="Local",VLOOKUP(Table1[parish]&amp;" Parish, Louisiana",[1]parish!$D$2:$E$65,2,FALSE),"")</f>
        <v>#N/A</v>
      </c>
    </row>
    <row r="2694" spans="1:21" hidden="1" x14ac:dyDescent="0.25">
      <c r="A2694">
        <v>2704</v>
      </c>
      <c r="B2694">
        <f>IF(COUNTIF(C$2:C2693,C2694)&gt;0,B2693,B2693+1)</f>
        <v>886</v>
      </c>
      <c r="C2694" t="str">
        <f>Table1[[#This Row],[position]]&amp;IF(Table1[district]="NA","","-"&amp;Table1[district])&amp;IF(Table1[parish]="Multi-Parish Race","","-"&amp;Table1[parish])&amp;" ("&amp;Table1[year]&amp;")"</f>
        <v>Member of School Board-District  2-Caddo (2014)</v>
      </c>
      <c r="D2694" t="s">
        <v>3379</v>
      </c>
      <c r="E2694" t="s">
        <v>3427</v>
      </c>
      <c r="F2694" t="s">
        <v>3444</v>
      </c>
      <c r="G2694">
        <v>2014</v>
      </c>
      <c r="H2694" t="s">
        <v>51</v>
      </c>
      <c r="I2694" t="s">
        <v>23</v>
      </c>
      <c r="J2694">
        <v>2031</v>
      </c>
      <c r="K2694">
        <v>29</v>
      </c>
      <c r="L2694">
        <f>COUNTIF(Table1[Race],Table1[Race])</f>
        <v>3</v>
      </c>
      <c r="M2694">
        <v>18</v>
      </c>
      <c r="N2694">
        <v>2</v>
      </c>
      <c r="O2694">
        <v>6</v>
      </c>
      <c r="P2694">
        <v>3</v>
      </c>
      <c r="Q2694" t="s">
        <v>20</v>
      </c>
      <c r="R2694" t="s">
        <v>3382</v>
      </c>
      <c r="S2694" t="s">
        <v>3379</v>
      </c>
      <c r="T2694">
        <f>IFERROR(Table1[n_can_adj]/MID(Table1[district],FIND("(",Table1[district])+1,1),Table1[n_can_adj])</f>
        <v>3</v>
      </c>
      <c r="U2694" t="e">
        <f>IF(Table1[level]="Local",VLOOKUP(Table1[parish]&amp;" Parish, Louisiana",[1]parish!$D$2:$E$65,2,FALSE),"")</f>
        <v>#N/A</v>
      </c>
    </row>
    <row r="2695" spans="1:21" hidden="1" x14ac:dyDescent="0.25">
      <c r="A2695">
        <v>2700</v>
      </c>
      <c r="B2695">
        <f>IF(COUNTIF(C$2:C2694,C2695)&gt;0,B2694,B2694+1)</f>
        <v>887</v>
      </c>
      <c r="C2695" t="str">
        <f>Table1[[#This Row],[position]]&amp;IF(Table1[district]="NA","","-"&amp;Table1[district])&amp;IF(Table1[parish]="Multi-Parish Race","","-"&amp;Table1[parish])&amp;" ("&amp;Table1[year]&amp;")"</f>
        <v>Member of School Board-District  2-Calcasieu (2014)</v>
      </c>
      <c r="D2695" t="s">
        <v>3379</v>
      </c>
      <c r="E2695" t="s">
        <v>3427</v>
      </c>
      <c r="F2695" t="s">
        <v>3440</v>
      </c>
      <c r="G2695">
        <v>2014</v>
      </c>
      <c r="H2695" t="s">
        <v>1008</v>
      </c>
      <c r="I2695" t="s">
        <v>23</v>
      </c>
      <c r="J2695">
        <v>2595</v>
      </c>
      <c r="K2695">
        <v>29</v>
      </c>
      <c r="L2695">
        <f>COUNTIF(Table1[Race],Table1[Race])</f>
        <v>2</v>
      </c>
      <c r="M2695">
        <v>18</v>
      </c>
      <c r="N2695">
        <v>2</v>
      </c>
      <c r="O2695">
        <v>6</v>
      </c>
      <c r="P2695">
        <v>3</v>
      </c>
      <c r="Q2695" t="s">
        <v>20</v>
      </c>
      <c r="R2695" t="s">
        <v>3382</v>
      </c>
      <c r="S2695" t="s">
        <v>3379</v>
      </c>
      <c r="T2695">
        <f>IFERROR(Table1[n_can_adj]/MID(Table1[district],FIND("(",Table1[district])+1,1),Table1[n_can_adj])</f>
        <v>2</v>
      </c>
      <c r="U2695" t="e">
        <f>IF(Table1[level]="Local",VLOOKUP(Table1[parish]&amp;" Parish, Louisiana",[1]parish!$D$2:$E$65,2,FALSE),"")</f>
        <v>#N/A</v>
      </c>
    </row>
    <row r="2696" spans="1:21" hidden="1" x14ac:dyDescent="0.25">
      <c r="A2696">
        <v>2705</v>
      </c>
      <c r="B2696">
        <f>IF(COUNTIF(C$2:C2695,C2696)&gt;0,B2695,B2695+1)</f>
        <v>887</v>
      </c>
      <c r="C2696" t="str">
        <f>Table1[[#This Row],[position]]&amp;IF(Table1[district]="NA","","-"&amp;Table1[district])&amp;IF(Table1[parish]="Multi-Parish Race","","-"&amp;Table1[parish])&amp;" ("&amp;Table1[year]&amp;")"</f>
        <v>Member of School Board-District  2-Calcasieu (2014)</v>
      </c>
      <c r="D2696" t="s">
        <v>3379</v>
      </c>
      <c r="E2696" t="s">
        <v>3427</v>
      </c>
      <c r="F2696" t="s">
        <v>3445</v>
      </c>
      <c r="G2696">
        <v>2014</v>
      </c>
      <c r="H2696" t="s">
        <v>1008</v>
      </c>
      <c r="I2696" t="s">
        <v>127</v>
      </c>
      <c r="J2696">
        <v>1383</v>
      </c>
      <c r="K2696">
        <v>29</v>
      </c>
      <c r="L2696">
        <f>COUNTIF(Table1[Race],Table1[Race])</f>
        <v>2</v>
      </c>
      <c r="M2696">
        <v>18</v>
      </c>
      <c r="N2696">
        <v>2</v>
      </c>
      <c r="O2696">
        <v>6</v>
      </c>
      <c r="P2696">
        <v>3</v>
      </c>
      <c r="Q2696" t="s">
        <v>20</v>
      </c>
      <c r="R2696" t="s">
        <v>3382</v>
      </c>
      <c r="S2696" t="s">
        <v>3379</v>
      </c>
      <c r="T2696">
        <f>IFERROR(Table1[n_can_adj]/MID(Table1[district],FIND("(",Table1[district])+1,1),Table1[n_can_adj])</f>
        <v>2</v>
      </c>
      <c r="U2696" t="e">
        <f>IF(Table1[level]="Local",VLOOKUP(Table1[parish]&amp;" Parish, Louisiana",[1]parish!$D$2:$E$65,2,FALSE),"")</f>
        <v>#N/A</v>
      </c>
    </row>
    <row r="2697" spans="1:21" hidden="1" x14ac:dyDescent="0.25">
      <c r="A2697">
        <v>2694</v>
      </c>
      <c r="B2697">
        <f>IF(COUNTIF(C$2:C2696,C2697)&gt;0,B2696,B2696+1)</f>
        <v>888</v>
      </c>
      <c r="C2697" t="str">
        <f>Table1[[#This Row],[position]]&amp;IF(Table1[district]="NA","","-"&amp;Table1[district])&amp;IF(Table1[parish]="Multi-Parish Race","","-"&amp;Table1[parish])&amp;" ("&amp;Table1[year]&amp;")"</f>
        <v>Member of School Board-District  2-East Baton Rouge (2014)</v>
      </c>
      <c r="D2697" t="s">
        <v>3379</v>
      </c>
      <c r="E2697" t="s">
        <v>3427</v>
      </c>
      <c r="F2697" t="s">
        <v>2276</v>
      </c>
      <c r="G2697">
        <v>2014</v>
      </c>
      <c r="H2697" t="s">
        <v>1277</v>
      </c>
      <c r="I2697" t="s">
        <v>23</v>
      </c>
      <c r="J2697">
        <v>4040</v>
      </c>
      <c r="K2697">
        <v>29</v>
      </c>
      <c r="L2697">
        <f>COUNTIF(Table1[Race],Table1[Race])</f>
        <v>2</v>
      </c>
      <c r="M2697">
        <v>18</v>
      </c>
      <c r="N2697">
        <v>2</v>
      </c>
      <c r="O2697">
        <v>6</v>
      </c>
      <c r="P2697">
        <v>3</v>
      </c>
      <c r="Q2697" t="s">
        <v>20</v>
      </c>
      <c r="R2697" t="s">
        <v>3382</v>
      </c>
      <c r="S2697" t="s">
        <v>3379</v>
      </c>
      <c r="T2697">
        <f>IFERROR(Table1[n_can_adj]/MID(Table1[district],FIND("(",Table1[district])+1,1),Table1[n_can_adj])</f>
        <v>2</v>
      </c>
      <c r="U2697" t="e">
        <f>IF(Table1[level]="Local",VLOOKUP(Table1[parish]&amp;" Parish, Louisiana",[1]parish!$D$2:$E$65,2,FALSE),"")</f>
        <v>#N/A</v>
      </c>
    </row>
    <row r="2698" spans="1:21" hidden="1" x14ac:dyDescent="0.25">
      <c r="A2698">
        <v>2714</v>
      </c>
      <c r="B2698">
        <f>IF(COUNTIF(C$2:C2697,C2698)&gt;0,B2697,B2697+1)</f>
        <v>888</v>
      </c>
      <c r="C2698" t="str">
        <f>Table1[[#This Row],[position]]&amp;IF(Table1[district]="NA","","-"&amp;Table1[district])&amp;IF(Table1[parish]="Multi-Parish Race","","-"&amp;Table1[parish])&amp;" ("&amp;Table1[year]&amp;")"</f>
        <v>Member of School Board-District  2-East Baton Rouge (2014)</v>
      </c>
      <c r="D2698" t="s">
        <v>3379</v>
      </c>
      <c r="E2698" t="s">
        <v>3427</v>
      </c>
      <c r="F2698" t="s">
        <v>3454</v>
      </c>
      <c r="G2698">
        <v>2014</v>
      </c>
      <c r="H2698" t="s">
        <v>1277</v>
      </c>
      <c r="I2698" t="s">
        <v>23</v>
      </c>
      <c r="J2698">
        <v>7672</v>
      </c>
      <c r="K2698">
        <v>29</v>
      </c>
      <c r="L2698">
        <f>COUNTIF(Table1[Race],Table1[Race])</f>
        <v>2</v>
      </c>
      <c r="M2698">
        <v>18</v>
      </c>
      <c r="N2698">
        <v>2</v>
      </c>
      <c r="O2698">
        <v>6</v>
      </c>
      <c r="P2698">
        <v>3</v>
      </c>
      <c r="Q2698" t="s">
        <v>20</v>
      </c>
      <c r="R2698" t="s">
        <v>3382</v>
      </c>
      <c r="S2698" t="s">
        <v>3379</v>
      </c>
      <c r="T2698">
        <f>IFERROR(Table1[n_can_adj]/MID(Table1[district],FIND("(",Table1[district])+1,1),Table1[n_can_adj])</f>
        <v>2</v>
      </c>
      <c r="U2698" t="e">
        <f>IF(Table1[level]="Local",VLOOKUP(Table1[parish]&amp;" Parish, Louisiana",[1]parish!$D$2:$E$65,2,FALSE),"")</f>
        <v>#N/A</v>
      </c>
    </row>
    <row r="2699" spans="1:21" hidden="1" x14ac:dyDescent="0.25">
      <c r="A2699">
        <v>2690</v>
      </c>
      <c r="B2699">
        <f>IF(COUNTIF(C$2:C2698,C2699)&gt;0,B2698,B2698+1)</f>
        <v>889</v>
      </c>
      <c r="C2699" t="str">
        <f>Table1[[#This Row],[position]]&amp;IF(Table1[district]="NA","","-"&amp;Table1[district])&amp;IF(Table1[parish]="Multi-Parish Race","","-"&amp;Table1[parish])&amp;" ("&amp;Table1[year]&amp;")"</f>
        <v>Member of School Board-District  2-East Carroll (2014)</v>
      </c>
      <c r="D2699" t="s">
        <v>3379</v>
      </c>
      <c r="E2699" t="s">
        <v>3427</v>
      </c>
      <c r="F2699" t="s">
        <v>3431</v>
      </c>
      <c r="G2699">
        <v>2014</v>
      </c>
      <c r="H2699" t="s">
        <v>569</v>
      </c>
      <c r="I2699" t="s">
        <v>30</v>
      </c>
      <c r="J2699">
        <v>168</v>
      </c>
      <c r="K2699">
        <v>29</v>
      </c>
      <c r="L2699">
        <f>COUNTIF(Table1[Race],Table1[Race])</f>
        <v>4</v>
      </c>
      <c r="M2699">
        <v>18</v>
      </c>
      <c r="N2699">
        <v>2</v>
      </c>
      <c r="O2699">
        <v>6</v>
      </c>
      <c r="P2699">
        <v>3</v>
      </c>
      <c r="Q2699" t="s">
        <v>20</v>
      </c>
      <c r="R2699" t="s">
        <v>3382</v>
      </c>
      <c r="S2699" t="s">
        <v>3379</v>
      </c>
      <c r="T2699">
        <f>IFERROR(Table1[n_can_adj]/MID(Table1[district],FIND("(",Table1[district])+1,1),Table1[n_can_adj])</f>
        <v>4</v>
      </c>
      <c r="U2699" t="e">
        <f>IF(Table1[level]="Local",VLOOKUP(Table1[parish]&amp;" Parish, Louisiana",[1]parish!$D$2:$E$65,2,FALSE),"")</f>
        <v>#N/A</v>
      </c>
    </row>
    <row r="2700" spans="1:21" hidden="1" x14ac:dyDescent="0.25">
      <c r="A2700">
        <v>2697</v>
      </c>
      <c r="B2700">
        <f>IF(COUNTIF(C$2:C2699,C2700)&gt;0,B2699,B2699+1)</f>
        <v>889</v>
      </c>
      <c r="C2700" t="str">
        <f>Table1[[#This Row],[position]]&amp;IF(Table1[district]="NA","","-"&amp;Table1[district])&amp;IF(Table1[parish]="Multi-Parish Race","","-"&amp;Table1[parish])&amp;" ("&amp;Table1[year]&amp;")"</f>
        <v>Member of School Board-District  2-East Carroll (2014)</v>
      </c>
      <c r="D2700" t="s">
        <v>3379</v>
      </c>
      <c r="E2700" t="s">
        <v>3427</v>
      </c>
      <c r="F2700" t="s">
        <v>3437</v>
      </c>
      <c r="G2700">
        <v>2014</v>
      </c>
      <c r="H2700" t="s">
        <v>569</v>
      </c>
      <c r="I2700" t="s">
        <v>30</v>
      </c>
      <c r="J2700">
        <v>64</v>
      </c>
      <c r="K2700">
        <v>29</v>
      </c>
      <c r="L2700">
        <f>COUNTIF(Table1[Race],Table1[Race])</f>
        <v>4</v>
      </c>
      <c r="M2700">
        <v>18</v>
      </c>
      <c r="N2700">
        <v>2</v>
      </c>
      <c r="O2700">
        <v>6</v>
      </c>
      <c r="P2700">
        <v>3</v>
      </c>
      <c r="Q2700" t="s">
        <v>20</v>
      </c>
      <c r="R2700" t="s">
        <v>3382</v>
      </c>
      <c r="S2700" t="s">
        <v>3379</v>
      </c>
      <c r="T2700">
        <f>IFERROR(Table1[n_can_adj]/MID(Table1[district],FIND("(",Table1[district])+1,1),Table1[n_can_adj])</f>
        <v>4</v>
      </c>
      <c r="U2700" t="e">
        <f>IF(Table1[level]="Local",VLOOKUP(Table1[parish]&amp;" Parish, Louisiana",[1]parish!$D$2:$E$65,2,FALSE),"")</f>
        <v>#N/A</v>
      </c>
    </row>
    <row r="2701" spans="1:21" hidden="1" x14ac:dyDescent="0.25">
      <c r="A2701">
        <v>2701</v>
      </c>
      <c r="B2701">
        <f>IF(COUNTIF(C$2:C2700,C2701)&gt;0,B2700,B2700+1)</f>
        <v>889</v>
      </c>
      <c r="C2701" t="str">
        <f>Table1[[#This Row],[position]]&amp;IF(Table1[district]="NA","","-"&amp;Table1[district])&amp;IF(Table1[parish]="Multi-Parish Race","","-"&amp;Table1[parish])&amp;" ("&amp;Table1[year]&amp;")"</f>
        <v>Member of School Board-District  2-East Carroll (2014)</v>
      </c>
      <c r="D2701" t="s">
        <v>3379</v>
      </c>
      <c r="E2701" t="s">
        <v>3427</v>
      </c>
      <c r="F2701" t="s">
        <v>3441</v>
      </c>
      <c r="G2701">
        <v>2014</v>
      </c>
      <c r="H2701" t="s">
        <v>569</v>
      </c>
      <c r="I2701" t="s">
        <v>23</v>
      </c>
      <c r="J2701">
        <v>48</v>
      </c>
      <c r="K2701">
        <v>29</v>
      </c>
      <c r="L2701">
        <f>COUNTIF(Table1[Race],Table1[Race])</f>
        <v>4</v>
      </c>
      <c r="M2701">
        <v>18</v>
      </c>
      <c r="N2701">
        <v>2</v>
      </c>
      <c r="O2701">
        <v>6</v>
      </c>
      <c r="P2701">
        <v>3</v>
      </c>
      <c r="Q2701" t="s">
        <v>20</v>
      </c>
      <c r="R2701" t="s">
        <v>3382</v>
      </c>
      <c r="S2701" t="s">
        <v>3379</v>
      </c>
      <c r="T2701">
        <f>IFERROR(Table1[n_can_adj]/MID(Table1[district],FIND("(",Table1[district])+1,1),Table1[n_can_adj])</f>
        <v>4</v>
      </c>
      <c r="U2701" t="e">
        <f>IF(Table1[level]="Local",VLOOKUP(Table1[parish]&amp;" Parish, Louisiana",[1]parish!$D$2:$E$65,2,FALSE),"")</f>
        <v>#N/A</v>
      </c>
    </row>
    <row r="2702" spans="1:21" hidden="1" x14ac:dyDescent="0.25">
      <c r="A2702">
        <v>2711</v>
      </c>
      <c r="B2702">
        <f>IF(COUNTIF(C$2:C2701,C2702)&gt;0,B2701,B2701+1)</f>
        <v>889</v>
      </c>
      <c r="C2702" t="str">
        <f>Table1[[#This Row],[position]]&amp;IF(Table1[district]="NA","","-"&amp;Table1[district])&amp;IF(Table1[parish]="Multi-Parish Race","","-"&amp;Table1[parish])&amp;" ("&amp;Table1[year]&amp;")"</f>
        <v>Member of School Board-District  2-East Carroll (2014)</v>
      </c>
      <c r="D2702" t="s">
        <v>3379</v>
      </c>
      <c r="E2702" t="s">
        <v>3427</v>
      </c>
      <c r="F2702" t="s">
        <v>3451</v>
      </c>
      <c r="G2702">
        <v>2014</v>
      </c>
      <c r="H2702" t="s">
        <v>569</v>
      </c>
      <c r="I2702" t="s">
        <v>23</v>
      </c>
      <c r="J2702">
        <v>264</v>
      </c>
      <c r="K2702">
        <v>29</v>
      </c>
      <c r="L2702">
        <f>COUNTIF(Table1[Race],Table1[Race])</f>
        <v>4</v>
      </c>
      <c r="M2702">
        <v>18</v>
      </c>
      <c r="N2702">
        <v>2</v>
      </c>
      <c r="O2702">
        <v>6</v>
      </c>
      <c r="P2702">
        <v>3</v>
      </c>
      <c r="Q2702" t="s">
        <v>20</v>
      </c>
      <c r="R2702" t="s">
        <v>3382</v>
      </c>
      <c r="S2702" t="s">
        <v>3379</v>
      </c>
      <c r="T2702">
        <f>IFERROR(Table1[n_can_adj]/MID(Table1[district],FIND("(",Table1[district])+1,1),Table1[n_can_adj])</f>
        <v>4</v>
      </c>
      <c r="U2702" t="e">
        <f>IF(Table1[level]="Local",VLOOKUP(Table1[parish]&amp;" Parish, Louisiana",[1]parish!$D$2:$E$65,2,FALSE),"")</f>
        <v>#N/A</v>
      </c>
    </row>
    <row r="2703" spans="1:21" hidden="1" x14ac:dyDescent="0.25">
      <c r="A2703">
        <v>2692</v>
      </c>
      <c r="B2703">
        <f>IF(COUNTIF(C$2:C2702,C2703)&gt;0,B2702,B2702+1)</f>
        <v>890</v>
      </c>
      <c r="C2703" t="str">
        <f>Table1[[#This Row],[position]]&amp;IF(Table1[district]="NA","","-"&amp;Table1[district])&amp;IF(Table1[parish]="Multi-Parish Race","","-"&amp;Table1[parish])&amp;" ("&amp;Table1[year]&amp;")"</f>
        <v>Member of School Board-District  2-Grant (2014)</v>
      </c>
      <c r="D2703" t="s">
        <v>3379</v>
      </c>
      <c r="E2703" t="s">
        <v>3427</v>
      </c>
      <c r="F2703" t="s">
        <v>3433</v>
      </c>
      <c r="G2703">
        <v>2014</v>
      </c>
      <c r="H2703" t="s">
        <v>272</v>
      </c>
      <c r="I2703" t="s">
        <v>30</v>
      </c>
      <c r="J2703">
        <v>522</v>
      </c>
      <c r="K2703">
        <v>29</v>
      </c>
      <c r="L2703">
        <f>COUNTIF(Table1[Race],Table1[Race])</f>
        <v>2</v>
      </c>
      <c r="M2703">
        <v>18</v>
      </c>
      <c r="N2703">
        <v>2</v>
      </c>
      <c r="O2703">
        <v>6</v>
      </c>
      <c r="P2703">
        <v>3</v>
      </c>
      <c r="Q2703" t="s">
        <v>20</v>
      </c>
      <c r="R2703" t="s">
        <v>3382</v>
      </c>
      <c r="S2703" t="s">
        <v>3379</v>
      </c>
      <c r="T2703">
        <f>IFERROR(Table1[n_can_adj]/MID(Table1[district],FIND("(",Table1[district])+1,1),Table1[n_can_adj])</f>
        <v>2</v>
      </c>
      <c r="U2703" t="e">
        <f>IF(Table1[level]="Local",VLOOKUP(Table1[parish]&amp;" Parish, Louisiana",[1]parish!$D$2:$E$65,2,FALSE),"")</f>
        <v>#N/A</v>
      </c>
    </row>
    <row r="2704" spans="1:21" hidden="1" x14ac:dyDescent="0.25">
      <c r="A2704">
        <v>2707</v>
      </c>
      <c r="B2704">
        <f>IF(COUNTIF(C$2:C2703,C2704)&gt;0,B2703,B2703+1)</f>
        <v>890</v>
      </c>
      <c r="C2704" t="str">
        <f>Table1[[#This Row],[position]]&amp;IF(Table1[district]="NA","","-"&amp;Table1[district])&amp;IF(Table1[parish]="Multi-Parish Race","","-"&amp;Table1[parish])&amp;" ("&amp;Table1[year]&amp;")"</f>
        <v>Member of School Board-District  2-Grant (2014)</v>
      </c>
      <c r="D2704" t="s">
        <v>3379</v>
      </c>
      <c r="E2704" t="s">
        <v>3427</v>
      </c>
      <c r="F2704" t="s">
        <v>3447</v>
      </c>
      <c r="G2704">
        <v>2014</v>
      </c>
      <c r="H2704" t="s">
        <v>272</v>
      </c>
      <c r="I2704" t="s">
        <v>127</v>
      </c>
      <c r="J2704">
        <v>348</v>
      </c>
      <c r="K2704">
        <v>29</v>
      </c>
      <c r="L2704">
        <f>COUNTIF(Table1[Race],Table1[Race])</f>
        <v>2</v>
      </c>
      <c r="M2704">
        <v>18</v>
      </c>
      <c r="N2704">
        <v>2</v>
      </c>
      <c r="O2704">
        <v>6</v>
      </c>
      <c r="P2704">
        <v>3</v>
      </c>
      <c r="Q2704" t="s">
        <v>20</v>
      </c>
      <c r="R2704" t="s">
        <v>3382</v>
      </c>
      <c r="S2704" t="s">
        <v>3379</v>
      </c>
      <c r="T2704">
        <f>IFERROR(Table1[n_can_adj]/MID(Table1[district],FIND("(",Table1[district])+1,1),Table1[n_can_adj])</f>
        <v>2</v>
      </c>
      <c r="U2704" t="e">
        <f>IF(Table1[level]="Local",VLOOKUP(Table1[parish]&amp;" Parish, Louisiana",[1]parish!$D$2:$E$65,2,FALSE),"")</f>
        <v>#N/A</v>
      </c>
    </row>
    <row r="2705" spans="1:21" hidden="1" x14ac:dyDescent="0.25">
      <c r="A2705">
        <v>2689</v>
      </c>
      <c r="B2705">
        <f>IF(COUNTIF(C$2:C2704,C2705)&gt;0,B2704,B2704+1)</f>
        <v>891</v>
      </c>
      <c r="C2705" t="str">
        <f>Table1[[#This Row],[position]]&amp;IF(Table1[district]="NA","","-"&amp;Table1[district])&amp;IF(Table1[parish]="Multi-Parish Race","","-"&amp;Table1[parish])&amp;" ("&amp;Table1[year]&amp;")"</f>
        <v>Member of School Board-District  2-Jackson (2014)</v>
      </c>
      <c r="D2705" t="s">
        <v>3379</v>
      </c>
      <c r="E2705" t="s">
        <v>3427</v>
      </c>
      <c r="F2705" t="s">
        <v>3430</v>
      </c>
      <c r="G2705">
        <v>2014</v>
      </c>
      <c r="H2705" t="s">
        <v>161</v>
      </c>
      <c r="I2705" t="s">
        <v>23</v>
      </c>
      <c r="J2705">
        <v>513</v>
      </c>
      <c r="K2705">
        <v>29</v>
      </c>
      <c r="L2705">
        <f>COUNTIF(Table1[Race],Table1[Race])</f>
        <v>2</v>
      </c>
      <c r="M2705">
        <v>18</v>
      </c>
      <c r="N2705">
        <v>2</v>
      </c>
      <c r="O2705">
        <v>6</v>
      </c>
      <c r="P2705">
        <v>3</v>
      </c>
      <c r="Q2705" t="s">
        <v>20</v>
      </c>
      <c r="R2705" t="s">
        <v>3382</v>
      </c>
      <c r="S2705" t="s">
        <v>3379</v>
      </c>
      <c r="T2705">
        <f>IFERROR(Table1[n_can_adj]/MID(Table1[district],FIND("(",Table1[district])+1,1),Table1[n_can_adj])</f>
        <v>2</v>
      </c>
      <c r="U2705" t="e">
        <f>IF(Table1[level]="Local",VLOOKUP(Table1[parish]&amp;" Parish, Louisiana",[1]parish!$D$2:$E$65,2,FALSE),"")</f>
        <v>#N/A</v>
      </c>
    </row>
    <row r="2706" spans="1:21" hidden="1" x14ac:dyDescent="0.25">
      <c r="A2706">
        <v>2706</v>
      </c>
      <c r="B2706">
        <f>IF(COUNTIF(C$2:C2705,C2706)&gt;0,B2705,B2705+1)</f>
        <v>891</v>
      </c>
      <c r="C2706" t="str">
        <f>Table1[[#This Row],[position]]&amp;IF(Table1[district]="NA","","-"&amp;Table1[district])&amp;IF(Table1[parish]="Multi-Parish Race","","-"&amp;Table1[parish])&amp;" ("&amp;Table1[year]&amp;")"</f>
        <v>Member of School Board-District  2-Jackson (2014)</v>
      </c>
      <c r="D2706" t="s">
        <v>3379</v>
      </c>
      <c r="E2706" t="s">
        <v>3427</v>
      </c>
      <c r="F2706" t="s">
        <v>3446</v>
      </c>
      <c r="G2706">
        <v>2014</v>
      </c>
      <c r="H2706" t="s">
        <v>161</v>
      </c>
      <c r="I2706" t="s">
        <v>30</v>
      </c>
      <c r="J2706">
        <v>239</v>
      </c>
      <c r="K2706">
        <v>29</v>
      </c>
      <c r="L2706">
        <f>COUNTIF(Table1[Race],Table1[Race])</f>
        <v>2</v>
      </c>
      <c r="M2706">
        <v>18</v>
      </c>
      <c r="N2706">
        <v>2</v>
      </c>
      <c r="O2706">
        <v>6</v>
      </c>
      <c r="P2706">
        <v>3</v>
      </c>
      <c r="Q2706" t="s">
        <v>20</v>
      </c>
      <c r="R2706" t="s">
        <v>3382</v>
      </c>
      <c r="S2706" t="s">
        <v>3379</v>
      </c>
      <c r="T2706">
        <f>IFERROR(Table1[n_can_adj]/MID(Table1[district],FIND("(",Table1[district])+1,1),Table1[n_can_adj])</f>
        <v>2</v>
      </c>
      <c r="U2706" t="e">
        <f>IF(Table1[level]="Local",VLOOKUP(Table1[parish]&amp;" Parish, Louisiana",[1]parish!$D$2:$E$65,2,FALSE),"")</f>
        <v>#N/A</v>
      </c>
    </row>
    <row r="2707" spans="1:21" hidden="1" x14ac:dyDescent="0.25">
      <c r="A2707">
        <v>2696</v>
      </c>
      <c r="B2707">
        <f>IF(COUNTIF(C$2:C2706,C2707)&gt;0,B2706,B2706+1)</f>
        <v>892</v>
      </c>
      <c r="C2707" t="str">
        <f>Table1[[#This Row],[position]]&amp;IF(Table1[district]="NA","","-"&amp;Table1[district])&amp;IF(Table1[parish]="Multi-Parish Race","","-"&amp;Table1[parish])&amp;" ("&amp;Table1[year]&amp;")"</f>
        <v>Member of School Board-District  2-Lincoln (2014)</v>
      </c>
      <c r="D2707" t="s">
        <v>3379</v>
      </c>
      <c r="E2707" t="s">
        <v>3427</v>
      </c>
      <c r="F2707" t="s">
        <v>3436</v>
      </c>
      <c r="G2707">
        <v>2014</v>
      </c>
      <c r="H2707" t="s">
        <v>332</v>
      </c>
      <c r="I2707" t="s">
        <v>23</v>
      </c>
      <c r="J2707">
        <v>333</v>
      </c>
      <c r="K2707">
        <v>29</v>
      </c>
      <c r="L2707">
        <f>COUNTIF(Table1[Race],Table1[Race])</f>
        <v>2</v>
      </c>
      <c r="M2707">
        <v>18</v>
      </c>
      <c r="N2707">
        <v>2</v>
      </c>
      <c r="O2707">
        <v>6</v>
      </c>
      <c r="P2707">
        <v>3</v>
      </c>
      <c r="Q2707" t="s">
        <v>20</v>
      </c>
      <c r="R2707" t="s">
        <v>3382</v>
      </c>
      <c r="S2707" t="s">
        <v>3379</v>
      </c>
      <c r="T2707">
        <f>IFERROR(Table1[n_can_adj]/MID(Table1[district],FIND("(",Table1[district])+1,1),Table1[n_can_adj])</f>
        <v>2</v>
      </c>
      <c r="U2707" t="e">
        <f>IF(Table1[level]="Local",VLOOKUP(Table1[parish]&amp;" Parish, Louisiana",[1]parish!$D$2:$E$65,2,FALSE),"")</f>
        <v>#N/A</v>
      </c>
    </row>
    <row r="2708" spans="1:21" hidden="1" x14ac:dyDescent="0.25">
      <c r="A2708">
        <v>2698</v>
      </c>
      <c r="B2708">
        <f>IF(COUNTIF(C$2:C2707,C2708)&gt;0,B2707,B2707+1)</f>
        <v>892</v>
      </c>
      <c r="C2708" t="str">
        <f>Table1[[#This Row],[position]]&amp;IF(Table1[district]="NA","","-"&amp;Table1[district])&amp;IF(Table1[parish]="Multi-Parish Race","","-"&amp;Table1[parish])&amp;" ("&amp;Table1[year]&amp;")"</f>
        <v>Member of School Board-District  2-Lincoln (2014)</v>
      </c>
      <c r="D2708" t="s">
        <v>3379</v>
      </c>
      <c r="E2708" t="s">
        <v>3427</v>
      </c>
      <c r="F2708" t="s">
        <v>3438</v>
      </c>
      <c r="G2708">
        <v>2014</v>
      </c>
      <c r="H2708" t="s">
        <v>332</v>
      </c>
      <c r="I2708" t="s">
        <v>23</v>
      </c>
      <c r="J2708">
        <v>208</v>
      </c>
      <c r="K2708">
        <v>29</v>
      </c>
      <c r="L2708">
        <f>COUNTIF(Table1[Race],Table1[Race])</f>
        <v>2</v>
      </c>
      <c r="M2708">
        <v>18</v>
      </c>
      <c r="N2708">
        <v>2</v>
      </c>
      <c r="O2708">
        <v>6</v>
      </c>
      <c r="P2708">
        <v>3</v>
      </c>
      <c r="Q2708" t="s">
        <v>20</v>
      </c>
      <c r="R2708" t="s">
        <v>3382</v>
      </c>
      <c r="S2708" t="s">
        <v>3379</v>
      </c>
      <c r="T2708">
        <f>IFERROR(Table1[n_can_adj]/MID(Table1[district],FIND("(",Table1[district])+1,1),Table1[n_can_adj])</f>
        <v>2</v>
      </c>
      <c r="U2708" t="e">
        <f>IF(Table1[level]="Local",VLOOKUP(Table1[parish]&amp;" Parish, Louisiana",[1]parish!$D$2:$E$65,2,FALSE),"")</f>
        <v>#N/A</v>
      </c>
    </row>
    <row r="2709" spans="1:21" hidden="1" x14ac:dyDescent="0.25">
      <c r="A2709">
        <v>2708</v>
      </c>
      <c r="B2709">
        <f>IF(COUNTIF(C$2:C2708,C2709)&gt;0,B2708,B2708+1)</f>
        <v>893</v>
      </c>
      <c r="C2709" t="str">
        <f>Table1[[#This Row],[position]]&amp;IF(Table1[district]="NA","","-"&amp;Table1[district])&amp;IF(Table1[parish]="Multi-Parish Race","","-"&amp;Table1[parish])&amp;" ("&amp;Table1[year]&amp;")"</f>
        <v>Member of School Board-District  2-Madison (2014)</v>
      </c>
      <c r="D2709" t="s">
        <v>3379</v>
      </c>
      <c r="E2709" t="s">
        <v>3427</v>
      </c>
      <c r="F2709" t="s">
        <v>3448</v>
      </c>
      <c r="G2709">
        <v>2014</v>
      </c>
      <c r="H2709" t="s">
        <v>742</v>
      </c>
      <c r="I2709" t="s">
        <v>23</v>
      </c>
      <c r="J2709">
        <v>173</v>
      </c>
      <c r="K2709">
        <v>29</v>
      </c>
      <c r="L2709">
        <f>COUNTIF(Table1[Race],Table1[Race])</f>
        <v>2</v>
      </c>
      <c r="M2709">
        <v>18</v>
      </c>
      <c r="N2709">
        <v>2</v>
      </c>
      <c r="O2709">
        <v>6</v>
      </c>
      <c r="P2709">
        <v>3</v>
      </c>
      <c r="Q2709" t="s">
        <v>20</v>
      </c>
      <c r="R2709" t="s">
        <v>3382</v>
      </c>
      <c r="S2709" t="s">
        <v>3379</v>
      </c>
      <c r="T2709">
        <f>IFERROR(Table1[n_can_adj]/MID(Table1[district],FIND("(",Table1[district])+1,1),Table1[n_can_adj])</f>
        <v>2</v>
      </c>
      <c r="U2709" t="e">
        <f>IF(Table1[level]="Local",VLOOKUP(Table1[parish]&amp;" Parish, Louisiana",[1]parish!$D$2:$E$65,2,FALSE),"")</f>
        <v>#N/A</v>
      </c>
    </row>
    <row r="2710" spans="1:21" hidden="1" x14ac:dyDescent="0.25">
      <c r="A2710">
        <v>2712</v>
      </c>
      <c r="B2710">
        <f>IF(COUNTIF(C$2:C2709,C2710)&gt;0,B2709,B2709+1)</f>
        <v>893</v>
      </c>
      <c r="C2710" t="str">
        <f>Table1[[#This Row],[position]]&amp;IF(Table1[district]="NA","","-"&amp;Table1[district])&amp;IF(Table1[parish]="Multi-Parish Race","","-"&amp;Table1[parish])&amp;" ("&amp;Table1[year]&amp;")"</f>
        <v>Member of School Board-District  2-Madison (2014)</v>
      </c>
      <c r="D2710" t="s">
        <v>3379</v>
      </c>
      <c r="E2710" t="s">
        <v>3427</v>
      </c>
      <c r="F2710" t="s">
        <v>3452</v>
      </c>
      <c r="G2710">
        <v>2014</v>
      </c>
      <c r="H2710" t="s">
        <v>742</v>
      </c>
      <c r="I2710" t="s">
        <v>19</v>
      </c>
      <c r="J2710">
        <v>155</v>
      </c>
      <c r="K2710">
        <v>29</v>
      </c>
      <c r="L2710">
        <f>COUNTIF(Table1[Race],Table1[Race])</f>
        <v>2</v>
      </c>
      <c r="M2710">
        <v>18</v>
      </c>
      <c r="N2710">
        <v>2</v>
      </c>
      <c r="O2710">
        <v>6</v>
      </c>
      <c r="P2710">
        <v>3</v>
      </c>
      <c r="Q2710" t="s">
        <v>20</v>
      </c>
      <c r="R2710" t="s">
        <v>3382</v>
      </c>
      <c r="S2710" t="s">
        <v>3379</v>
      </c>
      <c r="T2710">
        <f>IFERROR(Table1[n_can_adj]/MID(Table1[district],FIND("(",Table1[district])+1,1),Table1[n_can_adj])</f>
        <v>2</v>
      </c>
      <c r="U2710" t="e">
        <f>IF(Table1[level]="Local",VLOOKUP(Table1[parish]&amp;" Parish, Louisiana",[1]parish!$D$2:$E$65,2,FALSE),"")</f>
        <v>#N/A</v>
      </c>
    </row>
    <row r="2711" spans="1:21" hidden="1" x14ac:dyDescent="0.25">
      <c r="A2711">
        <v>2688</v>
      </c>
      <c r="B2711">
        <f>IF(COUNTIF(C$2:C2710,C2711)&gt;0,B2710,B2710+1)</f>
        <v>894</v>
      </c>
      <c r="C2711" t="str">
        <f>Table1[[#This Row],[position]]&amp;IF(Table1[district]="NA","","-"&amp;Table1[district])&amp;IF(Table1[parish]="Multi-Parish Race","","-"&amp;Table1[parish])&amp;" ("&amp;Table1[year]&amp;")"</f>
        <v>Member of School Board-District  2-Natchitoches (2014)</v>
      </c>
      <c r="D2711" t="s">
        <v>3379</v>
      </c>
      <c r="E2711" t="s">
        <v>3427</v>
      </c>
      <c r="F2711" t="s">
        <v>3429</v>
      </c>
      <c r="G2711">
        <v>2014</v>
      </c>
      <c r="H2711" t="s">
        <v>263</v>
      </c>
      <c r="I2711" t="s">
        <v>30</v>
      </c>
      <c r="J2711">
        <v>281</v>
      </c>
      <c r="K2711">
        <v>29</v>
      </c>
      <c r="L2711">
        <f>COUNTIF(Table1[Race],Table1[Race])</f>
        <v>2</v>
      </c>
      <c r="M2711">
        <v>18</v>
      </c>
      <c r="N2711">
        <v>2</v>
      </c>
      <c r="O2711">
        <v>6</v>
      </c>
      <c r="P2711">
        <v>3</v>
      </c>
      <c r="Q2711" t="s">
        <v>20</v>
      </c>
      <c r="R2711" t="s">
        <v>3382</v>
      </c>
      <c r="S2711" t="s">
        <v>3379</v>
      </c>
      <c r="T2711">
        <f>IFERROR(Table1[n_can_adj]/MID(Table1[district],FIND("(",Table1[district])+1,1),Table1[n_can_adj])</f>
        <v>2</v>
      </c>
      <c r="U2711" t="e">
        <f>IF(Table1[level]="Local",VLOOKUP(Table1[parish]&amp;" Parish, Louisiana",[1]parish!$D$2:$E$65,2,FALSE),"")</f>
        <v>#N/A</v>
      </c>
    </row>
    <row r="2712" spans="1:21" hidden="1" x14ac:dyDescent="0.25">
      <c r="A2712">
        <v>2702</v>
      </c>
      <c r="B2712">
        <f>IF(COUNTIF(C$2:C2711,C2712)&gt;0,B2711,B2711+1)</f>
        <v>894</v>
      </c>
      <c r="C2712" t="str">
        <f>Table1[[#This Row],[position]]&amp;IF(Table1[district]="NA","","-"&amp;Table1[district])&amp;IF(Table1[parish]="Multi-Parish Race","","-"&amp;Table1[parish])&amp;" ("&amp;Table1[year]&amp;")"</f>
        <v>Member of School Board-District  2-Natchitoches (2014)</v>
      </c>
      <c r="D2712" t="s">
        <v>3379</v>
      </c>
      <c r="E2712" t="s">
        <v>3427</v>
      </c>
      <c r="F2712" t="s">
        <v>3442</v>
      </c>
      <c r="G2712">
        <v>2014</v>
      </c>
      <c r="H2712" t="s">
        <v>263</v>
      </c>
      <c r="I2712" t="s">
        <v>23</v>
      </c>
      <c r="J2712">
        <v>576</v>
      </c>
      <c r="K2712">
        <v>29</v>
      </c>
      <c r="L2712">
        <f>COUNTIF(Table1[Race],Table1[Race])</f>
        <v>2</v>
      </c>
      <c r="M2712">
        <v>18</v>
      </c>
      <c r="N2712">
        <v>2</v>
      </c>
      <c r="O2712">
        <v>6</v>
      </c>
      <c r="P2712">
        <v>3</v>
      </c>
      <c r="Q2712" t="s">
        <v>20</v>
      </c>
      <c r="R2712" t="s">
        <v>3382</v>
      </c>
      <c r="S2712" t="s">
        <v>3379</v>
      </c>
      <c r="T2712">
        <f>IFERROR(Table1[n_can_adj]/MID(Table1[district],FIND("(",Table1[district])+1,1),Table1[n_can_adj])</f>
        <v>2</v>
      </c>
      <c r="U2712" t="e">
        <f>IF(Table1[level]="Local",VLOOKUP(Table1[parish]&amp;" Parish, Louisiana",[1]parish!$D$2:$E$65,2,FALSE),"")</f>
        <v>#N/A</v>
      </c>
    </row>
    <row r="2713" spans="1:21" hidden="1" x14ac:dyDescent="0.25">
      <c r="A2713">
        <v>2695</v>
      </c>
      <c r="B2713">
        <f>IF(COUNTIF(C$2:C2712,C2713)&gt;0,B2712,B2712+1)</f>
        <v>895</v>
      </c>
      <c r="C2713" t="str">
        <f>Table1[[#This Row],[position]]&amp;IF(Table1[district]="NA","","-"&amp;Table1[district])&amp;IF(Table1[parish]="Multi-Parish Race","","-"&amp;Table1[parish])&amp;" ("&amp;Table1[year]&amp;")"</f>
        <v>Member of School Board-District  2-Plaquemines (2014)</v>
      </c>
      <c r="D2713" t="s">
        <v>3379</v>
      </c>
      <c r="E2713" t="s">
        <v>3427</v>
      </c>
      <c r="F2713" t="s">
        <v>3435</v>
      </c>
      <c r="G2713">
        <v>2014</v>
      </c>
      <c r="H2713" t="s">
        <v>1584</v>
      </c>
      <c r="I2713" t="s">
        <v>19</v>
      </c>
      <c r="J2713">
        <v>731</v>
      </c>
      <c r="K2713">
        <v>29</v>
      </c>
      <c r="L2713">
        <f>COUNTIF(Table1[Race],Table1[Race])</f>
        <v>2</v>
      </c>
      <c r="M2713">
        <v>18</v>
      </c>
      <c r="N2713">
        <v>2</v>
      </c>
      <c r="O2713">
        <v>6</v>
      </c>
      <c r="P2713">
        <v>3</v>
      </c>
      <c r="Q2713" t="s">
        <v>20</v>
      </c>
      <c r="R2713" t="s">
        <v>3382</v>
      </c>
      <c r="S2713" t="s">
        <v>3379</v>
      </c>
      <c r="T2713">
        <f>IFERROR(Table1[n_can_adj]/MID(Table1[district],FIND("(",Table1[district])+1,1),Table1[n_can_adj])</f>
        <v>2</v>
      </c>
      <c r="U2713" t="e">
        <f>IF(Table1[level]="Local",VLOOKUP(Table1[parish]&amp;" Parish, Louisiana",[1]parish!$D$2:$E$65,2,FALSE),"")</f>
        <v>#N/A</v>
      </c>
    </row>
    <row r="2714" spans="1:21" hidden="1" x14ac:dyDescent="0.25">
      <c r="A2714">
        <v>2710</v>
      </c>
      <c r="B2714">
        <f>IF(COUNTIF(C$2:C2713,C2714)&gt;0,B2713,B2713+1)</f>
        <v>895</v>
      </c>
      <c r="C2714" t="str">
        <f>Table1[[#This Row],[position]]&amp;IF(Table1[district]="NA","","-"&amp;Table1[district])&amp;IF(Table1[parish]="Multi-Parish Race","","-"&amp;Table1[parish])&amp;" ("&amp;Table1[year]&amp;")"</f>
        <v>Member of School Board-District  2-Plaquemines (2014)</v>
      </c>
      <c r="D2714" t="s">
        <v>3379</v>
      </c>
      <c r="E2714" t="s">
        <v>3427</v>
      </c>
      <c r="F2714" t="s">
        <v>3450</v>
      </c>
      <c r="G2714">
        <v>2014</v>
      </c>
      <c r="H2714" t="s">
        <v>1584</v>
      </c>
      <c r="I2714" t="s">
        <v>23</v>
      </c>
      <c r="J2714">
        <v>416</v>
      </c>
      <c r="K2714">
        <v>29</v>
      </c>
      <c r="L2714">
        <f>COUNTIF(Table1[Race],Table1[Race])</f>
        <v>2</v>
      </c>
      <c r="M2714">
        <v>18</v>
      </c>
      <c r="N2714">
        <v>2</v>
      </c>
      <c r="O2714">
        <v>6</v>
      </c>
      <c r="P2714">
        <v>3</v>
      </c>
      <c r="Q2714" t="s">
        <v>20</v>
      </c>
      <c r="R2714" t="s">
        <v>3382</v>
      </c>
      <c r="S2714" t="s">
        <v>3379</v>
      </c>
      <c r="T2714">
        <f>IFERROR(Table1[n_can_adj]/MID(Table1[district],FIND("(",Table1[district])+1,1),Table1[n_can_adj])</f>
        <v>2</v>
      </c>
      <c r="U2714" t="e">
        <f>IF(Table1[level]="Local",VLOOKUP(Table1[parish]&amp;" Parish, Louisiana",[1]parish!$D$2:$E$65,2,FALSE),"")</f>
        <v>#N/A</v>
      </c>
    </row>
    <row r="2715" spans="1:21" hidden="1" x14ac:dyDescent="0.25">
      <c r="A2715">
        <v>2713</v>
      </c>
      <c r="B2715">
        <f>IF(COUNTIF(C$2:C2714,C2715)&gt;0,B2714,B2714+1)</f>
        <v>896</v>
      </c>
      <c r="C2715" t="str">
        <f>Table1[[#This Row],[position]]&amp;IF(Table1[district]="NA","","-"&amp;Table1[district])&amp;IF(Table1[parish]="Multi-Parish Race","","-"&amp;Table1[parish])&amp;" ("&amp;Table1[year]&amp;")"</f>
        <v>Member of School Board-District  2-St. Martin (2014)</v>
      </c>
      <c r="D2715" t="s">
        <v>3379</v>
      </c>
      <c r="E2715" t="s">
        <v>3427</v>
      </c>
      <c r="F2715" t="s">
        <v>3453</v>
      </c>
      <c r="G2715">
        <v>2014</v>
      </c>
      <c r="H2715" t="s">
        <v>145</v>
      </c>
      <c r="I2715" t="s">
        <v>23</v>
      </c>
      <c r="J2715">
        <v>870</v>
      </c>
      <c r="K2715">
        <v>29</v>
      </c>
      <c r="L2715">
        <f>COUNTIF(Table1[Race],Table1[Race])</f>
        <v>2</v>
      </c>
      <c r="M2715">
        <v>18</v>
      </c>
      <c r="N2715">
        <v>2</v>
      </c>
      <c r="O2715">
        <v>6</v>
      </c>
      <c r="P2715">
        <v>3</v>
      </c>
      <c r="Q2715" t="s">
        <v>20</v>
      </c>
      <c r="R2715" t="s">
        <v>3382</v>
      </c>
      <c r="S2715" t="s">
        <v>3379</v>
      </c>
      <c r="T2715">
        <f>IFERROR(Table1[n_can_adj]/MID(Table1[district],FIND("(",Table1[district])+1,1),Table1[n_can_adj])</f>
        <v>2</v>
      </c>
      <c r="U2715" t="e">
        <f>IF(Table1[level]="Local",VLOOKUP(Table1[parish]&amp;" Parish, Louisiana",[1]parish!$D$2:$E$65,2,FALSE),"")</f>
        <v>#N/A</v>
      </c>
    </row>
    <row r="2716" spans="1:21" hidden="1" x14ac:dyDescent="0.25">
      <c r="A2716">
        <v>2715</v>
      </c>
      <c r="B2716">
        <f>IF(COUNTIF(C$2:C2715,C2716)&gt;0,B2715,B2715+1)</f>
        <v>896</v>
      </c>
      <c r="C2716" t="str">
        <f>Table1[[#This Row],[position]]&amp;IF(Table1[district]="NA","","-"&amp;Table1[district])&amp;IF(Table1[parish]="Multi-Parish Race","","-"&amp;Table1[parish])&amp;" ("&amp;Table1[year]&amp;")"</f>
        <v>Member of School Board-District  2-St. Martin (2014)</v>
      </c>
      <c r="D2716" t="s">
        <v>3379</v>
      </c>
      <c r="E2716" t="s">
        <v>3427</v>
      </c>
      <c r="F2716" t="s">
        <v>3455</v>
      </c>
      <c r="G2716">
        <v>2014</v>
      </c>
      <c r="H2716" t="s">
        <v>145</v>
      </c>
      <c r="I2716" t="s">
        <v>127</v>
      </c>
      <c r="J2716">
        <v>1096</v>
      </c>
      <c r="K2716">
        <v>29</v>
      </c>
      <c r="L2716">
        <f>COUNTIF(Table1[Race],Table1[Race])</f>
        <v>2</v>
      </c>
      <c r="M2716">
        <v>18</v>
      </c>
      <c r="N2716">
        <v>2</v>
      </c>
      <c r="O2716">
        <v>6</v>
      </c>
      <c r="P2716">
        <v>3</v>
      </c>
      <c r="Q2716" t="s">
        <v>20</v>
      </c>
      <c r="R2716" t="s">
        <v>3382</v>
      </c>
      <c r="S2716" t="s">
        <v>3379</v>
      </c>
      <c r="T2716">
        <f>IFERROR(Table1[n_can_adj]/MID(Table1[district],FIND("(",Table1[district])+1,1),Table1[n_can_adj])</f>
        <v>2</v>
      </c>
      <c r="U2716" t="e">
        <f>IF(Table1[level]="Local",VLOOKUP(Table1[parish]&amp;" Parish, Louisiana",[1]parish!$D$2:$E$65,2,FALSE),"")</f>
        <v>#N/A</v>
      </c>
    </row>
    <row r="2717" spans="1:21" hidden="1" x14ac:dyDescent="0.25">
      <c r="A2717">
        <v>2716</v>
      </c>
      <c r="B2717">
        <f>IF(COUNTIF(C$2:C2716,C2717)&gt;0,B2716,B2716+1)</f>
        <v>897</v>
      </c>
      <c r="C2717" t="str">
        <f>Table1[[#This Row],[position]]&amp;IF(Table1[district]="NA","","-"&amp;Table1[district])&amp;IF(Table1[parish]="Multi-Parish Race","","-"&amp;Table1[parish])&amp;" ("&amp;Table1[year]&amp;")"</f>
        <v>Member of School Board-District  2,  City of Baker-East Baton Rouge (2014)</v>
      </c>
      <c r="D2717" t="s">
        <v>3379</v>
      </c>
      <c r="E2717" t="s">
        <v>3456</v>
      </c>
      <c r="F2717" t="s">
        <v>3457</v>
      </c>
      <c r="G2717">
        <v>2014</v>
      </c>
      <c r="H2717" t="s">
        <v>1277</v>
      </c>
      <c r="I2717" t="s">
        <v>23</v>
      </c>
      <c r="J2717">
        <v>220</v>
      </c>
      <c r="K2717">
        <v>2</v>
      </c>
      <c r="L2717">
        <f>COUNTIF(Table1[Race],Table1[Race])</f>
        <v>2</v>
      </c>
      <c r="M2717">
        <v>2</v>
      </c>
      <c r="N2717">
        <v>0</v>
      </c>
      <c r="O2717">
        <v>0</v>
      </c>
      <c r="P2717">
        <v>0</v>
      </c>
      <c r="Q2717" t="s">
        <v>20</v>
      </c>
      <c r="R2717" t="s">
        <v>3382</v>
      </c>
      <c r="S2717" t="s">
        <v>3379</v>
      </c>
      <c r="T2717">
        <f>IFERROR(Table1[n_can_adj]/MID(Table1[district],FIND("(",Table1[district])+1,1),Table1[n_can_adj])</f>
        <v>2</v>
      </c>
      <c r="U2717" t="e">
        <f>IF(Table1[level]="Local",VLOOKUP(Table1[parish]&amp;" Parish, Louisiana",[1]parish!$D$2:$E$65,2,FALSE),"")</f>
        <v>#N/A</v>
      </c>
    </row>
    <row r="2718" spans="1:21" hidden="1" x14ac:dyDescent="0.25">
      <c r="A2718">
        <v>2717</v>
      </c>
      <c r="B2718">
        <f>IF(COUNTIF(C$2:C2717,C2718)&gt;0,B2717,B2717+1)</f>
        <v>897</v>
      </c>
      <c r="C2718" t="str">
        <f>Table1[[#This Row],[position]]&amp;IF(Table1[district]="NA","","-"&amp;Table1[district])&amp;IF(Table1[parish]="Multi-Parish Race","","-"&amp;Table1[parish])&amp;" ("&amp;Table1[year]&amp;")"</f>
        <v>Member of School Board-District  2,  City of Baker-East Baton Rouge (2014)</v>
      </c>
      <c r="D2718" t="s">
        <v>3379</v>
      </c>
      <c r="E2718" t="s">
        <v>3456</v>
      </c>
      <c r="F2718" t="s">
        <v>3458</v>
      </c>
      <c r="G2718">
        <v>2014</v>
      </c>
      <c r="H2718" t="s">
        <v>1277</v>
      </c>
      <c r="I2718" t="s">
        <v>23</v>
      </c>
      <c r="J2718">
        <v>571</v>
      </c>
      <c r="K2718">
        <v>2</v>
      </c>
      <c r="L2718">
        <f>COUNTIF(Table1[Race],Table1[Race])</f>
        <v>2</v>
      </c>
      <c r="M2718">
        <v>2</v>
      </c>
      <c r="N2718">
        <v>0</v>
      </c>
      <c r="O2718">
        <v>0</v>
      </c>
      <c r="P2718">
        <v>0</v>
      </c>
      <c r="Q2718" t="s">
        <v>20</v>
      </c>
      <c r="R2718" t="s">
        <v>3382</v>
      </c>
      <c r="S2718" t="s">
        <v>3379</v>
      </c>
      <c r="T2718">
        <f>IFERROR(Table1[n_can_adj]/MID(Table1[district],FIND("(",Table1[district])+1,1),Table1[n_can_adj])</f>
        <v>2</v>
      </c>
      <c r="U2718" t="e">
        <f>IF(Table1[level]="Local",VLOOKUP(Table1[parish]&amp;" Parish, Louisiana",[1]parish!$D$2:$E$65,2,FALSE),"")</f>
        <v>#N/A</v>
      </c>
    </row>
    <row r="2719" spans="1:21" hidden="1" x14ac:dyDescent="0.25">
      <c r="A2719">
        <v>2718</v>
      </c>
      <c r="B2719">
        <f>IF(COUNTIF(C$2:C2718,C2719)&gt;0,B2718,B2718+1)</f>
        <v>898</v>
      </c>
      <c r="C2719" t="str">
        <f>Table1[[#This Row],[position]]&amp;IF(Table1[district]="NA","","-"&amp;Table1[district])&amp;IF(Table1[parish]="Multi-Parish Race","","-"&amp;Table1[parish])&amp;" ("&amp;Table1[year]&amp;")"</f>
        <v>Member of School Board-District  2, Zachary Community-East Baton Rouge (2014)</v>
      </c>
      <c r="D2719" t="s">
        <v>3379</v>
      </c>
      <c r="E2719" t="s">
        <v>3459</v>
      </c>
      <c r="F2719" t="s">
        <v>3460</v>
      </c>
      <c r="G2719">
        <v>2014</v>
      </c>
      <c r="H2719" t="s">
        <v>1277</v>
      </c>
      <c r="I2719" t="s">
        <v>30</v>
      </c>
      <c r="J2719">
        <v>418</v>
      </c>
      <c r="K2719">
        <v>2</v>
      </c>
      <c r="L2719">
        <f>COUNTIF(Table1[Race],Table1[Race])</f>
        <v>2</v>
      </c>
      <c r="M2719">
        <v>0</v>
      </c>
      <c r="N2719">
        <v>1</v>
      </c>
      <c r="O2719">
        <v>1</v>
      </c>
      <c r="P2719">
        <v>0</v>
      </c>
      <c r="Q2719" t="s">
        <v>20</v>
      </c>
      <c r="R2719" t="s">
        <v>3382</v>
      </c>
      <c r="S2719" t="s">
        <v>3379</v>
      </c>
      <c r="T2719">
        <f>IFERROR(Table1[n_can_adj]/MID(Table1[district],FIND("(",Table1[district])+1,1),Table1[n_can_adj])</f>
        <v>2</v>
      </c>
      <c r="U2719" t="e">
        <f>IF(Table1[level]="Local",VLOOKUP(Table1[parish]&amp;" Parish, Louisiana",[1]parish!$D$2:$E$65,2,FALSE),"")</f>
        <v>#N/A</v>
      </c>
    </row>
    <row r="2720" spans="1:21" hidden="1" x14ac:dyDescent="0.25">
      <c r="A2720">
        <v>2719</v>
      </c>
      <c r="B2720">
        <f>IF(COUNTIF(C$2:C2719,C2720)&gt;0,B2719,B2719+1)</f>
        <v>898</v>
      </c>
      <c r="C2720" t="str">
        <f>Table1[[#This Row],[position]]&amp;IF(Table1[district]="NA","","-"&amp;Table1[district])&amp;IF(Table1[parish]="Multi-Parish Race","","-"&amp;Table1[parish])&amp;" ("&amp;Table1[year]&amp;")"</f>
        <v>Member of School Board-District  2, Zachary Community-East Baton Rouge (2014)</v>
      </c>
      <c r="D2720" t="s">
        <v>3379</v>
      </c>
      <c r="E2720" t="s">
        <v>3459</v>
      </c>
      <c r="F2720" t="s">
        <v>3461</v>
      </c>
      <c r="G2720">
        <v>2014</v>
      </c>
      <c r="H2720" t="s">
        <v>1277</v>
      </c>
      <c r="I2720" t="s">
        <v>19</v>
      </c>
      <c r="J2720">
        <v>643</v>
      </c>
      <c r="K2720">
        <v>2</v>
      </c>
      <c r="L2720">
        <f>COUNTIF(Table1[Race],Table1[Race])</f>
        <v>2</v>
      </c>
      <c r="M2720">
        <v>0</v>
      </c>
      <c r="N2720">
        <v>1</v>
      </c>
      <c r="O2720">
        <v>1</v>
      </c>
      <c r="P2720">
        <v>0</v>
      </c>
      <c r="Q2720" t="s">
        <v>20</v>
      </c>
      <c r="R2720" t="s">
        <v>3382</v>
      </c>
      <c r="S2720" t="s">
        <v>3379</v>
      </c>
      <c r="T2720">
        <f>IFERROR(Table1[n_can_adj]/MID(Table1[district],FIND("(",Table1[district])+1,1),Table1[n_can_adj])</f>
        <v>2</v>
      </c>
      <c r="U2720" t="e">
        <f>IF(Table1[level]="Local",VLOOKUP(Table1[parish]&amp;" Parish, Louisiana",[1]parish!$D$2:$E$65,2,FALSE),"")</f>
        <v>#N/A</v>
      </c>
    </row>
    <row r="2721" spans="1:21" hidden="1" x14ac:dyDescent="0.25">
      <c r="A2721">
        <v>2731</v>
      </c>
      <c r="B2721">
        <f>IF(COUNTIF(C$2:C2720,C2721)&gt;0,B2720,B2720+1)</f>
        <v>899</v>
      </c>
      <c r="C2721" t="str">
        <f>Table1[[#This Row],[position]]&amp;IF(Table1[district]="NA","","-"&amp;Table1[district])&amp;IF(Table1[parish]="Multi-Parish Race","","-"&amp;Table1[parish])&amp;" ("&amp;Table1[year]&amp;")"</f>
        <v>Member of School Board-District  3-Acadia (2014)</v>
      </c>
      <c r="D2721" t="s">
        <v>3379</v>
      </c>
      <c r="E2721" t="s">
        <v>1833</v>
      </c>
      <c r="F2721" t="s">
        <v>3473</v>
      </c>
      <c r="G2721">
        <v>2014</v>
      </c>
      <c r="H2721" t="s">
        <v>276</v>
      </c>
      <c r="I2721" t="s">
        <v>23</v>
      </c>
      <c r="J2721">
        <v>817</v>
      </c>
      <c r="K2721">
        <v>37</v>
      </c>
      <c r="L2721">
        <f>COUNTIF(Table1[Race],Table1[Race])</f>
        <v>2</v>
      </c>
      <c r="M2721">
        <v>26</v>
      </c>
      <c r="N2721">
        <v>9</v>
      </c>
      <c r="O2721">
        <v>2</v>
      </c>
      <c r="P2721">
        <v>0</v>
      </c>
      <c r="Q2721" t="s">
        <v>20</v>
      </c>
      <c r="R2721" t="s">
        <v>3382</v>
      </c>
      <c r="S2721" t="s">
        <v>3379</v>
      </c>
      <c r="T2721">
        <f>IFERROR(Table1[n_can_adj]/MID(Table1[district],FIND("(",Table1[district])+1,1),Table1[n_can_adj])</f>
        <v>2</v>
      </c>
      <c r="U2721" t="e">
        <f>IF(Table1[level]="Local",VLOOKUP(Table1[parish]&amp;" Parish, Louisiana",[1]parish!$D$2:$E$65,2,FALSE),"")</f>
        <v>#N/A</v>
      </c>
    </row>
    <row r="2722" spans="1:21" hidden="1" x14ac:dyDescent="0.25">
      <c r="A2722">
        <v>2732</v>
      </c>
      <c r="B2722">
        <f>IF(COUNTIF(C$2:C2721,C2722)&gt;0,B2721,B2721+1)</f>
        <v>899</v>
      </c>
      <c r="C2722" t="str">
        <f>Table1[[#This Row],[position]]&amp;IF(Table1[district]="NA","","-"&amp;Table1[district])&amp;IF(Table1[parish]="Multi-Parish Race","","-"&amp;Table1[parish])&amp;" ("&amp;Table1[year]&amp;")"</f>
        <v>Member of School Board-District  3-Acadia (2014)</v>
      </c>
      <c r="D2722" t="s">
        <v>3379</v>
      </c>
      <c r="E2722" t="s">
        <v>1833</v>
      </c>
      <c r="F2722" t="s">
        <v>3474</v>
      </c>
      <c r="G2722">
        <v>2014</v>
      </c>
      <c r="H2722" t="s">
        <v>276</v>
      </c>
      <c r="I2722" t="s">
        <v>23</v>
      </c>
      <c r="J2722">
        <v>1331</v>
      </c>
      <c r="K2722">
        <v>37</v>
      </c>
      <c r="L2722">
        <f>COUNTIF(Table1[Race],Table1[Race])</f>
        <v>2</v>
      </c>
      <c r="M2722">
        <v>26</v>
      </c>
      <c r="N2722">
        <v>9</v>
      </c>
      <c r="O2722">
        <v>2</v>
      </c>
      <c r="P2722">
        <v>0</v>
      </c>
      <c r="Q2722" t="s">
        <v>20</v>
      </c>
      <c r="R2722" t="s">
        <v>3382</v>
      </c>
      <c r="S2722" t="s">
        <v>3379</v>
      </c>
      <c r="T2722">
        <f>IFERROR(Table1[n_can_adj]/MID(Table1[district],FIND("(",Table1[district])+1,1),Table1[n_can_adj])</f>
        <v>2</v>
      </c>
      <c r="U2722" t="e">
        <f>IF(Table1[level]="Local",VLOOKUP(Table1[parish]&amp;" Parish, Louisiana",[1]parish!$D$2:$E$65,2,FALSE),"")</f>
        <v>#N/A</v>
      </c>
    </row>
    <row r="2723" spans="1:21" hidden="1" x14ac:dyDescent="0.25">
      <c r="A2723">
        <v>2721</v>
      </c>
      <c r="B2723">
        <f>IF(COUNTIF(C$2:C2722,C2723)&gt;0,B2722,B2722+1)</f>
        <v>900</v>
      </c>
      <c r="C2723" t="str">
        <f>Table1[[#This Row],[position]]&amp;IF(Table1[district]="NA","","-"&amp;Table1[district])&amp;IF(Table1[parish]="Multi-Parish Race","","-"&amp;Table1[parish])&amp;" ("&amp;Table1[year]&amp;")"</f>
        <v>Member of School Board-District  3-Allen (2014)</v>
      </c>
      <c r="D2723" t="s">
        <v>3379</v>
      </c>
      <c r="E2723" t="s">
        <v>1833</v>
      </c>
      <c r="F2723" t="s">
        <v>3463</v>
      </c>
      <c r="G2723">
        <v>2014</v>
      </c>
      <c r="H2723" t="s">
        <v>18</v>
      </c>
      <c r="I2723" t="s">
        <v>23</v>
      </c>
      <c r="J2723">
        <v>369</v>
      </c>
      <c r="K2723">
        <v>37</v>
      </c>
      <c r="L2723">
        <f>COUNTIF(Table1[Race],Table1[Race])</f>
        <v>2</v>
      </c>
      <c r="M2723">
        <v>26</v>
      </c>
      <c r="N2723">
        <v>9</v>
      </c>
      <c r="O2723">
        <v>2</v>
      </c>
      <c r="P2723">
        <v>0</v>
      </c>
      <c r="Q2723" t="s">
        <v>20</v>
      </c>
      <c r="R2723" t="s">
        <v>3382</v>
      </c>
      <c r="S2723" t="s">
        <v>3379</v>
      </c>
      <c r="T2723">
        <f>IFERROR(Table1[n_can_adj]/MID(Table1[district],FIND("(",Table1[district])+1,1),Table1[n_can_adj])</f>
        <v>2</v>
      </c>
      <c r="U2723" t="e">
        <f>IF(Table1[level]="Local",VLOOKUP(Table1[parish]&amp;" Parish, Louisiana",[1]parish!$D$2:$E$65,2,FALSE),"")</f>
        <v>#N/A</v>
      </c>
    </row>
    <row r="2724" spans="1:21" hidden="1" x14ac:dyDescent="0.25">
      <c r="A2724">
        <v>2753</v>
      </c>
      <c r="B2724">
        <f>IF(COUNTIF(C$2:C2723,C2724)&gt;0,B2723,B2723+1)</f>
        <v>900</v>
      </c>
      <c r="C2724" t="str">
        <f>Table1[[#This Row],[position]]&amp;IF(Table1[district]="NA","","-"&amp;Table1[district])&amp;IF(Table1[parish]="Multi-Parish Race","","-"&amp;Table1[parish])&amp;" ("&amp;Table1[year]&amp;")"</f>
        <v>Member of School Board-District  3-Allen (2014)</v>
      </c>
      <c r="D2724" t="s">
        <v>3379</v>
      </c>
      <c r="E2724" t="s">
        <v>1833</v>
      </c>
      <c r="F2724" t="s">
        <v>3495</v>
      </c>
      <c r="G2724">
        <v>2014</v>
      </c>
      <c r="H2724" t="s">
        <v>18</v>
      </c>
      <c r="I2724" t="s">
        <v>23</v>
      </c>
      <c r="J2724">
        <v>718</v>
      </c>
      <c r="K2724">
        <v>37</v>
      </c>
      <c r="L2724">
        <f>COUNTIF(Table1[Race],Table1[Race])</f>
        <v>2</v>
      </c>
      <c r="M2724">
        <v>26</v>
      </c>
      <c r="N2724">
        <v>9</v>
      </c>
      <c r="O2724">
        <v>2</v>
      </c>
      <c r="P2724">
        <v>0</v>
      </c>
      <c r="Q2724" t="s">
        <v>20</v>
      </c>
      <c r="R2724" t="s">
        <v>3382</v>
      </c>
      <c r="S2724" t="s">
        <v>3379</v>
      </c>
      <c r="T2724">
        <f>IFERROR(Table1[n_can_adj]/MID(Table1[district],FIND("(",Table1[district])+1,1),Table1[n_can_adj])</f>
        <v>2</v>
      </c>
      <c r="U2724" t="e">
        <f>IF(Table1[level]="Local",VLOOKUP(Table1[parish]&amp;" Parish, Louisiana",[1]parish!$D$2:$E$65,2,FALSE),"")</f>
        <v>#N/A</v>
      </c>
    </row>
    <row r="2725" spans="1:21" hidden="1" x14ac:dyDescent="0.25">
      <c r="A2725">
        <v>2741</v>
      </c>
      <c r="B2725">
        <f>IF(COUNTIF(C$2:C2724,C2725)&gt;0,B2724,B2724+1)</f>
        <v>901</v>
      </c>
      <c r="C2725" t="str">
        <f>Table1[[#This Row],[position]]&amp;IF(Table1[district]="NA","","-"&amp;Table1[district])&amp;IF(Table1[parish]="Multi-Parish Race","","-"&amp;Table1[parish])&amp;" ("&amp;Table1[year]&amp;")"</f>
        <v>Member of School Board-District  3-Ascension (2014)</v>
      </c>
      <c r="D2725" t="s">
        <v>3379</v>
      </c>
      <c r="E2725" t="s">
        <v>1833</v>
      </c>
      <c r="F2725" t="s">
        <v>3483</v>
      </c>
      <c r="G2725">
        <v>2014</v>
      </c>
      <c r="H2725" t="s">
        <v>1440</v>
      </c>
      <c r="I2725" t="s">
        <v>23</v>
      </c>
      <c r="J2725">
        <v>1350</v>
      </c>
      <c r="K2725">
        <v>37</v>
      </c>
      <c r="L2725">
        <f>COUNTIF(Table1[Race],Table1[Race])</f>
        <v>2</v>
      </c>
      <c r="M2725">
        <v>26</v>
      </c>
      <c r="N2725">
        <v>9</v>
      </c>
      <c r="O2725">
        <v>2</v>
      </c>
      <c r="P2725">
        <v>0</v>
      </c>
      <c r="Q2725" t="s">
        <v>20</v>
      </c>
      <c r="R2725" t="s">
        <v>3382</v>
      </c>
      <c r="S2725" t="s">
        <v>3379</v>
      </c>
      <c r="T2725">
        <f>IFERROR(Table1[n_can_adj]/MID(Table1[district],FIND("(",Table1[district])+1,1),Table1[n_can_adj])</f>
        <v>2</v>
      </c>
      <c r="U2725" t="e">
        <f>IF(Table1[level]="Local",VLOOKUP(Table1[parish]&amp;" Parish, Louisiana",[1]parish!$D$2:$E$65,2,FALSE),"")</f>
        <v>#N/A</v>
      </c>
    </row>
    <row r="2726" spans="1:21" hidden="1" x14ac:dyDescent="0.25">
      <c r="A2726">
        <v>2747</v>
      </c>
      <c r="B2726">
        <f>IF(COUNTIF(C$2:C2725,C2726)&gt;0,B2725,B2725+1)</f>
        <v>901</v>
      </c>
      <c r="C2726" t="str">
        <f>Table1[[#This Row],[position]]&amp;IF(Table1[district]="NA","","-"&amp;Table1[district])&amp;IF(Table1[parish]="Multi-Parish Race","","-"&amp;Table1[parish])&amp;" ("&amp;Table1[year]&amp;")"</f>
        <v>Member of School Board-District  3-Ascension (2014)</v>
      </c>
      <c r="D2726" t="s">
        <v>3379</v>
      </c>
      <c r="E2726" t="s">
        <v>1833</v>
      </c>
      <c r="F2726" t="s">
        <v>3489</v>
      </c>
      <c r="G2726">
        <v>2014</v>
      </c>
      <c r="H2726" t="s">
        <v>1440</v>
      </c>
      <c r="I2726" t="s">
        <v>23</v>
      </c>
      <c r="J2726">
        <v>1229</v>
      </c>
      <c r="K2726">
        <v>37</v>
      </c>
      <c r="L2726">
        <f>COUNTIF(Table1[Race],Table1[Race])</f>
        <v>2</v>
      </c>
      <c r="M2726">
        <v>26</v>
      </c>
      <c r="N2726">
        <v>9</v>
      </c>
      <c r="O2726">
        <v>2</v>
      </c>
      <c r="P2726">
        <v>0</v>
      </c>
      <c r="Q2726" t="s">
        <v>20</v>
      </c>
      <c r="R2726" t="s">
        <v>3382</v>
      </c>
      <c r="S2726" t="s">
        <v>3379</v>
      </c>
      <c r="T2726">
        <f>IFERROR(Table1[n_can_adj]/MID(Table1[district],FIND("(",Table1[district])+1,1),Table1[n_can_adj])</f>
        <v>2</v>
      </c>
      <c r="U2726" t="e">
        <f>IF(Table1[level]="Local",VLOOKUP(Table1[parish]&amp;" Parish, Louisiana",[1]parish!$D$2:$E$65,2,FALSE),"")</f>
        <v>#N/A</v>
      </c>
    </row>
    <row r="2727" spans="1:21" hidden="1" x14ac:dyDescent="0.25">
      <c r="A2727">
        <v>2725</v>
      </c>
      <c r="B2727">
        <f>IF(COUNTIF(C$2:C2726,C2727)&gt;0,B2726,B2726+1)</f>
        <v>902</v>
      </c>
      <c r="C2727" t="str">
        <f>Table1[[#This Row],[position]]&amp;IF(Table1[district]="NA","","-"&amp;Table1[district])&amp;IF(Table1[parish]="Multi-Parish Race","","-"&amp;Table1[parish])&amp;" ("&amp;Table1[year]&amp;")"</f>
        <v>Member of School Board-District  3-Avoyelles (2014)</v>
      </c>
      <c r="D2727" t="s">
        <v>3379</v>
      </c>
      <c r="E2727" t="s">
        <v>1833</v>
      </c>
      <c r="F2727" t="s">
        <v>3467</v>
      </c>
      <c r="G2727">
        <v>2014</v>
      </c>
      <c r="H2727" t="s">
        <v>64</v>
      </c>
      <c r="I2727" t="s">
        <v>23</v>
      </c>
      <c r="J2727">
        <v>367</v>
      </c>
      <c r="K2727">
        <v>37</v>
      </c>
      <c r="L2727">
        <f>COUNTIF(Table1[Race],Table1[Race])</f>
        <v>2</v>
      </c>
      <c r="M2727">
        <v>26</v>
      </c>
      <c r="N2727">
        <v>9</v>
      </c>
      <c r="O2727">
        <v>2</v>
      </c>
      <c r="P2727">
        <v>0</v>
      </c>
      <c r="Q2727" t="s">
        <v>20</v>
      </c>
      <c r="R2727" t="s">
        <v>3382</v>
      </c>
      <c r="S2727" t="s">
        <v>3379</v>
      </c>
      <c r="T2727">
        <f>IFERROR(Table1[n_can_adj]/MID(Table1[district],FIND("(",Table1[district])+1,1),Table1[n_can_adj])</f>
        <v>2</v>
      </c>
      <c r="U2727" t="e">
        <f>IF(Table1[level]="Local",VLOOKUP(Table1[parish]&amp;" Parish, Louisiana",[1]parish!$D$2:$E$65,2,FALSE),"")</f>
        <v>#N/A</v>
      </c>
    </row>
    <row r="2728" spans="1:21" hidden="1" x14ac:dyDescent="0.25">
      <c r="A2728">
        <v>2727</v>
      </c>
      <c r="B2728">
        <f>IF(COUNTIF(C$2:C2727,C2728)&gt;0,B2727,B2727+1)</f>
        <v>902</v>
      </c>
      <c r="C2728" t="str">
        <f>Table1[[#This Row],[position]]&amp;IF(Table1[district]="NA","","-"&amp;Table1[district])&amp;IF(Table1[parish]="Multi-Parish Race","","-"&amp;Table1[parish])&amp;" ("&amp;Table1[year]&amp;")"</f>
        <v>Member of School Board-District  3-Avoyelles (2014)</v>
      </c>
      <c r="D2728" t="s">
        <v>3379</v>
      </c>
      <c r="E2728" t="s">
        <v>1833</v>
      </c>
      <c r="F2728" t="s">
        <v>3469</v>
      </c>
      <c r="G2728">
        <v>2014</v>
      </c>
      <c r="H2728" t="s">
        <v>64</v>
      </c>
      <c r="I2728" t="s">
        <v>23</v>
      </c>
      <c r="J2728">
        <v>938</v>
      </c>
      <c r="K2728">
        <v>37</v>
      </c>
      <c r="L2728">
        <f>COUNTIF(Table1[Race],Table1[Race])</f>
        <v>2</v>
      </c>
      <c r="M2728">
        <v>26</v>
      </c>
      <c r="N2728">
        <v>9</v>
      </c>
      <c r="O2728">
        <v>2</v>
      </c>
      <c r="P2728">
        <v>0</v>
      </c>
      <c r="Q2728" t="s">
        <v>20</v>
      </c>
      <c r="R2728" t="s">
        <v>3382</v>
      </c>
      <c r="S2728" t="s">
        <v>3379</v>
      </c>
      <c r="T2728">
        <f>IFERROR(Table1[n_can_adj]/MID(Table1[district],FIND("(",Table1[district])+1,1),Table1[n_can_adj])</f>
        <v>2</v>
      </c>
      <c r="U2728" t="e">
        <f>IF(Table1[level]="Local",VLOOKUP(Table1[parish]&amp;" Parish, Louisiana",[1]parish!$D$2:$E$65,2,FALSE),"")</f>
        <v>#N/A</v>
      </c>
    </row>
    <row r="2729" spans="1:21" hidden="1" x14ac:dyDescent="0.25">
      <c r="A2729">
        <v>2737</v>
      </c>
      <c r="B2729">
        <f>IF(COUNTIF(C$2:C2728,C2729)&gt;0,B2728,B2728+1)</f>
        <v>903</v>
      </c>
      <c r="C2729" t="str">
        <f>Table1[[#This Row],[position]]&amp;IF(Table1[district]="NA","","-"&amp;Table1[district])&amp;IF(Table1[parish]="Multi-Parish Race","","-"&amp;Table1[parish])&amp;" ("&amp;Table1[year]&amp;")"</f>
        <v>Member of School Board-District  3-Bossier (2014)</v>
      </c>
      <c r="D2729" t="s">
        <v>3379</v>
      </c>
      <c r="E2729" t="s">
        <v>1833</v>
      </c>
      <c r="F2729" t="s">
        <v>3479</v>
      </c>
      <c r="G2729">
        <v>2014</v>
      </c>
      <c r="H2729" t="s">
        <v>29</v>
      </c>
      <c r="I2729" t="s">
        <v>19</v>
      </c>
      <c r="J2729">
        <v>2123</v>
      </c>
      <c r="K2729">
        <v>37</v>
      </c>
      <c r="L2729">
        <f>COUNTIF(Table1[Race],Table1[Race])</f>
        <v>2</v>
      </c>
      <c r="M2729">
        <v>26</v>
      </c>
      <c r="N2729">
        <v>9</v>
      </c>
      <c r="O2729">
        <v>2</v>
      </c>
      <c r="P2729">
        <v>0</v>
      </c>
      <c r="Q2729" t="s">
        <v>20</v>
      </c>
      <c r="R2729" t="s">
        <v>3382</v>
      </c>
      <c r="S2729" t="s">
        <v>3379</v>
      </c>
      <c r="T2729">
        <f>IFERROR(Table1[n_can_adj]/MID(Table1[district],FIND("(",Table1[district])+1,1),Table1[n_can_adj])</f>
        <v>2</v>
      </c>
      <c r="U2729" t="e">
        <f>IF(Table1[level]="Local",VLOOKUP(Table1[parish]&amp;" Parish, Louisiana",[1]parish!$D$2:$E$65,2,FALSE),"")</f>
        <v>#N/A</v>
      </c>
    </row>
    <row r="2730" spans="1:21" hidden="1" x14ac:dyDescent="0.25">
      <c r="A2730">
        <v>2754</v>
      </c>
      <c r="B2730">
        <f>IF(COUNTIF(C$2:C2729,C2730)&gt;0,B2729,B2729+1)</f>
        <v>903</v>
      </c>
      <c r="C2730" t="str">
        <f>Table1[[#This Row],[position]]&amp;IF(Table1[district]="NA","","-"&amp;Table1[district])&amp;IF(Table1[parish]="Multi-Parish Race","","-"&amp;Table1[parish])&amp;" ("&amp;Table1[year]&amp;")"</f>
        <v>Member of School Board-District  3-Bossier (2014)</v>
      </c>
      <c r="D2730" t="s">
        <v>3379</v>
      </c>
      <c r="E2730" t="s">
        <v>1833</v>
      </c>
      <c r="F2730" t="s">
        <v>3496</v>
      </c>
      <c r="G2730">
        <v>2014</v>
      </c>
      <c r="H2730" t="s">
        <v>29</v>
      </c>
      <c r="I2730" t="s">
        <v>19</v>
      </c>
      <c r="J2730">
        <v>2087</v>
      </c>
      <c r="K2730">
        <v>37</v>
      </c>
      <c r="L2730">
        <f>COUNTIF(Table1[Race],Table1[Race])</f>
        <v>2</v>
      </c>
      <c r="M2730">
        <v>26</v>
      </c>
      <c r="N2730">
        <v>9</v>
      </c>
      <c r="O2730">
        <v>2</v>
      </c>
      <c r="P2730">
        <v>0</v>
      </c>
      <c r="Q2730" t="s">
        <v>20</v>
      </c>
      <c r="R2730" t="s">
        <v>3382</v>
      </c>
      <c r="S2730" t="s">
        <v>3379</v>
      </c>
      <c r="T2730">
        <f>IFERROR(Table1[n_can_adj]/MID(Table1[district],FIND("(",Table1[district])+1,1),Table1[n_can_adj])</f>
        <v>2</v>
      </c>
      <c r="U2730" t="e">
        <f>IF(Table1[level]="Local",VLOOKUP(Table1[parish]&amp;" Parish, Louisiana",[1]parish!$D$2:$E$65,2,FALSE),"")</f>
        <v>#N/A</v>
      </c>
    </row>
    <row r="2731" spans="1:21" hidden="1" x14ac:dyDescent="0.25">
      <c r="A2731">
        <v>2724</v>
      </c>
      <c r="B2731">
        <f>IF(COUNTIF(C$2:C2730,C2731)&gt;0,B2730,B2730+1)</f>
        <v>904</v>
      </c>
      <c r="C2731" t="str">
        <f>Table1[[#This Row],[position]]&amp;IF(Table1[district]="NA","","-"&amp;Table1[district])&amp;IF(Table1[parish]="Multi-Parish Race","","-"&amp;Table1[parish])&amp;" ("&amp;Table1[year]&amp;")"</f>
        <v>Member of School Board-District  3-Caddo (2014)</v>
      </c>
      <c r="D2731" t="s">
        <v>3379</v>
      </c>
      <c r="E2731" t="s">
        <v>1833</v>
      </c>
      <c r="F2731" t="s">
        <v>3466</v>
      </c>
      <c r="G2731">
        <v>2014</v>
      </c>
      <c r="H2731" t="s">
        <v>51</v>
      </c>
      <c r="I2731" t="s">
        <v>23</v>
      </c>
      <c r="J2731">
        <v>1845</v>
      </c>
      <c r="K2731">
        <v>37</v>
      </c>
      <c r="L2731">
        <f>COUNTIF(Table1[Race],Table1[Race])</f>
        <v>2</v>
      </c>
      <c r="M2731">
        <v>26</v>
      </c>
      <c r="N2731">
        <v>9</v>
      </c>
      <c r="O2731">
        <v>2</v>
      </c>
      <c r="P2731">
        <v>0</v>
      </c>
      <c r="Q2731" t="s">
        <v>20</v>
      </c>
      <c r="R2731" t="s">
        <v>3382</v>
      </c>
      <c r="S2731" t="s">
        <v>3379</v>
      </c>
      <c r="T2731">
        <f>IFERROR(Table1[n_can_adj]/MID(Table1[district],FIND("(",Table1[district])+1,1),Table1[n_can_adj])</f>
        <v>2</v>
      </c>
      <c r="U2731" t="e">
        <f>IF(Table1[level]="Local",VLOOKUP(Table1[parish]&amp;" Parish, Louisiana",[1]parish!$D$2:$E$65,2,FALSE),"")</f>
        <v>#N/A</v>
      </c>
    </row>
    <row r="2732" spans="1:21" hidden="1" x14ac:dyDescent="0.25">
      <c r="A2732">
        <v>2743</v>
      </c>
      <c r="B2732">
        <f>IF(COUNTIF(C$2:C2731,C2732)&gt;0,B2731,B2731+1)</f>
        <v>904</v>
      </c>
      <c r="C2732" t="str">
        <f>Table1[[#This Row],[position]]&amp;IF(Table1[district]="NA","","-"&amp;Table1[district])&amp;IF(Table1[parish]="Multi-Parish Race","","-"&amp;Table1[parish])&amp;" ("&amp;Table1[year]&amp;")"</f>
        <v>Member of School Board-District  3-Caddo (2014)</v>
      </c>
      <c r="D2732" t="s">
        <v>3379</v>
      </c>
      <c r="E2732" t="s">
        <v>1833</v>
      </c>
      <c r="F2732" t="s">
        <v>3485</v>
      </c>
      <c r="G2732">
        <v>2014</v>
      </c>
      <c r="H2732" t="s">
        <v>51</v>
      </c>
      <c r="I2732" t="s">
        <v>23</v>
      </c>
      <c r="J2732">
        <v>1992</v>
      </c>
      <c r="K2732">
        <v>37</v>
      </c>
      <c r="L2732">
        <f>COUNTIF(Table1[Race],Table1[Race])</f>
        <v>2</v>
      </c>
      <c r="M2732">
        <v>26</v>
      </c>
      <c r="N2732">
        <v>9</v>
      </c>
      <c r="O2732">
        <v>2</v>
      </c>
      <c r="P2732">
        <v>0</v>
      </c>
      <c r="Q2732" t="s">
        <v>20</v>
      </c>
      <c r="R2732" t="s">
        <v>3382</v>
      </c>
      <c r="S2732" t="s">
        <v>3379</v>
      </c>
      <c r="T2732">
        <f>IFERROR(Table1[n_can_adj]/MID(Table1[district],FIND("(",Table1[district])+1,1),Table1[n_can_adj])</f>
        <v>2</v>
      </c>
      <c r="U2732" t="e">
        <f>IF(Table1[level]="Local",VLOOKUP(Table1[parish]&amp;" Parish, Louisiana",[1]parish!$D$2:$E$65,2,FALSE),"")</f>
        <v>#N/A</v>
      </c>
    </row>
    <row r="2733" spans="1:21" hidden="1" x14ac:dyDescent="0.25">
      <c r="A2733">
        <v>2720</v>
      </c>
      <c r="B2733">
        <f>IF(COUNTIF(C$2:C2732,C2733)&gt;0,B2732,B2732+1)</f>
        <v>905</v>
      </c>
      <c r="C2733" t="str">
        <f>Table1[[#This Row],[position]]&amp;IF(Table1[district]="NA","","-"&amp;Table1[district])&amp;IF(Table1[parish]="Multi-Parish Race","","-"&amp;Table1[parish])&amp;" ("&amp;Table1[year]&amp;")"</f>
        <v>Member of School Board-District  3-Calcasieu (2014)</v>
      </c>
      <c r="D2733" t="s">
        <v>3379</v>
      </c>
      <c r="E2733" t="s">
        <v>1833</v>
      </c>
      <c r="F2733" t="s">
        <v>3462</v>
      </c>
      <c r="G2733">
        <v>2014</v>
      </c>
      <c r="H2733" t="s">
        <v>1008</v>
      </c>
      <c r="I2733" t="s">
        <v>23</v>
      </c>
      <c r="J2733">
        <v>1004</v>
      </c>
      <c r="K2733">
        <v>37</v>
      </c>
      <c r="L2733">
        <f>COUNTIF(Table1[Race],Table1[Race])</f>
        <v>3</v>
      </c>
      <c r="M2733">
        <v>26</v>
      </c>
      <c r="N2733">
        <v>9</v>
      </c>
      <c r="O2733">
        <v>2</v>
      </c>
      <c r="P2733">
        <v>0</v>
      </c>
      <c r="Q2733" t="s">
        <v>20</v>
      </c>
      <c r="R2733" t="s">
        <v>3382</v>
      </c>
      <c r="S2733" t="s">
        <v>3379</v>
      </c>
      <c r="T2733">
        <f>IFERROR(Table1[n_can_adj]/MID(Table1[district],FIND("(",Table1[district])+1,1),Table1[n_can_adj])</f>
        <v>3</v>
      </c>
      <c r="U2733" t="e">
        <f>IF(Table1[level]="Local",VLOOKUP(Table1[parish]&amp;" Parish, Louisiana",[1]parish!$D$2:$E$65,2,FALSE),"")</f>
        <v>#N/A</v>
      </c>
    </row>
    <row r="2734" spans="1:21" hidden="1" x14ac:dyDescent="0.25">
      <c r="A2734">
        <v>2735</v>
      </c>
      <c r="B2734">
        <f>IF(COUNTIF(C$2:C2733,C2734)&gt;0,B2733,B2733+1)</f>
        <v>905</v>
      </c>
      <c r="C2734" t="str">
        <f>Table1[[#This Row],[position]]&amp;IF(Table1[district]="NA","","-"&amp;Table1[district])&amp;IF(Table1[parish]="Multi-Parish Race","","-"&amp;Table1[parish])&amp;" ("&amp;Table1[year]&amp;")"</f>
        <v>Member of School Board-District  3-Calcasieu (2014)</v>
      </c>
      <c r="D2734" t="s">
        <v>3379</v>
      </c>
      <c r="E2734" t="s">
        <v>1833</v>
      </c>
      <c r="F2734" t="s">
        <v>3477</v>
      </c>
      <c r="G2734">
        <v>2014</v>
      </c>
      <c r="H2734" t="s">
        <v>1008</v>
      </c>
      <c r="I2734" t="s">
        <v>23</v>
      </c>
      <c r="J2734">
        <v>1215</v>
      </c>
      <c r="K2734">
        <v>37</v>
      </c>
      <c r="L2734">
        <f>COUNTIF(Table1[Race],Table1[Race])</f>
        <v>3</v>
      </c>
      <c r="M2734">
        <v>26</v>
      </c>
      <c r="N2734">
        <v>9</v>
      </c>
      <c r="O2734">
        <v>2</v>
      </c>
      <c r="P2734">
        <v>0</v>
      </c>
      <c r="Q2734" t="s">
        <v>20</v>
      </c>
      <c r="R2734" t="s">
        <v>3382</v>
      </c>
      <c r="S2734" t="s">
        <v>3379</v>
      </c>
      <c r="T2734">
        <f>IFERROR(Table1[n_can_adj]/MID(Table1[district],FIND("(",Table1[district])+1,1),Table1[n_can_adj])</f>
        <v>3</v>
      </c>
      <c r="U2734" t="e">
        <f>IF(Table1[level]="Local",VLOOKUP(Table1[parish]&amp;" Parish, Louisiana",[1]parish!$D$2:$E$65,2,FALSE),"")</f>
        <v>#N/A</v>
      </c>
    </row>
    <row r="2735" spans="1:21" hidden="1" x14ac:dyDescent="0.25">
      <c r="A2735">
        <v>2738</v>
      </c>
      <c r="B2735">
        <f>IF(COUNTIF(C$2:C2734,C2735)&gt;0,B2734,B2734+1)</f>
        <v>905</v>
      </c>
      <c r="C2735" t="str">
        <f>Table1[[#This Row],[position]]&amp;IF(Table1[district]="NA","","-"&amp;Table1[district])&amp;IF(Table1[parish]="Multi-Parish Race","","-"&amp;Table1[parish])&amp;" ("&amp;Table1[year]&amp;")"</f>
        <v>Member of School Board-District  3-Calcasieu (2014)</v>
      </c>
      <c r="D2735" t="s">
        <v>3379</v>
      </c>
      <c r="E2735" t="s">
        <v>1833</v>
      </c>
      <c r="F2735" t="s">
        <v>3480</v>
      </c>
      <c r="G2735">
        <v>2014</v>
      </c>
      <c r="H2735" t="s">
        <v>1008</v>
      </c>
      <c r="I2735" t="s">
        <v>23</v>
      </c>
      <c r="J2735">
        <v>1370</v>
      </c>
      <c r="K2735">
        <v>37</v>
      </c>
      <c r="L2735">
        <f>COUNTIF(Table1[Race],Table1[Race])</f>
        <v>3</v>
      </c>
      <c r="M2735">
        <v>26</v>
      </c>
      <c r="N2735">
        <v>9</v>
      </c>
      <c r="O2735">
        <v>2</v>
      </c>
      <c r="P2735">
        <v>0</v>
      </c>
      <c r="Q2735" t="s">
        <v>20</v>
      </c>
      <c r="R2735" t="s">
        <v>3382</v>
      </c>
      <c r="S2735" t="s">
        <v>3379</v>
      </c>
      <c r="T2735">
        <f>IFERROR(Table1[n_can_adj]/MID(Table1[district],FIND("(",Table1[district])+1,1),Table1[n_can_adj])</f>
        <v>3</v>
      </c>
      <c r="U2735" t="e">
        <f>IF(Table1[level]="Local",VLOOKUP(Table1[parish]&amp;" Parish, Louisiana",[1]parish!$D$2:$E$65,2,FALSE),"")</f>
        <v>#N/A</v>
      </c>
    </row>
    <row r="2736" spans="1:21" hidden="1" x14ac:dyDescent="0.25">
      <c r="A2736">
        <v>2740</v>
      </c>
      <c r="B2736">
        <f>IF(COUNTIF(C$2:C2735,C2736)&gt;0,B2735,B2735+1)</f>
        <v>906</v>
      </c>
      <c r="C2736" t="str">
        <f>Table1[[#This Row],[position]]&amp;IF(Table1[district]="NA","","-"&amp;Table1[district])&amp;IF(Table1[parish]="Multi-Parish Race","","-"&amp;Table1[parish])&amp;" ("&amp;Table1[year]&amp;")"</f>
        <v>Member of School Board-District  3-De Soto (2014)</v>
      </c>
      <c r="D2736" t="s">
        <v>3379</v>
      </c>
      <c r="E2736" t="s">
        <v>1833</v>
      </c>
      <c r="F2736" t="s">
        <v>3482</v>
      </c>
      <c r="G2736">
        <v>2014</v>
      </c>
      <c r="H2736" t="s">
        <v>1498</v>
      </c>
      <c r="I2736" t="s">
        <v>19</v>
      </c>
      <c r="J2736">
        <v>281</v>
      </c>
      <c r="K2736">
        <v>37</v>
      </c>
      <c r="L2736">
        <f>COUNTIF(Table1[Race],Table1[Race])</f>
        <v>3</v>
      </c>
      <c r="M2736">
        <v>26</v>
      </c>
      <c r="N2736">
        <v>9</v>
      </c>
      <c r="O2736">
        <v>2</v>
      </c>
      <c r="P2736">
        <v>0</v>
      </c>
      <c r="Q2736" t="s">
        <v>20</v>
      </c>
      <c r="R2736" t="s">
        <v>3382</v>
      </c>
      <c r="S2736" t="s">
        <v>3379</v>
      </c>
      <c r="T2736">
        <f>IFERROR(Table1[n_can_adj]/MID(Table1[district],FIND("(",Table1[district])+1,1),Table1[n_can_adj])</f>
        <v>3</v>
      </c>
      <c r="U2736" t="e">
        <f>IF(Table1[level]="Local",VLOOKUP(Table1[parish]&amp;" Parish, Louisiana",[1]parish!$D$2:$E$65,2,FALSE),"")</f>
        <v>#N/A</v>
      </c>
    </row>
    <row r="2737" spans="1:21" hidden="1" x14ac:dyDescent="0.25">
      <c r="A2737">
        <v>2742</v>
      </c>
      <c r="B2737">
        <f>IF(COUNTIF(C$2:C2736,C2737)&gt;0,B2736,B2736+1)</f>
        <v>906</v>
      </c>
      <c r="C2737" t="str">
        <f>Table1[[#This Row],[position]]&amp;IF(Table1[district]="NA","","-"&amp;Table1[district])&amp;IF(Table1[parish]="Multi-Parish Race","","-"&amp;Table1[parish])&amp;" ("&amp;Table1[year]&amp;")"</f>
        <v>Member of School Board-District  3-De Soto (2014)</v>
      </c>
      <c r="D2737" t="s">
        <v>3379</v>
      </c>
      <c r="E2737" t="s">
        <v>1833</v>
      </c>
      <c r="F2737" t="s">
        <v>3484</v>
      </c>
      <c r="G2737">
        <v>2014</v>
      </c>
      <c r="H2737" t="s">
        <v>1498</v>
      </c>
      <c r="I2737" t="s">
        <v>19</v>
      </c>
      <c r="J2737">
        <v>286</v>
      </c>
      <c r="K2737">
        <v>37</v>
      </c>
      <c r="L2737">
        <f>COUNTIF(Table1[Race],Table1[Race])</f>
        <v>3</v>
      </c>
      <c r="M2737">
        <v>26</v>
      </c>
      <c r="N2737">
        <v>9</v>
      </c>
      <c r="O2737">
        <v>2</v>
      </c>
      <c r="P2737">
        <v>0</v>
      </c>
      <c r="Q2737" t="s">
        <v>20</v>
      </c>
      <c r="R2737" t="s">
        <v>3382</v>
      </c>
      <c r="S2737" t="s">
        <v>3379</v>
      </c>
      <c r="T2737">
        <f>IFERROR(Table1[n_can_adj]/MID(Table1[district],FIND("(",Table1[district])+1,1),Table1[n_can_adj])</f>
        <v>3</v>
      </c>
      <c r="U2737" t="e">
        <f>IF(Table1[level]="Local",VLOOKUP(Table1[parish]&amp;" Parish, Louisiana",[1]parish!$D$2:$E$65,2,FALSE),"")</f>
        <v>#N/A</v>
      </c>
    </row>
    <row r="2738" spans="1:21" hidden="1" x14ac:dyDescent="0.25">
      <c r="A2738">
        <v>2752</v>
      </c>
      <c r="B2738">
        <f>IF(COUNTIF(C$2:C2737,C2738)&gt;0,B2737,B2737+1)</f>
        <v>906</v>
      </c>
      <c r="C2738" t="str">
        <f>Table1[[#This Row],[position]]&amp;IF(Table1[district]="NA","","-"&amp;Table1[district])&amp;IF(Table1[parish]="Multi-Parish Race","","-"&amp;Table1[parish])&amp;" ("&amp;Table1[year]&amp;")"</f>
        <v>Member of School Board-District  3-De Soto (2014)</v>
      </c>
      <c r="D2738" t="s">
        <v>3379</v>
      </c>
      <c r="E2738" t="s">
        <v>1833</v>
      </c>
      <c r="F2738" t="s">
        <v>3494</v>
      </c>
      <c r="G2738">
        <v>2014</v>
      </c>
      <c r="H2738" t="s">
        <v>1498</v>
      </c>
      <c r="I2738" t="s">
        <v>19</v>
      </c>
      <c r="J2738">
        <v>187</v>
      </c>
      <c r="K2738">
        <v>37</v>
      </c>
      <c r="L2738">
        <f>COUNTIF(Table1[Race],Table1[Race])</f>
        <v>3</v>
      </c>
      <c r="M2738">
        <v>26</v>
      </c>
      <c r="N2738">
        <v>9</v>
      </c>
      <c r="O2738">
        <v>2</v>
      </c>
      <c r="P2738">
        <v>0</v>
      </c>
      <c r="Q2738" t="s">
        <v>20</v>
      </c>
      <c r="R2738" t="s">
        <v>3382</v>
      </c>
      <c r="S2738" t="s">
        <v>3379</v>
      </c>
      <c r="T2738">
        <f>IFERROR(Table1[n_can_adj]/MID(Table1[district],FIND("(",Table1[district])+1,1),Table1[n_can_adj])</f>
        <v>3</v>
      </c>
      <c r="U2738" t="e">
        <f>IF(Table1[level]="Local",VLOOKUP(Table1[parish]&amp;" Parish, Louisiana",[1]parish!$D$2:$E$65,2,FALSE),"")</f>
        <v>#N/A</v>
      </c>
    </row>
    <row r="2739" spans="1:21" hidden="1" x14ac:dyDescent="0.25">
      <c r="A2739">
        <v>2726</v>
      </c>
      <c r="B2739">
        <f>IF(COUNTIF(C$2:C2738,C2739)&gt;0,B2738,B2738+1)</f>
        <v>907</v>
      </c>
      <c r="C2739" t="str">
        <f>Table1[[#This Row],[position]]&amp;IF(Table1[district]="NA","","-"&amp;Table1[district])&amp;IF(Table1[parish]="Multi-Parish Race","","-"&amp;Table1[parish])&amp;" ("&amp;Table1[year]&amp;")"</f>
        <v>Member of School Board-District  3-East Carroll (2014)</v>
      </c>
      <c r="D2739" t="s">
        <v>3379</v>
      </c>
      <c r="E2739" t="s">
        <v>1833</v>
      </c>
      <c r="F2739" t="s">
        <v>3468</v>
      </c>
      <c r="G2739">
        <v>2014</v>
      </c>
      <c r="H2739" t="s">
        <v>569</v>
      </c>
      <c r="I2739" t="s">
        <v>23</v>
      </c>
      <c r="J2739">
        <v>88</v>
      </c>
      <c r="K2739">
        <v>37</v>
      </c>
      <c r="L2739">
        <f>COUNTIF(Table1[Race],Table1[Race])</f>
        <v>5</v>
      </c>
      <c r="M2739">
        <v>26</v>
      </c>
      <c r="N2739">
        <v>9</v>
      </c>
      <c r="O2739">
        <v>2</v>
      </c>
      <c r="P2739">
        <v>0</v>
      </c>
      <c r="Q2739" t="s">
        <v>20</v>
      </c>
      <c r="R2739" t="s">
        <v>3382</v>
      </c>
      <c r="S2739" t="s">
        <v>3379</v>
      </c>
      <c r="T2739">
        <f>IFERROR(Table1[n_can_adj]/MID(Table1[district],FIND("(",Table1[district])+1,1),Table1[n_can_adj])</f>
        <v>5</v>
      </c>
      <c r="U2739" t="e">
        <f>IF(Table1[level]="Local",VLOOKUP(Table1[parish]&amp;" Parish, Louisiana",[1]parish!$D$2:$E$65,2,FALSE),"")</f>
        <v>#N/A</v>
      </c>
    </row>
    <row r="2740" spans="1:21" hidden="1" x14ac:dyDescent="0.25">
      <c r="A2740">
        <v>2739</v>
      </c>
      <c r="B2740">
        <f>IF(COUNTIF(C$2:C2739,C2740)&gt;0,B2739,B2739+1)</f>
        <v>907</v>
      </c>
      <c r="C2740" t="str">
        <f>Table1[[#This Row],[position]]&amp;IF(Table1[district]="NA","","-"&amp;Table1[district])&amp;IF(Table1[parish]="Multi-Parish Race","","-"&amp;Table1[parish])&amp;" ("&amp;Table1[year]&amp;")"</f>
        <v>Member of School Board-District  3-East Carroll (2014)</v>
      </c>
      <c r="D2740" t="s">
        <v>3379</v>
      </c>
      <c r="E2740" t="s">
        <v>1833</v>
      </c>
      <c r="F2740" t="s">
        <v>3481</v>
      </c>
      <c r="G2740">
        <v>2014</v>
      </c>
      <c r="H2740" t="s">
        <v>569</v>
      </c>
      <c r="I2740" t="s">
        <v>23</v>
      </c>
      <c r="J2740">
        <v>91</v>
      </c>
      <c r="K2740">
        <v>37</v>
      </c>
      <c r="L2740">
        <f>COUNTIF(Table1[Race],Table1[Race])</f>
        <v>5</v>
      </c>
      <c r="M2740">
        <v>26</v>
      </c>
      <c r="N2740">
        <v>9</v>
      </c>
      <c r="O2740">
        <v>2</v>
      </c>
      <c r="P2740">
        <v>0</v>
      </c>
      <c r="Q2740" t="s">
        <v>20</v>
      </c>
      <c r="R2740" t="s">
        <v>3382</v>
      </c>
      <c r="S2740" t="s">
        <v>3379</v>
      </c>
      <c r="T2740">
        <f>IFERROR(Table1[n_can_adj]/MID(Table1[district],FIND("(",Table1[district])+1,1),Table1[n_can_adj])</f>
        <v>5</v>
      </c>
      <c r="U2740" t="e">
        <f>IF(Table1[level]="Local",VLOOKUP(Table1[parish]&amp;" Parish, Louisiana",[1]parish!$D$2:$E$65,2,FALSE),"")</f>
        <v>#N/A</v>
      </c>
    </row>
    <row r="2741" spans="1:21" hidden="1" x14ac:dyDescent="0.25">
      <c r="A2741">
        <v>2744</v>
      </c>
      <c r="B2741">
        <f>IF(COUNTIF(C$2:C2740,C2741)&gt;0,B2740,B2740+1)</f>
        <v>907</v>
      </c>
      <c r="C2741" t="str">
        <f>Table1[[#This Row],[position]]&amp;IF(Table1[district]="NA","","-"&amp;Table1[district])&amp;IF(Table1[parish]="Multi-Parish Race","","-"&amp;Table1[parish])&amp;" ("&amp;Table1[year]&amp;")"</f>
        <v>Member of School Board-District  3-East Carroll (2014)</v>
      </c>
      <c r="D2741" t="s">
        <v>3379</v>
      </c>
      <c r="E2741" t="s">
        <v>1833</v>
      </c>
      <c r="F2741" t="s">
        <v>3486</v>
      </c>
      <c r="G2741">
        <v>2014</v>
      </c>
      <c r="H2741" t="s">
        <v>569</v>
      </c>
      <c r="I2741" t="s">
        <v>23</v>
      </c>
      <c r="J2741">
        <v>44</v>
      </c>
      <c r="K2741">
        <v>37</v>
      </c>
      <c r="L2741">
        <f>COUNTIF(Table1[Race],Table1[Race])</f>
        <v>5</v>
      </c>
      <c r="M2741">
        <v>26</v>
      </c>
      <c r="N2741">
        <v>9</v>
      </c>
      <c r="O2741">
        <v>2</v>
      </c>
      <c r="P2741">
        <v>0</v>
      </c>
      <c r="Q2741" t="s">
        <v>20</v>
      </c>
      <c r="R2741" t="s">
        <v>3382</v>
      </c>
      <c r="S2741" t="s">
        <v>3379</v>
      </c>
      <c r="T2741">
        <f>IFERROR(Table1[n_can_adj]/MID(Table1[district],FIND("(",Table1[district])+1,1),Table1[n_can_adj])</f>
        <v>5</v>
      </c>
      <c r="U2741" t="e">
        <f>IF(Table1[level]="Local",VLOOKUP(Table1[parish]&amp;" Parish, Louisiana",[1]parish!$D$2:$E$65,2,FALSE),"")</f>
        <v>#N/A</v>
      </c>
    </row>
    <row r="2742" spans="1:21" hidden="1" x14ac:dyDescent="0.25">
      <c r="A2742">
        <v>2755</v>
      </c>
      <c r="B2742">
        <f>IF(COUNTIF(C$2:C2741,C2742)&gt;0,B2741,B2741+1)</f>
        <v>907</v>
      </c>
      <c r="C2742" t="str">
        <f>Table1[[#This Row],[position]]&amp;IF(Table1[district]="NA","","-"&amp;Table1[district])&amp;IF(Table1[parish]="Multi-Parish Race","","-"&amp;Table1[parish])&amp;" ("&amp;Table1[year]&amp;")"</f>
        <v>Member of School Board-District  3-East Carroll (2014)</v>
      </c>
      <c r="D2742" t="s">
        <v>3379</v>
      </c>
      <c r="E2742" t="s">
        <v>1833</v>
      </c>
      <c r="F2742" t="s">
        <v>3497</v>
      </c>
      <c r="G2742">
        <v>2014</v>
      </c>
      <c r="H2742" t="s">
        <v>569</v>
      </c>
      <c r="I2742" t="s">
        <v>23</v>
      </c>
      <c r="J2742">
        <v>40</v>
      </c>
      <c r="K2742">
        <v>37</v>
      </c>
      <c r="L2742">
        <f>COUNTIF(Table1[Race],Table1[Race])</f>
        <v>5</v>
      </c>
      <c r="M2742">
        <v>26</v>
      </c>
      <c r="N2742">
        <v>9</v>
      </c>
      <c r="O2742">
        <v>2</v>
      </c>
      <c r="P2742">
        <v>0</v>
      </c>
      <c r="Q2742" t="s">
        <v>20</v>
      </c>
      <c r="R2742" t="s">
        <v>3382</v>
      </c>
      <c r="S2742" t="s">
        <v>3379</v>
      </c>
      <c r="T2742">
        <f>IFERROR(Table1[n_can_adj]/MID(Table1[district],FIND("(",Table1[district])+1,1),Table1[n_can_adj])</f>
        <v>5</v>
      </c>
      <c r="U2742" t="e">
        <f>IF(Table1[level]="Local",VLOOKUP(Table1[parish]&amp;" Parish, Louisiana",[1]parish!$D$2:$E$65,2,FALSE),"")</f>
        <v>#N/A</v>
      </c>
    </row>
    <row r="2743" spans="1:21" hidden="1" x14ac:dyDescent="0.25">
      <c r="A2743">
        <v>2756</v>
      </c>
      <c r="B2743">
        <f>IF(COUNTIF(C$2:C2742,C2743)&gt;0,B2742,B2742+1)</f>
        <v>907</v>
      </c>
      <c r="C2743" t="str">
        <f>Table1[[#This Row],[position]]&amp;IF(Table1[district]="NA","","-"&amp;Table1[district])&amp;IF(Table1[parish]="Multi-Parish Race","","-"&amp;Table1[parish])&amp;" ("&amp;Table1[year]&amp;")"</f>
        <v>Member of School Board-District  3-East Carroll (2014)</v>
      </c>
      <c r="D2743" t="s">
        <v>3379</v>
      </c>
      <c r="E2743" t="s">
        <v>1833</v>
      </c>
      <c r="F2743" t="s">
        <v>3498</v>
      </c>
      <c r="G2743">
        <v>2014</v>
      </c>
      <c r="H2743" t="s">
        <v>569</v>
      </c>
      <c r="I2743" t="s">
        <v>23</v>
      </c>
      <c r="J2743">
        <v>321</v>
      </c>
      <c r="K2743">
        <v>37</v>
      </c>
      <c r="L2743">
        <f>COUNTIF(Table1[Race],Table1[Race])</f>
        <v>5</v>
      </c>
      <c r="M2743">
        <v>26</v>
      </c>
      <c r="N2743">
        <v>9</v>
      </c>
      <c r="O2743">
        <v>2</v>
      </c>
      <c r="P2743">
        <v>0</v>
      </c>
      <c r="Q2743" t="s">
        <v>20</v>
      </c>
      <c r="R2743" t="s">
        <v>3382</v>
      </c>
      <c r="S2743" t="s">
        <v>3379</v>
      </c>
      <c r="T2743">
        <f>IFERROR(Table1[n_can_adj]/MID(Table1[district],FIND("(",Table1[district])+1,1),Table1[n_can_adj])</f>
        <v>5</v>
      </c>
      <c r="U2743" t="e">
        <f>IF(Table1[level]="Local",VLOOKUP(Table1[parish]&amp;" Parish, Louisiana",[1]parish!$D$2:$E$65,2,FALSE),"")</f>
        <v>#N/A</v>
      </c>
    </row>
    <row r="2744" spans="1:21" hidden="1" x14ac:dyDescent="0.25">
      <c r="A2744">
        <v>2736</v>
      </c>
      <c r="B2744">
        <f>IF(COUNTIF(C$2:C2743,C2744)&gt;0,B2743,B2743+1)</f>
        <v>908</v>
      </c>
      <c r="C2744" t="str">
        <f>Table1[[#This Row],[position]]&amp;IF(Table1[district]="NA","","-"&amp;Table1[district])&amp;IF(Table1[parish]="Multi-Parish Race","","-"&amp;Table1[parish])&amp;" ("&amp;Table1[year]&amp;")"</f>
        <v>Member of School Board-District  3-Lafourche (2014)</v>
      </c>
      <c r="D2744" t="s">
        <v>3379</v>
      </c>
      <c r="E2744" t="s">
        <v>1833</v>
      </c>
      <c r="F2744" t="s">
        <v>3478</v>
      </c>
      <c r="G2744">
        <v>2014</v>
      </c>
      <c r="H2744" t="s">
        <v>940</v>
      </c>
      <c r="I2744" t="s">
        <v>23</v>
      </c>
      <c r="J2744">
        <v>555</v>
      </c>
      <c r="K2744">
        <v>37</v>
      </c>
      <c r="L2744">
        <f>COUNTIF(Table1[Race],Table1[Race])</f>
        <v>2</v>
      </c>
      <c r="M2744">
        <v>26</v>
      </c>
      <c r="N2744">
        <v>9</v>
      </c>
      <c r="O2744">
        <v>2</v>
      </c>
      <c r="P2744">
        <v>0</v>
      </c>
      <c r="Q2744" t="s">
        <v>20</v>
      </c>
      <c r="R2744" t="s">
        <v>3382</v>
      </c>
      <c r="S2744" t="s">
        <v>3379</v>
      </c>
      <c r="T2744">
        <f>IFERROR(Table1[n_can_adj]/MID(Table1[district],FIND("(",Table1[district])+1,1),Table1[n_can_adj])</f>
        <v>2</v>
      </c>
      <c r="U2744" t="e">
        <f>IF(Table1[level]="Local",VLOOKUP(Table1[parish]&amp;" Parish, Louisiana",[1]parish!$D$2:$E$65,2,FALSE),"")</f>
        <v>#N/A</v>
      </c>
    </row>
    <row r="2745" spans="1:21" hidden="1" x14ac:dyDescent="0.25">
      <c r="A2745">
        <v>2750</v>
      </c>
      <c r="B2745">
        <f>IF(COUNTIF(C$2:C2744,C2745)&gt;0,B2744,B2744+1)</f>
        <v>908</v>
      </c>
      <c r="C2745" t="str">
        <f>Table1[[#This Row],[position]]&amp;IF(Table1[district]="NA","","-"&amp;Table1[district])&amp;IF(Table1[parish]="Multi-Parish Race","","-"&amp;Table1[parish])&amp;" ("&amp;Table1[year]&amp;")"</f>
        <v>Member of School Board-District  3-Lafourche (2014)</v>
      </c>
      <c r="D2745" t="s">
        <v>3379</v>
      </c>
      <c r="E2745" t="s">
        <v>1833</v>
      </c>
      <c r="F2745" t="s">
        <v>3492</v>
      </c>
      <c r="G2745">
        <v>2014</v>
      </c>
      <c r="H2745" t="s">
        <v>940</v>
      </c>
      <c r="I2745" t="s">
        <v>23</v>
      </c>
      <c r="J2745">
        <v>1039</v>
      </c>
      <c r="K2745">
        <v>37</v>
      </c>
      <c r="L2745">
        <f>COUNTIF(Table1[Race],Table1[Race])</f>
        <v>2</v>
      </c>
      <c r="M2745">
        <v>26</v>
      </c>
      <c r="N2745">
        <v>9</v>
      </c>
      <c r="O2745">
        <v>2</v>
      </c>
      <c r="P2745">
        <v>0</v>
      </c>
      <c r="Q2745" t="s">
        <v>20</v>
      </c>
      <c r="R2745" t="s">
        <v>3382</v>
      </c>
      <c r="S2745" t="s">
        <v>3379</v>
      </c>
      <c r="T2745">
        <f>IFERROR(Table1[n_can_adj]/MID(Table1[district],FIND("(",Table1[district])+1,1),Table1[n_can_adj])</f>
        <v>2</v>
      </c>
      <c r="U2745" t="e">
        <f>IF(Table1[level]="Local",VLOOKUP(Table1[parish]&amp;" Parish, Louisiana",[1]parish!$D$2:$E$65,2,FALSE),"")</f>
        <v>#N/A</v>
      </c>
    </row>
    <row r="2746" spans="1:21" hidden="1" x14ac:dyDescent="0.25">
      <c r="A2746">
        <v>2730</v>
      </c>
      <c r="B2746">
        <f>IF(COUNTIF(C$2:C2745,C2746)&gt;0,B2745,B2745+1)</f>
        <v>909</v>
      </c>
      <c r="C2746" t="str">
        <f>Table1[[#This Row],[position]]&amp;IF(Table1[district]="NA","","-"&amp;Table1[district])&amp;IF(Table1[parish]="Multi-Parish Race","","-"&amp;Table1[parish])&amp;" ("&amp;Table1[year]&amp;")"</f>
        <v>Member of School Board-District  3-Lincoln (2014)</v>
      </c>
      <c r="D2746" t="s">
        <v>3379</v>
      </c>
      <c r="E2746" t="s">
        <v>1833</v>
      </c>
      <c r="F2746" t="s">
        <v>3472</v>
      </c>
      <c r="G2746">
        <v>2014</v>
      </c>
      <c r="H2746" t="s">
        <v>332</v>
      </c>
      <c r="I2746" t="s">
        <v>19</v>
      </c>
      <c r="J2746">
        <v>1123</v>
      </c>
      <c r="K2746">
        <v>37</v>
      </c>
      <c r="L2746">
        <f>COUNTIF(Table1[Race],Table1[Race])</f>
        <v>2</v>
      </c>
      <c r="M2746">
        <v>26</v>
      </c>
      <c r="N2746">
        <v>9</v>
      </c>
      <c r="O2746">
        <v>2</v>
      </c>
      <c r="P2746">
        <v>0</v>
      </c>
      <c r="Q2746" t="s">
        <v>20</v>
      </c>
      <c r="R2746" t="s">
        <v>3382</v>
      </c>
      <c r="S2746" t="s">
        <v>3379</v>
      </c>
      <c r="T2746">
        <f>IFERROR(Table1[n_can_adj]/MID(Table1[district],FIND("(",Table1[district])+1,1),Table1[n_can_adj])</f>
        <v>2</v>
      </c>
      <c r="U2746" t="e">
        <f>IF(Table1[level]="Local",VLOOKUP(Table1[parish]&amp;" Parish, Louisiana",[1]parish!$D$2:$E$65,2,FALSE),"")</f>
        <v>#N/A</v>
      </c>
    </row>
    <row r="2747" spans="1:21" hidden="1" x14ac:dyDescent="0.25">
      <c r="A2747">
        <v>2745</v>
      </c>
      <c r="B2747">
        <f>IF(COUNTIF(C$2:C2746,C2747)&gt;0,B2746,B2746+1)</f>
        <v>909</v>
      </c>
      <c r="C2747" t="str">
        <f>Table1[[#This Row],[position]]&amp;IF(Table1[district]="NA","","-"&amp;Table1[district])&amp;IF(Table1[parish]="Multi-Parish Race","","-"&amp;Table1[parish])&amp;" ("&amp;Table1[year]&amp;")"</f>
        <v>Member of School Board-District  3-Lincoln (2014)</v>
      </c>
      <c r="D2747" t="s">
        <v>3379</v>
      </c>
      <c r="E2747" t="s">
        <v>1833</v>
      </c>
      <c r="F2747" t="s">
        <v>3487</v>
      </c>
      <c r="G2747">
        <v>2014</v>
      </c>
      <c r="H2747" t="s">
        <v>332</v>
      </c>
      <c r="I2747" t="s">
        <v>23</v>
      </c>
      <c r="J2747">
        <v>382</v>
      </c>
      <c r="K2747">
        <v>37</v>
      </c>
      <c r="L2747">
        <f>COUNTIF(Table1[Race],Table1[Race])</f>
        <v>2</v>
      </c>
      <c r="M2747">
        <v>26</v>
      </c>
      <c r="N2747">
        <v>9</v>
      </c>
      <c r="O2747">
        <v>2</v>
      </c>
      <c r="P2747">
        <v>0</v>
      </c>
      <c r="Q2747" t="s">
        <v>20</v>
      </c>
      <c r="R2747" t="s">
        <v>3382</v>
      </c>
      <c r="S2747" t="s">
        <v>3379</v>
      </c>
      <c r="T2747">
        <f>IFERROR(Table1[n_can_adj]/MID(Table1[district],FIND("(",Table1[district])+1,1),Table1[n_can_adj])</f>
        <v>2</v>
      </c>
      <c r="U2747" t="e">
        <f>IF(Table1[level]="Local",VLOOKUP(Table1[parish]&amp;" Parish, Louisiana",[1]parish!$D$2:$E$65,2,FALSE),"")</f>
        <v>#N/A</v>
      </c>
    </row>
    <row r="2748" spans="1:21" hidden="1" x14ac:dyDescent="0.25">
      <c r="A2748">
        <v>2734</v>
      </c>
      <c r="B2748">
        <f>IF(COUNTIF(C$2:C2747,C2748)&gt;0,B2747,B2747+1)</f>
        <v>910</v>
      </c>
      <c r="C2748" t="str">
        <f>Table1[[#This Row],[position]]&amp;IF(Table1[district]="NA","","-"&amp;Table1[district])&amp;IF(Table1[parish]="Multi-Parish Race","","-"&amp;Table1[parish])&amp;" ("&amp;Table1[year]&amp;")"</f>
        <v>Member of School Board-District  3-Madison (2014)</v>
      </c>
      <c r="D2748" t="s">
        <v>3379</v>
      </c>
      <c r="E2748" t="s">
        <v>1833</v>
      </c>
      <c r="F2748" t="s">
        <v>3476</v>
      </c>
      <c r="G2748">
        <v>2014</v>
      </c>
      <c r="H2748" t="s">
        <v>742</v>
      </c>
      <c r="I2748" t="s">
        <v>23</v>
      </c>
      <c r="J2748">
        <v>204</v>
      </c>
      <c r="K2748">
        <v>37</v>
      </c>
      <c r="L2748">
        <f>COUNTIF(Table1[Race],Table1[Race])</f>
        <v>2</v>
      </c>
      <c r="M2748">
        <v>26</v>
      </c>
      <c r="N2748">
        <v>9</v>
      </c>
      <c r="O2748">
        <v>2</v>
      </c>
      <c r="P2748">
        <v>0</v>
      </c>
      <c r="Q2748" t="s">
        <v>20</v>
      </c>
      <c r="R2748" t="s">
        <v>3382</v>
      </c>
      <c r="S2748" t="s">
        <v>3379</v>
      </c>
      <c r="T2748">
        <f>IFERROR(Table1[n_can_adj]/MID(Table1[district],FIND("(",Table1[district])+1,1),Table1[n_can_adj])</f>
        <v>2</v>
      </c>
      <c r="U2748" t="e">
        <f>IF(Table1[level]="Local",VLOOKUP(Table1[parish]&amp;" Parish, Louisiana",[1]parish!$D$2:$E$65,2,FALSE),"")</f>
        <v>#N/A</v>
      </c>
    </row>
    <row r="2749" spans="1:21" hidden="1" x14ac:dyDescent="0.25">
      <c r="A2749">
        <v>2751</v>
      </c>
      <c r="B2749">
        <f>IF(COUNTIF(C$2:C2748,C2749)&gt;0,B2748,B2748+1)</f>
        <v>910</v>
      </c>
      <c r="C2749" t="str">
        <f>Table1[[#This Row],[position]]&amp;IF(Table1[district]="NA","","-"&amp;Table1[district])&amp;IF(Table1[parish]="Multi-Parish Race","","-"&amp;Table1[parish])&amp;" ("&amp;Table1[year]&amp;")"</f>
        <v>Member of School Board-District  3-Madison (2014)</v>
      </c>
      <c r="D2749" t="s">
        <v>3379</v>
      </c>
      <c r="E2749" t="s">
        <v>1833</v>
      </c>
      <c r="F2749" t="s">
        <v>3493</v>
      </c>
      <c r="G2749">
        <v>2014</v>
      </c>
      <c r="H2749" t="s">
        <v>742</v>
      </c>
      <c r="I2749" t="s">
        <v>23</v>
      </c>
      <c r="J2749">
        <v>242</v>
      </c>
      <c r="K2749">
        <v>37</v>
      </c>
      <c r="L2749">
        <f>COUNTIF(Table1[Race],Table1[Race])</f>
        <v>2</v>
      </c>
      <c r="M2749">
        <v>26</v>
      </c>
      <c r="N2749">
        <v>9</v>
      </c>
      <c r="O2749">
        <v>2</v>
      </c>
      <c r="P2749">
        <v>0</v>
      </c>
      <c r="Q2749" t="s">
        <v>20</v>
      </c>
      <c r="R2749" t="s">
        <v>3382</v>
      </c>
      <c r="S2749" t="s">
        <v>3379</v>
      </c>
      <c r="T2749">
        <f>IFERROR(Table1[n_can_adj]/MID(Table1[district],FIND("(",Table1[district])+1,1),Table1[n_can_adj])</f>
        <v>2</v>
      </c>
      <c r="U2749" t="e">
        <f>IF(Table1[level]="Local",VLOOKUP(Table1[parish]&amp;" Parish, Louisiana",[1]parish!$D$2:$E$65,2,FALSE),"")</f>
        <v>#N/A</v>
      </c>
    </row>
    <row r="2750" spans="1:21" hidden="1" x14ac:dyDescent="0.25">
      <c r="A2750">
        <v>2728</v>
      </c>
      <c r="B2750">
        <f>IF(COUNTIF(C$2:C2749,C2750)&gt;0,B2749,B2749+1)</f>
        <v>911</v>
      </c>
      <c r="C2750" t="str">
        <f>Table1[[#This Row],[position]]&amp;IF(Table1[district]="NA","","-"&amp;Table1[district])&amp;IF(Table1[parish]="Multi-Parish Race","","-"&amp;Table1[parish])&amp;" ("&amp;Table1[year]&amp;")"</f>
        <v>Member of School Board-District  3-Morehouse (2014)</v>
      </c>
      <c r="D2750" t="s">
        <v>3379</v>
      </c>
      <c r="E2750" t="s">
        <v>1833</v>
      </c>
      <c r="F2750" t="s">
        <v>3470</v>
      </c>
      <c r="G2750">
        <v>2014</v>
      </c>
      <c r="H2750" t="s">
        <v>736</v>
      </c>
      <c r="I2750" t="s">
        <v>30</v>
      </c>
      <c r="J2750">
        <v>755</v>
      </c>
      <c r="K2750">
        <v>37</v>
      </c>
      <c r="L2750">
        <f>COUNTIF(Table1[Race],Table1[Race])</f>
        <v>2</v>
      </c>
      <c r="M2750">
        <v>26</v>
      </c>
      <c r="N2750">
        <v>9</v>
      </c>
      <c r="O2750">
        <v>2</v>
      </c>
      <c r="P2750">
        <v>0</v>
      </c>
      <c r="Q2750" t="s">
        <v>20</v>
      </c>
      <c r="R2750" t="s">
        <v>3382</v>
      </c>
      <c r="S2750" t="s">
        <v>3379</v>
      </c>
      <c r="T2750">
        <f>IFERROR(Table1[n_can_adj]/MID(Table1[district],FIND("(",Table1[district])+1,1),Table1[n_can_adj])</f>
        <v>2</v>
      </c>
      <c r="U2750" t="e">
        <f>IF(Table1[level]="Local",VLOOKUP(Table1[parish]&amp;" Parish, Louisiana",[1]parish!$D$2:$E$65,2,FALSE),"")</f>
        <v>#N/A</v>
      </c>
    </row>
    <row r="2751" spans="1:21" hidden="1" x14ac:dyDescent="0.25">
      <c r="A2751">
        <v>2748</v>
      </c>
      <c r="B2751">
        <f>IF(COUNTIF(C$2:C2750,C2751)&gt;0,B2750,B2750+1)</f>
        <v>911</v>
      </c>
      <c r="C2751" t="str">
        <f>Table1[[#This Row],[position]]&amp;IF(Table1[district]="NA","","-"&amp;Table1[district])&amp;IF(Table1[parish]="Multi-Parish Race","","-"&amp;Table1[parish])&amp;" ("&amp;Table1[year]&amp;")"</f>
        <v>Member of School Board-District  3-Morehouse (2014)</v>
      </c>
      <c r="D2751" t="s">
        <v>3379</v>
      </c>
      <c r="E2751" t="s">
        <v>1833</v>
      </c>
      <c r="F2751" t="s">
        <v>3490</v>
      </c>
      <c r="G2751">
        <v>2014</v>
      </c>
      <c r="H2751" t="s">
        <v>736</v>
      </c>
      <c r="I2751" t="s">
        <v>23</v>
      </c>
      <c r="J2751">
        <v>515</v>
      </c>
      <c r="K2751">
        <v>37</v>
      </c>
      <c r="L2751">
        <f>COUNTIF(Table1[Race],Table1[Race])</f>
        <v>2</v>
      </c>
      <c r="M2751">
        <v>26</v>
      </c>
      <c r="N2751">
        <v>9</v>
      </c>
      <c r="O2751">
        <v>2</v>
      </c>
      <c r="P2751">
        <v>0</v>
      </c>
      <c r="Q2751" t="s">
        <v>20</v>
      </c>
      <c r="R2751" t="s">
        <v>3382</v>
      </c>
      <c r="S2751" t="s">
        <v>3379</v>
      </c>
      <c r="T2751">
        <f>IFERROR(Table1[n_can_adj]/MID(Table1[district],FIND("(",Table1[district])+1,1),Table1[n_can_adj])</f>
        <v>2</v>
      </c>
      <c r="U2751" t="e">
        <f>IF(Table1[level]="Local",VLOOKUP(Table1[parish]&amp;" Parish, Louisiana",[1]parish!$D$2:$E$65,2,FALSE),"")</f>
        <v>#N/A</v>
      </c>
    </row>
    <row r="2752" spans="1:21" hidden="1" x14ac:dyDescent="0.25">
      <c r="A2752">
        <v>2723</v>
      </c>
      <c r="B2752">
        <f>IF(COUNTIF(C$2:C2751,C2752)&gt;0,B2751,B2751+1)</f>
        <v>912</v>
      </c>
      <c r="C2752" t="str">
        <f>Table1[[#This Row],[position]]&amp;IF(Table1[district]="NA","","-"&amp;Table1[district])&amp;IF(Table1[parish]="Multi-Parish Race","","-"&amp;Table1[parish])&amp;" ("&amp;Table1[year]&amp;")"</f>
        <v>Member of School Board-District  3-Natchitoches (2014)</v>
      </c>
      <c r="D2752" t="s">
        <v>3379</v>
      </c>
      <c r="E2752" t="s">
        <v>1833</v>
      </c>
      <c r="F2752" t="s">
        <v>3465</v>
      </c>
      <c r="G2752">
        <v>2014</v>
      </c>
      <c r="H2752" t="s">
        <v>263</v>
      </c>
      <c r="I2752" t="s">
        <v>23</v>
      </c>
      <c r="J2752">
        <v>177</v>
      </c>
      <c r="K2752">
        <v>37</v>
      </c>
      <c r="L2752">
        <f>COUNTIF(Table1[Race],Table1[Race])</f>
        <v>2</v>
      </c>
      <c r="M2752">
        <v>26</v>
      </c>
      <c r="N2752">
        <v>9</v>
      </c>
      <c r="O2752">
        <v>2</v>
      </c>
      <c r="P2752">
        <v>0</v>
      </c>
      <c r="Q2752" t="s">
        <v>20</v>
      </c>
      <c r="R2752" t="s">
        <v>3382</v>
      </c>
      <c r="S2752" t="s">
        <v>3379</v>
      </c>
      <c r="T2752">
        <f>IFERROR(Table1[n_can_adj]/MID(Table1[district],FIND("(",Table1[district])+1,1),Table1[n_can_adj])</f>
        <v>2</v>
      </c>
      <c r="U2752" t="e">
        <f>IF(Table1[level]="Local",VLOOKUP(Table1[parish]&amp;" Parish, Louisiana",[1]parish!$D$2:$E$65,2,FALSE),"")</f>
        <v>#N/A</v>
      </c>
    </row>
    <row r="2753" spans="1:21" hidden="1" x14ac:dyDescent="0.25">
      <c r="A2753">
        <v>2749</v>
      </c>
      <c r="B2753">
        <f>IF(COUNTIF(C$2:C2752,C2753)&gt;0,B2752,B2752+1)</f>
        <v>912</v>
      </c>
      <c r="C2753" t="str">
        <f>Table1[[#This Row],[position]]&amp;IF(Table1[district]="NA","","-"&amp;Table1[district])&amp;IF(Table1[parish]="Multi-Parish Race","","-"&amp;Table1[parish])&amp;" ("&amp;Table1[year]&amp;")"</f>
        <v>Member of School Board-District  3-Natchitoches (2014)</v>
      </c>
      <c r="D2753" t="s">
        <v>3379</v>
      </c>
      <c r="E2753" t="s">
        <v>1833</v>
      </c>
      <c r="F2753" t="s">
        <v>3491</v>
      </c>
      <c r="G2753">
        <v>2014</v>
      </c>
      <c r="H2753" t="s">
        <v>263</v>
      </c>
      <c r="I2753" t="s">
        <v>23</v>
      </c>
      <c r="J2753">
        <v>597</v>
      </c>
      <c r="K2753">
        <v>37</v>
      </c>
      <c r="L2753">
        <f>COUNTIF(Table1[Race],Table1[Race])</f>
        <v>2</v>
      </c>
      <c r="M2753">
        <v>26</v>
      </c>
      <c r="N2753">
        <v>9</v>
      </c>
      <c r="O2753">
        <v>2</v>
      </c>
      <c r="P2753">
        <v>0</v>
      </c>
      <c r="Q2753" t="s">
        <v>20</v>
      </c>
      <c r="R2753" t="s">
        <v>3382</v>
      </c>
      <c r="S2753" t="s">
        <v>3379</v>
      </c>
      <c r="T2753">
        <f>IFERROR(Table1[n_can_adj]/MID(Table1[district],FIND("(",Table1[district])+1,1),Table1[n_can_adj])</f>
        <v>2</v>
      </c>
      <c r="U2753" t="e">
        <f>IF(Table1[level]="Local",VLOOKUP(Table1[parish]&amp;" Parish, Louisiana",[1]parish!$D$2:$E$65,2,FALSE),"")</f>
        <v>#N/A</v>
      </c>
    </row>
    <row r="2754" spans="1:21" hidden="1" x14ac:dyDescent="0.25">
      <c r="A2754">
        <v>2722</v>
      </c>
      <c r="B2754">
        <f>IF(COUNTIF(C$2:C2753,C2754)&gt;0,B2753,B2753+1)</f>
        <v>913</v>
      </c>
      <c r="C2754" t="str">
        <f>Table1[[#This Row],[position]]&amp;IF(Table1[district]="NA","","-"&amp;Table1[district])&amp;IF(Table1[parish]="Multi-Parish Race","","-"&amp;Table1[parish])&amp;" ("&amp;Table1[year]&amp;")"</f>
        <v>Member of School Board-District  3-Plaquemines (2014)</v>
      </c>
      <c r="D2754" t="s">
        <v>3379</v>
      </c>
      <c r="E2754" t="s">
        <v>1833</v>
      </c>
      <c r="F2754" t="s">
        <v>3464</v>
      </c>
      <c r="G2754">
        <v>2014</v>
      </c>
      <c r="H2754" t="s">
        <v>1584</v>
      </c>
      <c r="I2754" t="s">
        <v>19</v>
      </c>
      <c r="J2754">
        <v>239</v>
      </c>
      <c r="K2754">
        <v>37</v>
      </c>
      <c r="L2754">
        <f>COUNTIF(Table1[Race],Table1[Race])</f>
        <v>4</v>
      </c>
      <c r="M2754">
        <v>26</v>
      </c>
      <c r="N2754">
        <v>9</v>
      </c>
      <c r="O2754">
        <v>2</v>
      </c>
      <c r="P2754">
        <v>0</v>
      </c>
      <c r="Q2754" t="s">
        <v>20</v>
      </c>
      <c r="R2754" t="s">
        <v>3382</v>
      </c>
      <c r="S2754" t="s">
        <v>3379</v>
      </c>
      <c r="T2754">
        <f>IFERROR(Table1[n_can_adj]/MID(Table1[district],FIND("(",Table1[district])+1,1),Table1[n_can_adj])</f>
        <v>4</v>
      </c>
      <c r="U2754" t="e">
        <f>IF(Table1[level]="Local",VLOOKUP(Table1[parish]&amp;" Parish, Louisiana",[1]parish!$D$2:$E$65,2,FALSE),"")</f>
        <v>#N/A</v>
      </c>
    </row>
    <row r="2755" spans="1:21" hidden="1" x14ac:dyDescent="0.25">
      <c r="A2755">
        <v>2729</v>
      </c>
      <c r="B2755">
        <f>IF(COUNTIF(C$2:C2754,C2755)&gt;0,B2754,B2754+1)</f>
        <v>913</v>
      </c>
      <c r="C2755" t="str">
        <f>Table1[[#This Row],[position]]&amp;IF(Table1[district]="NA","","-"&amp;Table1[district])&amp;IF(Table1[parish]="Multi-Parish Race","","-"&amp;Table1[parish])&amp;" ("&amp;Table1[year]&amp;")"</f>
        <v>Member of School Board-District  3-Plaquemines (2014)</v>
      </c>
      <c r="D2755" t="s">
        <v>3379</v>
      </c>
      <c r="E2755" t="s">
        <v>1833</v>
      </c>
      <c r="F2755" t="s">
        <v>3471</v>
      </c>
      <c r="G2755">
        <v>2014</v>
      </c>
      <c r="H2755" t="s">
        <v>1584</v>
      </c>
      <c r="I2755" t="s">
        <v>19</v>
      </c>
      <c r="J2755">
        <v>752</v>
      </c>
      <c r="K2755">
        <v>37</v>
      </c>
      <c r="L2755">
        <f>COUNTIF(Table1[Race],Table1[Race])</f>
        <v>4</v>
      </c>
      <c r="M2755">
        <v>26</v>
      </c>
      <c r="N2755">
        <v>9</v>
      </c>
      <c r="O2755">
        <v>2</v>
      </c>
      <c r="P2755">
        <v>0</v>
      </c>
      <c r="Q2755" t="s">
        <v>20</v>
      </c>
      <c r="R2755" t="s">
        <v>3382</v>
      </c>
      <c r="S2755" t="s">
        <v>3379</v>
      </c>
      <c r="T2755">
        <f>IFERROR(Table1[n_can_adj]/MID(Table1[district],FIND("(",Table1[district])+1,1),Table1[n_can_adj])</f>
        <v>4</v>
      </c>
      <c r="U2755" t="e">
        <f>IF(Table1[level]="Local",VLOOKUP(Table1[parish]&amp;" Parish, Louisiana",[1]parish!$D$2:$E$65,2,FALSE),"")</f>
        <v>#N/A</v>
      </c>
    </row>
    <row r="2756" spans="1:21" hidden="1" x14ac:dyDescent="0.25">
      <c r="A2756">
        <v>2733</v>
      </c>
      <c r="B2756">
        <f>IF(COUNTIF(C$2:C2755,C2756)&gt;0,B2755,B2755+1)</f>
        <v>913</v>
      </c>
      <c r="C2756" t="str">
        <f>Table1[[#This Row],[position]]&amp;IF(Table1[district]="NA","","-"&amp;Table1[district])&amp;IF(Table1[parish]="Multi-Parish Race","","-"&amp;Table1[parish])&amp;" ("&amp;Table1[year]&amp;")"</f>
        <v>Member of School Board-District  3-Plaquemines (2014)</v>
      </c>
      <c r="D2756" t="s">
        <v>3379</v>
      </c>
      <c r="E2756" t="s">
        <v>1833</v>
      </c>
      <c r="F2756" t="s">
        <v>3475</v>
      </c>
      <c r="G2756">
        <v>2014</v>
      </c>
      <c r="H2756" t="s">
        <v>1584</v>
      </c>
      <c r="I2756" t="s">
        <v>30</v>
      </c>
      <c r="J2756">
        <v>66</v>
      </c>
      <c r="K2756">
        <v>37</v>
      </c>
      <c r="L2756">
        <f>COUNTIF(Table1[Race],Table1[Race])</f>
        <v>4</v>
      </c>
      <c r="M2756">
        <v>26</v>
      </c>
      <c r="N2756">
        <v>9</v>
      </c>
      <c r="O2756">
        <v>2</v>
      </c>
      <c r="P2756">
        <v>0</v>
      </c>
      <c r="Q2756" t="s">
        <v>20</v>
      </c>
      <c r="R2756" t="s">
        <v>3382</v>
      </c>
      <c r="S2756" t="s">
        <v>3379</v>
      </c>
      <c r="T2756">
        <f>IFERROR(Table1[n_can_adj]/MID(Table1[district],FIND("(",Table1[district])+1,1),Table1[n_can_adj])</f>
        <v>4</v>
      </c>
      <c r="U2756" t="e">
        <f>IF(Table1[level]="Local",VLOOKUP(Table1[parish]&amp;" Parish, Louisiana",[1]parish!$D$2:$E$65,2,FALSE),"")</f>
        <v>#N/A</v>
      </c>
    </row>
    <row r="2757" spans="1:21" hidden="1" x14ac:dyDescent="0.25">
      <c r="A2757">
        <v>2746</v>
      </c>
      <c r="B2757">
        <f>IF(COUNTIF(C$2:C2756,C2757)&gt;0,B2756,B2756+1)</f>
        <v>913</v>
      </c>
      <c r="C2757" t="str">
        <f>Table1[[#This Row],[position]]&amp;IF(Table1[district]="NA","","-"&amp;Table1[district])&amp;IF(Table1[parish]="Multi-Parish Race","","-"&amp;Table1[parish])&amp;" ("&amp;Table1[year]&amp;")"</f>
        <v>Member of School Board-District  3-Plaquemines (2014)</v>
      </c>
      <c r="D2757" t="s">
        <v>3379</v>
      </c>
      <c r="E2757" t="s">
        <v>1833</v>
      </c>
      <c r="F2757" t="s">
        <v>3488</v>
      </c>
      <c r="G2757">
        <v>2014</v>
      </c>
      <c r="H2757" t="s">
        <v>1584</v>
      </c>
      <c r="I2757" t="s">
        <v>19</v>
      </c>
      <c r="J2757">
        <v>206</v>
      </c>
      <c r="K2757">
        <v>37</v>
      </c>
      <c r="L2757">
        <f>COUNTIF(Table1[Race],Table1[Race])</f>
        <v>4</v>
      </c>
      <c r="M2757">
        <v>26</v>
      </c>
      <c r="N2757">
        <v>9</v>
      </c>
      <c r="O2757">
        <v>2</v>
      </c>
      <c r="P2757">
        <v>0</v>
      </c>
      <c r="Q2757" t="s">
        <v>20</v>
      </c>
      <c r="R2757" t="s">
        <v>3382</v>
      </c>
      <c r="S2757" t="s">
        <v>3379</v>
      </c>
      <c r="T2757">
        <f>IFERROR(Table1[n_can_adj]/MID(Table1[district],FIND("(",Table1[district])+1,1),Table1[n_can_adj])</f>
        <v>4</v>
      </c>
      <c r="U2757" t="e">
        <f>IF(Table1[level]="Local",VLOOKUP(Table1[parish]&amp;" Parish, Louisiana",[1]parish!$D$2:$E$65,2,FALSE),"")</f>
        <v>#N/A</v>
      </c>
    </row>
    <row r="2758" spans="1:21" hidden="1" x14ac:dyDescent="0.25">
      <c r="A2758">
        <v>2757</v>
      </c>
      <c r="B2758">
        <f>IF(COUNTIF(C$2:C2757,C2758)&gt;0,B2757,B2757+1)</f>
        <v>914</v>
      </c>
      <c r="C2758" t="str">
        <f>Table1[[#This Row],[position]]&amp;IF(Table1[district]="NA","","-"&amp;Table1[district])&amp;IF(Table1[parish]="Multi-Parish Race","","-"&amp;Table1[parish])&amp;" ("&amp;Table1[year]&amp;")"</f>
        <v>Member of School Board-District  3,  City of Baker-East Baton Rouge (2014)</v>
      </c>
      <c r="D2758" t="s">
        <v>3379</v>
      </c>
      <c r="E2758" t="s">
        <v>3499</v>
      </c>
      <c r="F2758" t="s">
        <v>3500</v>
      </c>
      <c r="G2758">
        <v>2014</v>
      </c>
      <c r="H2758" t="s">
        <v>1277</v>
      </c>
      <c r="I2758" t="s">
        <v>23</v>
      </c>
      <c r="J2758">
        <v>66</v>
      </c>
      <c r="K2758">
        <v>3</v>
      </c>
      <c r="L2758">
        <f>COUNTIF(Table1[Race],Table1[Race])</f>
        <v>3</v>
      </c>
      <c r="M2758">
        <v>3</v>
      </c>
      <c r="N2758">
        <v>0</v>
      </c>
      <c r="O2758">
        <v>0</v>
      </c>
      <c r="P2758">
        <v>0</v>
      </c>
      <c r="Q2758" t="s">
        <v>20</v>
      </c>
      <c r="R2758" t="s">
        <v>3382</v>
      </c>
      <c r="S2758" t="s">
        <v>3379</v>
      </c>
      <c r="T2758">
        <f>IFERROR(Table1[n_can_adj]/MID(Table1[district],FIND("(",Table1[district])+1,1),Table1[n_can_adj])</f>
        <v>3</v>
      </c>
      <c r="U2758" t="e">
        <f>IF(Table1[level]="Local",VLOOKUP(Table1[parish]&amp;" Parish, Louisiana",[1]parish!$D$2:$E$65,2,FALSE),"")</f>
        <v>#N/A</v>
      </c>
    </row>
    <row r="2759" spans="1:21" hidden="1" x14ac:dyDescent="0.25">
      <c r="A2759">
        <v>2758</v>
      </c>
      <c r="B2759">
        <f>IF(COUNTIF(C$2:C2758,C2759)&gt;0,B2758,B2758+1)</f>
        <v>914</v>
      </c>
      <c r="C2759" t="str">
        <f>Table1[[#This Row],[position]]&amp;IF(Table1[district]="NA","","-"&amp;Table1[district])&amp;IF(Table1[parish]="Multi-Parish Race","","-"&amp;Table1[parish])&amp;" ("&amp;Table1[year]&amp;")"</f>
        <v>Member of School Board-District  3,  City of Baker-East Baton Rouge (2014)</v>
      </c>
      <c r="D2759" t="s">
        <v>3379</v>
      </c>
      <c r="E2759" t="s">
        <v>3499</v>
      </c>
      <c r="F2759" t="s">
        <v>3501</v>
      </c>
      <c r="G2759">
        <v>2014</v>
      </c>
      <c r="H2759" t="s">
        <v>1277</v>
      </c>
      <c r="I2759" t="s">
        <v>23</v>
      </c>
      <c r="J2759">
        <v>269</v>
      </c>
      <c r="K2759">
        <v>3</v>
      </c>
      <c r="L2759">
        <f>COUNTIF(Table1[Race],Table1[Race])</f>
        <v>3</v>
      </c>
      <c r="M2759">
        <v>3</v>
      </c>
      <c r="N2759">
        <v>0</v>
      </c>
      <c r="O2759">
        <v>0</v>
      </c>
      <c r="P2759">
        <v>0</v>
      </c>
      <c r="Q2759" t="s">
        <v>20</v>
      </c>
      <c r="R2759" t="s">
        <v>3382</v>
      </c>
      <c r="S2759" t="s">
        <v>3379</v>
      </c>
      <c r="T2759">
        <f>IFERROR(Table1[n_can_adj]/MID(Table1[district],FIND("(",Table1[district])+1,1),Table1[n_can_adj])</f>
        <v>3</v>
      </c>
      <c r="U2759" t="e">
        <f>IF(Table1[level]="Local",VLOOKUP(Table1[parish]&amp;" Parish, Louisiana",[1]parish!$D$2:$E$65,2,FALSE),"")</f>
        <v>#N/A</v>
      </c>
    </row>
    <row r="2760" spans="1:21" hidden="1" x14ac:dyDescent="0.25">
      <c r="A2760">
        <v>2759</v>
      </c>
      <c r="B2760">
        <f>IF(COUNTIF(C$2:C2759,C2760)&gt;0,B2759,B2759+1)</f>
        <v>914</v>
      </c>
      <c r="C2760" t="str">
        <f>Table1[[#This Row],[position]]&amp;IF(Table1[district]="NA","","-"&amp;Table1[district])&amp;IF(Table1[parish]="Multi-Parish Race","","-"&amp;Table1[parish])&amp;" ("&amp;Table1[year]&amp;")"</f>
        <v>Member of School Board-District  3,  City of Baker-East Baton Rouge (2014)</v>
      </c>
      <c r="D2760" t="s">
        <v>3379</v>
      </c>
      <c r="E2760" t="s">
        <v>3499</v>
      </c>
      <c r="F2760" t="s">
        <v>3502</v>
      </c>
      <c r="G2760">
        <v>2014</v>
      </c>
      <c r="H2760" t="s">
        <v>1277</v>
      </c>
      <c r="I2760" t="s">
        <v>23</v>
      </c>
      <c r="J2760">
        <v>194</v>
      </c>
      <c r="K2760">
        <v>3</v>
      </c>
      <c r="L2760">
        <f>COUNTIF(Table1[Race],Table1[Race])</f>
        <v>3</v>
      </c>
      <c r="M2760">
        <v>3</v>
      </c>
      <c r="N2760">
        <v>0</v>
      </c>
      <c r="O2760">
        <v>0</v>
      </c>
      <c r="P2760">
        <v>0</v>
      </c>
      <c r="Q2760" t="s">
        <v>20</v>
      </c>
      <c r="R2760" t="s">
        <v>3382</v>
      </c>
      <c r="S2760" t="s">
        <v>3379</v>
      </c>
      <c r="T2760">
        <f>IFERROR(Table1[n_can_adj]/MID(Table1[district],FIND("(",Table1[district])+1,1),Table1[n_can_adj])</f>
        <v>3</v>
      </c>
      <c r="U2760" t="e">
        <f>IF(Table1[level]="Local",VLOOKUP(Table1[parish]&amp;" Parish, Louisiana",[1]parish!$D$2:$E$65,2,FALSE),"")</f>
        <v>#N/A</v>
      </c>
    </row>
    <row r="2761" spans="1:21" hidden="1" x14ac:dyDescent="0.25">
      <c r="A2761">
        <v>2760</v>
      </c>
      <c r="B2761">
        <f>IF(COUNTIF(C$2:C2760,C2761)&gt;0,B2760,B2760+1)</f>
        <v>915</v>
      </c>
      <c r="C2761" t="str">
        <f>Table1[[#This Row],[position]]&amp;IF(Table1[district]="NA","","-"&amp;Table1[district])&amp;IF(Table1[parish]="Multi-Parish Race","","-"&amp;Table1[parish])&amp;" ("&amp;Table1[year]&amp;")"</f>
        <v>Member of School Board-District  3, Zachary Community-East Baton Rouge (2014)</v>
      </c>
      <c r="D2761" t="s">
        <v>3379</v>
      </c>
      <c r="E2761" t="s">
        <v>3503</v>
      </c>
      <c r="F2761" t="s">
        <v>3504</v>
      </c>
      <c r="G2761">
        <v>2014</v>
      </c>
      <c r="H2761" t="s">
        <v>1277</v>
      </c>
      <c r="I2761" t="s">
        <v>30</v>
      </c>
      <c r="J2761">
        <v>440</v>
      </c>
      <c r="K2761">
        <v>2</v>
      </c>
      <c r="L2761">
        <f>COUNTIF(Table1[Race],Table1[Race])</f>
        <v>2</v>
      </c>
      <c r="M2761">
        <v>0</v>
      </c>
      <c r="N2761">
        <v>1</v>
      </c>
      <c r="O2761">
        <v>1</v>
      </c>
      <c r="P2761">
        <v>0</v>
      </c>
      <c r="Q2761" t="s">
        <v>20</v>
      </c>
      <c r="R2761" t="s">
        <v>3382</v>
      </c>
      <c r="S2761" t="s">
        <v>3379</v>
      </c>
      <c r="T2761">
        <f>IFERROR(Table1[n_can_adj]/MID(Table1[district],FIND("(",Table1[district])+1,1),Table1[n_can_adj])</f>
        <v>2</v>
      </c>
      <c r="U2761" t="e">
        <f>IF(Table1[level]="Local",VLOOKUP(Table1[parish]&amp;" Parish, Louisiana",[1]parish!$D$2:$E$65,2,FALSE),"")</f>
        <v>#N/A</v>
      </c>
    </row>
    <row r="2762" spans="1:21" hidden="1" x14ac:dyDescent="0.25">
      <c r="A2762">
        <v>2761</v>
      </c>
      <c r="B2762">
        <f>IF(COUNTIF(C$2:C2761,C2762)&gt;0,B2761,B2761+1)</f>
        <v>915</v>
      </c>
      <c r="C2762" t="str">
        <f>Table1[[#This Row],[position]]&amp;IF(Table1[district]="NA","","-"&amp;Table1[district])&amp;IF(Table1[parish]="Multi-Parish Race","","-"&amp;Table1[parish])&amp;" ("&amp;Table1[year]&amp;")"</f>
        <v>Member of School Board-District  3, Zachary Community-East Baton Rouge (2014)</v>
      </c>
      <c r="D2762" t="s">
        <v>3379</v>
      </c>
      <c r="E2762" t="s">
        <v>3503</v>
      </c>
      <c r="F2762" t="s">
        <v>3505</v>
      </c>
      <c r="G2762">
        <v>2014</v>
      </c>
      <c r="H2762" t="s">
        <v>1277</v>
      </c>
      <c r="I2762" t="s">
        <v>19</v>
      </c>
      <c r="J2762">
        <v>383</v>
      </c>
      <c r="K2762">
        <v>2</v>
      </c>
      <c r="L2762">
        <f>COUNTIF(Table1[Race],Table1[Race])</f>
        <v>2</v>
      </c>
      <c r="M2762">
        <v>0</v>
      </c>
      <c r="N2762">
        <v>1</v>
      </c>
      <c r="O2762">
        <v>1</v>
      </c>
      <c r="P2762">
        <v>0</v>
      </c>
      <c r="Q2762" t="s">
        <v>20</v>
      </c>
      <c r="R2762" t="s">
        <v>3382</v>
      </c>
      <c r="S2762" t="s">
        <v>3379</v>
      </c>
      <c r="T2762">
        <f>IFERROR(Table1[n_can_adj]/MID(Table1[district],FIND("(",Table1[district])+1,1),Table1[n_can_adj])</f>
        <v>2</v>
      </c>
      <c r="U2762" t="e">
        <f>IF(Table1[level]="Local",VLOOKUP(Table1[parish]&amp;" Parish, Louisiana",[1]parish!$D$2:$E$65,2,FALSE),"")</f>
        <v>#N/A</v>
      </c>
    </row>
    <row r="2763" spans="1:21" hidden="1" x14ac:dyDescent="0.25">
      <c r="A2763">
        <v>2762</v>
      </c>
      <c r="B2763">
        <f>IF(COUNTIF(C$2:C2762,C2763)&gt;0,B2762,B2762+1)</f>
        <v>916</v>
      </c>
      <c r="C2763" t="str">
        <f>Table1[[#This Row],[position]]&amp;IF(Table1[district]="NA","","-"&amp;Table1[district])&amp;IF(Table1[parish]="Multi-Parish Race","","-"&amp;Table1[parish])&amp;" ("&amp;Table1[year]&amp;")"</f>
        <v>Member of School Board-District  3A-Beauregard (2014)</v>
      </c>
      <c r="D2763" t="s">
        <v>3379</v>
      </c>
      <c r="E2763" t="s">
        <v>3506</v>
      </c>
      <c r="F2763" t="s">
        <v>3507</v>
      </c>
      <c r="G2763">
        <v>2014</v>
      </c>
      <c r="H2763" t="s">
        <v>1496</v>
      </c>
      <c r="I2763" t="s">
        <v>23</v>
      </c>
      <c r="J2763">
        <v>381</v>
      </c>
      <c r="K2763">
        <v>2</v>
      </c>
      <c r="L2763">
        <f>COUNTIF(Table1[Race],Table1[Race])</f>
        <v>2</v>
      </c>
      <c r="M2763">
        <v>2</v>
      </c>
      <c r="N2763">
        <v>0</v>
      </c>
      <c r="O2763">
        <v>0</v>
      </c>
      <c r="P2763">
        <v>0</v>
      </c>
      <c r="Q2763" t="s">
        <v>20</v>
      </c>
      <c r="R2763" t="s">
        <v>3382</v>
      </c>
      <c r="S2763" t="s">
        <v>3379</v>
      </c>
      <c r="T2763">
        <f>IFERROR(Table1[n_can_adj]/MID(Table1[district],FIND("(",Table1[district])+1,1),Table1[n_can_adj])</f>
        <v>2</v>
      </c>
      <c r="U2763" t="e">
        <f>IF(Table1[level]="Local",VLOOKUP(Table1[parish]&amp;" Parish, Louisiana",[1]parish!$D$2:$E$65,2,FALSE),"")</f>
        <v>#N/A</v>
      </c>
    </row>
    <row r="2764" spans="1:21" hidden="1" x14ac:dyDescent="0.25">
      <c r="A2764">
        <v>2763</v>
      </c>
      <c r="B2764">
        <f>IF(COUNTIF(C$2:C2763,C2764)&gt;0,B2763,B2763+1)</f>
        <v>916</v>
      </c>
      <c r="C2764" t="str">
        <f>Table1[[#This Row],[position]]&amp;IF(Table1[district]="NA","","-"&amp;Table1[district])&amp;IF(Table1[parish]="Multi-Parish Race","","-"&amp;Table1[parish])&amp;" ("&amp;Table1[year]&amp;")"</f>
        <v>Member of School Board-District  3A-Beauregard (2014)</v>
      </c>
      <c r="D2764" t="s">
        <v>3379</v>
      </c>
      <c r="E2764" t="s">
        <v>3506</v>
      </c>
      <c r="F2764" t="s">
        <v>3508</v>
      </c>
      <c r="G2764">
        <v>2014</v>
      </c>
      <c r="H2764" t="s">
        <v>1496</v>
      </c>
      <c r="I2764" t="s">
        <v>23</v>
      </c>
      <c r="J2764">
        <v>411</v>
      </c>
      <c r="K2764">
        <v>2</v>
      </c>
      <c r="L2764">
        <f>COUNTIF(Table1[Race],Table1[Race])</f>
        <v>2</v>
      </c>
      <c r="M2764">
        <v>2</v>
      </c>
      <c r="N2764">
        <v>0</v>
      </c>
      <c r="O2764">
        <v>0</v>
      </c>
      <c r="P2764">
        <v>0</v>
      </c>
      <c r="Q2764" t="s">
        <v>20</v>
      </c>
      <c r="R2764" t="s">
        <v>3382</v>
      </c>
      <c r="S2764" t="s">
        <v>3379</v>
      </c>
      <c r="T2764">
        <f>IFERROR(Table1[n_can_adj]/MID(Table1[district],FIND("(",Table1[district])+1,1),Table1[n_can_adj])</f>
        <v>2</v>
      </c>
      <c r="U2764" t="e">
        <f>IF(Table1[level]="Local",VLOOKUP(Table1[parish]&amp;" Parish, Louisiana",[1]parish!$D$2:$E$65,2,FALSE),"")</f>
        <v>#N/A</v>
      </c>
    </row>
    <row r="2765" spans="1:21" hidden="1" x14ac:dyDescent="0.25">
      <c r="A2765">
        <v>2764</v>
      </c>
      <c r="B2765">
        <f>IF(COUNTIF(C$2:C2764,C2765)&gt;0,B2764,B2764+1)</f>
        <v>917</v>
      </c>
      <c r="C2765" t="str">
        <f>Table1[[#This Row],[position]]&amp;IF(Table1[district]="NA","","-"&amp;Table1[district])&amp;IF(Table1[parish]="Multi-Parish Race","","-"&amp;Table1[parish])&amp;" ("&amp;Table1[year]&amp;")"</f>
        <v>Member of School Board-District  3C-Beauregard (2014)</v>
      </c>
      <c r="D2765" t="s">
        <v>3379</v>
      </c>
      <c r="E2765" t="s">
        <v>3509</v>
      </c>
      <c r="F2765" t="s">
        <v>3510</v>
      </c>
      <c r="G2765">
        <v>2014</v>
      </c>
      <c r="H2765" t="s">
        <v>1496</v>
      </c>
      <c r="I2765" t="s">
        <v>19</v>
      </c>
      <c r="J2765">
        <v>625</v>
      </c>
      <c r="K2765">
        <v>2</v>
      </c>
      <c r="L2765">
        <f>COUNTIF(Table1[Race],Table1[Race])</f>
        <v>2</v>
      </c>
      <c r="M2765">
        <v>1</v>
      </c>
      <c r="N2765">
        <v>1</v>
      </c>
      <c r="O2765">
        <v>0</v>
      </c>
      <c r="P2765">
        <v>0</v>
      </c>
      <c r="Q2765" t="s">
        <v>20</v>
      </c>
      <c r="R2765" t="s">
        <v>3382</v>
      </c>
      <c r="S2765" t="s">
        <v>3379</v>
      </c>
      <c r="T2765">
        <f>IFERROR(Table1[n_can_adj]/MID(Table1[district],FIND("(",Table1[district])+1,1),Table1[n_can_adj])</f>
        <v>2</v>
      </c>
      <c r="U2765" t="e">
        <f>IF(Table1[level]="Local",VLOOKUP(Table1[parish]&amp;" Parish, Louisiana",[1]parish!$D$2:$E$65,2,FALSE),"")</f>
        <v>#N/A</v>
      </c>
    </row>
    <row r="2766" spans="1:21" hidden="1" x14ac:dyDescent="0.25">
      <c r="A2766">
        <v>2765</v>
      </c>
      <c r="B2766">
        <f>IF(COUNTIF(C$2:C2765,C2766)&gt;0,B2765,B2765+1)</f>
        <v>917</v>
      </c>
      <c r="C2766" t="str">
        <f>Table1[[#This Row],[position]]&amp;IF(Table1[district]="NA","","-"&amp;Table1[district])&amp;IF(Table1[parish]="Multi-Parish Race","","-"&amp;Table1[parish])&amp;" ("&amp;Table1[year]&amp;")"</f>
        <v>Member of School Board-District  3C-Beauregard (2014)</v>
      </c>
      <c r="D2766" t="s">
        <v>3379</v>
      </c>
      <c r="E2766" t="s">
        <v>3509</v>
      </c>
      <c r="F2766" t="s">
        <v>3511</v>
      </c>
      <c r="G2766">
        <v>2014</v>
      </c>
      <c r="H2766" t="s">
        <v>1496</v>
      </c>
      <c r="I2766" t="s">
        <v>23</v>
      </c>
      <c r="J2766">
        <v>387</v>
      </c>
      <c r="K2766">
        <v>2</v>
      </c>
      <c r="L2766">
        <f>COUNTIF(Table1[Race],Table1[Race])</f>
        <v>2</v>
      </c>
      <c r="M2766">
        <v>1</v>
      </c>
      <c r="N2766">
        <v>1</v>
      </c>
      <c r="O2766">
        <v>0</v>
      </c>
      <c r="P2766">
        <v>0</v>
      </c>
      <c r="Q2766" t="s">
        <v>20</v>
      </c>
      <c r="R2766" t="s">
        <v>3382</v>
      </c>
      <c r="S2766" t="s">
        <v>3379</v>
      </c>
      <c r="T2766">
        <f>IFERROR(Table1[n_can_adj]/MID(Table1[district],FIND("(",Table1[district])+1,1),Table1[n_can_adj])</f>
        <v>2</v>
      </c>
      <c r="U2766" t="e">
        <f>IF(Table1[level]="Local",VLOOKUP(Table1[parish]&amp;" Parish, Louisiana",[1]parish!$D$2:$E$65,2,FALSE),"")</f>
        <v>#N/A</v>
      </c>
    </row>
    <row r="2767" spans="1:21" hidden="1" x14ac:dyDescent="0.25">
      <c r="A2767">
        <v>2766</v>
      </c>
      <c r="B2767">
        <f>IF(COUNTIF(C$2:C2766,C2767)&gt;0,B2766,B2766+1)</f>
        <v>918</v>
      </c>
      <c r="C2767" t="str">
        <f>Table1[[#This Row],[position]]&amp;IF(Table1[district]="NA","","-"&amp;Table1[district])&amp;IF(Table1[parish]="Multi-Parish Race","","-"&amp;Table1[parish])&amp;" ("&amp;Table1[year]&amp;")"</f>
        <v>Member of School Board-District  3D-Beauregard (2014)</v>
      </c>
      <c r="D2767" t="s">
        <v>3379</v>
      </c>
      <c r="E2767" t="s">
        <v>3512</v>
      </c>
      <c r="F2767" t="s">
        <v>3513</v>
      </c>
      <c r="G2767">
        <v>2014</v>
      </c>
      <c r="H2767" t="s">
        <v>1496</v>
      </c>
      <c r="I2767" t="s">
        <v>30</v>
      </c>
      <c r="J2767">
        <v>556</v>
      </c>
      <c r="K2767">
        <v>2</v>
      </c>
      <c r="L2767">
        <f>COUNTIF(Table1[Race],Table1[Race])</f>
        <v>2</v>
      </c>
      <c r="M2767">
        <v>1</v>
      </c>
      <c r="N2767">
        <v>0</v>
      </c>
      <c r="O2767">
        <v>1</v>
      </c>
      <c r="P2767">
        <v>0</v>
      </c>
      <c r="Q2767" t="s">
        <v>20</v>
      </c>
      <c r="R2767" t="s">
        <v>3382</v>
      </c>
      <c r="S2767" t="s">
        <v>3379</v>
      </c>
      <c r="T2767">
        <f>IFERROR(Table1[n_can_adj]/MID(Table1[district],FIND("(",Table1[district])+1,1),Table1[n_can_adj])</f>
        <v>2</v>
      </c>
      <c r="U2767" t="e">
        <f>IF(Table1[level]="Local",VLOOKUP(Table1[parish]&amp;" Parish, Louisiana",[1]parish!$D$2:$E$65,2,FALSE),"")</f>
        <v>#N/A</v>
      </c>
    </row>
    <row r="2768" spans="1:21" hidden="1" x14ac:dyDescent="0.25">
      <c r="A2768">
        <v>2767</v>
      </c>
      <c r="B2768">
        <f>IF(COUNTIF(C$2:C2767,C2768)&gt;0,B2767,B2767+1)</f>
        <v>918</v>
      </c>
      <c r="C2768" t="str">
        <f>Table1[[#This Row],[position]]&amp;IF(Table1[district]="NA","","-"&amp;Table1[district])&amp;IF(Table1[parish]="Multi-Parish Race","","-"&amp;Table1[parish])&amp;" ("&amp;Table1[year]&amp;")"</f>
        <v>Member of School Board-District  3D-Beauregard (2014)</v>
      </c>
      <c r="D2768" t="s">
        <v>3379</v>
      </c>
      <c r="E2768" t="s">
        <v>3512</v>
      </c>
      <c r="F2768" t="s">
        <v>3514</v>
      </c>
      <c r="G2768">
        <v>2014</v>
      </c>
      <c r="H2768" t="s">
        <v>1496</v>
      </c>
      <c r="I2768" t="s">
        <v>23</v>
      </c>
      <c r="J2768">
        <v>202</v>
      </c>
      <c r="K2768">
        <v>2</v>
      </c>
      <c r="L2768">
        <f>COUNTIF(Table1[Race],Table1[Race])</f>
        <v>2</v>
      </c>
      <c r="M2768">
        <v>1</v>
      </c>
      <c r="N2768">
        <v>0</v>
      </c>
      <c r="O2768">
        <v>1</v>
      </c>
      <c r="P2768">
        <v>0</v>
      </c>
      <c r="Q2768" t="s">
        <v>20</v>
      </c>
      <c r="R2768" t="s">
        <v>3382</v>
      </c>
      <c r="S2768" t="s">
        <v>3379</v>
      </c>
      <c r="T2768">
        <f>IFERROR(Table1[n_can_adj]/MID(Table1[district],FIND("(",Table1[district])+1,1),Table1[n_can_adj])</f>
        <v>2</v>
      </c>
      <c r="U2768" t="e">
        <f>IF(Table1[level]="Local",VLOOKUP(Table1[parish]&amp;" Parish, Louisiana",[1]parish!$D$2:$E$65,2,FALSE),"")</f>
        <v>#N/A</v>
      </c>
    </row>
    <row r="2769" spans="1:21" hidden="1" x14ac:dyDescent="0.25">
      <c r="A2769">
        <v>2774</v>
      </c>
      <c r="B2769">
        <f>IF(COUNTIF(C$2:C2768,C2769)&gt;0,B2768,B2768+1)</f>
        <v>919</v>
      </c>
      <c r="C2769" t="str">
        <f>Table1[[#This Row],[position]]&amp;IF(Table1[district]="NA","","-"&amp;Table1[district])&amp;IF(Table1[parish]="Multi-Parish Race","","-"&amp;Table1[parish])&amp;" ("&amp;Table1[year]&amp;")"</f>
        <v>Member of School Board-District  4-Allen (2014)</v>
      </c>
      <c r="D2769" t="s">
        <v>3379</v>
      </c>
      <c r="E2769" t="s">
        <v>3515</v>
      </c>
      <c r="F2769" t="s">
        <v>3522</v>
      </c>
      <c r="G2769">
        <v>2014</v>
      </c>
      <c r="H2769" t="s">
        <v>18</v>
      </c>
      <c r="I2769" t="s">
        <v>23</v>
      </c>
      <c r="J2769">
        <v>643</v>
      </c>
      <c r="K2769">
        <v>18</v>
      </c>
      <c r="L2769">
        <f>COUNTIF(Table1[Race],Table1[Race])</f>
        <v>2</v>
      </c>
      <c r="M2769">
        <v>12</v>
      </c>
      <c r="N2769">
        <v>1</v>
      </c>
      <c r="O2769">
        <v>4</v>
      </c>
      <c r="P2769">
        <v>1</v>
      </c>
      <c r="Q2769" t="s">
        <v>20</v>
      </c>
      <c r="R2769" t="s">
        <v>3382</v>
      </c>
      <c r="S2769" t="s">
        <v>3379</v>
      </c>
      <c r="T2769">
        <f>IFERROR(Table1[n_can_adj]/MID(Table1[district],FIND("(",Table1[district])+1,1),Table1[n_can_adj])</f>
        <v>2</v>
      </c>
      <c r="U2769" t="e">
        <f>IF(Table1[level]="Local",VLOOKUP(Table1[parish]&amp;" Parish, Louisiana",[1]parish!$D$2:$E$65,2,FALSE),"")</f>
        <v>#N/A</v>
      </c>
    </row>
    <row r="2770" spans="1:21" hidden="1" x14ac:dyDescent="0.25">
      <c r="A2770">
        <v>2779</v>
      </c>
      <c r="B2770">
        <f>IF(COUNTIF(C$2:C2769,C2770)&gt;0,B2769,B2769+1)</f>
        <v>919</v>
      </c>
      <c r="C2770" t="str">
        <f>Table1[[#This Row],[position]]&amp;IF(Table1[district]="NA","","-"&amp;Table1[district])&amp;IF(Table1[parish]="Multi-Parish Race","","-"&amp;Table1[parish])&amp;" ("&amp;Table1[year]&amp;")"</f>
        <v>Member of School Board-District  4-Allen (2014)</v>
      </c>
      <c r="D2770" t="s">
        <v>3379</v>
      </c>
      <c r="E2770" t="s">
        <v>3515</v>
      </c>
      <c r="F2770" t="s">
        <v>3527</v>
      </c>
      <c r="G2770">
        <v>2014</v>
      </c>
      <c r="H2770" t="s">
        <v>18</v>
      </c>
      <c r="I2770" t="s">
        <v>23</v>
      </c>
      <c r="J2770">
        <v>470</v>
      </c>
      <c r="K2770">
        <v>18</v>
      </c>
      <c r="L2770">
        <f>COUNTIF(Table1[Race],Table1[Race])</f>
        <v>2</v>
      </c>
      <c r="M2770">
        <v>12</v>
      </c>
      <c r="N2770">
        <v>1</v>
      </c>
      <c r="O2770">
        <v>4</v>
      </c>
      <c r="P2770">
        <v>1</v>
      </c>
      <c r="Q2770" t="s">
        <v>20</v>
      </c>
      <c r="R2770" t="s">
        <v>3382</v>
      </c>
      <c r="S2770" t="s">
        <v>3379</v>
      </c>
      <c r="T2770">
        <f>IFERROR(Table1[n_can_adj]/MID(Table1[district],FIND("(",Table1[district])+1,1),Table1[n_can_adj])</f>
        <v>2</v>
      </c>
      <c r="U2770" t="e">
        <f>IF(Table1[level]="Local",VLOOKUP(Table1[parish]&amp;" Parish, Louisiana",[1]parish!$D$2:$E$65,2,FALSE),"")</f>
        <v>#N/A</v>
      </c>
    </row>
    <row r="2771" spans="1:21" hidden="1" x14ac:dyDescent="0.25">
      <c r="A2771">
        <v>2770</v>
      </c>
      <c r="B2771">
        <f>IF(COUNTIF(C$2:C2770,C2771)&gt;0,B2770,B2770+1)</f>
        <v>920</v>
      </c>
      <c r="C2771" t="str">
        <f>Table1[[#This Row],[position]]&amp;IF(Table1[district]="NA","","-"&amp;Table1[district])&amp;IF(Table1[parish]="Multi-Parish Race","","-"&amp;Table1[parish])&amp;" ("&amp;Table1[year]&amp;")"</f>
        <v>Member of School Board-District  4-Bossier (2014)</v>
      </c>
      <c r="D2771" t="s">
        <v>3379</v>
      </c>
      <c r="E2771" t="s">
        <v>3515</v>
      </c>
      <c r="F2771" t="s">
        <v>3518</v>
      </c>
      <c r="G2771">
        <v>2014</v>
      </c>
      <c r="H2771" t="s">
        <v>29</v>
      </c>
      <c r="I2771" t="s">
        <v>30</v>
      </c>
      <c r="J2771">
        <v>1104</v>
      </c>
      <c r="K2771">
        <v>18</v>
      </c>
      <c r="L2771">
        <f>COUNTIF(Table1[Race],Table1[Race])</f>
        <v>2</v>
      </c>
      <c r="M2771">
        <v>12</v>
      </c>
      <c r="N2771">
        <v>1</v>
      </c>
      <c r="O2771">
        <v>4</v>
      </c>
      <c r="P2771">
        <v>1</v>
      </c>
      <c r="Q2771" t="s">
        <v>20</v>
      </c>
      <c r="R2771" t="s">
        <v>3382</v>
      </c>
      <c r="S2771" t="s">
        <v>3379</v>
      </c>
      <c r="T2771">
        <f>IFERROR(Table1[n_can_adj]/MID(Table1[district],FIND("(",Table1[district])+1,1),Table1[n_can_adj])</f>
        <v>2</v>
      </c>
      <c r="U2771" t="e">
        <f>IF(Table1[level]="Local",VLOOKUP(Table1[parish]&amp;" Parish, Louisiana",[1]parish!$D$2:$E$65,2,FALSE),"")</f>
        <v>#N/A</v>
      </c>
    </row>
    <row r="2772" spans="1:21" hidden="1" x14ac:dyDescent="0.25">
      <c r="A2772">
        <v>2785</v>
      </c>
      <c r="B2772">
        <f>IF(COUNTIF(C$2:C2771,C2772)&gt;0,B2771,B2771+1)</f>
        <v>920</v>
      </c>
      <c r="C2772" t="str">
        <f>Table1[[#This Row],[position]]&amp;IF(Table1[district]="NA","","-"&amp;Table1[district])&amp;IF(Table1[parish]="Multi-Parish Race","","-"&amp;Table1[parish])&amp;" ("&amp;Table1[year]&amp;")"</f>
        <v>Member of School Board-District  4-Bossier (2014)</v>
      </c>
      <c r="D2772" t="s">
        <v>3379</v>
      </c>
      <c r="E2772" t="s">
        <v>3515</v>
      </c>
      <c r="F2772" t="s">
        <v>3533</v>
      </c>
      <c r="G2772">
        <v>2014</v>
      </c>
      <c r="H2772" t="s">
        <v>29</v>
      </c>
      <c r="I2772" t="s">
        <v>19</v>
      </c>
      <c r="J2772">
        <v>1904</v>
      </c>
      <c r="K2772">
        <v>18</v>
      </c>
      <c r="L2772">
        <f>COUNTIF(Table1[Race],Table1[Race])</f>
        <v>2</v>
      </c>
      <c r="M2772">
        <v>12</v>
      </c>
      <c r="N2772">
        <v>1</v>
      </c>
      <c r="O2772">
        <v>4</v>
      </c>
      <c r="P2772">
        <v>1</v>
      </c>
      <c r="Q2772" t="s">
        <v>20</v>
      </c>
      <c r="R2772" t="s">
        <v>3382</v>
      </c>
      <c r="S2772" t="s">
        <v>3379</v>
      </c>
      <c r="T2772">
        <f>IFERROR(Table1[n_can_adj]/MID(Table1[district],FIND("(",Table1[district])+1,1),Table1[n_can_adj])</f>
        <v>2</v>
      </c>
      <c r="U2772" t="e">
        <f>IF(Table1[level]="Local",VLOOKUP(Table1[parish]&amp;" Parish, Louisiana",[1]parish!$D$2:$E$65,2,FALSE),"")</f>
        <v>#N/A</v>
      </c>
    </row>
    <row r="2773" spans="1:21" hidden="1" x14ac:dyDescent="0.25">
      <c r="A2773">
        <v>2769</v>
      </c>
      <c r="B2773">
        <f>IF(COUNTIF(C$2:C2772,C2773)&gt;0,B2772,B2772+1)</f>
        <v>921</v>
      </c>
      <c r="C2773" t="str">
        <f>Table1[[#This Row],[position]]&amp;IF(Table1[district]="NA","","-"&amp;Table1[district])&amp;IF(Table1[parish]="Multi-Parish Race","","-"&amp;Table1[parish])&amp;" ("&amp;Table1[year]&amp;")"</f>
        <v>Member of School Board-District  4-Caddo (2014)</v>
      </c>
      <c r="D2773" t="s">
        <v>3379</v>
      </c>
      <c r="E2773" t="s">
        <v>3515</v>
      </c>
      <c r="F2773" t="s">
        <v>3517</v>
      </c>
      <c r="G2773">
        <v>2014</v>
      </c>
      <c r="H2773" t="s">
        <v>51</v>
      </c>
      <c r="I2773" t="s">
        <v>23</v>
      </c>
      <c r="J2773">
        <v>2462</v>
      </c>
      <c r="K2773">
        <v>18</v>
      </c>
      <c r="L2773">
        <f>COUNTIF(Table1[Race],Table1[Race])</f>
        <v>2</v>
      </c>
      <c r="M2773">
        <v>12</v>
      </c>
      <c r="N2773">
        <v>1</v>
      </c>
      <c r="O2773">
        <v>4</v>
      </c>
      <c r="P2773">
        <v>1</v>
      </c>
      <c r="Q2773" t="s">
        <v>20</v>
      </c>
      <c r="R2773" t="s">
        <v>3382</v>
      </c>
      <c r="S2773" t="s">
        <v>3379</v>
      </c>
      <c r="T2773">
        <f>IFERROR(Table1[n_can_adj]/MID(Table1[district],FIND("(",Table1[district])+1,1),Table1[n_can_adj])</f>
        <v>2</v>
      </c>
      <c r="U2773" t="e">
        <f>IF(Table1[level]="Local",VLOOKUP(Table1[parish]&amp;" Parish, Louisiana",[1]parish!$D$2:$E$65,2,FALSE),"")</f>
        <v>#N/A</v>
      </c>
    </row>
    <row r="2774" spans="1:21" hidden="1" x14ac:dyDescent="0.25">
      <c r="A2774">
        <v>2783</v>
      </c>
      <c r="B2774">
        <f>IF(COUNTIF(C$2:C2773,C2774)&gt;0,B2773,B2773+1)</f>
        <v>921</v>
      </c>
      <c r="C2774" t="str">
        <f>Table1[[#This Row],[position]]&amp;IF(Table1[district]="NA","","-"&amp;Table1[district])&amp;IF(Table1[parish]="Multi-Parish Race","","-"&amp;Table1[parish])&amp;" ("&amp;Table1[year]&amp;")"</f>
        <v>Member of School Board-District  4-Caddo (2014)</v>
      </c>
      <c r="D2774" t="s">
        <v>3379</v>
      </c>
      <c r="E2774" t="s">
        <v>3515</v>
      </c>
      <c r="F2774" t="s">
        <v>3531</v>
      </c>
      <c r="G2774">
        <v>2014</v>
      </c>
      <c r="H2774" t="s">
        <v>51</v>
      </c>
      <c r="I2774" t="s">
        <v>127</v>
      </c>
      <c r="J2774">
        <v>3332</v>
      </c>
      <c r="K2774">
        <v>18</v>
      </c>
      <c r="L2774">
        <f>COUNTIF(Table1[Race],Table1[Race])</f>
        <v>2</v>
      </c>
      <c r="M2774">
        <v>12</v>
      </c>
      <c r="N2774">
        <v>1</v>
      </c>
      <c r="O2774">
        <v>4</v>
      </c>
      <c r="P2774">
        <v>1</v>
      </c>
      <c r="Q2774" t="s">
        <v>20</v>
      </c>
      <c r="R2774" t="s">
        <v>3382</v>
      </c>
      <c r="S2774" t="s">
        <v>3379</v>
      </c>
      <c r="T2774">
        <f>IFERROR(Table1[n_can_adj]/MID(Table1[district],FIND("(",Table1[district])+1,1),Table1[n_can_adj])</f>
        <v>2</v>
      </c>
      <c r="U2774" t="e">
        <f>IF(Table1[level]="Local",VLOOKUP(Table1[parish]&amp;" Parish, Louisiana",[1]parish!$D$2:$E$65,2,FALSE),"")</f>
        <v>#N/A</v>
      </c>
    </row>
    <row r="2775" spans="1:21" hidden="1" x14ac:dyDescent="0.25">
      <c r="A2775">
        <v>2776</v>
      </c>
      <c r="B2775">
        <f>IF(COUNTIF(C$2:C2774,C2775)&gt;0,B2774,B2774+1)</f>
        <v>922</v>
      </c>
      <c r="C2775" t="str">
        <f>Table1[[#This Row],[position]]&amp;IF(Table1[district]="NA","","-"&amp;Table1[district])&amp;IF(Table1[parish]="Multi-Parish Race","","-"&amp;Table1[parish])&amp;" ("&amp;Table1[year]&amp;")"</f>
        <v>Member of School Board-District  4-Catahoula (2014)</v>
      </c>
      <c r="D2775" t="s">
        <v>3379</v>
      </c>
      <c r="E2775" t="s">
        <v>3515</v>
      </c>
      <c r="F2775" t="s">
        <v>3524</v>
      </c>
      <c r="G2775">
        <v>2014</v>
      </c>
      <c r="H2775" t="s">
        <v>34</v>
      </c>
      <c r="I2775" t="s">
        <v>23</v>
      </c>
      <c r="J2775">
        <v>405</v>
      </c>
      <c r="K2775">
        <v>18</v>
      </c>
      <c r="L2775">
        <f>COUNTIF(Table1[Race],Table1[Race])</f>
        <v>2</v>
      </c>
      <c r="M2775">
        <v>12</v>
      </c>
      <c r="N2775">
        <v>1</v>
      </c>
      <c r="O2775">
        <v>4</v>
      </c>
      <c r="P2775">
        <v>1</v>
      </c>
      <c r="Q2775" t="s">
        <v>20</v>
      </c>
      <c r="R2775" t="s">
        <v>3382</v>
      </c>
      <c r="S2775" t="s">
        <v>3379</v>
      </c>
      <c r="T2775">
        <f>IFERROR(Table1[n_can_adj]/MID(Table1[district],FIND("(",Table1[district])+1,1),Table1[n_can_adj])</f>
        <v>2</v>
      </c>
      <c r="U2775" t="e">
        <f>IF(Table1[level]="Local",VLOOKUP(Table1[parish]&amp;" Parish, Louisiana",[1]parish!$D$2:$E$65,2,FALSE),"")</f>
        <v>#N/A</v>
      </c>
    </row>
    <row r="2776" spans="1:21" hidden="1" x14ac:dyDescent="0.25">
      <c r="A2776">
        <v>2778</v>
      </c>
      <c r="B2776">
        <f>IF(COUNTIF(C$2:C2775,C2776)&gt;0,B2775,B2775+1)</f>
        <v>922</v>
      </c>
      <c r="C2776" t="str">
        <f>Table1[[#This Row],[position]]&amp;IF(Table1[district]="NA","","-"&amp;Table1[district])&amp;IF(Table1[parish]="Multi-Parish Race","","-"&amp;Table1[parish])&amp;" ("&amp;Table1[year]&amp;")"</f>
        <v>Member of School Board-District  4-Catahoula (2014)</v>
      </c>
      <c r="D2776" t="s">
        <v>3379</v>
      </c>
      <c r="E2776" t="s">
        <v>3515</v>
      </c>
      <c r="F2776" t="s">
        <v>3526</v>
      </c>
      <c r="G2776">
        <v>2014</v>
      </c>
      <c r="H2776" t="s">
        <v>34</v>
      </c>
      <c r="I2776" t="s">
        <v>23</v>
      </c>
      <c r="J2776">
        <v>84</v>
      </c>
      <c r="K2776">
        <v>18</v>
      </c>
      <c r="L2776">
        <f>COUNTIF(Table1[Race],Table1[Race])</f>
        <v>2</v>
      </c>
      <c r="M2776">
        <v>12</v>
      </c>
      <c r="N2776">
        <v>1</v>
      </c>
      <c r="O2776">
        <v>4</v>
      </c>
      <c r="P2776">
        <v>1</v>
      </c>
      <c r="Q2776" t="s">
        <v>20</v>
      </c>
      <c r="R2776" t="s">
        <v>3382</v>
      </c>
      <c r="S2776" t="s">
        <v>3379</v>
      </c>
      <c r="T2776">
        <f>IFERROR(Table1[n_can_adj]/MID(Table1[district],FIND("(",Table1[district])+1,1),Table1[n_can_adj])</f>
        <v>2</v>
      </c>
      <c r="U2776" t="e">
        <f>IF(Table1[level]="Local",VLOOKUP(Table1[parish]&amp;" Parish, Louisiana",[1]parish!$D$2:$E$65,2,FALSE),"")</f>
        <v>#N/A</v>
      </c>
    </row>
    <row r="2777" spans="1:21" hidden="1" x14ac:dyDescent="0.25">
      <c r="A2777">
        <v>2780</v>
      </c>
      <c r="B2777">
        <f>IF(COUNTIF(C$2:C2776,C2777)&gt;0,B2776,B2776+1)</f>
        <v>923</v>
      </c>
      <c r="C2777" t="str">
        <f>Table1[[#This Row],[position]]&amp;IF(Table1[district]="NA","","-"&amp;Table1[district])&amp;IF(Table1[parish]="Multi-Parish Race","","-"&amp;Table1[parish])&amp;" ("&amp;Table1[year]&amp;")"</f>
        <v>Member of School Board-District  4-East Baton Rouge (2014)</v>
      </c>
      <c r="D2777" t="s">
        <v>3379</v>
      </c>
      <c r="E2777" t="s">
        <v>3515</v>
      </c>
      <c r="F2777" t="s">
        <v>3528</v>
      </c>
      <c r="G2777">
        <v>2014</v>
      </c>
      <c r="H2777" t="s">
        <v>1277</v>
      </c>
      <c r="I2777" t="s">
        <v>23</v>
      </c>
      <c r="J2777">
        <v>4190</v>
      </c>
      <c r="K2777">
        <v>18</v>
      </c>
      <c r="L2777">
        <f>COUNTIF(Table1[Race],Table1[Race])</f>
        <v>2</v>
      </c>
      <c r="M2777">
        <v>12</v>
      </c>
      <c r="N2777">
        <v>1</v>
      </c>
      <c r="O2777">
        <v>4</v>
      </c>
      <c r="P2777">
        <v>1</v>
      </c>
      <c r="Q2777" t="s">
        <v>20</v>
      </c>
      <c r="R2777" t="s">
        <v>3382</v>
      </c>
      <c r="S2777" t="s">
        <v>3379</v>
      </c>
      <c r="T2777">
        <f>IFERROR(Table1[n_can_adj]/MID(Table1[district],FIND("(",Table1[district])+1,1),Table1[n_can_adj])</f>
        <v>2</v>
      </c>
      <c r="U2777" t="e">
        <f>IF(Table1[level]="Local",VLOOKUP(Table1[parish]&amp;" Parish, Louisiana",[1]parish!$D$2:$E$65,2,FALSE),"")</f>
        <v>#N/A</v>
      </c>
    </row>
    <row r="2778" spans="1:21" hidden="1" x14ac:dyDescent="0.25">
      <c r="A2778">
        <v>2784</v>
      </c>
      <c r="B2778">
        <f>IF(COUNTIF(C$2:C2777,C2778)&gt;0,B2777,B2777+1)</f>
        <v>923</v>
      </c>
      <c r="C2778" t="str">
        <f>Table1[[#This Row],[position]]&amp;IF(Table1[district]="NA","","-"&amp;Table1[district])&amp;IF(Table1[parish]="Multi-Parish Race","","-"&amp;Table1[parish])&amp;" ("&amp;Table1[year]&amp;")"</f>
        <v>Member of School Board-District  4-East Baton Rouge (2014)</v>
      </c>
      <c r="D2778" t="s">
        <v>3379</v>
      </c>
      <c r="E2778" t="s">
        <v>3515</v>
      </c>
      <c r="F2778" t="s">
        <v>3532</v>
      </c>
      <c r="G2778">
        <v>2014</v>
      </c>
      <c r="H2778" t="s">
        <v>1277</v>
      </c>
      <c r="I2778" t="s">
        <v>23</v>
      </c>
      <c r="J2778">
        <v>6292</v>
      </c>
      <c r="K2778">
        <v>18</v>
      </c>
      <c r="L2778">
        <f>COUNTIF(Table1[Race],Table1[Race])</f>
        <v>2</v>
      </c>
      <c r="M2778">
        <v>12</v>
      </c>
      <c r="N2778">
        <v>1</v>
      </c>
      <c r="O2778">
        <v>4</v>
      </c>
      <c r="P2778">
        <v>1</v>
      </c>
      <c r="Q2778" t="s">
        <v>20</v>
      </c>
      <c r="R2778" t="s">
        <v>3382</v>
      </c>
      <c r="S2778" t="s">
        <v>3379</v>
      </c>
      <c r="T2778">
        <f>IFERROR(Table1[n_can_adj]/MID(Table1[district],FIND("(",Table1[district])+1,1),Table1[n_can_adj])</f>
        <v>2</v>
      </c>
      <c r="U2778" t="e">
        <f>IF(Table1[level]="Local",VLOOKUP(Table1[parish]&amp;" Parish, Louisiana",[1]parish!$D$2:$E$65,2,FALSE),"")</f>
        <v>#N/A</v>
      </c>
    </row>
    <row r="2779" spans="1:21" hidden="1" x14ac:dyDescent="0.25">
      <c r="A2779">
        <v>2768</v>
      </c>
      <c r="B2779">
        <f>IF(COUNTIF(C$2:C2778,C2779)&gt;0,B2778,B2778+1)</f>
        <v>924</v>
      </c>
      <c r="C2779" t="str">
        <f>Table1[[#This Row],[position]]&amp;IF(Table1[district]="NA","","-"&amp;Table1[district])&amp;IF(Table1[parish]="Multi-Parish Race","","-"&amp;Table1[parish])&amp;" ("&amp;Table1[year]&amp;")"</f>
        <v>Member of School Board-District  4-East Carroll (2014)</v>
      </c>
      <c r="D2779" t="s">
        <v>3379</v>
      </c>
      <c r="E2779" t="s">
        <v>3515</v>
      </c>
      <c r="F2779" t="s">
        <v>3516</v>
      </c>
      <c r="G2779">
        <v>2014</v>
      </c>
      <c r="H2779" t="s">
        <v>569</v>
      </c>
      <c r="I2779" t="s">
        <v>23</v>
      </c>
      <c r="J2779">
        <v>184</v>
      </c>
      <c r="K2779">
        <v>18</v>
      </c>
      <c r="L2779">
        <f>COUNTIF(Table1[Race],Table1[Race])</f>
        <v>2</v>
      </c>
      <c r="M2779">
        <v>12</v>
      </c>
      <c r="N2779">
        <v>1</v>
      </c>
      <c r="O2779">
        <v>4</v>
      </c>
      <c r="P2779">
        <v>1</v>
      </c>
      <c r="Q2779" t="s">
        <v>20</v>
      </c>
      <c r="R2779" t="s">
        <v>3382</v>
      </c>
      <c r="S2779" t="s">
        <v>3379</v>
      </c>
      <c r="T2779">
        <f>IFERROR(Table1[n_can_adj]/MID(Table1[district],FIND("(",Table1[district])+1,1),Table1[n_can_adj])</f>
        <v>2</v>
      </c>
      <c r="U2779" t="e">
        <f>IF(Table1[level]="Local",VLOOKUP(Table1[parish]&amp;" Parish, Louisiana",[1]parish!$D$2:$E$65,2,FALSE),"")</f>
        <v>#N/A</v>
      </c>
    </row>
    <row r="2780" spans="1:21" hidden="1" x14ac:dyDescent="0.25">
      <c r="A2780">
        <v>2771</v>
      </c>
      <c r="B2780">
        <f>IF(COUNTIF(C$2:C2779,C2780)&gt;0,B2779,B2779+1)</f>
        <v>924</v>
      </c>
      <c r="C2780" t="str">
        <f>Table1[[#This Row],[position]]&amp;IF(Table1[district]="NA","","-"&amp;Table1[district])&amp;IF(Table1[parish]="Multi-Parish Race","","-"&amp;Table1[parish])&amp;" ("&amp;Table1[year]&amp;")"</f>
        <v>Member of School Board-District  4-East Carroll (2014)</v>
      </c>
      <c r="D2780" t="s">
        <v>3379</v>
      </c>
      <c r="E2780" t="s">
        <v>3515</v>
      </c>
      <c r="F2780" t="s">
        <v>3519</v>
      </c>
      <c r="G2780">
        <v>2014</v>
      </c>
      <c r="H2780" t="s">
        <v>569</v>
      </c>
      <c r="I2780" t="s">
        <v>23</v>
      </c>
      <c r="J2780">
        <v>279</v>
      </c>
      <c r="K2780">
        <v>18</v>
      </c>
      <c r="L2780">
        <f>COUNTIF(Table1[Race],Table1[Race])</f>
        <v>2</v>
      </c>
      <c r="M2780">
        <v>12</v>
      </c>
      <c r="N2780">
        <v>1</v>
      </c>
      <c r="O2780">
        <v>4</v>
      </c>
      <c r="P2780">
        <v>1</v>
      </c>
      <c r="Q2780" t="s">
        <v>20</v>
      </c>
      <c r="R2780" t="s">
        <v>3382</v>
      </c>
      <c r="S2780" t="s">
        <v>3379</v>
      </c>
      <c r="T2780">
        <f>IFERROR(Table1[n_can_adj]/MID(Table1[district],FIND("(",Table1[district])+1,1),Table1[n_can_adj])</f>
        <v>2</v>
      </c>
      <c r="U2780" t="e">
        <f>IF(Table1[level]="Local",VLOOKUP(Table1[parish]&amp;" Parish, Louisiana",[1]parish!$D$2:$E$65,2,FALSE),"")</f>
        <v>#N/A</v>
      </c>
    </row>
    <row r="2781" spans="1:21" hidden="1" x14ac:dyDescent="0.25">
      <c r="A2781">
        <v>2773</v>
      </c>
      <c r="B2781">
        <f>IF(COUNTIF(C$2:C2780,C2781)&gt;0,B2780,B2780+1)</f>
        <v>925</v>
      </c>
      <c r="C2781" t="str">
        <f>Table1[[#This Row],[position]]&amp;IF(Table1[district]="NA","","-"&amp;Table1[district])&amp;IF(Table1[parish]="Multi-Parish Race","","-"&amp;Table1[parish])&amp;" ("&amp;Table1[year]&amp;")"</f>
        <v>Member of School Board-District  4-Madison (2014)</v>
      </c>
      <c r="D2781" t="s">
        <v>3379</v>
      </c>
      <c r="E2781" t="s">
        <v>3515</v>
      </c>
      <c r="F2781" t="s">
        <v>3521</v>
      </c>
      <c r="G2781">
        <v>2014</v>
      </c>
      <c r="H2781" t="s">
        <v>742</v>
      </c>
      <c r="I2781" t="s">
        <v>23</v>
      </c>
      <c r="J2781">
        <v>169</v>
      </c>
      <c r="K2781">
        <v>18</v>
      </c>
      <c r="L2781">
        <f>COUNTIF(Table1[Race],Table1[Race])</f>
        <v>4</v>
      </c>
      <c r="M2781">
        <v>12</v>
      </c>
      <c r="N2781">
        <v>1</v>
      </c>
      <c r="O2781">
        <v>4</v>
      </c>
      <c r="P2781">
        <v>1</v>
      </c>
      <c r="Q2781" t="s">
        <v>20</v>
      </c>
      <c r="R2781" t="s">
        <v>3382</v>
      </c>
      <c r="S2781" t="s">
        <v>3379</v>
      </c>
      <c r="T2781">
        <f>IFERROR(Table1[n_can_adj]/MID(Table1[district],FIND("(",Table1[district])+1,1),Table1[n_can_adj])</f>
        <v>4</v>
      </c>
      <c r="U2781" t="e">
        <f>IF(Table1[level]="Local",VLOOKUP(Table1[parish]&amp;" Parish, Louisiana",[1]parish!$D$2:$E$65,2,FALSE),"")</f>
        <v>#N/A</v>
      </c>
    </row>
    <row r="2782" spans="1:21" hidden="1" x14ac:dyDescent="0.25">
      <c r="A2782">
        <v>2777</v>
      </c>
      <c r="B2782">
        <f>IF(COUNTIF(C$2:C2781,C2782)&gt;0,B2781,B2781+1)</f>
        <v>925</v>
      </c>
      <c r="C2782" t="str">
        <f>Table1[[#This Row],[position]]&amp;IF(Table1[district]="NA","","-"&amp;Table1[district])&amp;IF(Table1[parish]="Multi-Parish Race","","-"&amp;Table1[parish])&amp;" ("&amp;Table1[year]&amp;")"</f>
        <v>Member of School Board-District  4-Madison (2014)</v>
      </c>
      <c r="D2782" t="s">
        <v>3379</v>
      </c>
      <c r="E2782" t="s">
        <v>3515</v>
      </c>
      <c r="F2782" t="s">
        <v>3525</v>
      </c>
      <c r="G2782">
        <v>2014</v>
      </c>
      <c r="H2782" t="s">
        <v>742</v>
      </c>
      <c r="I2782" t="s">
        <v>30</v>
      </c>
      <c r="J2782">
        <v>66</v>
      </c>
      <c r="K2782">
        <v>18</v>
      </c>
      <c r="L2782">
        <f>COUNTIF(Table1[Race],Table1[Race])</f>
        <v>4</v>
      </c>
      <c r="M2782">
        <v>12</v>
      </c>
      <c r="N2782">
        <v>1</v>
      </c>
      <c r="O2782">
        <v>4</v>
      </c>
      <c r="P2782">
        <v>1</v>
      </c>
      <c r="Q2782" t="s">
        <v>20</v>
      </c>
      <c r="R2782" t="s">
        <v>3382</v>
      </c>
      <c r="S2782" t="s">
        <v>3379</v>
      </c>
      <c r="T2782">
        <f>IFERROR(Table1[n_can_adj]/MID(Table1[district],FIND("(",Table1[district])+1,1),Table1[n_can_adj])</f>
        <v>4</v>
      </c>
      <c r="U2782" t="e">
        <f>IF(Table1[level]="Local",VLOOKUP(Table1[parish]&amp;" Parish, Louisiana",[1]parish!$D$2:$E$65,2,FALSE),"")</f>
        <v>#N/A</v>
      </c>
    </row>
    <row r="2783" spans="1:21" hidden="1" x14ac:dyDescent="0.25">
      <c r="A2783">
        <v>2781</v>
      </c>
      <c r="B2783">
        <f>IF(COUNTIF(C$2:C2782,C2783)&gt;0,B2782,B2782+1)</f>
        <v>925</v>
      </c>
      <c r="C2783" t="str">
        <f>Table1[[#This Row],[position]]&amp;IF(Table1[district]="NA","","-"&amp;Table1[district])&amp;IF(Table1[parish]="Multi-Parish Race","","-"&amp;Table1[parish])&amp;" ("&amp;Table1[year]&amp;")"</f>
        <v>Member of School Board-District  4-Madison (2014)</v>
      </c>
      <c r="D2783" t="s">
        <v>3379</v>
      </c>
      <c r="E2783" t="s">
        <v>3515</v>
      </c>
      <c r="F2783" t="s">
        <v>3529</v>
      </c>
      <c r="G2783">
        <v>2014</v>
      </c>
      <c r="H2783" t="s">
        <v>742</v>
      </c>
      <c r="I2783" t="s">
        <v>23</v>
      </c>
      <c r="J2783">
        <v>79</v>
      </c>
      <c r="K2783">
        <v>18</v>
      </c>
      <c r="L2783">
        <f>COUNTIF(Table1[Race],Table1[Race])</f>
        <v>4</v>
      </c>
      <c r="M2783">
        <v>12</v>
      </c>
      <c r="N2783">
        <v>1</v>
      </c>
      <c r="O2783">
        <v>4</v>
      </c>
      <c r="P2783">
        <v>1</v>
      </c>
      <c r="Q2783" t="s">
        <v>20</v>
      </c>
      <c r="R2783" t="s">
        <v>3382</v>
      </c>
      <c r="S2783" t="s">
        <v>3379</v>
      </c>
      <c r="T2783">
        <f>IFERROR(Table1[n_can_adj]/MID(Table1[district],FIND("(",Table1[district])+1,1),Table1[n_can_adj])</f>
        <v>4</v>
      </c>
      <c r="U2783" t="e">
        <f>IF(Table1[level]="Local",VLOOKUP(Table1[parish]&amp;" Parish, Louisiana",[1]parish!$D$2:$E$65,2,FALSE),"")</f>
        <v>#N/A</v>
      </c>
    </row>
    <row r="2784" spans="1:21" hidden="1" x14ac:dyDescent="0.25">
      <c r="A2784">
        <v>2782</v>
      </c>
      <c r="B2784">
        <f>IF(COUNTIF(C$2:C2783,C2784)&gt;0,B2783,B2783+1)</f>
        <v>925</v>
      </c>
      <c r="C2784" t="str">
        <f>Table1[[#This Row],[position]]&amp;IF(Table1[district]="NA","","-"&amp;Table1[district])&amp;IF(Table1[parish]="Multi-Parish Race","","-"&amp;Table1[parish])&amp;" ("&amp;Table1[year]&amp;")"</f>
        <v>Member of School Board-District  4-Madison (2014)</v>
      </c>
      <c r="D2784" t="s">
        <v>3379</v>
      </c>
      <c r="E2784" t="s">
        <v>3515</v>
      </c>
      <c r="F2784" t="s">
        <v>3530</v>
      </c>
      <c r="G2784">
        <v>2014</v>
      </c>
      <c r="H2784" t="s">
        <v>742</v>
      </c>
      <c r="I2784" t="s">
        <v>23</v>
      </c>
      <c r="J2784">
        <v>113</v>
      </c>
      <c r="K2784">
        <v>18</v>
      </c>
      <c r="L2784">
        <f>COUNTIF(Table1[Race],Table1[Race])</f>
        <v>4</v>
      </c>
      <c r="M2784">
        <v>12</v>
      </c>
      <c r="N2784">
        <v>1</v>
      </c>
      <c r="O2784">
        <v>4</v>
      </c>
      <c r="P2784">
        <v>1</v>
      </c>
      <c r="Q2784" t="s">
        <v>20</v>
      </c>
      <c r="R2784" t="s">
        <v>3382</v>
      </c>
      <c r="S2784" t="s">
        <v>3379</v>
      </c>
      <c r="T2784">
        <f>IFERROR(Table1[n_can_adj]/MID(Table1[district],FIND("(",Table1[district])+1,1),Table1[n_can_adj])</f>
        <v>4</v>
      </c>
      <c r="U2784" t="e">
        <f>IF(Table1[level]="Local",VLOOKUP(Table1[parish]&amp;" Parish, Louisiana",[1]parish!$D$2:$E$65,2,FALSE),"")</f>
        <v>#N/A</v>
      </c>
    </row>
    <row r="2785" spans="1:21" hidden="1" x14ac:dyDescent="0.25">
      <c r="A2785">
        <v>2772</v>
      </c>
      <c r="B2785">
        <f>IF(COUNTIF(C$2:C2784,C2785)&gt;0,B2784,B2784+1)</f>
        <v>926</v>
      </c>
      <c r="C2785" t="str">
        <f>Table1[[#This Row],[position]]&amp;IF(Table1[district]="NA","","-"&amp;Table1[district])&amp;IF(Table1[parish]="Multi-Parish Race","","-"&amp;Table1[parish])&amp;" ("&amp;Table1[year]&amp;")"</f>
        <v>Member of School Board-District  4-Webster (2014)</v>
      </c>
      <c r="D2785" t="s">
        <v>3379</v>
      </c>
      <c r="E2785" t="s">
        <v>3515</v>
      </c>
      <c r="F2785" t="s">
        <v>3520</v>
      </c>
      <c r="G2785">
        <v>2014</v>
      </c>
      <c r="H2785" t="s">
        <v>69</v>
      </c>
      <c r="I2785" t="s">
        <v>30</v>
      </c>
      <c r="J2785">
        <v>370</v>
      </c>
      <c r="K2785">
        <v>18</v>
      </c>
      <c r="L2785">
        <f>COUNTIF(Table1[Race],Table1[Race])</f>
        <v>2</v>
      </c>
      <c r="M2785">
        <v>12</v>
      </c>
      <c r="N2785">
        <v>1</v>
      </c>
      <c r="O2785">
        <v>4</v>
      </c>
      <c r="P2785">
        <v>1</v>
      </c>
      <c r="Q2785" t="s">
        <v>20</v>
      </c>
      <c r="R2785" t="s">
        <v>3382</v>
      </c>
      <c r="S2785" t="s">
        <v>3379</v>
      </c>
      <c r="T2785">
        <f>IFERROR(Table1[n_can_adj]/MID(Table1[district],FIND("(",Table1[district])+1,1),Table1[n_can_adj])</f>
        <v>2</v>
      </c>
      <c r="U2785" t="e">
        <f>IF(Table1[level]="Local",VLOOKUP(Table1[parish]&amp;" Parish, Louisiana",[1]parish!$D$2:$E$65,2,FALSE),"")</f>
        <v>#N/A</v>
      </c>
    </row>
    <row r="2786" spans="1:21" hidden="1" x14ac:dyDescent="0.25">
      <c r="A2786">
        <v>2775</v>
      </c>
      <c r="B2786">
        <f>IF(COUNTIF(C$2:C2785,C2786)&gt;0,B2785,B2785+1)</f>
        <v>926</v>
      </c>
      <c r="C2786" t="str">
        <f>Table1[[#This Row],[position]]&amp;IF(Table1[district]="NA","","-"&amp;Table1[district])&amp;IF(Table1[parish]="Multi-Parish Race","","-"&amp;Table1[parish])&amp;" ("&amp;Table1[year]&amp;")"</f>
        <v>Member of School Board-District  4-Webster (2014)</v>
      </c>
      <c r="D2786" t="s">
        <v>3379</v>
      </c>
      <c r="E2786" t="s">
        <v>3515</v>
      </c>
      <c r="F2786" t="s">
        <v>3523</v>
      </c>
      <c r="G2786">
        <v>2014</v>
      </c>
      <c r="H2786" t="s">
        <v>69</v>
      </c>
      <c r="I2786" t="s">
        <v>30</v>
      </c>
      <c r="J2786">
        <v>781</v>
      </c>
      <c r="K2786">
        <v>18</v>
      </c>
      <c r="L2786">
        <f>COUNTIF(Table1[Race],Table1[Race])</f>
        <v>2</v>
      </c>
      <c r="M2786">
        <v>12</v>
      </c>
      <c r="N2786">
        <v>1</v>
      </c>
      <c r="O2786">
        <v>4</v>
      </c>
      <c r="P2786">
        <v>1</v>
      </c>
      <c r="Q2786" t="s">
        <v>20</v>
      </c>
      <c r="R2786" t="s">
        <v>3382</v>
      </c>
      <c r="S2786" t="s">
        <v>3379</v>
      </c>
      <c r="T2786">
        <f>IFERROR(Table1[n_can_adj]/MID(Table1[district],FIND("(",Table1[district])+1,1),Table1[n_can_adj])</f>
        <v>2</v>
      </c>
      <c r="U2786" t="e">
        <f>IF(Table1[level]="Local",VLOOKUP(Table1[parish]&amp;" Parish, Louisiana",[1]parish!$D$2:$E$65,2,FALSE),"")</f>
        <v>#N/A</v>
      </c>
    </row>
    <row r="2787" spans="1:21" hidden="1" x14ac:dyDescent="0.25">
      <c r="A2787">
        <v>2786</v>
      </c>
      <c r="B2787">
        <f>IF(COUNTIF(C$2:C2786,C2787)&gt;0,B2786,B2786+1)</f>
        <v>927</v>
      </c>
      <c r="C2787" t="str">
        <f>Table1[[#This Row],[position]]&amp;IF(Table1[district]="NA","","-"&amp;Table1[district])&amp;IF(Table1[parish]="Multi-Parish Race","","-"&amp;Table1[parish])&amp;" ("&amp;Table1[year]&amp;")"</f>
        <v>Member of School Board-District  4,  Central Community-East Baton Rouge (2014)</v>
      </c>
      <c r="D2787" t="s">
        <v>3379</v>
      </c>
      <c r="E2787" t="s">
        <v>3534</v>
      </c>
      <c r="F2787" t="s">
        <v>3535</v>
      </c>
      <c r="G2787">
        <v>2014</v>
      </c>
      <c r="H2787" t="s">
        <v>1277</v>
      </c>
      <c r="I2787" t="s">
        <v>19</v>
      </c>
      <c r="J2787">
        <v>680</v>
      </c>
      <c r="K2787">
        <v>2</v>
      </c>
      <c r="L2787">
        <f>COUNTIF(Table1[Race],Table1[Race])</f>
        <v>2</v>
      </c>
      <c r="M2787">
        <v>0</v>
      </c>
      <c r="N2787">
        <v>2</v>
      </c>
      <c r="O2787">
        <v>0</v>
      </c>
      <c r="P2787">
        <v>0</v>
      </c>
      <c r="Q2787" t="s">
        <v>20</v>
      </c>
      <c r="R2787" t="s">
        <v>3382</v>
      </c>
      <c r="S2787" t="s">
        <v>3379</v>
      </c>
      <c r="T2787">
        <f>IFERROR(Table1[n_can_adj]/MID(Table1[district],FIND("(",Table1[district])+1,1),Table1[n_can_adj])</f>
        <v>2</v>
      </c>
      <c r="U2787" t="e">
        <f>IF(Table1[level]="Local",VLOOKUP(Table1[parish]&amp;" Parish, Louisiana",[1]parish!$D$2:$E$65,2,FALSE),"")</f>
        <v>#N/A</v>
      </c>
    </row>
    <row r="2788" spans="1:21" hidden="1" x14ac:dyDescent="0.25">
      <c r="A2788">
        <v>2787</v>
      </c>
      <c r="B2788">
        <f>IF(COUNTIF(C$2:C2787,C2788)&gt;0,B2787,B2787+1)</f>
        <v>927</v>
      </c>
      <c r="C2788" t="str">
        <f>Table1[[#This Row],[position]]&amp;IF(Table1[district]="NA","","-"&amp;Table1[district])&amp;IF(Table1[parish]="Multi-Parish Race","","-"&amp;Table1[parish])&amp;" ("&amp;Table1[year]&amp;")"</f>
        <v>Member of School Board-District  4,  Central Community-East Baton Rouge (2014)</v>
      </c>
      <c r="D2788" t="s">
        <v>3379</v>
      </c>
      <c r="E2788" t="s">
        <v>3534</v>
      </c>
      <c r="F2788" t="s">
        <v>3536</v>
      </c>
      <c r="G2788">
        <v>2014</v>
      </c>
      <c r="H2788" t="s">
        <v>1277</v>
      </c>
      <c r="I2788" t="s">
        <v>19</v>
      </c>
      <c r="J2788">
        <v>991</v>
      </c>
      <c r="K2788">
        <v>2</v>
      </c>
      <c r="L2788">
        <f>COUNTIF(Table1[Race],Table1[Race])</f>
        <v>2</v>
      </c>
      <c r="M2788">
        <v>0</v>
      </c>
      <c r="N2788">
        <v>2</v>
      </c>
      <c r="O2788">
        <v>0</v>
      </c>
      <c r="P2788">
        <v>0</v>
      </c>
      <c r="Q2788" t="s">
        <v>20</v>
      </c>
      <c r="R2788" t="s">
        <v>3382</v>
      </c>
      <c r="S2788" t="s">
        <v>3379</v>
      </c>
      <c r="T2788">
        <f>IFERROR(Table1[n_can_adj]/MID(Table1[district],FIND("(",Table1[district])+1,1),Table1[n_can_adj])</f>
        <v>2</v>
      </c>
      <c r="U2788" t="e">
        <f>IF(Table1[level]="Local",VLOOKUP(Table1[parish]&amp;" Parish, Louisiana",[1]parish!$D$2:$E$65,2,FALSE),"")</f>
        <v>#N/A</v>
      </c>
    </row>
    <row r="2789" spans="1:21" hidden="1" x14ac:dyDescent="0.25">
      <c r="A2789">
        <v>2788</v>
      </c>
      <c r="B2789">
        <f>IF(COUNTIF(C$2:C2788,C2789)&gt;0,B2788,B2788+1)</f>
        <v>928</v>
      </c>
      <c r="C2789" t="str">
        <f>Table1[[#This Row],[position]]&amp;IF(Table1[district]="NA","","-"&amp;Table1[district])&amp;IF(Table1[parish]="Multi-Parish Race","","-"&amp;Table1[parish])&amp;" ("&amp;Table1[year]&amp;")"</f>
        <v>Member of School Board-District  4, City of Baker-East Baton Rouge (2014)</v>
      </c>
      <c r="D2789" t="s">
        <v>3379</v>
      </c>
      <c r="E2789" t="s">
        <v>3537</v>
      </c>
      <c r="F2789" t="s">
        <v>3538</v>
      </c>
      <c r="G2789">
        <v>2014</v>
      </c>
      <c r="H2789" t="s">
        <v>1277</v>
      </c>
      <c r="I2789" t="s">
        <v>23</v>
      </c>
      <c r="J2789">
        <v>207</v>
      </c>
      <c r="K2789">
        <v>3</v>
      </c>
      <c r="L2789">
        <f>COUNTIF(Table1[Race],Table1[Race])</f>
        <v>3</v>
      </c>
      <c r="M2789">
        <v>2</v>
      </c>
      <c r="N2789">
        <v>1</v>
      </c>
      <c r="O2789">
        <v>0</v>
      </c>
      <c r="P2789">
        <v>0</v>
      </c>
      <c r="Q2789" t="s">
        <v>20</v>
      </c>
      <c r="R2789" t="s">
        <v>3382</v>
      </c>
      <c r="S2789" t="s">
        <v>3379</v>
      </c>
      <c r="T2789">
        <f>IFERROR(Table1[n_can_adj]/MID(Table1[district],FIND("(",Table1[district])+1,1),Table1[n_can_adj])</f>
        <v>3</v>
      </c>
      <c r="U2789" t="e">
        <f>IF(Table1[level]="Local",VLOOKUP(Table1[parish]&amp;" Parish, Louisiana",[1]parish!$D$2:$E$65,2,FALSE),"")</f>
        <v>#N/A</v>
      </c>
    </row>
    <row r="2790" spans="1:21" hidden="1" x14ac:dyDescent="0.25">
      <c r="A2790">
        <v>2789</v>
      </c>
      <c r="B2790">
        <f>IF(COUNTIF(C$2:C2789,C2790)&gt;0,B2789,B2789+1)</f>
        <v>928</v>
      </c>
      <c r="C2790" t="str">
        <f>Table1[[#This Row],[position]]&amp;IF(Table1[district]="NA","","-"&amp;Table1[district])&amp;IF(Table1[parish]="Multi-Parish Race","","-"&amp;Table1[parish])&amp;" ("&amp;Table1[year]&amp;")"</f>
        <v>Member of School Board-District  4, City of Baker-East Baton Rouge (2014)</v>
      </c>
      <c r="D2790" t="s">
        <v>3379</v>
      </c>
      <c r="E2790" t="s">
        <v>3537</v>
      </c>
      <c r="F2790" t="s">
        <v>3539</v>
      </c>
      <c r="G2790">
        <v>2014</v>
      </c>
      <c r="H2790" t="s">
        <v>1277</v>
      </c>
      <c r="I2790" t="s">
        <v>19</v>
      </c>
      <c r="J2790">
        <v>87</v>
      </c>
      <c r="K2790">
        <v>3</v>
      </c>
      <c r="L2790">
        <f>COUNTIF(Table1[Race],Table1[Race])</f>
        <v>3</v>
      </c>
      <c r="M2790">
        <v>2</v>
      </c>
      <c r="N2790">
        <v>1</v>
      </c>
      <c r="O2790">
        <v>0</v>
      </c>
      <c r="P2790">
        <v>0</v>
      </c>
      <c r="Q2790" t="s">
        <v>20</v>
      </c>
      <c r="R2790" t="s">
        <v>3382</v>
      </c>
      <c r="S2790" t="s">
        <v>3379</v>
      </c>
      <c r="T2790">
        <f>IFERROR(Table1[n_can_adj]/MID(Table1[district],FIND("(",Table1[district])+1,1),Table1[n_can_adj])</f>
        <v>3</v>
      </c>
      <c r="U2790" t="e">
        <f>IF(Table1[level]="Local",VLOOKUP(Table1[parish]&amp;" Parish, Louisiana",[1]parish!$D$2:$E$65,2,FALSE),"")</f>
        <v>#N/A</v>
      </c>
    </row>
    <row r="2791" spans="1:21" hidden="1" x14ac:dyDescent="0.25">
      <c r="A2791">
        <v>2790</v>
      </c>
      <c r="B2791">
        <f>IF(COUNTIF(C$2:C2790,C2791)&gt;0,B2790,B2790+1)</f>
        <v>928</v>
      </c>
      <c r="C2791" t="str">
        <f>Table1[[#This Row],[position]]&amp;IF(Table1[district]="NA","","-"&amp;Table1[district])&amp;IF(Table1[parish]="Multi-Parish Race","","-"&amp;Table1[parish])&amp;" ("&amp;Table1[year]&amp;")"</f>
        <v>Member of School Board-District  4, City of Baker-East Baton Rouge (2014)</v>
      </c>
      <c r="D2791" t="s">
        <v>3379</v>
      </c>
      <c r="E2791" t="s">
        <v>3537</v>
      </c>
      <c r="F2791" t="s">
        <v>3540</v>
      </c>
      <c r="G2791">
        <v>2014</v>
      </c>
      <c r="H2791" t="s">
        <v>1277</v>
      </c>
      <c r="I2791" t="s">
        <v>23</v>
      </c>
      <c r="J2791">
        <v>401</v>
      </c>
      <c r="K2791">
        <v>3</v>
      </c>
      <c r="L2791">
        <f>COUNTIF(Table1[Race],Table1[Race])</f>
        <v>3</v>
      </c>
      <c r="M2791">
        <v>2</v>
      </c>
      <c r="N2791">
        <v>1</v>
      </c>
      <c r="O2791">
        <v>0</v>
      </c>
      <c r="P2791">
        <v>0</v>
      </c>
      <c r="Q2791" t="s">
        <v>20</v>
      </c>
      <c r="R2791" t="s">
        <v>3382</v>
      </c>
      <c r="S2791" t="s">
        <v>3379</v>
      </c>
      <c r="T2791">
        <f>IFERROR(Table1[n_can_adj]/MID(Table1[district],FIND("(",Table1[district])+1,1),Table1[n_can_adj])</f>
        <v>3</v>
      </c>
      <c r="U2791" t="e">
        <f>IF(Table1[level]="Local",VLOOKUP(Table1[parish]&amp;" Parish, Louisiana",[1]parish!$D$2:$E$65,2,FALSE),"")</f>
        <v>#N/A</v>
      </c>
    </row>
    <row r="2792" spans="1:21" hidden="1" x14ac:dyDescent="0.25">
      <c r="A2792">
        <v>2791</v>
      </c>
      <c r="B2792">
        <f>IF(COUNTIF(C$2:C2791,C2792)&gt;0,B2791,B2791+1)</f>
        <v>929</v>
      </c>
      <c r="C2792" t="str">
        <f>Table1[[#This Row],[position]]&amp;IF(Table1[district]="NA","","-"&amp;Table1[district])&amp;IF(Table1[parish]="Multi-Parish Race","","-"&amp;Table1[parish])&amp;" ("&amp;Table1[year]&amp;")"</f>
        <v>Member of School Board-District  4, Seat A-Ascension (2014)</v>
      </c>
      <c r="D2792" t="s">
        <v>3379</v>
      </c>
      <c r="E2792" t="s">
        <v>3541</v>
      </c>
      <c r="F2792" t="s">
        <v>3542</v>
      </c>
      <c r="G2792">
        <v>2014</v>
      </c>
      <c r="H2792" t="s">
        <v>1440</v>
      </c>
      <c r="I2792" t="s">
        <v>19</v>
      </c>
      <c r="J2792">
        <v>4446</v>
      </c>
      <c r="K2792">
        <v>3</v>
      </c>
      <c r="L2792">
        <f>COUNTIF(Table1[Race],Table1[Race])</f>
        <v>3</v>
      </c>
      <c r="M2792">
        <v>0</v>
      </c>
      <c r="N2792">
        <v>1</v>
      </c>
      <c r="O2792">
        <v>2</v>
      </c>
      <c r="P2792">
        <v>0</v>
      </c>
      <c r="Q2792" t="s">
        <v>20</v>
      </c>
      <c r="R2792" t="s">
        <v>3382</v>
      </c>
      <c r="S2792" t="s">
        <v>3379</v>
      </c>
      <c r="T2792">
        <f>IFERROR(Table1[n_can_adj]/MID(Table1[district],FIND("(",Table1[district])+1,1),Table1[n_can_adj])</f>
        <v>3</v>
      </c>
      <c r="U2792" t="e">
        <f>IF(Table1[level]="Local",VLOOKUP(Table1[parish]&amp;" Parish, Louisiana",[1]parish!$D$2:$E$65,2,FALSE),"")</f>
        <v>#N/A</v>
      </c>
    </row>
    <row r="2793" spans="1:21" hidden="1" x14ac:dyDescent="0.25">
      <c r="A2793">
        <v>2792</v>
      </c>
      <c r="B2793">
        <f>IF(COUNTIF(C$2:C2792,C2793)&gt;0,B2792,B2792+1)</f>
        <v>929</v>
      </c>
      <c r="C2793" t="str">
        <f>Table1[[#This Row],[position]]&amp;IF(Table1[district]="NA","","-"&amp;Table1[district])&amp;IF(Table1[parish]="Multi-Parish Race","","-"&amp;Table1[parish])&amp;" ("&amp;Table1[year]&amp;")"</f>
        <v>Member of School Board-District  4, Seat A-Ascension (2014)</v>
      </c>
      <c r="D2793" t="s">
        <v>3379</v>
      </c>
      <c r="E2793" t="s">
        <v>3541</v>
      </c>
      <c r="F2793" t="s">
        <v>3543</v>
      </c>
      <c r="G2793">
        <v>2014</v>
      </c>
      <c r="H2793" t="s">
        <v>1440</v>
      </c>
      <c r="I2793" t="s">
        <v>30</v>
      </c>
      <c r="J2793">
        <v>1195</v>
      </c>
      <c r="K2793">
        <v>3</v>
      </c>
      <c r="L2793">
        <f>COUNTIF(Table1[Race],Table1[Race])</f>
        <v>3</v>
      </c>
      <c r="M2793">
        <v>0</v>
      </c>
      <c r="N2793">
        <v>1</v>
      </c>
      <c r="O2793">
        <v>2</v>
      </c>
      <c r="P2793">
        <v>0</v>
      </c>
      <c r="Q2793" t="s">
        <v>20</v>
      </c>
      <c r="R2793" t="s">
        <v>3382</v>
      </c>
      <c r="S2793" t="s">
        <v>3379</v>
      </c>
      <c r="T2793">
        <f>IFERROR(Table1[n_can_adj]/MID(Table1[district],FIND("(",Table1[district])+1,1),Table1[n_can_adj])</f>
        <v>3</v>
      </c>
      <c r="U2793" t="e">
        <f>IF(Table1[level]="Local",VLOOKUP(Table1[parish]&amp;" Parish, Louisiana",[1]parish!$D$2:$E$65,2,FALSE),"")</f>
        <v>#N/A</v>
      </c>
    </row>
    <row r="2794" spans="1:21" hidden="1" x14ac:dyDescent="0.25">
      <c r="A2794">
        <v>2793</v>
      </c>
      <c r="B2794">
        <f>IF(COUNTIF(C$2:C2793,C2794)&gt;0,B2793,B2793+1)</f>
        <v>929</v>
      </c>
      <c r="C2794" t="str">
        <f>Table1[[#This Row],[position]]&amp;IF(Table1[district]="NA","","-"&amp;Table1[district])&amp;IF(Table1[parish]="Multi-Parish Race","","-"&amp;Table1[parish])&amp;" ("&amp;Table1[year]&amp;")"</f>
        <v>Member of School Board-District  4, Seat A-Ascension (2014)</v>
      </c>
      <c r="D2794" t="s">
        <v>3379</v>
      </c>
      <c r="E2794" t="s">
        <v>3541</v>
      </c>
      <c r="F2794" t="s">
        <v>3544</v>
      </c>
      <c r="G2794">
        <v>2014</v>
      </c>
      <c r="H2794" t="s">
        <v>1440</v>
      </c>
      <c r="I2794" t="s">
        <v>30</v>
      </c>
      <c r="J2794">
        <v>1147</v>
      </c>
      <c r="K2794">
        <v>3</v>
      </c>
      <c r="L2794">
        <f>COUNTIF(Table1[Race],Table1[Race])</f>
        <v>3</v>
      </c>
      <c r="M2794">
        <v>0</v>
      </c>
      <c r="N2794">
        <v>1</v>
      </c>
      <c r="O2794">
        <v>2</v>
      </c>
      <c r="P2794">
        <v>0</v>
      </c>
      <c r="Q2794" t="s">
        <v>20</v>
      </c>
      <c r="R2794" t="s">
        <v>3382</v>
      </c>
      <c r="S2794" t="s">
        <v>3379</v>
      </c>
      <c r="T2794">
        <f>IFERROR(Table1[n_can_adj]/MID(Table1[district],FIND("(",Table1[district])+1,1),Table1[n_can_adj])</f>
        <v>3</v>
      </c>
      <c r="U2794" t="e">
        <f>IF(Table1[level]="Local",VLOOKUP(Table1[parish]&amp;" Parish, Louisiana",[1]parish!$D$2:$E$65,2,FALSE),"")</f>
        <v>#N/A</v>
      </c>
    </row>
    <row r="2795" spans="1:21" hidden="1" x14ac:dyDescent="0.25">
      <c r="A2795">
        <v>2794</v>
      </c>
      <c r="B2795">
        <f>IF(COUNTIF(C$2:C2794,C2795)&gt;0,B2794,B2794+1)</f>
        <v>930</v>
      </c>
      <c r="C2795" t="str">
        <f>Table1[[#This Row],[position]]&amp;IF(Table1[district]="NA","","-"&amp;Table1[district])&amp;IF(Table1[parish]="Multi-Parish Race","","-"&amp;Table1[parish])&amp;" ("&amp;Table1[year]&amp;")"</f>
        <v>Member of School Board-District  4, Seat B-Ascension (2014)</v>
      </c>
      <c r="D2795" t="s">
        <v>3379</v>
      </c>
      <c r="E2795" t="s">
        <v>3545</v>
      </c>
      <c r="F2795" t="s">
        <v>3546</v>
      </c>
      <c r="G2795">
        <v>2014</v>
      </c>
      <c r="H2795" t="s">
        <v>1440</v>
      </c>
      <c r="I2795" t="s">
        <v>19</v>
      </c>
      <c r="J2795">
        <v>2444</v>
      </c>
      <c r="K2795">
        <v>2</v>
      </c>
      <c r="L2795">
        <f>COUNTIF(Table1[Race],Table1[Race])</f>
        <v>2</v>
      </c>
      <c r="M2795">
        <v>0</v>
      </c>
      <c r="N2795">
        <v>2</v>
      </c>
      <c r="O2795">
        <v>0</v>
      </c>
      <c r="P2795">
        <v>0</v>
      </c>
      <c r="Q2795" t="s">
        <v>20</v>
      </c>
      <c r="R2795" t="s">
        <v>3382</v>
      </c>
      <c r="S2795" t="s">
        <v>3379</v>
      </c>
      <c r="T2795">
        <f>IFERROR(Table1[n_can_adj]/MID(Table1[district],FIND("(",Table1[district])+1,1),Table1[n_can_adj])</f>
        <v>2</v>
      </c>
      <c r="U2795" t="e">
        <f>IF(Table1[level]="Local",VLOOKUP(Table1[parish]&amp;" Parish, Louisiana",[1]parish!$D$2:$E$65,2,FALSE),"")</f>
        <v>#N/A</v>
      </c>
    </row>
    <row r="2796" spans="1:21" hidden="1" x14ac:dyDescent="0.25">
      <c r="A2796">
        <v>2795</v>
      </c>
      <c r="B2796">
        <f>IF(COUNTIF(C$2:C2795,C2796)&gt;0,B2795,B2795+1)</f>
        <v>930</v>
      </c>
      <c r="C2796" t="str">
        <f>Table1[[#This Row],[position]]&amp;IF(Table1[district]="NA","","-"&amp;Table1[district])&amp;IF(Table1[parish]="Multi-Parish Race","","-"&amp;Table1[parish])&amp;" ("&amp;Table1[year]&amp;")"</f>
        <v>Member of School Board-District  4, Seat B-Ascension (2014)</v>
      </c>
      <c r="D2796" t="s">
        <v>3379</v>
      </c>
      <c r="E2796" t="s">
        <v>3545</v>
      </c>
      <c r="F2796" t="s">
        <v>3547</v>
      </c>
      <c r="G2796">
        <v>2014</v>
      </c>
      <c r="H2796" t="s">
        <v>1440</v>
      </c>
      <c r="I2796" t="s">
        <v>19</v>
      </c>
      <c r="J2796">
        <v>3771</v>
      </c>
      <c r="K2796">
        <v>2</v>
      </c>
      <c r="L2796">
        <f>COUNTIF(Table1[Race],Table1[Race])</f>
        <v>2</v>
      </c>
      <c r="M2796">
        <v>0</v>
      </c>
      <c r="N2796">
        <v>2</v>
      </c>
      <c r="O2796">
        <v>0</v>
      </c>
      <c r="P2796">
        <v>0</v>
      </c>
      <c r="Q2796" t="s">
        <v>20</v>
      </c>
      <c r="R2796" t="s">
        <v>3382</v>
      </c>
      <c r="S2796" t="s">
        <v>3379</v>
      </c>
      <c r="T2796">
        <f>IFERROR(Table1[n_can_adj]/MID(Table1[district],FIND("(",Table1[district])+1,1),Table1[n_can_adj])</f>
        <v>2</v>
      </c>
      <c r="U2796" t="e">
        <f>IF(Table1[level]="Local",VLOOKUP(Table1[parish]&amp;" Parish, Louisiana",[1]parish!$D$2:$E$65,2,FALSE),"")</f>
        <v>#N/A</v>
      </c>
    </row>
    <row r="2797" spans="1:21" hidden="1" x14ac:dyDescent="0.25">
      <c r="A2797">
        <v>2796</v>
      </c>
      <c r="B2797">
        <f>IF(COUNTIF(C$2:C2796,C2797)&gt;0,B2796,B2796+1)</f>
        <v>931</v>
      </c>
      <c r="C2797" t="str">
        <f>Table1[[#This Row],[position]]&amp;IF(Table1[district]="NA","","-"&amp;Table1[district])&amp;IF(Table1[parish]="Multi-Parish Race","","-"&amp;Table1[parish])&amp;" ("&amp;Table1[year]&amp;")"</f>
        <v>Member of School Board-District  4, Zachary Community-East Baton Rouge (2014)</v>
      </c>
      <c r="D2797" t="s">
        <v>3379</v>
      </c>
      <c r="E2797" t="s">
        <v>3548</v>
      </c>
      <c r="F2797" t="s">
        <v>3549</v>
      </c>
      <c r="G2797">
        <v>2014</v>
      </c>
      <c r="H2797" t="s">
        <v>1277</v>
      </c>
      <c r="I2797" t="s">
        <v>19</v>
      </c>
      <c r="J2797">
        <v>615</v>
      </c>
      <c r="K2797">
        <v>2</v>
      </c>
      <c r="L2797">
        <f>COUNTIF(Table1[Race],Table1[Race])</f>
        <v>2</v>
      </c>
      <c r="M2797">
        <v>1</v>
      </c>
      <c r="N2797">
        <v>1</v>
      </c>
      <c r="O2797">
        <v>0</v>
      </c>
      <c r="P2797">
        <v>0</v>
      </c>
      <c r="Q2797" t="s">
        <v>20</v>
      </c>
      <c r="R2797" t="s">
        <v>3382</v>
      </c>
      <c r="S2797" t="s">
        <v>3379</v>
      </c>
      <c r="T2797">
        <f>IFERROR(Table1[n_can_adj]/MID(Table1[district],FIND("(",Table1[district])+1,1),Table1[n_can_adj])</f>
        <v>2</v>
      </c>
      <c r="U2797" t="e">
        <f>IF(Table1[level]="Local",VLOOKUP(Table1[parish]&amp;" Parish, Louisiana",[1]parish!$D$2:$E$65,2,FALSE),"")</f>
        <v>#N/A</v>
      </c>
    </row>
    <row r="2798" spans="1:21" hidden="1" x14ac:dyDescent="0.25">
      <c r="A2798">
        <v>2797</v>
      </c>
      <c r="B2798">
        <f>IF(COUNTIF(C$2:C2797,C2798)&gt;0,B2797,B2797+1)</f>
        <v>931</v>
      </c>
      <c r="C2798" t="str">
        <f>Table1[[#This Row],[position]]&amp;IF(Table1[district]="NA","","-"&amp;Table1[district])&amp;IF(Table1[parish]="Multi-Parish Race","","-"&amp;Table1[parish])&amp;" ("&amp;Table1[year]&amp;")"</f>
        <v>Member of School Board-District  4, Zachary Community-East Baton Rouge (2014)</v>
      </c>
      <c r="D2798" t="s">
        <v>3379</v>
      </c>
      <c r="E2798" t="s">
        <v>3548</v>
      </c>
      <c r="F2798" t="s">
        <v>3550</v>
      </c>
      <c r="G2798">
        <v>2014</v>
      </c>
      <c r="H2798" t="s">
        <v>1277</v>
      </c>
      <c r="I2798" t="s">
        <v>23</v>
      </c>
      <c r="J2798">
        <v>571</v>
      </c>
      <c r="K2798">
        <v>2</v>
      </c>
      <c r="L2798">
        <f>COUNTIF(Table1[Race],Table1[Race])</f>
        <v>2</v>
      </c>
      <c r="M2798">
        <v>1</v>
      </c>
      <c r="N2798">
        <v>1</v>
      </c>
      <c r="O2798">
        <v>0</v>
      </c>
      <c r="P2798">
        <v>0</v>
      </c>
      <c r="Q2798" t="s">
        <v>20</v>
      </c>
      <c r="R2798" t="s">
        <v>3382</v>
      </c>
      <c r="S2798" t="s">
        <v>3379</v>
      </c>
      <c r="T2798">
        <f>IFERROR(Table1[n_can_adj]/MID(Table1[district],FIND("(",Table1[district])+1,1),Table1[n_can_adj])</f>
        <v>2</v>
      </c>
      <c r="U2798" t="e">
        <f>IF(Table1[level]="Local",VLOOKUP(Table1[parish]&amp;" Parish, Louisiana",[1]parish!$D$2:$E$65,2,FALSE),"")</f>
        <v>#N/A</v>
      </c>
    </row>
    <row r="2799" spans="1:21" hidden="1" x14ac:dyDescent="0.25">
      <c r="A2799">
        <v>2798</v>
      </c>
      <c r="B2799">
        <f>IF(COUNTIF(C$2:C2798,C2799)&gt;0,B2798,B2798+1)</f>
        <v>932</v>
      </c>
      <c r="C2799" t="str">
        <f>Table1[[#This Row],[position]]&amp;IF(Table1[district]="NA","","-"&amp;Table1[district])&amp;IF(Table1[parish]="Multi-Parish Race","","-"&amp;Table1[parish])&amp;" ("&amp;Table1[year]&amp;")"</f>
        <v>Member of School Board-District  4A-Beauregard (2014)</v>
      </c>
      <c r="D2799" t="s">
        <v>3379</v>
      </c>
      <c r="E2799" t="s">
        <v>3551</v>
      </c>
      <c r="F2799" t="s">
        <v>3552</v>
      </c>
      <c r="G2799">
        <v>2014</v>
      </c>
      <c r="H2799" t="s">
        <v>1496</v>
      </c>
      <c r="I2799" t="s">
        <v>19</v>
      </c>
      <c r="J2799">
        <v>607</v>
      </c>
      <c r="K2799">
        <v>2</v>
      </c>
      <c r="L2799">
        <f>COUNTIF(Table1[Race],Table1[Race])</f>
        <v>2</v>
      </c>
      <c r="M2799">
        <v>1</v>
      </c>
      <c r="N2799">
        <v>1</v>
      </c>
      <c r="O2799">
        <v>0</v>
      </c>
      <c r="P2799">
        <v>0</v>
      </c>
      <c r="Q2799" t="s">
        <v>20</v>
      </c>
      <c r="R2799" t="s">
        <v>3382</v>
      </c>
      <c r="S2799" t="s">
        <v>3379</v>
      </c>
      <c r="T2799">
        <f>IFERROR(Table1[n_can_adj]/MID(Table1[district],FIND("(",Table1[district])+1,1),Table1[n_can_adj])</f>
        <v>2</v>
      </c>
      <c r="U2799" t="e">
        <f>IF(Table1[level]="Local",VLOOKUP(Table1[parish]&amp;" Parish, Louisiana",[1]parish!$D$2:$E$65,2,FALSE),"")</f>
        <v>#N/A</v>
      </c>
    </row>
    <row r="2800" spans="1:21" hidden="1" x14ac:dyDescent="0.25">
      <c r="A2800">
        <v>2799</v>
      </c>
      <c r="B2800">
        <f>IF(COUNTIF(C$2:C2799,C2800)&gt;0,B2799,B2799+1)</f>
        <v>932</v>
      </c>
      <c r="C2800" t="str">
        <f>Table1[[#This Row],[position]]&amp;IF(Table1[district]="NA","","-"&amp;Table1[district])&amp;IF(Table1[parish]="Multi-Parish Race","","-"&amp;Table1[parish])&amp;" ("&amp;Table1[year]&amp;")"</f>
        <v>Member of School Board-District  4A-Beauregard (2014)</v>
      </c>
      <c r="D2800" t="s">
        <v>3379</v>
      </c>
      <c r="E2800" t="s">
        <v>3551</v>
      </c>
      <c r="F2800" t="s">
        <v>3553</v>
      </c>
      <c r="G2800">
        <v>2014</v>
      </c>
      <c r="H2800" t="s">
        <v>1496</v>
      </c>
      <c r="I2800" t="s">
        <v>23</v>
      </c>
      <c r="J2800">
        <v>669</v>
      </c>
      <c r="K2800">
        <v>2</v>
      </c>
      <c r="L2800">
        <f>COUNTIF(Table1[Race],Table1[Race])</f>
        <v>2</v>
      </c>
      <c r="M2800">
        <v>1</v>
      </c>
      <c r="N2800">
        <v>1</v>
      </c>
      <c r="O2800">
        <v>0</v>
      </c>
      <c r="P2800">
        <v>0</v>
      </c>
      <c r="Q2800" t="s">
        <v>20</v>
      </c>
      <c r="R2800" t="s">
        <v>3382</v>
      </c>
      <c r="S2800" t="s">
        <v>3379</v>
      </c>
      <c r="T2800">
        <f>IFERROR(Table1[n_can_adj]/MID(Table1[district],FIND("(",Table1[district])+1,1),Table1[n_can_adj])</f>
        <v>2</v>
      </c>
      <c r="U2800" t="e">
        <f>IF(Table1[level]="Local",VLOOKUP(Table1[parish]&amp;" Parish, Louisiana",[1]parish!$D$2:$E$65,2,FALSE),"")</f>
        <v>#N/A</v>
      </c>
    </row>
    <row r="2801" spans="1:21" hidden="1" x14ac:dyDescent="0.25">
      <c r="A2801">
        <v>2800</v>
      </c>
      <c r="B2801">
        <f>IF(COUNTIF(C$2:C2800,C2801)&gt;0,B2800,B2800+1)</f>
        <v>933</v>
      </c>
      <c r="C2801" t="str">
        <f>Table1[[#This Row],[position]]&amp;IF(Table1[district]="NA","","-"&amp;Table1[district])&amp;IF(Table1[parish]="Multi-Parish Race","","-"&amp;Table1[parish])&amp;" ("&amp;Table1[year]&amp;")"</f>
        <v>Member of School Board-District  4B-Beauregard (2014)</v>
      </c>
      <c r="D2801" t="s">
        <v>3379</v>
      </c>
      <c r="E2801" t="s">
        <v>3554</v>
      </c>
      <c r="F2801" t="s">
        <v>3555</v>
      </c>
      <c r="G2801">
        <v>2014</v>
      </c>
      <c r="H2801" t="s">
        <v>1496</v>
      </c>
      <c r="I2801" t="s">
        <v>19</v>
      </c>
      <c r="J2801">
        <v>882</v>
      </c>
      <c r="K2801">
        <v>2</v>
      </c>
      <c r="L2801">
        <f>COUNTIF(Table1[Race],Table1[Race])</f>
        <v>2</v>
      </c>
      <c r="M2801">
        <v>1</v>
      </c>
      <c r="N2801">
        <v>1</v>
      </c>
      <c r="O2801">
        <v>0</v>
      </c>
      <c r="P2801">
        <v>0</v>
      </c>
      <c r="Q2801" t="s">
        <v>20</v>
      </c>
      <c r="R2801" t="s">
        <v>3382</v>
      </c>
      <c r="S2801" t="s">
        <v>3379</v>
      </c>
      <c r="T2801">
        <f>IFERROR(Table1[n_can_adj]/MID(Table1[district],FIND("(",Table1[district])+1,1),Table1[n_can_adj])</f>
        <v>2</v>
      </c>
      <c r="U2801" t="e">
        <f>IF(Table1[level]="Local",VLOOKUP(Table1[parish]&amp;" Parish, Louisiana",[1]parish!$D$2:$E$65,2,FALSE),"")</f>
        <v>#N/A</v>
      </c>
    </row>
    <row r="2802" spans="1:21" hidden="1" x14ac:dyDescent="0.25">
      <c r="A2802">
        <v>2801</v>
      </c>
      <c r="B2802">
        <f>IF(COUNTIF(C$2:C2801,C2802)&gt;0,B2801,B2801+1)</f>
        <v>933</v>
      </c>
      <c r="C2802" t="str">
        <f>Table1[[#This Row],[position]]&amp;IF(Table1[district]="NA","","-"&amp;Table1[district])&amp;IF(Table1[parish]="Multi-Parish Race","","-"&amp;Table1[parish])&amp;" ("&amp;Table1[year]&amp;")"</f>
        <v>Member of School Board-District  4B-Beauregard (2014)</v>
      </c>
      <c r="D2802" t="s">
        <v>3379</v>
      </c>
      <c r="E2802" t="s">
        <v>3554</v>
      </c>
      <c r="F2802" t="s">
        <v>3556</v>
      </c>
      <c r="G2802">
        <v>2014</v>
      </c>
      <c r="H2802" t="s">
        <v>1496</v>
      </c>
      <c r="I2802" t="s">
        <v>23</v>
      </c>
      <c r="J2802">
        <v>329</v>
      </c>
      <c r="K2802">
        <v>2</v>
      </c>
      <c r="L2802">
        <f>COUNTIF(Table1[Race],Table1[Race])</f>
        <v>2</v>
      </c>
      <c r="M2802">
        <v>1</v>
      </c>
      <c r="N2802">
        <v>1</v>
      </c>
      <c r="O2802">
        <v>0</v>
      </c>
      <c r="P2802">
        <v>0</v>
      </c>
      <c r="Q2802" t="s">
        <v>20</v>
      </c>
      <c r="R2802" t="s">
        <v>3382</v>
      </c>
      <c r="S2802" t="s">
        <v>3379</v>
      </c>
      <c r="T2802">
        <f>IFERROR(Table1[n_can_adj]/MID(Table1[district],FIND("(",Table1[district])+1,1),Table1[n_can_adj])</f>
        <v>2</v>
      </c>
      <c r="U2802" t="e">
        <f>IF(Table1[level]="Local",VLOOKUP(Table1[parish]&amp;" Parish, Louisiana",[1]parish!$D$2:$E$65,2,FALSE),"")</f>
        <v>#N/A</v>
      </c>
    </row>
    <row r="2803" spans="1:21" hidden="1" x14ac:dyDescent="0.25">
      <c r="A2803">
        <v>2805</v>
      </c>
      <c r="B2803">
        <f>IF(COUNTIF(C$2:C2802,C2803)&gt;0,B2802,B2802+1)</f>
        <v>934</v>
      </c>
      <c r="C2803" t="str">
        <f>Table1[[#This Row],[position]]&amp;IF(Table1[district]="NA","","-"&amp;Table1[district])&amp;IF(Table1[parish]="Multi-Parish Race","","-"&amp;Table1[parish])&amp;" ("&amp;Table1[year]&amp;")"</f>
        <v>Member of School Board-District  5-Acadia (2014)</v>
      </c>
      <c r="D2803" t="s">
        <v>3379</v>
      </c>
      <c r="E2803" t="s">
        <v>3557</v>
      </c>
      <c r="F2803" t="s">
        <v>3561</v>
      </c>
      <c r="G2803">
        <v>2014</v>
      </c>
      <c r="H2803" t="s">
        <v>276</v>
      </c>
      <c r="I2803" t="s">
        <v>30</v>
      </c>
      <c r="J2803">
        <v>1102</v>
      </c>
      <c r="K2803">
        <v>36</v>
      </c>
      <c r="L2803">
        <f>COUNTIF(Table1[Race],Table1[Race])</f>
        <v>2</v>
      </c>
      <c r="M2803">
        <v>16</v>
      </c>
      <c r="N2803">
        <v>9</v>
      </c>
      <c r="O2803">
        <v>9</v>
      </c>
      <c r="P2803">
        <v>2</v>
      </c>
      <c r="Q2803" t="s">
        <v>20</v>
      </c>
      <c r="R2803" t="s">
        <v>3382</v>
      </c>
      <c r="S2803" t="s">
        <v>3379</v>
      </c>
      <c r="T2803">
        <f>IFERROR(Table1[n_can_adj]/MID(Table1[district],FIND("(",Table1[district])+1,1),Table1[n_can_adj])</f>
        <v>2</v>
      </c>
      <c r="U2803" t="e">
        <f>IF(Table1[level]="Local",VLOOKUP(Table1[parish]&amp;" Parish, Louisiana",[1]parish!$D$2:$E$65,2,FALSE),"")</f>
        <v>#N/A</v>
      </c>
    </row>
    <row r="2804" spans="1:21" hidden="1" x14ac:dyDescent="0.25">
      <c r="A2804">
        <v>2811</v>
      </c>
      <c r="B2804">
        <f>IF(COUNTIF(C$2:C2803,C2804)&gt;0,B2803,B2803+1)</f>
        <v>934</v>
      </c>
      <c r="C2804" t="str">
        <f>Table1[[#This Row],[position]]&amp;IF(Table1[district]="NA","","-"&amp;Table1[district])&amp;IF(Table1[parish]="Multi-Parish Race","","-"&amp;Table1[parish])&amp;" ("&amp;Table1[year]&amp;")"</f>
        <v>Member of School Board-District  5-Acadia (2014)</v>
      </c>
      <c r="D2804" t="s">
        <v>3379</v>
      </c>
      <c r="E2804" t="s">
        <v>3557</v>
      </c>
      <c r="F2804" t="s">
        <v>3567</v>
      </c>
      <c r="G2804">
        <v>2014</v>
      </c>
      <c r="H2804" t="s">
        <v>276</v>
      </c>
      <c r="I2804" t="s">
        <v>19</v>
      </c>
      <c r="J2804">
        <v>1708</v>
      </c>
      <c r="K2804">
        <v>36</v>
      </c>
      <c r="L2804">
        <f>COUNTIF(Table1[Race],Table1[Race])</f>
        <v>2</v>
      </c>
      <c r="M2804">
        <v>16</v>
      </c>
      <c r="N2804">
        <v>9</v>
      </c>
      <c r="O2804">
        <v>9</v>
      </c>
      <c r="P2804">
        <v>2</v>
      </c>
      <c r="Q2804" t="s">
        <v>20</v>
      </c>
      <c r="R2804" t="s">
        <v>3382</v>
      </c>
      <c r="S2804" t="s">
        <v>3379</v>
      </c>
      <c r="T2804">
        <f>IFERROR(Table1[n_can_adj]/MID(Table1[district],FIND("(",Table1[district])+1,1),Table1[n_can_adj])</f>
        <v>2</v>
      </c>
      <c r="U2804" t="e">
        <f>IF(Table1[level]="Local",VLOOKUP(Table1[parish]&amp;" Parish, Louisiana",[1]parish!$D$2:$E$65,2,FALSE),"")</f>
        <v>#N/A</v>
      </c>
    </row>
    <row r="2805" spans="1:21" hidden="1" x14ac:dyDescent="0.25">
      <c r="A2805">
        <v>2808</v>
      </c>
      <c r="B2805">
        <f>IF(COUNTIF(C$2:C2804,C2805)&gt;0,B2804,B2804+1)</f>
        <v>935</v>
      </c>
      <c r="C2805" t="str">
        <f>Table1[[#This Row],[position]]&amp;IF(Table1[district]="NA","","-"&amp;Table1[district])&amp;IF(Table1[parish]="Multi-Parish Race","","-"&amp;Table1[parish])&amp;" ("&amp;Table1[year]&amp;")"</f>
        <v>Member of School Board-District  5-Calcasieu (2014)</v>
      </c>
      <c r="D2805" t="s">
        <v>3379</v>
      </c>
      <c r="E2805" t="s">
        <v>3557</v>
      </c>
      <c r="F2805" t="s">
        <v>3564</v>
      </c>
      <c r="G2805">
        <v>2014</v>
      </c>
      <c r="H2805" t="s">
        <v>1008</v>
      </c>
      <c r="I2805" t="s">
        <v>127</v>
      </c>
      <c r="J2805">
        <v>1729</v>
      </c>
      <c r="K2805">
        <v>36</v>
      </c>
      <c r="L2805">
        <f>COUNTIF(Table1[Race],Table1[Race])</f>
        <v>2</v>
      </c>
      <c r="M2805">
        <v>16</v>
      </c>
      <c r="N2805">
        <v>9</v>
      </c>
      <c r="O2805">
        <v>9</v>
      </c>
      <c r="P2805">
        <v>2</v>
      </c>
      <c r="Q2805" t="s">
        <v>20</v>
      </c>
      <c r="R2805" t="s">
        <v>3382</v>
      </c>
      <c r="S2805" t="s">
        <v>3379</v>
      </c>
      <c r="T2805">
        <f>IFERROR(Table1[n_can_adj]/MID(Table1[district],FIND("(",Table1[district])+1,1),Table1[n_can_adj])</f>
        <v>2</v>
      </c>
      <c r="U2805" t="e">
        <f>IF(Table1[level]="Local",VLOOKUP(Table1[parish]&amp;" Parish, Louisiana",[1]parish!$D$2:$E$65,2,FALSE),"")</f>
        <v>#N/A</v>
      </c>
    </row>
    <row r="2806" spans="1:21" hidden="1" x14ac:dyDescent="0.25">
      <c r="A2806">
        <v>2828</v>
      </c>
      <c r="B2806">
        <f>IF(COUNTIF(C$2:C2805,C2806)&gt;0,B2805,B2805+1)</f>
        <v>935</v>
      </c>
      <c r="C2806" t="str">
        <f>Table1[[#This Row],[position]]&amp;IF(Table1[district]="NA","","-"&amp;Table1[district])&amp;IF(Table1[parish]="Multi-Parish Race","","-"&amp;Table1[parish])&amp;" ("&amp;Table1[year]&amp;")"</f>
        <v>Member of School Board-District  5-Calcasieu (2014)</v>
      </c>
      <c r="D2806" t="s">
        <v>3379</v>
      </c>
      <c r="E2806" t="s">
        <v>3557</v>
      </c>
      <c r="F2806" t="s">
        <v>3584</v>
      </c>
      <c r="G2806">
        <v>2014</v>
      </c>
      <c r="H2806" t="s">
        <v>1008</v>
      </c>
      <c r="I2806" t="s">
        <v>19</v>
      </c>
      <c r="J2806">
        <v>2190</v>
      </c>
      <c r="K2806">
        <v>36</v>
      </c>
      <c r="L2806">
        <f>COUNTIF(Table1[Race],Table1[Race])</f>
        <v>2</v>
      </c>
      <c r="M2806">
        <v>16</v>
      </c>
      <c r="N2806">
        <v>9</v>
      </c>
      <c r="O2806">
        <v>9</v>
      </c>
      <c r="P2806">
        <v>2</v>
      </c>
      <c r="Q2806" t="s">
        <v>20</v>
      </c>
      <c r="R2806" t="s">
        <v>3382</v>
      </c>
      <c r="S2806" t="s">
        <v>3379</v>
      </c>
      <c r="T2806">
        <f>IFERROR(Table1[n_can_adj]/MID(Table1[district],FIND("(",Table1[district])+1,1),Table1[n_can_adj])</f>
        <v>2</v>
      </c>
      <c r="U2806" t="e">
        <f>IF(Table1[level]="Local",VLOOKUP(Table1[parish]&amp;" Parish, Louisiana",[1]parish!$D$2:$E$65,2,FALSE),"")</f>
        <v>#N/A</v>
      </c>
    </row>
    <row r="2807" spans="1:21" hidden="1" x14ac:dyDescent="0.25">
      <c r="A2807">
        <v>2804</v>
      </c>
      <c r="B2807">
        <f>IF(COUNTIF(C$2:C2806,C2807)&gt;0,B2806,B2806+1)</f>
        <v>936</v>
      </c>
      <c r="C2807" t="str">
        <f>Table1[[#This Row],[position]]&amp;IF(Table1[district]="NA","","-"&amp;Table1[district])&amp;IF(Table1[parish]="Multi-Parish Race","","-"&amp;Table1[parish])&amp;" ("&amp;Table1[year]&amp;")"</f>
        <v>Member of School Board-District  5-De Soto (2014)</v>
      </c>
      <c r="D2807" t="s">
        <v>3379</v>
      </c>
      <c r="E2807" t="s">
        <v>3557</v>
      </c>
      <c r="F2807" t="s">
        <v>3560</v>
      </c>
      <c r="G2807">
        <v>2014</v>
      </c>
      <c r="H2807" t="s">
        <v>1498</v>
      </c>
      <c r="I2807" t="s">
        <v>23</v>
      </c>
      <c r="J2807">
        <v>264</v>
      </c>
      <c r="K2807">
        <v>36</v>
      </c>
      <c r="L2807">
        <f>COUNTIF(Table1[Race],Table1[Race])</f>
        <v>4</v>
      </c>
      <c r="M2807">
        <v>16</v>
      </c>
      <c r="N2807">
        <v>9</v>
      </c>
      <c r="O2807">
        <v>9</v>
      </c>
      <c r="P2807">
        <v>2</v>
      </c>
      <c r="Q2807" t="s">
        <v>20</v>
      </c>
      <c r="R2807" t="s">
        <v>3382</v>
      </c>
      <c r="S2807" t="s">
        <v>3379</v>
      </c>
      <c r="T2807">
        <f>IFERROR(Table1[n_can_adj]/MID(Table1[district],FIND("(",Table1[district])+1,1),Table1[n_can_adj])</f>
        <v>4</v>
      </c>
      <c r="U2807" t="e">
        <f>IF(Table1[level]="Local",VLOOKUP(Table1[parish]&amp;" Parish, Louisiana",[1]parish!$D$2:$E$65,2,FALSE),"")</f>
        <v>#N/A</v>
      </c>
    </row>
    <row r="2808" spans="1:21" hidden="1" x14ac:dyDescent="0.25">
      <c r="A2808">
        <v>2814</v>
      </c>
      <c r="B2808">
        <f>IF(COUNTIF(C$2:C2807,C2808)&gt;0,B2807,B2807+1)</f>
        <v>936</v>
      </c>
      <c r="C2808" t="str">
        <f>Table1[[#This Row],[position]]&amp;IF(Table1[district]="NA","","-"&amp;Table1[district])&amp;IF(Table1[parish]="Multi-Parish Race","","-"&amp;Table1[parish])&amp;" ("&amp;Table1[year]&amp;")"</f>
        <v>Member of School Board-District  5-De Soto (2014)</v>
      </c>
      <c r="D2808" t="s">
        <v>3379</v>
      </c>
      <c r="E2808" t="s">
        <v>3557</v>
      </c>
      <c r="F2808" t="s">
        <v>3570</v>
      </c>
      <c r="G2808">
        <v>2014</v>
      </c>
      <c r="H2808" t="s">
        <v>1498</v>
      </c>
      <c r="I2808" t="s">
        <v>23</v>
      </c>
      <c r="J2808">
        <v>199</v>
      </c>
      <c r="K2808">
        <v>36</v>
      </c>
      <c r="L2808">
        <f>COUNTIF(Table1[Race],Table1[Race])</f>
        <v>4</v>
      </c>
      <c r="M2808">
        <v>16</v>
      </c>
      <c r="N2808">
        <v>9</v>
      </c>
      <c r="O2808">
        <v>9</v>
      </c>
      <c r="P2808">
        <v>2</v>
      </c>
      <c r="Q2808" t="s">
        <v>20</v>
      </c>
      <c r="R2808" t="s">
        <v>3382</v>
      </c>
      <c r="S2808" t="s">
        <v>3379</v>
      </c>
      <c r="T2808">
        <f>IFERROR(Table1[n_can_adj]/MID(Table1[district],FIND("(",Table1[district])+1,1),Table1[n_can_adj])</f>
        <v>4</v>
      </c>
      <c r="U2808" t="e">
        <f>IF(Table1[level]="Local",VLOOKUP(Table1[parish]&amp;" Parish, Louisiana",[1]parish!$D$2:$E$65,2,FALSE),"")</f>
        <v>#N/A</v>
      </c>
    </row>
    <row r="2809" spans="1:21" hidden="1" x14ac:dyDescent="0.25">
      <c r="A2809">
        <v>2832</v>
      </c>
      <c r="B2809">
        <f>IF(COUNTIF(C$2:C2808,C2809)&gt;0,B2808,B2808+1)</f>
        <v>936</v>
      </c>
      <c r="C2809" t="str">
        <f>Table1[[#This Row],[position]]&amp;IF(Table1[district]="NA","","-"&amp;Table1[district])&amp;IF(Table1[parish]="Multi-Parish Race","","-"&amp;Table1[parish])&amp;" ("&amp;Table1[year]&amp;")"</f>
        <v>Member of School Board-District  5-De Soto (2014)</v>
      </c>
      <c r="D2809" t="s">
        <v>3379</v>
      </c>
      <c r="E2809" t="s">
        <v>3557</v>
      </c>
      <c r="F2809" t="s">
        <v>3588</v>
      </c>
      <c r="G2809">
        <v>2014</v>
      </c>
      <c r="H2809" t="s">
        <v>1498</v>
      </c>
      <c r="I2809" t="s">
        <v>23</v>
      </c>
      <c r="J2809">
        <v>164</v>
      </c>
      <c r="K2809">
        <v>36</v>
      </c>
      <c r="L2809">
        <f>COUNTIF(Table1[Race],Table1[Race])</f>
        <v>4</v>
      </c>
      <c r="M2809">
        <v>16</v>
      </c>
      <c r="N2809">
        <v>9</v>
      </c>
      <c r="O2809">
        <v>9</v>
      </c>
      <c r="P2809">
        <v>2</v>
      </c>
      <c r="Q2809" t="s">
        <v>20</v>
      </c>
      <c r="R2809" t="s">
        <v>3382</v>
      </c>
      <c r="S2809" t="s">
        <v>3379</v>
      </c>
      <c r="T2809">
        <f>IFERROR(Table1[n_can_adj]/MID(Table1[district],FIND("(",Table1[district])+1,1),Table1[n_can_adj])</f>
        <v>4</v>
      </c>
      <c r="U2809" t="e">
        <f>IF(Table1[level]="Local",VLOOKUP(Table1[parish]&amp;" Parish, Louisiana",[1]parish!$D$2:$E$65,2,FALSE),"")</f>
        <v>#N/A</v>
      </c>
    </row>
    <row r="2810" spans="1:21" hidden="1" x14ac:dyDescent="0.25">
      <c r="A2810">
        <v>2835</v>
      </c>
      <c r="B2810">
        <f>IF(COUNTIF(C$2:C2809,C2810)&gt;0,B2809,B2809+1)</f>
        <v>936</v>
      </c>
      <c r="C2810" t="str">
        <f>Table1[[#This Row],[position]]&amp;IF(Table1[district]="NA","","-"&amp;Table1[district])&amp;IF(Table1[parish]="Multi-Parish Race","","-"&amp;Table1[parish])&amp;" ("&amp;Table1[year]&amp;")"</f>
        <v>Member of School Board-District  5-De Soto (2014)</v>
      </c>
      <c r="D2810" t="s">
        <v>3379</v>
      </c>
      <c r="E2810" t="s">
        <v>3557</v>
      </c>
      <c r="F2810" t="s">
        <v>3591</v>
      </c>
      <c r="G2810">
        <v>2014</v>
      </c>
      <c r="H2810" t="s">
        <v>1498</v>
      </c>
      <c r="I2810" t="s">
        <v>30</v>
      </c>
      <c r="J2810">
        <v>216</v>
      </c>
      <c r="K2810">
        <v>36</v>
      </c>
      <c r="L2810">
        <f>COUNTIF(Table1[Race],Table1[Race])</f>
        <v>4</v>
      </c>
      <c r="M2810">
        <v>16</v>
      </c>
      <c r="N2810">
        <v>9</v>
      </c>
      <c r="O2810">
        <v>9</v>
      </c>
      <c r="P2810">
        <v>2</v>
      </c>
      <c r="Q2810" t="s">
        <v>20</v>
      </c>
      <c r="R2810" t="s">
        <v>3382</v>
      </c>
      <c r="S2810" t="s">
        <v>3379</v>
      </c>
      <c r="T2810">
        <f>IFERROR(Table1[n_can_adj]/MID(Table1[district],FIND("(",Table1[district])+1,1),Table1[n_can_adj])</f>
        <v>4</v>
      </c>
      <c r="U2810" t="e">
        <f>IF(Table1[level]="Local",VLOOKUP(Table1[parish]&amp;" Parish, Louisiana",[1]parish!$D$2:$E$65,2,FALSE),"")</f>
        <v>#N/A</v>
      </c>
    </row>
    <row r="2811" spans="1:21" hidden="1" x14ac:dyDescent="0.25">
      <c r="A2811">
        <v>2802</v>
      </c>
      <c r="B2811">
        <f>IF(COUNTIF(C$2:C2810,C2811)&gt;0,B2810,B2810+1)</f>
        <v>937</v>
      </c>
      <c r="C2811" t="str">
        <f>Table1[[#This Row],[position]]&amp;IF(Table1[district]="NA","","-"&amp;Table1[district])&amp;IF(Table1[parish]="Multi-Parish Race","","-"&amp;Table1[parish])&amp;" ("&amp;Table1[year]&amp;")"</f>
        <v>Member of School Board-District  5-East Baton Rouge (2014)</v>
      </c>
      <c r="D2811" t="s">
        <v>3379</v>
      </c>
      <c r="E2811" t="s">
        <v>3557</v>
      </c>
      <c r="F2811" t="s">
        <v>3558</v>
      </c>
      <c r="G2811">
        <v>2014</v>
      </c>
      <c r="H2811" t="s">
        <v>1277</v>
      </c>
      <c r="I2811" t="s">
        <v>19</v>
      </c>
      <c r="J2811">
        <v>4148</v>
      </c>
      <c r="K2811">
        <v>36</v>
      </c>
      <c r="L2811">
        <f>COUNTIF(Table1[Race],Table1[Race])</f>
        <v>4</v>
      </c>
      <c r="M2811">
        <v>16</v>
      </c>
      <c r="N2811">
        <v>9</v>
      </c>
      <c r="O2811">
        <v>9</v>
      </c>
      <c r="P2811">
        <v>2</v>
      </c>
      <c r="Q2811" t="s">
        <v>20</v>
      </c>
      <c r="R2811" t="s">
        <v>3382</v>
      </c>
      <c r="S2811" t="s">
        <v>3379</v>
      </c>
      <c r="T2811">
        <f>IFERROR(Table1[n_can_adj]/MID(Table1[district],FIND("(",Table1[district])+1,1),Table1[n_can_adj])</f>
        <v>4</v>
      </c>
      <c r="U2811" t="e">
        <f>IF(Table1[level]="Local",VLOOKUP(Table1[parish]&amp;" Parish, Louisiana",[1]parish!$D$2:$E$65,2,FALSE),"")</f>
        <v>#N/A</v>
      </c>
    </row>
    <row r="2812" spans="1:21" hidden="1" x14ac:dyDescent="0.25">
      <c r="A2812">
        <v>2813</v>
      </c>
      <c r="B2812">
        <f>IF(COUNTIF(C$2:C2811,C2812)&gt;0,B2811,B2811+1)</f>
        <v>937</v>
      </c>
      <c r="C2812" t="str">
        <f>Table1[[#This Row],[position]]&amp;IF(Table1[district]="NA","","-"&amp;Table1[district])&amp;IF(Table1[parish]="Multi-Parish Race","","-"&amp;Table1[parish])&amp;" ("&amp;Table1[year]&amp;")"</f>
        <v>Member of School Board-District  5-East Baton Rouge (2014)</v>
      </c>
      <c r="D2812" t="s">
        <v>3379</v>
      </c>
      <c r="E2812" t="s">
        <v>3557</v>
      </c>
      <c r="F2812" t="s">
        <v>3569</v>
      </c>
      <c r="G2812">
        <v>2014</v>
      </c>
      <c r="H2812" t="s">
        <v>1277</v>
      </c>
      <c r="I2812" t="s">
        <v>23</v>
      </c>
      <c r="J2812">
        <v>4454</v>
      </c>
      <c r="K2812">
        <v>36</v>
      </c>
      <c r="L2812">
        <f>COUNTIF(Table1[Race],Table1[Race])</f>
        <v>4</v>
      </c>
      <c r="M2812">
        <v>16</v>
      </c>
      <c r="N2812">
        <v>9</v>
      </c>
      <c r="O2812">
        <v>9</v>
      </c>
      <c r="P2812">
        <v>2</v>
      </c>
      <c r="Q2812" t="s">
        <v>20</v>
      </c>
      <c r="R2812" t="s">
        <v>3382</v>
      </c>
      <c r="S2812" t="s">
        <v>3379</v>
      </c>
      <c r="T2812">
        <f>IFERROR(Table1[n_can_adj]/MID(Table1[district],FIND("(",Table1[district])+1,1),Table1[n_can_adj])</f>
        <v>4</v>
      </c>
      <c r="U2812" t="e">
        <f>IF(Table1[level]="Local",VLOOKUP(Table1[parish]&amp;" Parish, Louisiana",[1]parish!$D$2:$E$65,2,FALSE),"")</f>
        <v>#N/A</v>
      </c>
    </row>
    <row r="2813" spans="1:21" hidden="1" x14ac:dyDescent="0.25">
      <c r="A2813">
        <v>2824</v>
      </c>
      <c r="B2813">
        <f>IF(COUNTIF(C$2:C2812,C2813)&gt;0,B2812,B2812+1)</f>
        <v>937</v>
      </c>
      <c r="C2813" t="str">
        <f>Table1[[#This Row],[position]]&amp;IF(Table1[district]="NA","","-"&amp;Table1[district])&amp;IF(Table1[parish]="Multi-Parish Race","","-"&amp;Table1[parish])&amp;" ("&amp;Table1[year]&amp;")"</f>
        <v>Member of School Board-District  5-East Baton Rouge (2014)</v>
      </c>
      <c r="D2813" t="s">
        <v>3379</v>
      </c>
      <c r="E2813" t="s">
        <v>3557</v>
      </c>
      <c r="F2813" t="s">
        <v>3580</v>
      </c>
      <c r="G2813">
        <v>2014</v>
      </c>
      <c r="H2813" t="s">
        <v>1277</v>
      </c>
      <c r="I2813" t="s">
        <v>23</v>
      </c>
      <c r="J2813">
        <v>1261</v>
      </c>
      <c r="K2813">
        <v>36</v>
      </c>
      <c r="L2813">
        <f>COUNTIF(Table1[Race],Table1[Race])</f>
        <v>4</v>
      </c>
      <c r="M2813">
        <v>16</v>
      </c>
      <c r="N2813">
        <v>9</v>
      </c>
      <c r="O2813">
        <v>9</v>
      </c>
      <c r="P2813">
        <v>2</v>
      </c>
      <c r="Q2813" t="s">
        <v>20</v>
      </c>
      <c r="R2813" t="s">
        <v>3382</v>
      </c>
      <c r="S2813" t="s">
        <v>3379</v>
      </c>
      <c r="T2813">
        <f>IFERROR(Table1[n_can_adj]/MID(Table1[district],FIND("(",Table1[district])+1,1),Table1[n_can_adj])</f>
        <v>4</v>
      </c>
      <c r="U2813" t="e">
        <f>IF(Table1[level]="Local",VLOOKUP(Table1[parish]&amp;" Parish, Louisiana",[1]parish!$D$2:$E$65,2,FALSE),"")</f>
        <v>#N/A</v>
      </c>
    </row>
    <row r="2814" spans="1:21" hidden="1" x14ac:dyDescent="0.25">
      <c r="A2814">
        <v>2836</v>
      </c>
      <c r="B2814">
        <f>IF(COUNTIF(C$2:C2813,C2814)&gt;0,B2813,B2813+1)</f>
        <v>937</v>
      </c>
      <c r="C2814" t="str">
        <f>Table1[[#This Row],[position]]&amp;IF(Table1[district]="NA","","-"&amp;Table1[district])&amp;IF(Table1[parish]="Multi-Parish Race","","-"&amp;Table1[parish])&amp;" ("&amp;Table1[year]&amp;")"</f>
        <v>Member of School Board-District  5-East Baton Rouge (2014)</v>
      </c>
      <c r="D2814" t="s">
        <v>3379</v>
      </c>
      <c r="E2814" t="s">
        <v>3557</v>
      </c>
      <c r="F2814" t="s">
        <v>3592</v>
      </c>
      <c r="G2814">
        <v>2014</v>
      </c>
      <c r="H2814" t="s">
        <v>1277</v>
      </c>
      <c r="I2814" t="s">
        <v>23</v>
      </c>
      <c r="J2814">
        <v>3301</v>
      </c>
      <c r="K2814">
        <v>36</v>
      </c>
      <c r="L2814">
        <f>COUNTIF(Table1[Race],Table1[Race])</f>
        <v>4</v>
      </c>
      <c r="M2814">
        <v>16</v>
      </c>
      <c r="N2814">
        <v>9</v>
      </c>
      <c r="O2814">
        <v>9</v>
      </c>
      <c r="P2814">
        <v>2</v>
      </c>
      <c r="Q2814" t="s">
        <v>20</v>
      </c>
      <c r="R2814" t="s">
        <v>3382</v>
      </c>
      <c r="S2814" t="s">
        <v>3379</v>
      </c>
      <c r="T2814">
        <f>IFERROR(Table1[n_can_adj]/MID(Table1[district],FIND("(",Table1[district])+1,1),Table1[n_can_adj])</f>
        <v>4</v>
      </c>
      <c r="U2814" t="e">
        <f>IF(Table1[level]="Local",VLOOKUP(Table1[parish]&amp;" Parish, Louisiana",[1]parish!$D$2:$E$65,2,FALSE),"")</f>
        <v>#N/A</v>
      </c>
    </row>
    <row r="2815" spans="1:21" hidden="1" x14ac:dyDescent="0.25">
      <c r="A2815">
        <v>2815</v>
      </c>
      <c r="B2815">
        <f>IF(COUNTIF(C$2:C2814,C2815)&gt;0,B2814,B2814+1)</f>
        <v>938</v>
      </c>
      <c r="C2815" t="str">
        <f>Table1[[#This Row],[position]]&amp;IF(Table1[district]="NA","","-"&amp;Table1[district])&amp;IF(Table1[parish]="Multi-Parish Race","","-"&amp;Table1[parish])&amp;" ("&amp;Table1[year]&amp;")"</f>
        <v>Member of School Board-District  5-East Carroll (2014)</v>
      </c>
      <c r="D2815" t="s">
        <v>3379</v>
      </c>
      <c r="E2815" t="s">
        <v>3557</v>
      </c>
      <c r="F2815" t="s">
        <v>3571</v>
      </c>
      <c r="G2815">
        <v>2014</v>
      </c>
      <c r="H2815" t="s">
        <v>569</v>
      </c>
      <c r="I2815" t="s">
        <v>127</v>
      </c>
      <c r="J2815">
        <v>505</v>
      </c>
      <c r="K2815">
        <v>36</v>
      </c>
      <c r="L2815">
        <f>COUNTIF(Table1[Race],Table1[Race])</f>
        <v>2</v>
      </c>
      <c r="M2815">
        <v>16</v>
      </c>
      <c r="N2815">
        <v>9</v>
      </c>
      <c r="O2815">
        <v>9</v>
      </c>
      <c r="P2815">
        <v>2</v>
      </c>
      <c r="Q2815" t="s">
        <v>20</v>
      </c>
      <c r="R2815" t="s">
        <v>3382</v>
      </c>
      <c r="S2815" t="s">
        <v>3379</v>
      </c>
      <c r="T2815">
        <f>IFERROR(Table1[n_can_adj]/MID(Table1[district],FIND("(",Table1[district])+1,1),Table1[n_can_adj])</f>
        <v>2</v>
      </c>
      <c r="U2815" t="e">
        <f>IF(Table1[level]="Local",VLOOKUP(Table1[parish]&amp;" Parish, Louisiana",[1]parish!$D$2:$E$65,2,FALSE),"")</f>
        <v>#N/A</v>
      </c>
    </row>
    <row r="2816" spans="1:21" hidden="1" x14ac:dyDescent="0.25">
      <c r="A2816">
        <v>2827</v>
      </c>
      <c r="B2816">
        <f>IF(COUNTIF(C$2:C2815,C2816)&gt;0,B2815,B2815+1)</f>
        <v>938</v>
      </c>
      <c r="C2816" t="str">
        <f>Table1[[#This Row],[position]]&amp;IF(Table1[district]="NA","","-"&amp;Table1[district])&amp;IF(Table1[parish]="Multi-Parish Race","","-"&amp;Table1[parish])&amp;" ("&amp;Table1[year]&amp;")"</f>
        <v>Member of School Board-District  5-East Carroll (2014)</v>
      </c>
      <c r="D2816" t="s">
        <v>3379</v>
      </c>
      <c r="E2816" t="s">
        <v>3557</v>
      </c>
      <c r="F2816" t="s">
        <v>3583</v>
      </c>
      <c r="G2816">
        <v>2014</v>
      </c>
      <c r="H2816" t="s">
        <v>569</v>
      </c>
      <c r="I2816" t="s">
        <v>30</v>
      </c>
      <c r="J2816">
        <v>173</v>
      </c>
      <c r="K2816">
        <v>36</v>
      </c>
      <c r="L2816">
        <f>COUNTIF(Table1[Race],Table1[Race])</f>
        <v>2</v>
      </c>
      <c r="M2816">
        <v>16</v>
      </c>
      <c r="N2816">
        <v>9</v>
      </c>
      <c r="O2816">
        <v>9</v>
      </c>
      <c r="P2816">
        <v>2</v>
      </c>
      <c r="Q2816" t="s">
        <v>20</v>
      </c>
      <c r="R2816" t="s">
        <v>3382</v>
      </c>
      <c r="S2816" t="s">
        <v>3379</v>
      </c>
      <c r="T2816">
        <f>IFERROR(Table1[n_can_adj]/MID(Table1[district],FIND("(",Table1[district])+1,1),Table1[n_can_adj])</f>
        <v>2</v>
      </c>
      <c r="U2816" t="e">
        <f>IF(Table1[level]="Local",VLOOKUP(Table1[parish]&amp;" Parish, Louisiana",[1]parish!$D$2:$E$65,2,FALSE),"")</f>
        <v>#N/A</v>
      </c>
    </row>
    <row r="2817" spans="1:21" hidden="1" x14ac:dyDescent="0.25">
      <c r="A2817">
        <v>2812</v>
      </c>
      <c r="B2817">
        <f>IF(COUNTIF(C$2:C2816,C2817)&gt;0,B2816,B2816+1)</f>
        <v>939</v>
      </c>
      <c r="C2817" t="str">
        <f>Table1[[#This Row],[position]]&amp;IF(Table1[district]="NA","","-"&amp;Table1[district])&amp;IF(Table1[parish]="Multi-Parish Race","","-"&amp;Table1[parish])&amp;" ("&amp;Table1[year]&amp;")"</f>
        <v>Member of School Board-District  5-Grant (2014)</v>
      </c>
      <c r="D2817" t="s">
        <v>3379</v>
      </c>
      <c r="E2817" t="s">
        <v>3557</v>
      </c>
      <c r="F2817" t="s">
        <v>3568</v>
      </c>
      <c r="G2817">
        <v>2014</v>
      </c>
      <c r="H2817" t="s">
        <v>272</v>
      </c>
      <c r="I2817" t="s">
        <v>23</v>
      </c>
      <c r="J2817">
        <v>313</v>
      </c>
      <c r="K2817">
        <v>36</v>
      </c>
      <c r="L2817">
        <f>COUNTIF(Table1[Race],Table1[Race])</f>
        <v>3</v>
      </c>
      <c r="M2817">
        <v>16</v>
      </c>
      <c r="N2817">
        <v>9</v>
      </c>
      <c r="O2817">
        <v>9</v>
      </c>
      <c r="P2817">
        <v>2</v>
      </c>
      <c r="Q2817" t="s">
        <v>20</v>
      </c>
      <c r="R2817" t="s">
        <v>3382</v>
      </c>
      <c r="S2817" t="s">
        <v>3379</v>
      </c>
      <c r="T2817">
        <f>IFERROR(Table1[n_can_adj]/MID(Table1[district],FIND("(",Table1[district])+1,1),Table1[n_can_adj])</f>
        <v>3</v>
      </c>
      <c r="U2817" t="e">
        <f>IF(Table1[level]="Local",VLOOKUP(Table1[parish]&amp;" Parish, Louisiana",[1]parish!$D$2:$E$65,2,FALSE),"")</f>
        <v>#N/A</v>
      </c>
    </row>
    <row r="2818" spans="1:21" hidden="1" x14ac:dyDescent="0.25">
      <c r="A2818">
        <v>2817</v>
      </c>
      <c r="B2818">
        <f>IF(COUNTIF(C$2:C2817,C2818)&gt;0,B2817,B2817+1)</f>
        <v>939</v>
      </c>
      <c r="C2818" t="str">
        <f>Table1[[#This Row],[position]]&amp;IF(Table1[district]="NA","","-"&amp;Table1[district])&amp;IF(Table1[parish]="Multi-Parish Race","","-"&amp;Table1[parish])&amp;" ("&amp;Table1[year]&amp;")"</f>
        <v>Member of School Board-District  5-Grant (2014)</v>
      </c>
      <c r="D2818" t="s">
        <v>3379</v>
      </c>
      <c r="E2818" t="s">
        <v>3557</v>
      </c>
      <c r="F2818" t="s">
        <v>3573</v>
      </c>
      <c r="G2818">
        <v>2014</v>
      </c>
      <c r="H2818" t="s">
        <v>272</v>
      </c>
      <c r="I2818" t="s">
        <v>19</v>
      </c>
      <c r="J2818">
        <v>237</v>
      </c>
      <c r="K2818">
        <v>36</v>
      </c>
      <c r="L2818">
        <f>COUNTIF(Table1[Race],Table1[Race])</f>
        <v>3</v>
      </c>
      <c r="M2818">
        <v>16</v>
      </c>
      <c r="N2818">
        <v>9</v>
      </c>
      <c r="O2818">
        <v>9</v>
      </c>
      <c r="P2818">
        <v>2</v>
      </c>
      <c r="Q2818" t="s">
        <v>20</v>
      </c>
      <c r="R2818" t="s">
        <v>3382</v>
      </c>
      <c r="S2818" t="s">
        <v>3379</v>
      </c>
      <c r="T2818">
        <f>IFERROR(Table1[n_can_adj]/MID(Table1[district],FIND("(",Table1[district])+1,1),Table1[n_can_adj])</f>
        <v>3</v>
      </c>
      <c r="U2818" t="e">
        <f>IF(Table1[level]="Local",VLOOKUP(Table1[parish]&amp;" Parish, Louisiana",[1]parish!$D$2:$E$65,2,FALSE),"")</f>
        <v>#N/A</v>
      </c>
    </row>
    <row r="2819" spans="1:21" hidden="1" x14ac:dyDescent="0.25">
      <c r="A2819">
        <v>2821</v>
      </c>
      <c r="B2819">
        <f>IF(COUNTIF(C$2:C2818,C2819)&gt;0,B2818,B2818+1)</f>
        <v>939</v>
      </c>
      <c r="C2819" t="str">
        <f>Table1[[#This Row],[position]]&amp;IF(Table1[district]="NA","","-"&amp;Table1[district])&amp;IF(Table1[parish]="Multi-Parish Race","","-"&amp;Table1[parish])&amp;" ("&amp;Table1[year]&amp;")"</f>
        <v>Member of School Board-District  5-Grant (2014)</v>
      </c>
      <c r="D2819" t="s">
        <v>3379</v>
      </c>
      <c r="E2819" t="s">
        <v>3557</v>
      </c>
      <c r="F2819" t="s">
        <v>3577</v>
      </c>
      <c r="G2819">
        <v>2014</v>
      </c>
      <c r="H2819" t="s">
        <v>272</v>
      </c>
      <c r="I2819" t="s">
        <v>19</v>
      </c>
      <c r="J2819">
        <v>262</v>
      </c>
      <c r="K2819">
        <v>36</v>
      </c>
      <c r="L2819">
        <f>COUNTIF(Table1[Race],Table1[Race])</f>
        <v>3</v>
      </c>
      <c r="M2819">
        <v>16</v>
      </c>
      <c r="N2819">
        <v>9</v>
      </c>
      <c r="O2819">
        <v>9</v>
      </c>
      <c r="P2819">
        <v>2</v>
      </c>
      <c r="Q2819" t="s">
        <v>20</v>
      </c>
      <c r="R2819" t="s">
        <v>3382</v>
      </c>
      <c r="S2819" t="s">
        <v>3379</v>
      </c>
      <c r="T2819">
        <f>IFERROR(Table1[n_can_adj]/MID(Table1[district],FIND("(",Table1[district])+1,1),Table1[n_can_adj])</f>
        <v>3</v>
      </c>
      <c r="U2819" t="e">
        <f>IF(Table1[level]="Local",VLOOKUP(Table1[parish]&amp;" Parish, Louisiana",[1]parish!$D$2:$E$65,2,FALSE),"")</f>
        <v>#N/A</v>
      </c>
    </row>
    <row r="2820" spans="1:21" hidden="1" x14ac:dyDescent="0.25">
      <c r="A2820">
        <v>2816</v>
      </c>
      <c r="B2820">
        <f>IF(COUNTIF(C$2:C2819,C2820)&gt;0,B2819,B2819+1)</f>
        <v>940</v>
      </c>
      <c r="C2820" t="str">
        <f>Table1[[#This Row],[position]]&amp;IF(Table1[district]="NA","","-"&amp;Table1[district])&amp;IF(Table1[parish]="Multi-Parish Race","","-"&amp;Table1[parish])&amp;" ("&amp;Table1[year]&amp;")"</f>
        <v>Member of School Board-District  5-Jackson (2014)</v>
      </c>
      <c r="D2820" t="s">
        <v>3379</v>
      </c>
      <c r="E2820" t="s">
        <v>3557</v>
      </c>
      <c r="F2820" t="s">
        <v>3572</v>
      </c>
      <c r="G2820">
        <v>2014</v>
      </c>
      <c r="H2820" t="s">
        <v>161</v>
      </c>
      <c r="I2820" t="s">
        <v>23</v>
      </c>
      <c r="J2820">
        <v>613</v>
      </c>
      <c r="K2820">
        <v>36</v>
      </c>
      <c r="L2820">
        <f>COUNTIF(Table1[Race],Table1[Race])</f>
        <v>2</v>
      </c>
      <c r="M2820">
        <v>16</v>
      </c>
      <c r="N2820">
        <v>9</v>
      </c>
      <c r="O2820">
        <v>9</v>
      </c>
      <c r="P2820">
        <v>2</v>
      </c>
      <c r="Q2820" t="s">
        <v>20</v>
      </c>
      <c r="R2820" t="s">
        <v>3382</v>
      </c>
      <c r="S2820" t="s">
        <v>3379</v>
      </c>
      <c r="T2820">
        <f>IFERROR(Table1[n_can_adj]/MID(Table1[district],FIND("(",Table1[district])+1,1),Table1[n_can_adj])</f>
        <v>2</v>
      </c>
      <c r="U2820" t="e">
        <f>IF(Table1[level]="Local",VLOOKUP(Table1[parish]&amp;" Parish, Louisiana",[1]parish!$D$2:$E$65,2,FALSE),"")</f>
        <v>#N/A</v>
      </c>
    </row>
    <row r="2821" spans="1:21" hidden="1" x14ac:dyDescent="0.25">
      <c r="A2821">
        <v>2834</v>
      </c>
      <c r="B2821">
        <f>IF(COUNTIF(C$2:C2820,C2821)&gt;0,B2820,B2820+1)</f>
        <v>940</v>
      </c>
      <c r="C2821" t="str">
        <f>Table1[[#This Row],[position]]&amp;IF(Table1[district]="NA","","-"&amp;Table1[district])&amp;IF(Table1[parish]="Multi-Parish Race","","-"&amp;Table1[parish])&amp;" ("&amp;Table1[year]&amp;")"</f>
        <v>Member of School Board-District  5-Jackson (2014)</v>
      </c>
      <c r="D2821" t="s">
        <v>3379</v>
      </c>
      <c r="E2821" t="s">
        <v>3557</v>
      </c>
      <c r="F2821" t="s">
        <v>3590</v>
      </c>
      <c r="G2821">
        <v>2014</v>
      </c>
      <c r="H2821" t="s">
        <v>161</v>
      </c>
      <c r="I2821" t="s">
        <v>30</v>
      </c>
      <c r="J2821">
        <v>246</v>
      </c>
      <c r="K2821">
        <v>36</v>
      </c>
      <c r="L2821">
        <f>COUNTIF(Table1[Race],Table1[Race])</f>
        <v>2</v>
      </c>
      <c r="M2821">
        <v>16</v>
      </c>
      <c r="N2821">
        <v>9</v>
      </c>
      <c r="O2821">
        <v>9</v>
      </c>
      <c r="P2821">
        <v>2</v>
      </c>
      <c r="Q2821" t="s">
        <v>20</v>
      </c>
      <c r="R2821" t="s">
        <v>3382</v>
      </c>
      <c r="S2821" t="s">
        <v>3379</v>
      </c>
      <c r="T2821">
        <f>IFERROR(Table1[n_can_adj]/MID(Table1[district],FIND("(",Table1[district])+1,1),Table1[n_can_adj])</f>
        <v>2</v>
      </c>
      <c r="U2821" t="e">
        <f>IF(Table1[level]="Local",VLOOKUP(Table1[parish]&amp;" Parish, Louisiana",[1]parish!$D$2:$E$65,2,FALSE),"")</f>
        <v>#N/A</v>
      </c>
    </row>
    <row r="2822" spans="1:21" hidden="1" x14ac:dyDescent="0.25">
      <c r="A2822">
        <v>2810</v>
      </c>
      <c r="B2822">
        <f>IF(COUNTIF(C$2:C2821,C2822)&gt;0,B2821,B2821+1)</f>
        <v>941</v>
      </c>
      <c r="C2822" t="str">
        <f>Table1[[#This Row],[position]]&amp;IF(Table1[district]="NA","","-"&amp;Table1[district])&amp;IF(Table1[parish]="Multi-Parish Race","","-"&amp;Table1[parish])&amp;" ("&amp;Table1[year]&amp;")"</f>
        <v>Member of School Board-District  5-Madison (2014)</v>
      </c>
      <c r="D2822" t="s">
        <v>3379</v>
      </c>
      <c r="E2822" t="s">
        <v>3557</v>
      </c>
      <c r="F2822" t="s">
        <v>3566</v>
      </c>
      <c r="G2822">
        <v>2014</v>
      </c>
      <c r="H2822" t="s">
        <v>742</v>
      </c>
      <c r="I2822" t="s">
        <v>30</v>
      </c>
      <c r="J2822">
        <v>227</v>
      </c>
      <c r="K2822">
        <v>36</v>
      </c>
      <c r="L2822">
        <f>COUNTIF(Table1[Race],Table1[Race])</f>
        <v>3</v>
      </c>
      <c r="M2822">
        <v>16</v>
      </c>
      <c r="N2822">
        <v>9</v>
      </c>
      <c r="O2822">
        <v>9</v>
      </c>
      <c r="P2822">
        <v>2</v>
      </c>
      <c r="Q2822" t="s">
        <v>20</v>
      </c>
      <c r="R2822" t="s">
        <v>3382</v>
      </c>
      <c r="S2822" t="s">
        <v>3379</v>
      </c>
      <c r="T2822">
        <f>IFERROR(Table1[n_can_adj]/MID(Table1[district],FIND("(",Table1[district])+1,1),Table1[n_can_adj])</f>
        <v>3</v>
      </c>
      <c r="U2822" t="e">
        <f>IF(Table1[level]="Local",VLOOKUP(Table1[parish]&amp;" Parish, Louisiana",[1]parish!$D$2:$E$65,2,FALSE),"")</f>
        <v>#N/A</v>
      </c>
    </row>
    <row r="2823" spans="1:21" hidden="1" x14ac:dyDescent="0.25">
      <c r="A2823">
        <v>2825</v>
      </c>
      <c r="B2823">
        <f>IF(COUNTIF(C$2:C2822,C2823)&gt;0,B2822,B2822+1)</f>
        <v>941</v>
      </c>
      <c r="C2823" t="str">
        <f>Table1[[#This Row],[position]]&amp;IF(Table1[district]="NA","","-"&amp;Table1[district])&amp;IF(Table1[parish]="Multi-Parish Race","","-"&amp;Table1[parish])&amp;" ("&amp;Table1[year]&amp;")"</f>
        <v>Member of School Board-District  5-Madison (2014)</v>
      </c>
      <c r="D2823" t="s">
        <v>3379</v>
      </c>
      <c r="E2823" t="s">
        <v>3557</v>
      </c>
      <c r="F2823" t="s">
        <v>3581</v>
      </c>
      <c r="G2823">
        <v>2014</v>
      </c>
      <c r="H2823" t="s">
        <v>742</v>
      </c>
      <c r="I2823" t="s">
        <v>30</v>
      </c>
      <c r="J2823">
        <v>231</v>
      </c>
      <c r="K2823">
        <v>36</v>
      </c>
      <c r="L2823">
        <f>COUNTIF(Table1[Race],Table1[Race])</f>
        <v>3</v>
      </c>
      <c r="M2823">
        <v>16</v>
      </c>
      <c r="N2823">
        <v>9</v>
      </c>
      <c r="O2823">
        <v>9</v>
      </c>
      <c r="P2823">
        <v>2</v>
      </c>
      <c r="Q2823" t="s">
        <v>20</v>
      </c>
      <c r="R2823" t="s">
        <v>3382</v>
      </c>
      <c r="S2823" t="s">
        <v>3379</v>
      </c>
      <c r="T2823">
        <f>IFERROR(Table1[n_can_adj]/MID(Table1[district],FIND("(",Table1[district])+1,1),Table1[n_can_adj])</f>
        <v>3</v>
      </c>
      <c r="U2823" t="e">
        <f>IF(Table1[level]="Local",VLOOKUP(Table1[parish]&amp;" Parish, Louisiana",[1]parish!$D$2:$E$65,2,FALSE),"")</f>
        <v>#N/A</v>
      </c>
    </row>
    <row r="2824" spans="1:21" hidden="1" x14ac:dyDescent="0.25">
      <c r="A2824">
        <v>2833</v>
      </c>
      <c r="B2824">
        <f>IF(COUNTIF(C$2:C2823,C2824)&gt;0,B2823,B2823+1)</f>
        <v>941</v>
      </c>
      <c r="C2824" t="str">
        <f>Table1[[#This Row],[position]]&amp;IF(Table1[district]="NA","","-"&amp;Table1[district])&amp;IF(Table1[parish]="Multi-Parish Race","","-"&amp;Table1[parish])&amp;" ("&amp;Table1[year]&amp;")"</f>
        <v>Member of School Board-District  5-Madison (2014)</v>
      </c>
      <c r="D2824" t="s">
        <v>3379</v>
      </c>
      <c r="E2824" t="s">
        <v>3557</v>
      </c>
      <c r="F2824" t="s">
        <v>3589</v>
      </c>
      <c r="G2824">
        <v>2014</v>
      </c>
      <c r="H2824" t="s">
        <v>742</v>
      </c>
      <c r="I2824" t="s">
        <v>30</v>
      </c>
      <c r="J2824">
        <v>85</v>
      </c>
      <c r="K2824">
        <v>36</v>
      </c>
      <c r="L2824">
        <f>COUNTIF(Table1[Race],Table1[Race])</f>
        <v>3</v>
      </c>
      <c r="M2824">
        <v>16</v>
      </c>
      <c r="N2824">
        <v>9</v>
      </c>
      <c r="O2824">
        <v>9</v>
      </c>
      <c r="P2824">
        <v>2</v>
      </c>
      <c r="Q2824" t="s">
        <v>20</v>
      </c>
      <c r="R2824" t="s">
        <v>3382</v>
      </c>
      <c r="S2824" t="s">
        <v>3379</v>
      </c>
      <c r="T2824">
        <f>IFERROR(Table1[n_can_adj]/MID(Table1[district],FIND("(",Table1[district])+1,1),Table1[n_can_adj])</f>
        <v>3</v>
      </c>
      <c r="U2824" t="e">
        <f>IF(Table1[level]="Local",VLOOKUP(Table1[parish]&amp;" Parish, Louisiana",[1]parish!$D$2:$E$65,2,FALSE),"")</f>
        <v>#N/A</v>
      </c>
    </row>
    <row r="2825" spans="1:21" hidden="1" x14ac:dyDescent="0.25">
      <c r="A2825">
        <v>2820</v>
      </c>
      <c r="B2825">
        <f>IF(COUNTIF(C$2:C2824,C2825)&gt;0,B2824,B2824+1)</f>
        <v>942</v>
      </c>
      <c r="C2825" t="str">
        <f>Table1[[#This Row],[position]]&amp;IF(Table1[district]="NA","","-"&amp;Table1[district])&amp;IF(Table1[parish]="Multi-Parish Race","","-"&amp;Table1[parish])&amp;" ("&amp;Table1[year]&amp;")"</f>
        <v>Member of School Board-District  5-Morehouse (2014)</v>
      </c>
      <c r="D2825" t="s">
        <v>3379</v>
      </c>
      <c r="E2825" t="s">
        <v>3557</v>
      </c>
      <c r="F2825" t="s">
        <v>3576</v>
      </c>
      <c r="G2825">
        <v>2014</v>
      </c>
      <c r="H2825" t="s">
        <v>736</v>
      </c>
      <c r="I2825" t="s">
        <v>19</v>
      </c>
      <c r="J2825">
        <v>569</v>
      </c>
      <c r="K2825">
        <v>36</v>
      </c>
      <c r="L2825">
        <f>COUNTIF(Table1[Race],Table1[Race])</f>
        <v>2</v>
      </c>
      <c r="M2825">
        <v>16</v>
      </c>
      <c r="N2825">
        <v>9</v>
      </c>
      <c r="O2825">
        <v>9</v>
      </c>
      <c r="P2825">
        <v>2</v>
      </c>
      <c r="Q2825" t="s">
        <v>20</v>
      </c>
      <c r="R2825" t="s">
        <v>3382</v>
      </c>
      <c r="S2825" t="s">
        <v>3379</v>
      </c>
      <c r="T2825">
        <f>IFERROR(Table1[n_can_adj]/MID(Table1[district],FIND("(",Table1[district])+1,1),Table1[n_can_adj])</f>
        <v>2</v>
      </c>
      <c r="U2825" t="e">
        <f>IF(Table1[level]="Local",VLOOKUP(Table1[parish]&amp;" Parish, Louisiana",[1]parish!$D$2:$E$65,2,FALSE),"")</f>
        <v>#N/A</v>
      </c>
    </row>
    <row r="2826" spans="1:21" hidden="1" x14ac:dyDescent="0.25">
      <c r="A2826">
        <v>2831</v>
      </c>
      <c r="B2826">
        <f>IF(COUNTIF(C$2:C2825,C2826)&gt;0,B2825,B2825+1)</f>
        <v>942</v>
      </c>
      <c r="C2826" t="str">
        <f>Table1[[#This Row],[position]]&amp;IF(Table1[district]="NA","","-"&amp;Table1[district])&amp;IF(Table1[parish]="Multi-Parish Race","","-"&amp;Table1[parish])&amp;" ("&amp;Table1[year]&amp;")"</f>
        <v>Member of School Board-District  5-Morehouse (2014)</v>
      </c>
      <c r="D2826" t="s">
        <v>3379</v>
      </c>
      <c r="E2826" t="s">
        <v>3557</v>
      </c>
      <c r="F2826" t="s">
        <v>3587</v>
      </c>
      <c r="G2826">
        <v>2014</v>
      </c>
      <c r="H2826" t="s">
        <v>736</v>
      </c>
      <c r="I2826" t="s">
        <v>23</v>
      </c>
      <c r="J2826">
        <v>431</v>
      </c>
      <c r="K2826">
        <v>36</v>
      </c>
      <c r="L2826">
        <f>COUNTIF(Table1[Race],Table1[Race])</f>
        <v>2</v>
      </c>
      <c r="M2826">
        <v>16</v>
      </c>
      <c r="N2826">
        <v>9</v>
      </c>
      <c r="O2826">
        <v>9</v>
      </c>
      <c r="P2826">
        <v>2</v>
      </c>
      <c r="Q2826" t="s">
        <v>20</v>
      </c>
      <c r="R2826" t="s">
        <v>3382</v>
      </c>
      <c r="S2826" t="s">
        <v>3379</v>
      </c>
      <c r="T2826">
        <f>IFERROR(Table1[n_can_adj]/MID(Table1[district],FIND("(",Table1[district])+1,1),Table1[n_can_adj])</f>
        <v>2</v>
      </c>
      <c r="U2826" t="e">
        <f>IF(Table1[level]="Local",VLOOKUP(Table1[parish]&amp;" Parish, Louisiana",[1]parish!$D$2:$E$65,2,FALSE),"")</f>
        <v>#N/A</v>
      </c>
    </row>
    <row r="2827" spans="1:21" hidden="1" x14ac:dyDescent="0.25">
      <c r="A2827">
        <v>2818</v>
      </c>
      <c r="B2827">
        <f>IF(COUNTIF(C$2:C2826,C2827)&gt;0,B2826,B2826+1)</f>
        <v>943</v>
      </c>
      <c r="C2827" t="str">
        <f>Table1[[#This Row],[position]]&amp;IF(Table1[district]="NA","","-"&amp;Table1[district])&amp;IF(Table1[parish]="Multi-Parish Race","","-"&amp;Table1[parish])&amp;" ("&amp;Table1[year]&amp;")"</f>
        <v>Member of School Board-District  5-Natchitoches (2014)</v>
      </c>
      <c r="D2827" t="s">
        <v>3379</v>
      </c>
      <c r="E2827" t="s">
        <v>3557</v>
      </c>
      <c r="F2827" t="s">
        <v>3574</v>
      </c>
      <c r="G2827">
        <v>2014</v>
      </c>
      <c r="H2827" t="s">
        <v>263</v>
      </c>
      <c r="I2827" t="s">
        <v>23</v>
      </c>
      <c r="J2827">
        <v>349</v>
      </c>
      <c r="K2827">
        <v>36</v>
      </c>
      <c r="L2827">
        <f>COUNTIF(Table1[Race],Table1[Race])</f>
        <v>2</v>
      </c>
      <c r="M2827">
        <v>16</v>
      </c>
      <c r="N2827">
        <v>9</v>
      </c>
      <c r="O2827">
        <v>9</v>
      </c>
      <c r="P2827">
        <v>2</v>
      </c>
      <c r="Q2827" t="s">
        <v>20</v>
      </c>
      <c r="R2827" t="s">
        <v>3382</v>
      </c>
      <c r="S2827" t="s">
        <v>3379</v>
      </c>
      <c r="T2827">
        <f>IFERROR(Table1[n_can_adj]/MID(Table1[district],FIND("(",Table1[district])+1,1),Table1[n_can_adj])</f>
        <v>2</v>
      </c>
      <c r="U2827" t="e">
        <f>IF(Table1[level]="Local",VLOOKUP(Table1[parish]&amp;" Parish, Louisiana",[1]parish!$D$2:$E$65,2,FALSE),"")</f>
        <v>#N/A</v>
      </c>
    </row>
    <row r="2828" spans="1:21" hidden="1" x14ac:dyDescent="0.25">
      <c r="A2828">
        <v>2829</v>
      </c>
      <c r="B2828">
        <f>IF(COUNTIF(C$2:C2827,C2828)&gt;0,B2827,B2827+1)</f>
        <v>943</v>
      </c>
      <c r="C2828" t="str">
        <f>Table1[[#This Row],[position]]&amp;IF(Table1[district]="NA","","-"&amp;Table1[district])&amp;IF(Table1[parish]="Multi-Parish Race","","-"&amp;Table1[parish])&amp;" ("&amp;Table1[year]&amp;")"</f>
        <v>Member of School Board-District  5-Natchitoches (2014)</v>
      </c>
      <c r="D2828" t="s">
        <v>3379</v>
      </c>
      <c r="E2828" t="s">
        <v>3557</v>
      </c>
      <c r="F2828" t="s">
        <v>3585</v>
      </c>
      <c r="G2828">
        <v>2014</v>
      </c>
      <c r="H2828" t="s">
        <v>263</v>
      </c>
      <c r="I2828" t="s">
        <v>23</v>
      </c>
      <c r="J2828">
        <v>271</v>
      </c>
      <c r="K2828">
        <v>36</v>
      </c>
      <c r="L2828">
        <f>COUNTIF(Table1[Race],Table1[Race])</f>
        <v>2</v>
      </c>
      <c r="M2828">
        <v>16</v>
      </c>
      <c r="N2828">
        <v>9</v>
      </c>
      <c r="O2828">
        <v>9</v>
      </c>
      <c r="P2828">
        <v>2</v>
      </c>
      <c r="Q2828" t="s">
        <v>20</v>
      </c>
      <c r="R2828" t="s">
        <v>3382</v>
      </c>
      <c r="S2828" t="s">
        <v>3379</v>
      </c>
      <c r="T2828">
        <f>IFERROR(Table1[n_can_adj]/MID(Table1[district],FIND("(",Table1[district])+1,1),Table1[n_can_adj])</f>
        <v>2</v>
      </c>
      <c r="U2828" t="e">
        <f>IF(Table1[level]="Local",VLOOKUP(Table1[parish]&amp;" Parish, Louisiana",[1]parish!$D$2:$E$65,2,FALSE),"")</f>
        <v>#N/A</v>
      </c>
    </row>
    <row r="2829" spans="1:21" hidden="1" x14ac:dyDescent="0.25">
      <c r="A2829">
        <v>2819</v>
      </c>
      <c r="B2829">
        <f>IF(COUNTIF(C$2:C2828,C2829)&gt;0,B2828,B2828+1)</f>
        <v>944</v>
      </c>
      <c r="C2829" t="str">
        <f>Table1[[#This Row],[position]]&amp;IF(Table1[district]="NA","","-"&amp;Table1[district])&amp;IF(Table1[parish]="Multi-Parish Race","","-"&amp;Table1[parish])&amp;" ("&amp;Table1[year]&amp;")"</f>
        <v>Member of School Board-District  5-Plaquemines (2014)</v>
      </c>
      <c r="D2829" t="s">
        <v>3379</v>
      </c>
      <c r="E2829" t="s">
        <v>3557</v>
      </c>
      <c r="F2829" t="s">
        <v>3575</v>
      </c>
      <c r="G2829">
        <v>2014</v>
      </c>
      <c r="H2829" t="s">
        <v>1584</v>
      </c>
      <c r="I2829" t="s">
        <v>30</v>
      </c>
      <c r="J2829">
        <v>256</v>
      </c>
      <c r="K2829">
        <v>36</v>
      </c>
      <c r="L2829">
        <f>COUNTIF(Table1[Race],Table1[Race])</f>
        <v>3</v>
      </c>
      <c r="M2829">
        <v>16</v>
      </c>
      <c r="N2829">
        <v>9</v>
      </c>
      <c r="O2829">
        <v>9</v>
      </c>
      <c r="P2829">
        <v>2</v>
      </c>
      <c r="Q2829" t="s">
        <v>20</v>
      </c>
      <c r="R2829" t="s">
        <v>3382</v>
      </c>
      <c r="S2829" t="s">
        <v>3379</v>
      </c>
      <c r="T2829">
        <f>IFERROR(Table1[n_can_adj]/MID(Table1[district],FIND("(",Table1[district])+1,1),Table1[n_can_adj])</f>
        <v>3</v>
      </c>
      <c r="U2829" t="e">
        <f>IF(Table1[level]="Local",VLOOKUP(Table1[parish]&amp;" Parish, Louisiana",[1]parish!$D$2:$E$65,2,FALSE),"")</f>
        <v>#N/A</v>
      </c>
    </row>
    <row r="2830" spans="1:21" hidden="1" x14ac:dyDescent="0.25">
      <c r="A2830">
        <v>2830</v>
      </c>
      <c r="B2830">
        <f>IF(COUNTIF(C$2:C2829,C2830)&gt;0,B2829,B2829+1)</f>
        <v>944</v>
      </c>
      <c r="C2830" t="str">
        <f>Table1[[#This Row],[position]]&amp;IF(Table1[district]="NA","","-"&amp;Table1[district])&amp;IF(Table1[parish]="Multi-Parish Race","","-"&amp;Table1[parish])&amp;" ("&amp;Table1[year]&amp;")"</f>
        <v>Member of School Board-District  5-Plaquemines (2014)</v>
      </c>
      <c r="D2830" t="s">
        <v>3379</v>
      </c>
      <c r="E2830" t="s">
        <v>3557</v>
      </c>
      <c r="F2830" t="s">
        <v>3586</v>
      </c>
      <c r="G2830">
        <v>2014</v>
      </c>
      <c r="H2830" t="s">
        <v>1584</v>
      </c>
      <c r="I2830" t="s">
        <v>19</v>
      </c>
      <c r="J2830">
        <v>433</v>
      </c>
      <c r="K2830">
        <v>36</v>
      </c>
      <c r="L2830">
        <f>COUNTIF(Table1[Race],Table1[Race])</f>
        <v>3</v>
      </c>
      <c r="M2830">
        <v>16</v>
      </c>
      <c r="N2830">
        <v>9</v>
      </c>
      <c r="O2830">
        <v>9</v>
      </c>
      <c r="P2830">
        <v>2</v>
      </c>
      <c r="Q2830" t="s">
        <v>20</v>
      </c>
      <c r="R2830" t="s">
        <v>3382</v>
      </c>
      <c r="S2830" t="s">
        <v>3379</v>
      </c>
      <c r="T2830">
        <f>IFERROR(Table1[n_can_adj]/MID(Table1[district],FIND("(",Table1[district])+1,1),Table1[n_can_adj])</f>
        <v>3</v>
      </c>
      <c r="U2830" t="e">
        <f>IF(Table1[level]="Local",VLOOKUP(Table1[parish]&amp;" Parish, Louisiana",[1]parish!$D$2:$E$65,2,FALSE),"")</f>
        <v>#N/A</v>
      </c>
    </row>
    <row r="2831" spans="1:21" hidden="1" x14ac:dyDescent="0.25">
      <c r="A2831">
        <v>2837</v>
      </c>
      <c r="B2831">
        <f>IF(COUNTIF(C$2:C2830,C2831)&gt;0,B2830,B2830+1)</f>
        <v>944</v>
      </c>
      <c r="C2831" t="str">
        <f>Table1[[#This Row],[position]]&amp;IF(Table1[district]="NA","","-"&amp;Table1[district])&amp;IF(Table1[parish]="Multi-Parish Race","","-"&amp;Table1[parish])&amp;" ("&amp;Table1[year]&amp;")"</f>
        <v>Member of School Board-District  5-Plaquemines (2014)</v>
      </c>
      <c r="D2831" t="s">
        <v>3379</v>
      </c>
      <c r="E2831" t="s">
        <v>3557</v>
      </c>
      <c r="F2831" t="s">
        <v>3593</v>
      </c>
      <c r="G2831">
        <v>2014</v>
      </c>
      <c r="H2831" t="s">
        <v>1584</v>
      </c>
      <c r="I2831" t="s">
        <v>19</v>
      </c>
      <c r="J2831">
        <v>196</v>
      </c>
      <c r="K2831">
        <v>36</v>
      </c>
      <c r="L2831">
        <f>COUNTIF(Table1[Race],Table1[Race])</f>
        <v>3</v>
      </c>
      <c r="M2831">
        <v>16</v>
      </c>
      <c r="N2831">
        <v>9</v>
      </c>
      <c r="O2831">
        <v>9</v>
      </c>
      <c r="P2831">
        <v>2</v>
      </c>
      <c r="Q2831" t="s">
        <v>20</v>
      </c>
      <c r="R2831" t="s">
        <v>3382</v>
      </c>
      <c r="S2831" t="s">
        <v>3379</v>
      </c>
      <c r="T2831">
        <f>IFERROR(Table1[n_can_adj]/MID(Table1[district],FIND("(",Table1[district])+1,1),Table1[n_can_adj])</f>
        <v>3</v>
      </c>
      <c r="U2831" t="e">
        <f>IF(Table1[level]="Local",VLOOKUP(Table1[parish]&amp;" Parish, Louisiana",[1]parish!$D$2:$E$65,2,FALSE),"")</f>
        <v>#N/A</v>
      </c>
    </row>
    <row r="2832" spans="1:21" hidden="1" x14ac:dyDescent="0.25">
      <c r="A2832">
        <v>2806</v>
      </c>
      <c r="B2832">
        <f>IF(COUNTIF(C$2:C2831,C2832)&gt;0,B2831,B2831+1)</f>
        <v>945</v>
      </c>
      <c r="C2832" t="str">
        <f>Table1[[#This Row],[position]]&amp;IF(Table1[district]="NA","","-"&amp;Table1[district])&amp;IF(Table1[parish]="Multi-Parish Race","","-"&amp;Table1[parish])&amp;" ("&amp;Table1[year]&amp;")"</f>
        <v>Member of School Board-District  5-St. Landry (2014)</v>
      </c>
      <c r="D2832" t="s">
        <v>3379</v>
      </c>
      <c r="E2832" t="s">
        <v>3557</v>
      </c>
      <c r="F2832" t="s">
        <v>3562</v>
      </c>
      <c r="G2832">
        <v>2014</v>
      </c>
      <c r="H2832" t="s">
        <v>83</v>
      </c>
      <c r="I2832" t="s">
        <v>23</v>
      </c>
      <c r="J2832">
        <v>1247</v>
      </c>
      <c r="K2832">
        <v>36</v>
      </c>
      <c r="L2832">
        <f>COUNTIF(Table1[Race],Table1[Race])</f>
        <v>2</v>
      </c>
      <c r="M2832">
        <v>16</v>
      </c>
      <c r="N2832">
        <v>9</v>
      </c>
      <c r="O2832">
        <v>9</v>
      </c>
      <c r="P2832">
        <v>2</v>
      </c>
      <c r="Q2832" t="s">
        <v>20</v>
      </c>
      <c r="R2832" t="s">
        <v>3382</v>
      </c>
      <c r="S2832" t="s">
        <v>3379</v>
      </c>
      <c r="T2832">
        <f>IFERROR(Table1[n_can_adj]/MID(Table1[district],FIND("(",Table1[district])+1,1),Table1[n_can_adj])</f>
        <v>2</v>
      </c>
      <c r="U2832" t="e">
        <f>IF(Table1[level]="Local",VLOOKUP(Table1[parish]&amp;" Parish, Louisiana",[1]parish!$D$2:$E$65,2,FALSE),"")</f>
        <v>#N/A</v>
      </c>
    </row>
    <row r="2833" spans="1:21" hidden="1" x14ac:dyDescent="0.25">
      <c r="A2833">
        <v>2809</v>
      </c>
      <c r="B2833">
        <f>IF(COUNTIF(C$2:C2832,C2833)&gt;0,B2832,B2832+1)</f>
        <v>945</v>
      </c>
      <c r="C2833" t="str">
        <f>Table1[[#This Row],[position]]&amp;IF(Table1[district]="NA","","-"&amp;Table1[district])&amp;IF(Table1[parish]="Multi-Parish Race","","-"&amp;Table1[parish])&amp;" ("&amp;Table1[year]&amp;")"</f>
        <v>Member of School Board-District  5-St. Landry (2014)</v>
      </c>
      <c r="D2833" t="s">
        <v>3379</v>
      </c>
      <c r="E2833" t="s">
        <v>3557</v>
      </c>
      <c r="F2833" t="s">
        <v>3565</v>
      </c>
      <c r="G2833">
        <v>2014</v>
      </c>
      <c r="H2833" t="s">
        <v>83</v>
      </c>
      <c r="I2833" t="s">
        <v>23</v>
      </c>
      <c r="J2833">
        <v>1192</v>
      </c>
      <c r="K2833">
        <v>36</v>
      </c>
      <c r="L2833">
        <f>COUNTIF(Table1[Race],Table1[Race])</f>
        <v>2</v>
      </c>
      <c r="M2833">
        <v>16</v>
      </c>
      <c r="N2833">
        <v>9</v>
      </c>
      <c r="O2833">
        <v>9</v>
      </c>
      <c r="P2833">
        <v>2</v>
      </c>
      <c r="Q2833" t="s">
        <v>20</v>
      </c>
      <c r="R2833" t="s">
        <v>3382</v>
      </c>
      <c r="S2833" t="s">
        <v>3379</v>
      </c>
      <c r="T2833">
        <f>IFERROR(Table1[n_can_adj]/MID(Table1[district],FIND("(",Table1[district])+1,1),Table1[n_can_adj])</f>
        <v>2</v>
      </c>
      <c r="U2833" t="e">
        <f>IF(Table1[level]="Local",VLOOKUP(Table1[parish]&amp;" Parish, Louisiana",[1]parish!$D$2:$E$65,2,FALSE),"")</f>
        <v>#N/A</v>
      </c>
    </row>
    <row r="2834" spans="1:21" hidden="1" x14ac:dyDescent="0.25">
      <c r="A2834">
        <v>2822</v>
      </c>
      <c r="B2834">
        <f>IF(COUNTIF(C$2:C2833,C2834)&gt;0,B2833,B2833+1)</f>
        <v>946</v>
      </c>
      <c r="C2834" t="str">
        <f>Table1[[#This Row],[position]]&amp;IF(Table1[district]="NA","","-"&amp;Table1[district])&amp;IF(Table1[parish]="Multi-Parish Race","","-"&amp;Table1[parish])&amp;" ("&amp;Table1[year]&amp;")"</f>
        <v>Member of School Board-District  5-Washington (2014)</v>
      </c>
      <c r="D2834" t="s">
        <v>3379</v>
      </c>
      <c r="E2834" t="s">
        <v>3557</v>
      </c>
      <c r="F2834" t="s">
        <v>3578</v>
      </c>
      <c r="G2834">
        <v>2014</v>
      </c>
      <c r="H2834" t="s">
        <v>519</v>
      </c>
      <c r="I2834" t="s">
        <v>30</v>
      </c>
      <c r="J2834">
        <v>401</v>
      </c>
      <c r="K2834">
        <v>36</v>
      </c>
      <c r="L2834">
        <f>COUNTIF(Table1[Race],Table1[Race])</f>
        <v>2</v>
      </c>
      <c r="M2834">
        <v>16</v>
      </c>
      <c r="N2834">
        <v>9</v>
      </c>
      <c r="O2834">
        <v>9</v>
      </c>
      <c r="P2834">
        <v>2</v>
      </c>
      <c r="Q2834" t="s">
        <v>20</v>
      </c>
      <c r="R2834" t="s">
        <v>3382</v>
      </c>
      <c r="S2834" t="s">
        <v>3379</v>
      </c>
      <c r="T2834">
        <f>IFERROR(Table1[n_can_adj]/MID(Table1[district],FIND("(",Table1[district])+1,1),Table1[n_can_adj])</f>
        <v>2</v>
      </c>
      <c r="U2834" t="e">
        <f>IF(Table1[level]="Local",VLOOKUP(Table1[parish]&amp;" Parish, Louisiana",[1]parish!$D$2:$E$65,2,FALSE),"")</f>
        <v>#N/A</v>
      </c>
    </row>
    <row r="2835" spans="1:21" hidden="1" x14ac:dyDescent="0.25">
      <c r="A2835">
        <v>2826</v>
      </c>
      <c r="B2835">
        <f>IF(COUNTIF(C$2:C2834,C2835)&gt;0,B2834,B2834+1)</f>
        <v>946</v>
      </c>
      <c r="C2835" t="str">
        <f>Table1[[#This Row],[position]]&amp;IF(Table1[district]="NA","","-"&amp;Table1[district])&amp;IF(Table1[parish]="Multi-Parish Race","","-"&amp;Table1[parish])&amp;" ("&amp;Table1[year]&amp;")"</f>
        <v>Member of School Board-District  5-Washington (2014)</v>
      </c>
      <c r="D2835" t="s">
        <v>3379</v>
      </c>
      <c r="E2835" t="s">
        <v>3557</v>
      </c>
      <c r="F2835" t="s">
        <v>3582</v>
      </c>
      <c r="G2835">
        <v>2014</v>
      </c>
      <c r="H2835" t="s">
        <v>519</v>
      </c>
      <c r="I2835" t="s">
        <v>23</v>
      </c>
      <c r="J2835">
        <v>677</v>
      </c>
      <c r="K2835">
        <v>36</v>
      </c>
      <c r="L2835">
        <f>COUNTIF(Table1[Race],Table1[Race])</f>
        <v>2</v>
      </c>
      <c r="M2835">
        <v>16</v>
      </c>
      <c r="N2835">
        <v>9</v>
      </c>
      <c r="O2835">
        <v>9</v>
      </c>
      <c r="P2835">
        <v>2</v>
      </c>
      <c r="Q2835" t="s">
        <v>20</v>
      </c>
      <c r="R2835" t="s">
        <v>3382</v>
      </c>
      <c r="S2835" t="s">
        <v>3379</v>
      </c>
      <c r="T2835">
        <f>IFERROR(Table1[n_can_adj]/MID(Table1[district],FIND("(",Table1[district])+1,1),Table1[n_can_adj])</f>
        <v>2</v>
      </c>
      <c r="U2835" t="e">
        <f>IF(Table1[level]="Local",VLOOKUP(Table1[parish]&amp;" Parish, Louisiana",[1]parish!$D$2:$E$65,2,FALSE),"")</f>
        <v>#N/A</v>
      </c>
    </row>
    <row r="2836" spans="1:21" hidden="1" x14ac:dyDescent="0.25">
      <c r="A2836">
        <v>2803</v>
      </c>
      <c r="B2836">
        <f>IF(COUNTIF(C$2:C2835,C2836)&gt;0,B2835,B2835+1)</f>
        <v>947</v>
      </c>
      <c r="C2836" t="str">
        <f>Table1[[#This Row],[position]]&amp;IF(Table1[district]="NA","","-"&amp;Table1[district])&amp;IF(Table1[parish]="Multi-Parish Race","","-"&amp;Table1[parish])&amp;" ("&amp;Table1[year]&amp;")"</f>
        <v>Member of School Board-District  5-Webster (2014)</v>
      </c>
      <c r="D2836" t="s">
        <v>3379</v>
      </c>
      <c r="E2836" t="s">
        <v>3557</v>
      </c>
      <c r="F2836" t="s">
        <v>3559</v>
      </c>
      <c r="G2836">
        <v>2014</v>
      </c>
      <c r="H2836" t="s">
        <v>69</v>
      </c>
      <c r="I2836" t="s">
        <v>19</v>
      </c>
      <c r="J2836">
        <v>493</v>
      </c>
      <c r="K2836">
        <v>36</v>
      </c>
      <c r="L2836">
        <f>COUNTIF(Table1[Race],Table1[Race])</f>
        <v>3</v>
      </c>
      <c r="M2836">
        <v>16</v>
      </c>
      <c r="N2836">
        <v>9</v>
      </c>
      <c r="O2836">
        <v>9</v>
      </c>
      <c r="P2836">
        <v>2</v>
      </c>
      <c r="Q2836" t="s">
        <v>20</v>
      </c>
      <c r="R2836" t="s">
        <v>3382</v>
      </c>
      <c r="S2836" t="s">
        <v>3379</v>
      </c>
      <c r="T2836">
        <f>IFERROR(Table1[n_can_adj]/MID(Table1[district],FIND("(",Table1[district])+1,1),Table1[n_can_adj])</f>
        <v>3</v>
      </c>
      <c r="U2836" t="e">
        <f>IF(Table1[level]="Local",VLOOKUP(Table1[parish]&amp;" Parish, Louisiana",[1]parish!$D$2:$E$65,2,FALSE),"")</f>
        <v>#N/A</v>
      </c>
    </row>
    <row r="2837" spans="1:21" hidden="1" x14ac:dyDescent="0.25">
      <c r="A2837">
        <v>2807</v>
      </c>
      <c r="B2837">
        <f>IF(COUNTIF(C$2:C2836,C2837)&gt;0,B2836,B2836+1)</f>
        <v>947</v>
      </c>
      <c r="C2837" t="str">
        <f>Table1[[#This Row],[position]]&amp;IF(Table1[district]="NA","","-"&amp;Table1[district])&amp;IF(Table1[parish]="Multi-Parish Race","","-"&amp;Table1[parish])&amp;" ("&amp;Table1[year]&amp;")"</f>
        <v>Member of School Board-District  5-Webster (2014)</v>
      </c>
      <c r="D2837" t="s">
        <v>3379</v>
      </c>
      <c r="E2837" t="s">
        <v>3557</v>
      </c>
      <c r="F2837" t="s">
        <v>3563</v>
      </c>
      <c r="G2837">
        <v>2014</v>
      </c>
      <c r="H2837" t="s">
        <v>69</v>
      </c>
      <c r="I2837" t="s">
        <v>23</v>
      </c>
      <c r="J2837">
        <v>254</v>
      </c>
      <c r="K2837">
        <v>36</v>
      </c>
      <c r="L2837">
        <f>COUNTIF(Table1[Race],Table1[Race])</f>
        <v>3</v>
      </c>
      <c r="M2837">
        <v>16</v>
      </c>
      <c r="N2837">
        <v>9</v>
      </c>
      <c r="O2837">
        <v>9</v>
      </c>
      <c r="P2837">
        <v>2</v>
      </c>
      <c r="Q2837" t="s">
        <v>20</v>
      </c>
      <c r="R2837" t="s">
        <v>3382</v>
      </c>
      <c r="S2837" t="s">
        <v>3379</v>
      </c>
      <c r="T2837">
        <f>IFERROR(Table1[n_can_adj]/MID(Table1[district],FIND("(",Table1[district])+1,1),Table1[n_can_adj])</f>
        <v>3</v>
      </c>
      <c r="U2837" t="e">
        <f>IF(Table1[level]="Local",VLOOKUP(Table1[parish]&amp;" Parish, Louisiana",[1]parish!$D$2:$E$65,2,FALSE),"")</f>
        <v>#N/A</v>
      </c>
    </row>
    <row r="2838" spans="1:21" hidden="1" x14ac:dyDescent="0.25">
      <c r="A2838">
        <v>2823</v>
      </c>
      <c r="B2838">
        <f>IF(COUNTIF(C$2:C2837,C2838)&gt;0,B2837,B2837+1)</f>
        <v>947</v>
      </c>
      <c r="C2838" t="str">
        <f>Table1[[#This Row],[position]]&amp;IF(Table1[district]="NA","","-"&amp;Table1[district])&amp;IF(Table1[parish]="Multi-Parish Race","","-"&amp;Table1[parish])&amp;" ("&amp;Table1[year]&amp;")"</f>
        <v>Member of School Board-District  5-Webster (2014)</v>
      </c>
      <c r="D2838" t="s">
        <v>3379</v>
      </c>
      <c r="E2838" t="s">
        <v>3557</v>
      </c>
      <c r="F2838" t="s">
        <v>3579</v>
      </c>
      <c r="G2838">
        <v>2014</v>
      </c>
      <c r="H2838" t="s">
        <v>69</v>
      </c>
      <c r="I2838" t="s">
        <v>23</v>
      </c>
      <c r="J2838">
        <v>235</v>
      </c>
      <c r="K2838">
        <v>36</v>
      </c>
      <c r="L2838">
        <f>COUNTIF(Table1[Race],Table1[Race])</f>
        <v>3</v>
      </c>
      <c r="M2838">
        <v>16</v>
      </c>
      <c r="N2838">
        <v>9</v>
      </c>
      <c r="O2838">
        <v>9</v>
      </c>
      <c r="P2838">
        <v>2</v>
      </c>
      <c r="Q2838" t="s">
        <v>20</v>
      </c>
      <c r="R2838" t="s">
        <v>3382</v>
      </c>
      <c r="S2838" t="s">
        <v>3379</v>
      </c>
      <c r="T2838">
        <f>IFERROR(Table1[n_can_adj]/MID(Table1[district],FIND("(",Table1[district])+1,1),Table1[n_can_adj])</f>
        <v>3</v>
      </c>
      <c r="U2838" t="e">
        <f>IF(Table1[level]="Local",VLOOKUP(Table1[parish]&amp;" Parish, Louisiana",[1]parish!$D$2:$E$65,2,FALSE),"")</f>
        <v>#N/A</v>
      </c>
    </row>
    <row r="2839" spans="1:21" hidden="1" x14ac:dyDescent="0.25">
      <c r="A2839">
        <v>2838</v>
      </c>
      <c r="B2839">
        <f>IF(COUNTIF(C$2:C2838,C2839)&gt;0,B2838,B2838+1)</f>
        <v>948</v>
      </c>
      <c r="C2839" t="str">
        <f>Table1[[#This Row],[position]]&amp;IF(Table1[district]="NA","","-"&amp;Table1[district])&amp;IF(Table1[parish]="Multi-Parish Race","","-"&amp;Table1[parish])&amp;" ("&amp;Table1[year]&amp;")"</f>
        <v>Member of School Board-District  5, City of Baker-East Baton Rouge (2014)</v>
      </c>
      <c r="D2839" t="s">
        <v>3379</v>
      </c>
      <c r="E2839" t="s">
        <v>3594</v>
      </c>
      <c r="F2839" t="s">
        <v>3595</v>
      </c>
      <c r="G2839">
        <v>2014</v>
      </c>
      <c r="H2839" t="s">
        <v>1277</v>
      </c>
      <c r="I2839" t="s">
        <v>23</v>
      </c>
      <c r="J2839">
        <v>691</v>
      </c>
      <c r="K2839">
        <v>2</v>
      </c>
      <c r="L2839">
        <f>COUNTIF(Table1[Race],Table1[Race])</f>
        <v>2</v>
      </c>
      <c r="M2839">
        <v>2</v>
      </c>
      <c r="N2839">
        <v>0</v>
      </c>
      <c r="O2839">
        <v>0</v>
      </c>
      <c r="P2839">
        <v>0</v>
      </c>
      <c r="Q2839" t="s">
        <v>20</v>
      </c>
      <c r="R2839" t="s">
        <v>3382</v>
      </c>
      <c r="S2839" t="s">
        <v>3379</v>
      </c>
      <c r="T2839">
        <f>IFERROR(Table1[n_can_adj]/MID(Table1[district],FIND("(",Table1[district])+1,1),Table1[n_can_adj])</f>
        <v>2</v>
      </c>
      <c r="U2839" t="e">
        <f>IF(Table1[level]="Local",VLOOKUP(Table1[parish]&amp;" Parish, Louisiana",[1]parish!$D$2:$E$65,2,FALSE),"")</f>
        <v>#N/A</v>
      </c>
    </row>
    <row r="2840" spans="1:21" hidden="1" x14ac:dyDescent="0.25">
      <c r="A2840">
        <v>2839</v>
      </c>
      <c r="B2840">
        <f>IF(COUNTIF(C$2:C2839,C2840)&gt;0,B2839,B2839+1)</f>
        <v>948</v>
      </c>
      <c r="C2840" t="str">
        <f>Table1[[#This Row],[position]]&amp;IF(Table1[district]="NA","","-"&amp;Table1[district])&amp;IF(Table1[parish]="Multi-Parish Race","","-"&amp;Table1[parish])&amp;" ("&amp;Table1[year]&amp;")"</f>
        <v>Member of School Board-District  5, City of Baker-East Baton Rouge (2014)</v>
      </c>
      <c r="D2840" t="s">
        <v>3379</v>
      </c>
      <c r="E2840" t="s">
        <v>3594</v>
      </c>
      <c r="F2840" t="s">
        <v>3596</v>
      </c>
      <c r="G2840">
        <v>2014</v>
      </c>
      <c r="H2840" t="s">
        <v>1277</v>
      </c>
      <c r="I2840" t="s">
        <v>23</v>
      </c>
      <c r="J2840">
        <v>368</v>
      </c>
      <c r="K2840">
        <v>2</v>
      </c>
      <c r="L2840">
        <f>COUNTIF(Table1[Race],Table1[Race])</f>
        <v>2</v>
      </c>
      <c r="M2840">
        <v>2</v>
      </c>
      <c r="N2840">
        <v>0</v>
      </c>
      <c r="O2840">
        <v>0</v>
      </c>
      <c r="P2840">
        <v>0</v>
      </c>
      <c r="Q2840" t="s">
        <v>20</v>
      </c>
      <c r="R2840" t="s">
        <v>3382</v>
      </c>
      <c r="S2840" t="s">
        <v>3379</v>
      </c>
      <c r="T2840">
        <f>IFERROR(Table1[n_can_adj]/MID(Table1[district],FIND("(",Table1[district])+1,1),Table1[n_can_adj])</f>
        <v>2</v>
      </c>
      <c r="U2840" t="e">
        <f>IF(Table1[level]="Local",VLOOKUP(Table1[parish]&amp;" Parish, Louisiana",[1]parish!$D$2:$E$65,2,FALSE),"")</f>
        <v>#N/A</v>
      </c>
    </row>
    <row r="2841" spans="1:21" hidden="1" x14ac:dyDescent="0.25">
      <c r="A2841">
        <v>2844</v>
      </c>
      <c r="B2841">
        <f>IF(COUNTIF(C$2:C2840,C2841)&gt;0,B2840,B2840+1)</f>
        <v>949</v>
      </c>
      <c r="C2841" t="str">
        <f>Table1[[#This Row],[position]]&amp;IF(Table1[district]="NA","","-"&amp;Table1[district])&amp;IF(Table1[parish]="Multi-Parish Race","","-"&amp;Table1[parish])&amp;" ("&amp;Table1[year]&amp;")"</f>
        <v>Member of School Board-District  6-Acadia (2014)</v>
      </c>
      <c r="D2841" t="s">
        <v>3379</v>
      </c>
      <c r="E2841" t="s">
        <v>3597</v>
      </c>
      <c r="F2841" t="s">
        <v>3602</v>
      </c>
      <c r="G2841">
        <v>2014</v>
      </c>
      <c r="H2841" t="s">
        <v>276</v>
      </c>
      <c r="I2841" t="s">
        <v>127</v>
      </c>
      <c r="J2841">
        <v>1241</v>
      </c>
      <c r="K2841">
        <v>27</v>
      </c>
      <c r="L2841">
        <f>COUNTIF(Table1[Race],Table1[Race])</f>
        <v>2</v>
      </c>
      <c r="M2841">
        <v>11</v>
      </c>
      <c r="N2841">
        <v>9</v>
      </c>
      <c r="O2841">
        <v>4</v>
      </c>
      <c r="P2841">
        <v>3</v>
      </c>
      <c r="Q2841" t="s">
        <v>20</v>
      </c>
      <c r="R2841" t="s">
        <v>3382</v>
      </c>
      <c r="S2841" t="s">
        <v>3379</v>
      </c>
      <c r="T2841">
        <f>IFERROR(Table1[n_can_adj]/MID(Table1[district],FIND("(",Table1[district])+1,1),Table1[n_can_adj])</f>
        <v>2</v>
      </c>
      <c r="U2841" t="e">
        <f>IF(Table1[level]="Local",VLOOKUP(Table1[parish]&amp;" Parish, Louisiana",[1]parish!$D$2:$E$65,2,FALSE),"")</f>
        <v>#N/A</v>
      </c>
    </row>
    <row r="2842" spans="1:21" hidden="1" x14ac:dyDescent="0.25">
      <c r="A2842">
        <v>2851</v>
      </c>
      <c r="B2842">
        <f>IF(COUNTIF(C$2:C2841,C2842)&gt;0,B2841,B2841+1)</f>
        <v>949</v>
      </c>
      <c r="C2842" t="str">
        <f>Table1[[#This Row],[position]]&amp;IF(Table1[district]="NA","","-"&amp;Table1[district])&amp;IF(Table1[parish]="Multi-Parish Race","","-"&amp;Table1[parish])&amp;" ("&amp;Table1[year]&amp;")"</f>
        <v>Member of School Board-District  6-Acadia (2014)</v>
      </c>
      <c r="D2842" t="s">
        <v>3379</v>
      </c>
      <c r="E2842" t="s">
        <v>3597</v>
      </c>
      <c r="F2842" t="s">
        <v>3609</v>
      </c>
      <c r="G2842">
        <v>2014</v>
      </c>
      <c r="H2842" t="s">
        <v>276</v>
      </c>
      <c r="I2842" t="s">
        <v>23</v>
      </c>
      <c r="J2842">
        <v>1395</v>
      </c>
      <c r="K2842">
        <v>27</v>
      </c>
      <c r="L2842">
        <f>COUNTIF(Table1[Race],Table1[Race])</f>
        <v>2</v>
      </c>
      <c r="M2842">
        <v>11</v>
      </c>
      <c r="N2842">
        <v>9</v>
      </c>
      <c r="O2842">
        <v>4</v>
      </c>
      <c r="P2842">
        <v>3</v>
      </c>
      <c r="Q2842" t="s">
        <v>20</v>
      </c>
      <c r="R2842" t="s">
        <v>3382</v>
      </c>
      <c r="S2842" t="s">
        <v>3379</v>
      </c>
      <c r="T2842">
        <f>IFERROR(Table1[n_can_adj]/MID(Table1[district],FIND("(",Table1[district])+1,1),Table1[n_can_adj])</f>
        <v>2</v>
      </c>
      <c r="U2842" t="e">
        <f>IF(Table1[level]="Local",VLOOKUP(Table1[parish]&amp;" Parish, Louisiana",[1]parish!$D$2:$E$65,2,FALSE),"")</f>
        <v>#N/A</v>
      </c>
    </row>
    <row r="2843" spans="1:21" hidden="1" x14ac:dyDescent="0.25">
      <c r="A2843">
        <v>2842</v>
      </c>
      <c r="B2843">
        <f>IF(COUNTIF(C$2:C2842,C2843)&gt;0,B2842,B2842+1)</f>
        <v>950</v>
      </c>
      <c r="C2843" t="str">
        <f>Table1[[#This Row],[position]]&amp;IF(Table1[district]="NA","","-"&amp;Table1[district])&amp;IF(Table1[parish]="Multi-Parish Race","","-"&amp;Table1[parish])&amp;" ("&amp;Table1[year]&amp;")"</f>
        <v>Member of School Board-District  6-Avoyelles (2014)</v>
      </c>
      <c r="D2843" t="s">
        <v>3379</v>
      </c>
      <c r="E2843" t="s">
        <v>3597</v>
      </c>
      <c r="F2843" t="s">
        <v>3600</v>
      </c>
      <c r="G2843">
        <v>2014</v>
      </c>
      <c r="H2843" t="s">
        <v>64</v>
      </c>
      <c r="I2843" t="s">
        <v>23</v>
      </c>
      <c r="J2843">
        <v>450</v>
      </c>
      <c r="K2843">
        <v>27</v>
      </c>
      <c r="L2843">
        <f>COUNTIF(Table1[Race],Table1[Race])</f>
        <v>2</v>
      </c>
      <c r="M2843">
        <v>11</v>
      </c>
      <c r="N2843">
        <v>9</v>
      </c>
      <c r="O2843">
        <v>4</v>
      </c>
      <c r="P2843">
        <v>3</v>
      </c>
      <c r="Q2843" t="s">
        <v>20</v>
      </c>
      <c r="R2843" t="s">
        <v>3382</v>
      </c>
      <c r="S2843" t="s">
        <v>3379</v>
      </c>
      <c r="T2843">
        <f>IFERROR(Table1[n_can_adj]/MID(Table1[district],FIND("(",Table1[district])+1,1),Table1[n_can_adj])</f>
        <v>2</v>
      </c>
      <c r="U2843" t="e">
        <f>IF(Table1[level]="Local",VLOOKUP(Table1[parish]&amp;" Parish, Louisiana",[1]parish!$D$2:$E$65,2,FALSE),"")</f>
        <v>#N/A</v>
      </c>
    </row>
    <row r="2844" spans="1:21" hidden="1" x14ac:dyDescent="0.25">
      <c r="A2844">
        <v>2858</v>
      </c>
      <c r="B2844">
        <f>IF(COUNTIF(C$2:C2843,C2844)&gt;0,B2843,B2843+1)</f>
        <v>950</v>
      </c>
      <c r="C2844" t="str">
        <f>Table1[[#This Row],[position]]&amp;IF(Table1[district]="NA","","-"&amp;Table1[district])&amp;IF(Table1[parish]="Multi-Parish Race","","-"&amp;Table1[parish])&amp;" ("&amp;Table1[year]&amp;")"</f>
        <v>Member of School Board-District  6-Avoyelles (2014)</v>
      </c>
      <c r="D2844" t="s">
        <v>3379</v>
      </c>
      <c r="E2844" t="s">
        <v>3597</v>
      </c>
      <c r="F2844" t="s">
        <v>3616</v>
      </c>
      <c r="G2844">
        <v>2014</v>
      </c>
      <c r="H2844" t="s">
        <v>64</v>
      </c>
      <c r="I2844" t="s">
        <v>23</v>
      </c>
      <c r="J2844">
        <v>621</v>
      </c>
      <c r="K2844">
        <v>27</v>
      </c>
      <c r="L2844">
        <f>COUNTIF(Table1[Race],Table1[Race])</f>
        <v>2</v>
      </c>
      <c r="M2844">
        <v>11</v>
      </c>
      <c r="N2844">
        <v>9</v>
      </c>
      <c r="O2844">
        <v>4</v>
      </c>
      <c r="P2844">
        <v>3</v>
      </c>
      <c r="Q2844" t="s">
        <v>20</v>
      </c>
      <c r="R2844" t="s">
        <v>3382</v>
      </c>
      <c r="S2844" t="s">
        <v>3379</v>
      </c>
      <c r="T2844">
        <f>IFERROR(Table1[n_can_adj]/MID(Table1[district],FIND("(",Table1[district])+1,1),Table1[n_can_adj])</f>
        <v>2</v>
      </c>
      <c r="U2844" t="e">
        <f>IF(Table1[level]="Local",VLOOKUP(Table1[parish]&amp;" Parish, Louisiana",[1]parish!$D$2:$E$65,2,FALSE),"")</f>
        <v>#N/A</v>
      </c>
    </row>
    <row r="2845" spans="1:21" hidden="1" x14ac:dyDescent="0.25">
      <c r="A2845">
        <v>2855</v>
      </c>
      <c r="B2845">
        <f>IF(COUNTIF(C$2:C2844,C2845)&gt;0,B2844,B2844+1)</f>
        <v>951</v>
      </c>
      <c r="C2845" t="str">
        <f>Table1[[#This Row],[position]]&amp;IF(Table1[district]="NA","","-"&amp;Table1[district])&amp;IF(Table1[parish]="Multi-Parish Race","","-"&amp;Table1[parish])&amp;" ("&amp;Table1[year]&amp;")"</f>
        <v>Member of School Board-District  6-Bienville (2014)</v>
      </c>
      <c r="D2845" t="s">
        <v>3379</v>
      </c>
      <c r="E2845" t="s">
        <v>3597</v>
      </c>
      <c r="F2845" t="s">
        <v>3613</v>
      </c>
      <c r="G2845">
        <v>2014</v>
      </c>
      <c r="H2845" t="s">
        <v>729</v>
      </c>
      <c r="I2845" t="s">
        <v>30</v>
      </c>
      <c r="J2845">
        <v>260</v>
      </c>
      <c r="K2845">
        <v>27</v>
      </c>
      <c r="L2845">
        <f>COUNTIF(Table1[Race],Table1[Race])</f>
        <v>2</v>
      </c>
      <c r="M2845">
        <v>11</v>
      </c>
      <c r="N2845">
        <v>9</v>
      </c>
      <c r="O2845">
        <v>4</v>
      </c>
      <c r="P2845">
        <v>3</v>
      </c>
      <c r="Q2845" t="s">
        <v>20</v>
      </c>
      <c r="R2845" t="s">
        <v>3382</v>
      </c>
      <c r="S2845" t="s">
        <v>3379</v>
      </c>
      <c r="T2845">
        <f>IFERROR(Table1[n_can_adj]/MID(Table1[district],FIND("(",Table1[district])+1,1),Table1[n_can_adj])</f>
        <v>2</v>
      </c>
      <c r="U2845" t="e">
        <f>IF(Table1[level]="Local",VLOOKUP(Table1[parish]&amp;" Parish, Louisiana",[1]parish!$D$2:$E$65,2,FALSE),"")</f>
        <v>#N/A</v>
      </c>
    </row>
    <row r="2846" spans="1:21" hidden="1" x14ac:dyDescent="0.25">
      <c r="A2846">
        <v>2856</v>
      </c>
      <c r="B2846">
        <f>IF(COUNTIF(C$2:C2845,C2846)&gt;0,B2845,B2845+1)</f>
        <v>951</v>
      </c>
      <c r="C2846" t="str">
        <f>Table1[[#This Row],[position]]&amp;IF(Table1[district]="NA","","-"&amp;Table1[district])&amp;IF(Table1[parish]="Multi-Parish Race","","-"&amp;Table1[parish])&amp;" ("&amp;Table1[year]&amp;")"</f>
        <v>Member of School Board-District  6-Bienville (2014)</v>
      </c>
      <c r="D2846" t="s">
        <v>3379</v>
      </c>
      <c r="E2846" t="s">
        <v>3597</v>
      </c>
      <c r="F2846" t="s">
        <v>3614</v>
      </c>
      <c r="G2846">
        <v>2014</v>
      </c>
      <c r="H2846" t="s">
        <v>729</v>
      </c>
      <c r="I2846" t="s">
        <v>23</v>
      </c>
      <c r="J2846">
        <v>408</v>
      </c>
      <c r="K2846">
        <v>27</v>
      </c>
      <c r="L2846">
        <f>COUNTIF(Table1[Race],Table1[Race])</f>
        <v>2</v>
      </c>
      <c r="M2846">
        <v>11</v>
      </c>
      <c r="N2846">
        <v>9</v>
      </c>
      <c r="O2846">
        <v>4</v>
      </c>
      <c r="P2846">
        <v>3</v>
      </c>
      <c r="Q2846" t="s">
        <v>20</v>
      </c>
      <c r="R2846" t="s">
        <v>3382</v>
      </c>
      <c r="S2846" t="s">
        <v>3379</v>
      </c>
      <c r="T2846">
        <f>IFERROR(Table1[n_can_adj]/MID(Table1[district],FIND("(",Table1[district])+1,1),Table1[n_can_adj])</f>
        <v>2</v>
      </c>
      <c r="U2846" t="e">
        <f>IF(Table1[level]="Local",VLOOKUP(Table1[parish]&amp;" Parish, Louisiana",[1]parish!$D$2:$E$65,2,FALSE),"")</f>
        <v>#N/A</v>
      </c>
    </row>
    <row r="2847" spans="1:21" hidden="1" x14ac:dyDescent="0.25">
      <c r="A2847">
        <v>2847</v>
      </c>
      <c r="B2847">
        <f>IF(COUNTIF(C$2:C2846,C2847)&gt;0,B2846,B2846+1)</f>
        <v>952</v>
      </c>
      <c r="C2847" t="str">
        <f>Table1[[#This Row],[position]]&amp;IF(Table1[district]="NA","","-"&amp;Table1[district])&amp;IF(Table1[parish]="Multi-Parish Race","","-"&amp;Table1[parish])&amp;" ("&amp;Table1[year]&amp;")"</f>
        <v>Member of School Board-District  6-Calcasieu (2014)</v>
      </c>
      <c r="D2847" t="s">
        <v>3379</v>
      </c>
      <c r="E2847" t="s">
        <v>3597</v>
      </c>
      <c r="F2847" t="s">
        <v>3605</v>
      </c>
      <c r="G2847">
        <v>2014</v>
      </c>
      <c r="H2847" t="s">
        <v>1008</v>
      </c>
      <c r="I2847" t="s">
        <v>19</v>
      </c>
      <c r="J2847">
        <v>1454</v>
      </c>
      <c r="K2847">
        <v>27</v>
      </c>
      <c r="L2847">
        <f>COUNTIF(Table1[Race],Table1[Race])</f>
        <v>4</v>
      </c>
      <c r="M2847">
        <v>11</v>
      </c>
      <c r="N2847">
        <v>9</v>
      </c>
      <c r="O2847">
        <v>4</v>
      </c>
      <c r="P2847">
        <v>3</v>
      </c>
      <c r="Q2847" t="s">
        <v>20</v>
      </c>
      <c r="R2847" t="s">
        <v>3382</v>
      </c>
      <c r="S2847" t="s">
        <v>3379</v>
      </c>
      <c r="T2847">
        <f>IFERROR(Table1[n_can_adj]/MID(Table1[district],FIND("(",Table1[district])+1,1),Table1[n_can_adj])</f>
        <v>4</v>
      </c>
      <c r="U2847" t="e">
        <f>IF(Table1[level]="Local",VLOOKUP(Table1[parish]&amp;" Parish, Louisiana",[1]parish!$D$2:$E$65,2,FALSE),"")</f>
        <v>#N/A</v>
      </c>
    </row>
    <row r="2848" spans="1:21" hidden="1" x14ac:dyDescent="0.25">
      <c r="A2848">
        <v>2848</v>
      </c>
      <c r="B2848">
        <f>IF(COUNTIF(C$2:C2847,C2848)&gt;0,B2847,B2847+1)</f>
        <v>952</v>
      </c>
      <c r="C2848" t="str">
        <f>Table1[[#This Row],[position]]&amp;IF(Table1[district]="NA","","-"&amp;Table1[district])&amp;IF(Table1[parish]="Multi-Parish Race","","-"&amp;Table1[parish])&amp;" ("&amp;Table1[year]&amp;")"</f>
        <v>Member of School Board-District  6-Calcasieu (2014)</v>
      </c>
      <c r="D2848" t="s">
        <v>3379</v>
      </c>
      <c r="E2848" t="s">
        <v>3597</v>
      </c>
      <c r="F2848" t="s">
        <v>3606</v>
      </c>
      <c r="G2848">
        <v>2014</v>
      </c>
      <c r="H2848" t="s">
        <v>1008</v>
      </c>
      <c r="I2848" t="s">
        <v>19</v>
      </c>
      <c r="J2848">
        <v>750</v>
      </c>
      <c r="K2848">
        <v>27</v>
      </c>
      <c r="L2848">
        <f>COUNTIF(Table1[Race],Table1[Race])</f>
        <v>4</v>
      </c>
      <c r="M2848">
        <v>11</v>
      </c>
      <c r="N2848">
        <v>9</v>
      </c>
      <c r="O2848">
        <v>4</v>
      </c>
      <c r="P2848">
        <v>3</v>
      </c>
      <c r="Q2848" t="s">
        <v>20</v>
      </c>
      <c r="R2848" t="s">
        <v>3382</v>
      </c>
      <c r="S2848" t="s">
        <v>3379</v>
      </c>
      <c r="T2848">
        <f>IFERROR(Table1[n_can_adj]/MID(Table1[district],FIND("(",Table1[district])+1,1),Table1[n_can_adj])</f>
        <v>4</v>
      </c>
      <c r="U2848" t="e">
        <f>IF(Table1[level]="Local",VLOOKUP(Table1[parish]&amp;" Parish, Louisiana",[1]parish!$D$2:$E$65,2,FALSE),"")</f>
        <v>#N/A</v>
      </c>
    </row>
    <row r="2849" spans="1:21" hidden="1" x14ac:dyDescent="0.25">
      <c r="A2849">
        <v>2852</v>
      </c>
      <c r="B2849">
        <f>IF(COUNTIF(C$2:C2848,C2849)&gt;0,B2848,B2848+1)</f>
        <v>952</v>
      </c>
      <c r="C2849" t="str">
        <f>Table1[[#This Row],[position]]&amp;IF(Table1[district]="NA","","-"&amp;Table1[district])&amp;IF(Table1[parish]="Multi-Parish Race","","-"&amp;Table1[parish])&amp;" ("&amp;Table1[year]&amp;")"</f>
        <v>Member of School Board-District  6-Calcasieu (2014)</v>
      </c>
      <c r="D2849" t="s">
        <v>3379</v>
      </c>
      <c r="E2849" t="s">
        <v>3597</v>
      </c>
      <c r="F2849" t="s">
        <v>3610</v>
      </c>
      <c r="G2849">
        <v>2014</v>
      </c>
      <c r="H2849" t="s">
        <v>1008</v>
      </c>
      <c r="I2849" t="s">
        <v>23</v>
      </c>
      <c r="J2849">
        <v>1013</v>
      </c>
      <c r="K2849">
        <v>27</v>
      </c>
      <c r="L2849">
        <f>COUNTIF(Table1[Race],Table1[Race])</f>
        <v>4</v>
      </c>
      <c r="M2849">
        <v>11</v>
      </c>
      <c r="N2849">
        <v>9</v>
      </c>
      <c r="O2849">
        <v>4</v>
      </c>
      <c r="P2849">
        <v>3</v>
      </c>
      <c r="Q2849" t="s">
        <v>20</v>
      </c>
      <c r="R2849" t="s">
        <v>3382</v>
      </c>
      <c r="S2849" t="s">
        <v>3379</v>
      </c>
      <c r="T2849">
        <f>IFERROR(Table1[n_can_adj]/MID(Table1[district],FIND("(",Table1[district])+1,1),Table1[n_can_adj])</f>
        <v>4</v>
      </c>
      <c r="U2849" t="e">
        <f>IF(Table1[level]="Local",VLOOKUP(Table1[parish]&amp;" Parish, Louisiana",[1]parish!$D$2:$E$65,2,FALSE),"")</f>
        <v>#N/A</v>
      </c>
    </row>
    <row r="2850" spans="1:21" hidden="1" x14ac:dyDescent="0.25">
      <c r="A2850">
        <v>2866</v>
      </c>
      <c r="B2850">
        <f>IF(COUNTIF(C$2:C2849,C2850)&gt;0,B2849,B2849+1)</f>
        <v>952</v>
      </c>
      <c r="C2850" t="str">
        <f>Table1[[#This Row],[position]]&amp;IF(Table1[district]="NA","","-"&amp;Table1[district])&amp;IF(Table1[parish]="Multi-Parish Race","","-"&amp;Table1[parish])&amp;" ("&amp;Table1[year]&amp;")"</f>
        <v>Member of School Board-District  6-Calcasieu (2014)</v>
      </c>
      <c r="D2850" t="s">
        <v>3379</v>
      </c>
      <c r="E2850" t="s">
        <v>3597</v>
      </c>
      <c r="F2850" t="s">
        <v>3624</v>
      </c>
      <c r="G2850">
        <v>2014</v>
      </c>
      <c r="H2850" t="s">
        <v>1008</v>
      </c>
      <c r="I2850" t="s">
        <v>30</v>
      </c>
      <c r="J2850">
        <v>1173</v>
      </c>
      <c r="K2850">
        <v>27</v>
      </c>
      <c r="L2850">
        <f>COUNTIF(Table1[Race],Table1[Race])</f>
        <v>4</v>
      </c>
      <c r="M2850">
        <v>11</v>
      </c>
      <c r="N2850">
        <v>9</v>
      </c>
      <c r="O2850">
        <v>4</v>
      </c>
      <c r="P2850">
        <v>3</v>
      </c>
      <c r="Q2850" t="s">
        <v>20</v>
      </c>
      <c r="R2850" t="s">
        <v>3382</v>
      </c>
      <c r="S2850" t="s">
        <v>3379</v>
      </c>
      <c r="T2850">
        <f>IFERROR(Table1[n_can_adj]/MID(Table1[district],FIND("(",Table1[district])+1,1),Table1[n_can_adj])</f>
        <v>4</v>
      </c>
      <c r="U2850" t="e">
        <f>IF(Table1[level]="Local",VLOOKUP(Table1[parish]&amp;" Parish, Louisiana",[1]parish!$D$2:$E$65,2,FALSE),"")</f>
        <v>#N/A</v>
      </c>
    </row>
    <row r="2851" spans="1:21" hidden="1" x14ac:dyDescent="0.25">
      <c r="A2851">
        <v>2846</v>
      </c>
      <c r="B2851">
        <f>IF(COUNTIF(C$2:C2850,C2851)&gt;0,B2850,B2850+1)</f>
        <v>953</v>
      </c>
      <c r="C2851" t="str">
        <f>Table1[[#This Row],[position]]&amp;IF(Table1[district]="NA","","-"&amp;Table1[district])&amp;IF(Table1[parish]="Multi-Parish Race","","-"&amp;Table1[parish])&amp;" ("&amp;Table1[year]&amp;")"</f>
        <v>Member of School Board-District  6-Evangeline (2014)</v>
      </c>
      <c r="D2851" t="s">
        <v>3379</v>
      </c>
      <c r="E2851" t="s">
        <v>3597</v>
      </c>
      <c r="F2851" t="s">
        <v>3604</v>
      </c>
      <c r="G2851">
        <v>2014</v>
      </c>
      <c r="H2851" t="s">
        <v>109</v>
      </c>
      <c r="I2851" t="s">
        <v>23</v>
      </c>
      <c r="J2851">
        <v>293</v>
      </c>
      <c r="K2851">
        <v>27</v>
      </c>
      <c r="L2851">
        <f>COUNTIF(Table1[Race],Table1[Race])</f>
        <v>2</v>
      </c>
      <c r="M2851">
        <v>11</v>
      </c>
      <c r="N2851">
        <v>9</v>
      </c>
      <c r="O2851">
        <v>4</v>
      </c>
      <c r="P2851">
        <v>3</v>
      </c>
      <c r="Q2851" t="s">
        <v>20</v>
      </c>
      <c r="R2851" t="s">
        <v>3382</v>
      </c>
      <c r="S2851" t="s">
        <v>3379</v>
      </c>
      <c r="T2851">
        <f>IFERROR(Table1[n_can_adj]/MID(Table1[district],FIND("(",Table1[district])+1,1),Table1[n_can_adj])</f>
        <v>2</v>
      </c>
      <c r="U2851" t="e">
        <f>IF(Table1[level]="Local",VLOOKUP(Table1[parish]&amp;" Parish, Louisiana",[1]parish!$D$2:$E$65,2,FALSE),"")</f>
        <v>#N/A</v>
      </c>
    </row>
    <row r="2852" spans="1:21" hidden="1" x14ac:dyDescent="0.25">
      <c r="A2852">
        <v>2859</v>
      </c>
      <c r="B2852">
        <f>IF(COUNTIF(C$2:C2851,C2852)&gt;0,B2851,B2851+1)</f>
        <v>953</v>
      </c>
      <c r="C2852" t="str">
        <f>Table1[[#This Row],[position]]&amp;IF(Table1[district]="NA","","-"&amp;Table1[district])&amp;IF(Table1[parish]="Multi-Parish Race","","-"&amp;Table1[parish])&amp;" ("&amp;Table1[year]&amp;")"</f>
        <v>Member of School Board-District  6-Evangeline (2014)</v>
      </c>
      <c r="D2852" t="s">
        <v>3379</v>
      </c>
      <c r="E2852" t="s">
        <v>3597</v>
      </c>
      <c r="F2852" t="s">
        <v>3617</v>
      </c>
      <c r="G2852">
        <v>2014</v>
      </c>
      <c r="H2852" t="s">
        <v>109</v>
      </c>
      <c r="I2852" t="s">
        <v>19</v>
      </c>
      <c r="J2852">
        <v>506</v>
      </c>
      <c r="K2852">
        <v>27</v>
      </c>
      <c r="L2852">
        <f>COUNTIF(Table1[Race],Table1[Race])</f>
        <v>2</v>
      </c>
      <c r="M2852">
        <v>11</v>
      </c>
      <c r="N2852">
        <v>9</v>
      </c>
      <c r="O2852">
        <v>4</v>
      </c>
      <c r="P2852">
        <v>3</v>
      </c>
      <c r="Q2852" t="s">
        <v>20</v>
      </c>
      <c r="R2852" t="s">
        <v>3382</v>
      </c>
      <c r="S2852" t="s">
        <v>3379</v>
      </c>
      <c r="T2852">
        <f>IFERROR(Table1[n_can_adj]/MID(Table1[district],FIND("(",Table1[district])+1,1),Table1[n_can_adj])</f>
        <v>2</v>
      </c>
      <c r="U2852" t="e">
        <f>IF(Table1[level]="Local",VLOOKUP(Table1[parish]&amp;" Parish, Louisiana",[1]parish!$D$2:$E$65,2,FALSE),"")</f>
        <v>#N/A</v>
      </c>
    </row>
    <row r="2853" spans="1:21" hidden="1" x14ac:dyDescent="0.25">
      <c r="A2853">
        <v>2861</v>
      </c>
      <c r="B2853">
        <f>IF(COUNTIF(C$2:C2852,C2853)&gt;0,B2852,B2852+1)</f>
        <v>954</v>
      </c>
      <c r="C2853" t="str">
        <f>Table1[[#This Row],[position]]&amp;IF(Table1[district]="NA","","-"&amp;Table1[district])&amp;IF(Table1[parish]="Multi-Parish Race","","-"&amp;Table1[parish])&amp;" ("&amp;Table1[year]&amp;")"</f>
        <v>Member of School Board-District  6-Jackson (2014)</v>
      </c>
      <c r="D2853" t="s">
        <v>3379</v>
      </c>
      <c r="E2853" t="s">
        <v>3597</v>
      </c>
      <c r="F2853" t="s">
        <v>3619</v>
      </c>
      <c r="G2853">
        <v>2014</v>
      </c>
      <c r="H2853" t="s">
        <v>161</v>
      </c>
      <c r="I2853" t="s">
        <v>23</v>
      </c>
      <c r="J2853">
        <v>143</v>
      </c>
      <c r="K2853">
        <v>27</v>
      </c>
      <c r="L2853">
        <f>COUNTIF(Table1[Race],Table1[Race])</f>
        <v>2</v>
      </c>
      <c r="M2853">
        <v>11</v>
      </c>
      <c r="N2853">
        <v>9</v>
      </c>
      <c r="O2853">
        <v>4</v>
      </c>
      <c r="P2853">
        <v>3</v>
      </c>
      <c r="Q2853" t="s">
        <v>20</v>
      </c>
      <c r="R2853" t="s">
        <v>3382</v>
      </c>
      <c r="S2853" t="s">
        <v>3379</v>
      </c>
      <c r="T2853">
        <f>IFERROR(Table1[n_can_adj]/MID(Table1[district],FIND("(",Table1[district])+1,1),Table1[n_can_adj])</f>
        <v>2</v>
      </c>
      <c r="U2853" t="e">
        <f>IF(Table1[level]="Local",VLOOKUP(Table1[parish]&amp;" Parish, Louisiana",[1]parish!$D$2:$E$65,2,FALSE),"")</f>
        <v>#N/A</v>
      </c>
    </row>
    <row r="2854" spans="1:21" hidden="1" x14ac:dyDescent="0.25">
      <c r="A2854">
        <v>2868</v>
      </c>
      <c r="B2854">
        <f>IF(COUNTIF(C$2:C2853,C2854)&gt;0,B2853,B2853+1)</f>
        <v>954</v>
      </c>
      <c r="C2854" t="str">
        <f>Table1[[#This Row],[position]]&amp;IF(Table1[district]="NA","","-"&amp;Table1[district])&amp;IF(Table1[parish]="Multi-Parish Race","","-"&amp;Table1[parish])&amp;" ("&amp;Table1[year]&amp;")"</f>
        <v>Member of School Board-District  6-Jackson (2014)</v>
      </c>
      <c r="D2854" t="s">
        <v>3379</v>
      </c>
      <c r="E2854" t="s">
        <v>3597</v>
      </c>
      <c r="F2854" t="s">
        <v>3626</v>
      </c>
      <c r="G2854">
        <v>2014</v>
      </c>
      <c r="H2854" t="s">
        <v>161</v>
      </c>
      <c r="I2854" t="s">
        <v>19</v>
      </c>
      <c r="J2854">
        <v>416</v>
      </c>
      <c r="K2854">
        <v>27</v>
      </c>
      <c r="L2854">
        <f>COUNTIF(Table1[Race],Table1[Race])</f>
        <v>2</v>
      </c>
      <c r="M2854">
        <v>11</v>
      </c>
      <c r="N2854">
        <v>9</v>
      </c>
      <c r="O2854">
        <v>4</v>
      </c>
      <c r="P2854">
        <v>3</v>
      </c>
      <c r="Q2854" t="s">
        <v>20</v>
      </c>
      <c r="R2854" t="s">
        <v>3382</v>
      </c>
      <c r="S2854" t="s">
        <v>3379</v>
      </c>
      <c r="T2854">
        <f>IFERROR(Table1[n_can_adj]/MID(Table1[district],FIND("(",Table1[district])+1,1),Table1[n_can_adj])</f>
        <v>2</v>
      </c>
      <c r="U2854" t="e">
        <f>IF(Table1[level]="Local",VLOOKUP(Table1[parish]&amp;" Parish, Louisiana",[1]parish!$D$2:$E$65,2,FALSE),"")</f>
        <v>#N/A</v>
      </c>
    </row>
    <row r="2855" spans="1:21" hidden="1" x14ac:dyDescent="0.25">
      <c r="A2855">
        <v>2843</v>
      </c>
      <c r="B2855">
        <f>IF(COUNTIF(C$2:C2854,C2855)&gt;0,B2854,B2854+1)</f>
        <v>955</v>
      </c>
      <c r="C2855" t="str">
        <f>Table1[[#This Row],[position]]&amp;IF(Table1[district]="NA","","-"&amp;Table1[district])&amp;IF(Table1[parish]="Multi-Parish Race","","-"&amp;Table1[parish])&amp;" ("&amp;Table1[year]&amp;")"</f>
        <v>Member of School Board-District  6-Lafourche (2014)</v>
      </c>
      <c r="D2855" t="s">
        <v>3379</v>
      </c>
      <c r="E2855" t="s">
        <v>3597</v>
      </c>
      <c r="F2855" t="s">
        <v>3601</v>
      </c>
      <c r="G2855">
        <v>2014</v>
      </c>
      <c r="H2855" t="s">
        <v>940</v>
      </c>
      <c r="I2855" t="s">
        <v>127</v>
      </c>
      <c r="J2855">
        <v>435</v>
      </c>
      <c r="K2855">
        <v>27</v>
      </c>
      <c r="L2855">
        <f>COUNTIF(Table1[Race],Table1[Race])</f>
        <v>3</v>
      </c>
      <c r="M2855">
        <v>11</v>
      </c>
      <c r="N2855">
        <v>9</v>
      </c>
      <c r="O2855">
        <v>4</v>
      </c>
      <c r="P2855">
        <v>3</v>
      </c>
      <c r="Q2855" t="s">
        <v>20</v>
      </c>
      <c r="R2855" t="s">
        <v>3382</v>
      </c>
      <c r="S2855" t="s">
        <v>3379</v>
      </c>
      <c r="T2855">
        <f>IFERROR(Table1[n_can_adj]/MID(Table1[district],FIND("(",Table1[district])+1,1),Table1[n_can_adj])</f>
        <v>3</v>
      </c>
      <c r="U2855" t="e">
        <f>IF(Table1[level]="Local",VLOOKUP(Table1[parish]&amp;" Parish, Louisiana",[1]parish!$D$2:$E$65,2,FALSE),"")</f>
        <v>#N/A</v>
      </c>
    </row>
    <row r="2856" spans="1:21" hidden="1" x14ac:dyDescent="0.25">
      <c r="A2856">
        <v>2853</v>
      </c>
      <c r="B2856">
        <f>IF(COUNTIF(C$2:C2855,C2856)&gt;0,B2855,B2855+1)</f>
        <v>955</v>
      </c>
      <c r="C2856" t="str">
        <f>Table1[[#This Row],[position]]&amp;IF(Table1[district]="NA","","-"&amp;Table1[district])&amp;IF(Table1[parish]="Multi-Parish Race","","-"&amp;Table1[parish])&amp;" ("&amp;Table1[year]&amp;")"</f>
        <v>Member of School Board-District  6-Lafourche (2014)</v>
      </c>
      <c r="D2856" t="s">
        <v>3379</v>
      </c>
      <c r="E2856" t="s">
        <v>3597</v>
      </c>
      <c r="F2856" t="s">
        <v>3611</v>
      </c>
      <c r="G2856">
        <v>2014</v>
      </c>
      <c r="H2856" t="s">
        <v>940</v>
      </c>
      <c r="I2856" t="s">
        <v>19</v>
      </c>
      <c r="J2856">
        <v>1214</v>
      </c>
      <c r="K2856">
        <v>27</v>
      </c>
      <c r="L2856">
        <f>COUNTIF(Table1[Race],Table1[Race])</f>
        <v>3</v>
      </c>
      <c r="M2856">
        <v>11</v>
      </c>
      <c r="N2856">
        <v>9</v>
      </c>
      <c r="O2856">
        <v>4</v>
      </c>
      <c r="P2856">
        <v>3</v>
      </c>
      <c r="Q2856" t="s">
        <v>20</v>
      </c>
      <c r="R2856" t="s">
        <v>3382</v>
      </c>
      <c r="S2856" t="s">
        <v>3379</v>
      </c>
      <c r="T2856">
        <f>IFERROR(Table1[n_can_adj]/MID(Table1[district],FIND("(",Table1[district])+1,1),Table1[n_can_adj])</f>
        <v>3</v>
      </c>
      <c r="U2856" t="e">
        <f>IF(Table1[level]="Local",VLOOKUP(Table1[parish]&amp;" Parish, Louisiana",[1]parish!$D$2:$E$65,2,FALSE),"")</f>
        <v>#N/A</v>
      </c>
    </row>
    <row r="2857" spans="1:21" hidden="1" x14ac:dyDescent="0.25">
      <c r="A2857">
        <v>2862</v>
      </c>
      <c r="B2857">
        <f>IF(COUNTIF(C$2:C2856,C2857)&gt;0,B2856,B2856+1)</f>
        <v>955</v>
      </c>
      <c r="C2857" t="str">
        <f>Table1[[#This Row],[position]]&amp;IF(Table1[district]="NA","","-"&amp;Table1[district])&amp;IF(Table1[parish]="Multi-Parish Race","","-"&amp;Table1[parish])&amp;" ("&amp;Table1[year]&amp;")"</f>
        <v>Member of School Board-District  6-Lafourche (2014)</v>
      </c>
      <c r="D2857" t="s">
        <v>3379</v>
      </c>
      <c r="E2857" t="s">
        <v>3597</v>
      </c>
      <c r="F2857" t="s">
        <v>3620</v>
      </c>
      <c r="G2857">
        <v>2014</v>
      </c>
      <c r="H2857" t="s">
        <v>940</v>
      </c>
      <c r="I2857" t="s">
        <v>30</v>
      </c>
      <c r="J2857">
        <v>697</v>
      </c>
      <c r="K2857">
        <v>27</v>
      </c>
      <c r="L2857">
        <f>COUNTIF(Table1[Race],Table1[Race])</f>
        <v>3</v>
      </c>
      <c r="M2857">
        <v>11</v>
      </c>
      <c r="N2857">
        <v>9</v>
      </c>
      <c r="O2857">
        <v>4</v>
      </c>
      <c r="P2857">
        <v>3</v>
      </c>
      <c r="Q2857" t="s">
        <v>20</v>
      </c>
      <c r="R2857" t="s">
        <v>3382</v>
      </c>
      <c r="S2857" t="s">
        <v>3379</v>
      </c>
      <c r="T2857">
        <f>IFERROR(Table1[n_can_adj]/MID(Table1[district],FIND("(",Table1[district])+1,1),Table1[n_can_adj])</f>
        <v>3</v>
      </c>
      <c r="U2857" t="e">
        <f>IF(Table1[level]="Local",VLOOKUP(Table1[parish]&amp;" Parish, Louisiana",[1]parish!$D$2:$E$65,2,FALSE),"")</f>
        <v>#N/A</v>
      </c>
    </row>
    <row r="2858" spans="1:21" hidden="1" x14ac:dyDescent="0.25">
      <c r="A2858">
        <v>2841</v>
      </c>
      <c r="B2858">
        <f>IF(COUNTIF(C$2:C2857,C2858)&gt;0,B2857,B2857+1)</f>
        <v>956</v>
      </c>
      <c r="C2858" t="str">
        <f>Table1[[#This Row],[position]]&amp;IF(Table1[district]="NA","","-"&amp;Table1[district])&amp;IF(Table1[parish]="Multi-Parish Race","","-"&amp;Table1[parish])&amp;" ("&amp;Table1[year]&amp;")"</f>
        <v>Member of School Board-District  6-Lasalle (2014)</v>
      </c>
      <c r="D2858" t="s">
        <v>3379</v>
      </c>
      <c r="E2858" t="s">
        <v>3597</v>
      </c>
      <c r="F2858" t="s">
        <v>3599</v>
      </c>
      <c r="G2858">
        <v>2014</v>
      </c>
      <c r="H2858" t="s">
        <v>680</v>
      </c>
      <c r="I2858" t="s">
        <v>23</v>
      </c>
      <c r="J2858">
        <v>355</v>
      </c>
      <c r="K2858">
        <v>27</v>
      </c>
      <c r="L2858">
        <f>COUNTIF(Table1[Race],Table1[Race])</f>
        <v>2</v>
      </c>
      <c r="M2858">
        <v>11</v>
      </c>
      <c r="N2858">
        <v>9</v>
      </c>
      <c r="O2858">
        <v>4</v>
      </c>
      <c r="P2858">
        <v>3</v>
      </c>
      <c r="Q2858" t="s">
        <v>20</v>
      </c>
      <c r="R2858" t="s">
        <v>3382</v>
      </c>
      <c r="S2858" t="s">
        <v>3379</v>
      </c>
      <c r="T2858">
        <f>IFERROR(Table1[n_can_adj]/MID(Table1[district],FIND("(",Table1[district])+1,1),Table1[n_can_adj])</f>
        <v>2</v>
      </c>
      <c r="U2858" t="e">
        <f>IF(Table1[level]="Local",VLOOKUP(Table1[parish]&amp;" Parish, Louisiana",[1]parish!$D$2:$E$65,2,FALSE),"")</f>
        <v>#N/A</v>
      </c>
    </row>
    <row r="2859" spans="1:21" hidden="1" x14ac:dyDescent="0.25">
      <c r="A2859">
        <v>2849</v>
      </c>
      <c r="B2859">
        <f>IF(COUNTIF(C$2:C2858,C2859)&gt;0,B2858,B2858+1)</f>
        <v>956</v>
      </c>
      <c r="C2859" t="str">
        <f>Table1[[#This Row],[position]]&amp;IF(Table1[district]="NA","","-"&amp;Table1[district])&amp;IF(Table1[parish]="Multi-Parish Race","","-"&amp;Table1[parish])&amp;" ("&amp;Table1[year]&amp;")"</f>
        <v>Member of School Board-District  6-Lasalle (2014)</v>
      </c>
      <c r="D2859" t="s">
        <v>3379</v>
      </c>
      <c r="E2859" t="s">
        <v>3597</v>
      </c>
      <c r="F2859" t="s">
        <v>3607</v>
      </c>
      <c r="G2859">
        <v>2014</v>
      </c>
      <c r="H2859" t="s">
        <v>680</v>
      </c>
      <c r="I2859" t="s">
        <v>19</v>
      </c>
      <c r="J2859">
        <v>160</v>
      </c>
      <c r="K2859">
        <v>27</v>
      </c>
      <c r="L2859">
        <f>COUNTIF(Table1[Race],Table1[Race])</f>
        <v>2</v>
      </c>
      <c r="M2859">
        <v>11</v>
      </c>
      <c r="N2859">
        <v>9</v>
      </c>
      <c r="O2859">
        <v>4</v>
      </c>
      <c r="P2859">
        <v>3</v>
      </c>
      <c r="Q2859" t="s">
        <v>20</v>
      </c>
      <c r="R2859" t="s">
        <v>3382</v>
      </c>
      <c r="S2859" t="s">
        <v>3379</v>
      </c>
      <c r="T2859">
        <f>IFERROR(Table1[n_can_adj]/MID(Table1[district],FIND("(",Table1[district])+1,1),Table1[n_can_adj])</f>
        <v>2</v>
      </c>
      <c r="U2859" t="e">
        <f>IF(Table1[level]="Local",VLOOKUP(Table1[parish]&amp;" Parish, Louisiana",[1]parish!$D$2:$E$65,2,FALSE),"")</f>
        <v>#N/A</v>
      </c>
    </row>
    <row r="2860" spans="1:21" hidden="1" x14ac:dyDescent="0.25">
      <c r="A2860">
        <v>2860</v>
      </c>
      <c r="B2860">
        <f>IF(COUNTIF(C$2:C2859,C2860)&gt;0,B2859,B2859+1)</f>
        <v>957</v>
      </c>
      <c r="C2860" t="str">
        <f>Table1[[#This Row],[position]]&amp;IF(Table1[district]="NA","","-"&amp;Table1[district])&amp;IF(Table1[parish]="Multi-Parish Race","","-"&amp;Table1[parish])&amp;" ("&amp;Table1[year]&amp;")"</f>
        <v>Member of School Board-District  6-Madison (2014)</v>
      </c>
      <c r="D2860" t="s">
        <v>3379</v>
      </c>
      <c r="E2860" t="s">
        <v>3597</v>
      </c>
      <c r="F2860" t="s">
        <v>3618</v>
      </c>
      <c r="G2860">
        <v>2014</v>
      </c>
      <c r="H2860" t="s">
        <v>742</v>
      </c>
      <c r="I2860" t="s">
        <v>23</v>
      </c>
      <c r="J2860">
        <v>282</v>
      </c>
      <c r="K2860">
        <v>27</v>
      </c>
      <c r="L2860">
        <f>COUNTIF(Table1[Race],Table1[Race])</f>
        <v>2</v>
      </c>
      <c r="M2860">
        <v>11</v>
      </c>
      <c r="N2860">
        <v>9</v>
      </c>
      <c r="O2860">
        <v>4</v>
      </c>
      <c r="P2860">
        <v>3</v>
      </c>
      <c r="Q2860" t="s">
        <v>20</v>
      </c>
      <c r="R2860" t="s">
        <v>3382</v>
      </c>
      <c r="S2860" t="s">
        <v>3379</v>
      </c>
      <c r="T2860">
        <f>IFERROR(Table1[n_can_adj]/MID(Table1[district],FIND("(",Table1[district])+1,1),Table1[n_can_adj])</f>
        <v>2</v>
      </c>
      <c r="U2860" t="e">
        <f>IF(Table1[level]="Local",VLOOKUP(Table1[parish]&amp;" Parish, Louisiana",[1]parish!$D$2:$E$65,2,FALSE),"")</f>
        <v>#N/A</v>
      </c>
    </row>
    <row r="2861" spans="1:21" hidden="1" x14ac:dyDescent="0.25">
      <c r="A2861">
        <v>2864</v>
      </c>
      <c r="B2861">
        <f>IF(COUNTIF(C$2:C2860,C2861)&gt;0,B2860,B2860+1)</f>
        <v>957</v>
      </c>
      <c r="C2861" t="str">
        <f>Table1[[#This Row],[position]]&amp;IF(Table1[district]="NA","","-"&amp;Table1[district])&amp;IF(Table1[parish]="Multi-Parish Race","","-"&amp;Table1[parish])&amp;" ("&amp;Table1[year]&amp;")"</f>
        <v>Member of School Board-District  6-Madison (2014)</v>
      </c>
      <c r="D2861" t="s">
        <v>3379</v>
      </c>
      <c r="E2861" t="s">
        <v>3597</v>
      </c>
      <c r="F2861" t="s">
        <v>3622</v>
      </c>
      <c r="G2861">
        <v>2014</v>
      </c>
      <c r="H2861" t="s">
        <v>742</v>
      </c>
      <c r="I2861" t="s">
        <v>30</v>
      </c>
      <c r="J2861">
        <v>67</v>
      </c>
      <c r="K2861">
        <v>27</v>
      </c>
      <c r="L2861">
        <f>COUNTIF(Table1[Race],Table1[Race])</f>
        <v>2</v>
      </c>
      <c r="M2861">
        <v>11</v>
      </c>
      <c r="N2861">
        <v>9</v>
      </c>
      <c r="O2861">
        <v>4</v>
      </c>
      <c r="P2861">
        <v>3</v>
      </c>
      <c r="Q2861" t="s">
        <v>20</v>
      </c>
      <c r="R2861" t="s">
        <v>3382</v>
      </c>
      <c r="S2861" t="s">
        <v>3379</v>
      </c>
      <c r="T2861">
        <f>IFERROR(Table1[n_can_adj]/MID(Table1[district],FIND("(",Table1[district])+1,1),Table1[n_can_adj])</f>
        <v>2</v>
      </c>
      <c r="U2861" t="e">
        <f>IF(Table1[level]="Local",VLOOKUP(Table1[parish]&amp;" Parish, Louisiana",[1]parish!$D$2:$E$65,2,FALSE),"")</f>
        <v>#N/A</v>
      </c>
    </row>
    <row r="2862" spans="1:21" hidden="1" x14ac:dyDescent="0.25">
      <c r="A2862">
        <v>2845</v>
      </c>
      <c r="B2862">
        <f>IF(COUNTIF(C$2:C2861,C2862)&gt;0,B2861,B2861+1)</f>
        <v>958</v>
      </c>
      <c r="C2862" t="str">
        <f>Table1[[#This Row],[position]]&amp;IF(Table1[district]="NA","","-"&amp;Table1[district])&amp;IF(Table1[parish]="Multi-Parish Race","","-"&amp;Table1[parish])&amp;" ("&amp;Table1[year]&amp;")"</f>
        <v>Member of School Board-District  6-Morehouse (2014)</v>
      </c>
      <c r="D2862" t="s">
        <v>3379</v>
      </c>
      <c r="E2862" t="s">
        <v>3597</v>
      </c>
      <c r="F2862" t="s">
        <v>3603</v>
      </c>
      <c r="G2862">
        <v>2014</v>
      </c>
      <c r="H2862" t="s">
        <v>736</v>
      </c>
      <c r="I2862" t="s">
        <v>23</v>
      </c>
      <c r="J2862">
        <v>554</v>
      </c>
      <c r="K2862">
        <v>27</v>
      </c>
      <c r="L2862">
        <f>COUNTIF(Table1[Race],Table1[Race])</f>
        <v>2</v>
      </c>
      <c r="M2862">
        <v>11</v>
      </c>
      <c r="N2862">
        <v>9</v>
      </c>
      <c r="O2862">
        <v>4</v>
      </c>
      <c r="P2862">
        <v>3</v>
      </c>
      <c r="Q2862" t="s">
        <v>20</v>
      </c>
      <c r="R2862" t="s">
        <v>3382</v>
      </c>
      <c r="S2862" t="s">
        <v>3379</v>
      </c>
      <c r="T2862">
        <f>IFERROR(Table1[n_can_adj]/MID(Table1[district],FIND("(",Table1[district])+1,1),Table1[n_can_adj])</f>
        <v>2</v>
      </c>
      <c r="U2862" t="e">
        <f>IF(Table1[level]="Local",VLOOKUP(Table1[parish]&amp;" Parish, Louisiana",[1]parish!$D$2:$E$65,2,FALSE),"")</f>
        <v>#N/A</v>
      </c>
    </row>
    <row r="2863" spans="1:21" hidden="1" x14ac:dyDescent="0.25">
      <c r="A2863">
        <v>2865</v>
      </c>
      <c r="B2863">
        <f>IF(COUNTIF(C$2:C2862,C2863)&gt;0,B2862,B2862+1)</f>
        <v>958</v>
      </c>
      <c r="C2863" t="str">
        <f>Table1[[#This Row],[position]]&amp;IF(Table1[district]="NA","","-"&amp;Table1[district])&amp;IF(Table1[parish]="Multi-Parish Race","","-"&amp;Table1[parish])&amp;" ("&amp;Table1[year]&amp;")"</f>
        <v>Member of School Board-District  6-Morehouse (2014)</v>
      </c>
      <c r="D2863" t="s">
        <v>3379</v>
      </c>
      <c r="E2863" t="s">
        <v>3597</v>
      </c>
      <c r="F2863" t="s">
        <v>3623</v>
      </c>
      <c r="G2863">
        <v>2014</v>
      </c>
      <c r="H2863" t="s">
        <v>736</v>
      </c>
      <c r="I2863" t="s">
        <v>23</v>
      </c>
      <c r="J2863">
        <v>492</v>
      </c>
      <c r="K2863">
        <v>27</v>
      </c>
      <c r="L2863">
        <f>COUNTIF(Table1[Race],Table1[Race])</f>
        <v>2</v>
      </c>
      <c r="M2863">
        <v>11</v>
      </c>
      <c r="N2863">
        <v>9</v>
      </c>
      <c r="O2863">
        <v>4</v>
      </c>
      <c r="P2863">
        <v>3</v>
      </c>
      <c r="Q2863" t="s">
        <v>20</v>
      </c>
      <c r="R2863" t="s">
        <v>3382</v>
      </c>
      <c r="S2863" t="s">
        <v>3379</v>
      </c>
      <c r="T2863">
        <f>IFERROR(Table1[n_can_adj]/MID(Table1[district],FIND("(",Table1[district])+1,1),Table1[n_can_adj])</f>
        <v>2</v>
      </c>
      <c r="U2863" t="e">
        <f>IF(Table1[level]="Local",VLOOKUP(Table1[parish]&amp;" Parish, Louisiana",[1]parish!$D$2:$E$65,2,FALSE),"")</f>
        <v>#N/A</v>
      </c>
    </row>
    <row r="2864" spans="1:21" hidden="1" x14ac:dyDescent="0.25">
      <c r="A2864">
        <v>2850</v>
      </c>
      <c r="B2864">
        <f>IF(COUNTIF(C$2:C2863,C2864)&gt;0,B2863,B2863+1)</f>
        <v>959</v>
      </c>
      <c r="C2864" t="str">
        <f>Table1[[#This Row],[position]]&amp;IF(Table1[district]="NA","","-"&amp;Table1[district])&amp;IF(Table1[parish]="Multi-Parish Race","","-"&amp;Table1[parish])&amp;" ("&amp;Table1[year]&amp;")"</f>
        <v>Member of School Board-District  6-Natchitoches (2014)</v>
      </c>
      <c r="D2864" t="s">
        <v>3379</v>
      </c>
      <c r="E2864" t="s">
        <v>3597</v>
      </c>
      <c r="F2864" t="s">
        <v>3608</v>
      </c>
      <c r="G2864">
        <v>2014</v>
      </c>
      <c r="H2864" t="s">
        <v>263</v>
      </c>
      <c r="I2864" t="s">
        <v>19</v>
      </c>
      <c r="J2864">
        <v>485</v>
      </c>
      <c r="K2864">
        <v>27</v>
      </c>
      <c r="L2864">
        <f>COUNTIF(Table1[Race],Table1[Race])</f>
        <v>2</v>
      </c>
      <c r="M2864">
        <v>11</v>
      </c>
      <c r="N2864">
        <v>9</v>
      </c>
      <c r="O2864">
        <v>4</v>
      </c>
      <c r="P2864">
        <v>3</v>
      </c>
      <c r="Q2864" t="s">
        <v>20</v>
      </c>
      <c r="R2864" t="s">
        <v>3382</v>
      </c>
      <c r="S2864" t="s">
        <v>3379</v>
      </c>
      <c r="T2864">
        <f>IFERROR(Table1[n_can_adj]/MID(Table1[district],FIND("(",Table1[district])+1,1),Table1[n_can_adj])</f>
        <v>2</v>
      </c>
      <c r="U2864" t="e">
        <f>IF(Table1[level]="Local",VLOOKUP(Table1[parish]&amp;" Parish, Louisiana",[1]parish!$D$2:$E$65,2,FALSE),"")</f>
        <v>#N/A</v>
      </c>
    </row>
    <row r="2865" spans="1:21" hidden="1" x14ac:dyDescent="0.25">
      <c r="A2865">
        <v>2867</v>
      </c>
      <c r="B2865">
        <f>IF(COUNTIF(C$2:C2864,C2865)&gt;0,B2864,B2864+1)</f>
        <v>959</v>
      </c>
      <c r="C2865" t="str">
        <f>Table1[[#This Row],[position]]&amp;IF(Table1[district]="NA","","-"&amp;Table1[district])&amp;IF(Table1[parish]="Multi-Parish Race","","-"&amp;Table1[parish])&amp;" ("&amp;Table1[year]&amp;")"</f>
        <v>Member of School Board-District  6-Natchitoches (2014)</v>
      </c>
      <c r="D2865" t="s">
        <v>3379</v>
      </c>
      <c r="E2865" t="s">
        <v>3597</v>
      </c>
      <c r="F2865" t="s">
        <v>3625</v>
      </c>
      <c r="G2865">
        <v>2014</v>
      </c>
      <c r="H2865" t="s">
        <v>263</v>
      </c>
      <c r="I2865" t="s">
        <v>127</v>
      </c>
      <c r="J2865">
        <v>1027</v>
      </c>
      <c r="K2865">
        <v>27</v>
      </c>
      <c r="L2865">
        <f>COUNTIF(Table1[Race],Table1[Race])</f>
        <v>2</v>
      </c>
      <c r="M2865">
        <v>11</v>
      </c>
      <c r="N2865">
        <v>9</v>
      </c>
      <c r="O2865">
        <v>4</v>
      </c>
      <c r="P2865">
        <v>3</v>
      </c>
      <c r="Q2865" t="s">
        <v>20</v>
      </c>
      <c r="R2865" t="s">
        <v>3382</v>
      </c>
      <c r="S2865" t="s">
        <v>3379</v>
      </c>
      <c r="T2865">
        <f>IFERROR(Table1[n_can_adj]/MID(Table1[district],FIND("(",Table1[district])+1,1),Table1[n_can_adj])</f>
        <v>2</v>
      </c>
      <c r="U2865" t="e">
        <f>IF(Table1[level]="Local",VLOOKUP(Table1[parish]&amp;" Parish, Louisiana",[1]parish!$D$2:$E$65,2,FALSE),"")</f>
        <v>#N/A</v>
      </c>
    </row>
    <row r="2866" spans="1:21" hidden="1" x14ac:dyDescent="0.25">
      <c r="A2866">
        <v>2854</v>
      </c>
      <c r="B2866">
        <f>IF(COUNTIF(C$2:C2865,C2866)&gt;0,B2865,B2865+1)</f>
        <v>960</v>
      </c>
      <c r="C2866" t="str">
        <f>Table1[[#This Row],[position]]&amp;IF(Table1[district]="NA","","-"&amp;Table1[district])&amp;IF(Table1[parish]="Multi-Parish Race","","-"&amp;Table1[parish])&amp;" ("&amp;Table1[year]&amp;")"</f>
        <v>Member of School Board-District  6-Webster (2014)</v>
      </c>
      <c r="D2866" t="s">
        <v>3379</v>
      </c>
      <c r="E2866" t="s">
        <v>3597</v>
      </c>
      <c r="F2866" t="s">
        <v>3612</v>
      </c>
      <c r="G2866">
        <v>2014</v>
      </c>
      <c r="H2866" t="s">
        <v>69</v>
      </c>
      <c r="I2866" t="s">
        <v>19</v>
      </c>
      <c r="J2866">
        <v>762</v>
      </c>
      <c r="K2866">
        <v>27</v>
      </c>
      <c r="L2866">
        <f>COUNTIF(Table1[Race],Table1[Race])</f>
        <v>2</v>
      </c>
      <c r="M2866">
        <v>11</v>
      </c>
      <c r="N2866">
        <v>9</v>
      </c>
      <c r="O2866">
        <v>4</v>
      </c>
      <c r="P2866">
        <v>3</v>
      </c>
      <c r="Q2866" t="s">
        <v>20</v>
      </c>
      <c r="R2866" t="s">
        <v>3382</v>
      </c>
      <c r="S2866" t="s">
        <v>3379</v>
      </c>
      <c r="T2866">
        <f>IFERROR(Table1[n_can_adj]/MID(Table1[district],FIND("(",Table1[district])+1,1),Table1[n_can_adj])</f>
        <v>2</v>
      </c>
      <c r="U2866" t="e">
        <f>IF(Table1[level]="Local",VLOOKUP(Table1[parish]&amp;" Parish, Louisiana",[1]parish!$D$2:$E$65,2,FALSE),"")</f>
        <v>#N/A</v>
      </c>
    </row>
    <row r="2867" spans="1:21" hidden="1" x14ac:dyDescent="0.25">
      <c r="A2867">
        <v>2863</v>
      </c>
      <c r="B2867">
        <f>IF(COUNTIF(C$2:C2866,C2867)&gt;0,B2866,B2866+1)</f>
        <v>960</v>
      </c>
      <c r="C2867" t="str">
        <f>Table1[[#This Row],[position]]&amp;IF(Table1[district]="NA","","-"&amp;Table1[district])&amp;IF(Table1[parish]="Multi-Parish Race","","-"&amp;Table1[parish])&amp;" ("&amp;Table1[year]&amp;")"</f>
        <v>Member of School Board-District  6-Webster (2014)</v>
      </c>
      <c r="D2867" t="s">
        <v>3379</v>
      </c>
      <c r="E2867" t="s">
        <v>3597</v>
      </c>
      <c r="F2867" t="s">
        <v>3621</v>
      </c>
      <c r="G2867">
        <v>2014</v>
      </c>
      <c r="H2867" t="s">
        <v>69</v>
      </c>
      <c r="I2867" t="s">
        <v>19</v>
      </c>
      <c r="J2867">
        <v>671</v>
      </c>
      <c r="K2867">
        <v>27</v>
      </c>
      <c r="L2867">
        <f>COUNTIF(Table1[Race],Table1[Race])</f>
        <v>2</v>
      </c>
      <c r="M2867">
        <v>11</v>
      </c>
      <c r="N2867">
        <v>9</v>
      </c>
      <c r="O2867">
        <v>4</v>
      </c>
      <c r="P2867">
        <v>3</v>
      </c>
      <c r="Q2867" t="s">
        <v>20</v>
      </c>
      <c r="R2867" t="s">
        <v>3382</v>
      </c>
      <c r="S2867" t="s">
        <v>3379</v>
      </c>
      <c r="T2867">
        <f>IFERROR(Table1[n_can_adj]/MID(Table1[district],FIND("(",Table1[district])+1,1),Table1[n_can_adj])</f>
        <v>2</v>
      </c>
      <c r="U2867" t="e">
        <f>IF(Table1[level]="Local",VLOOKUP(Table1[parish]&amp;" Parish, Louisiana",[1]parish!$D$2:$E$65,2,FALSE),"")</f>
        <v>#N/A</v>
      </c>
    </row>
    <row r="2868" spans="1:21" hidden="1" x14ac:dyDescent="0.25">
      <c r="A2868">
        <v>2840</v>
      </c>
      <c r="B2868">
        <f>IF(COUNTIF(C$2:C2867,C2868)&gt;0,B2867,B2867+1)</f>
        <v>961</v>
      </c>
      <c r="C2868" t="str">
        <f>Table1[[#This Row],[position]]&amp;IF(Table1[district]="NA","","-"&amp;Table1[district])&amp;IF(Table1[parish]="Multi-Parish Race","","-"&amp;Table1[parish])&amp;" ("&amp;Table1[year]&amp;")"</f>
        <v>Member of School Board-District  6-Iberia (2016)</v>
      </c>
      <c r="D2868" t="s">
        <v>3379</v>
      </c>
      <c r="E2868" t="s">
        <v>3597</v>
      </c>
      <c r="F2868" t="s">
        <v>3598</v>
      </c>
      <c r="G2868">
        <v>2016</v>
      </c>
      <c r="H2868" t="s">
        <v>1300</v>
      </c>
      <c r="I2868" t="s">
        <v>23</v>
      </c>
      <c r="J2868">
        <v>754</v>
      </c>
      <c r="K2868">
        <v>2</v>
      </c>
      <c r="L2868">
        <f>COUNTIF(Table1[Race],Table1[Race])</f>
        <v>2</v>
      </c>
      <c r="M2868">
        <v>2</v>
      </c>
      <c r="N2868">
        <v>0</v>
      </c>
      <c r="O2868">
        <v>0</v>
      </c>
      <c r="P2868">
        <v>0</v>
      </c>
      <c r="Q2868" t="s">
        <v>20</v>
      </c>
      <c r="R2868" t="s">
        <v>3382</v>
      </c>
      <c r="S2868" t="s">
        <v>3379</v>
      </c>
      <c r="T2868">
        <f>IFERROR(Table1[n_can_adj]/MID(Table1[district],FIND("(",Table1[district])+1,1),Table1[n_can_adj])</f>
        <v>2</v>
      </c>
      <c r="U2868" t="e">
        <f>IF(Table1[level]="Local",VLOOKUP(Table1[parish]&amp;" Parish, Louisiana",[1]parish!$D$2:$E$65,2,FALSE),"")</f>
        <v>#N/A</v>
      </c>
    </row>
    <row r="2869" spans="1:21" hidden="1" x14ac:dyDescent="0.25">
      <c r="A2869">
        <v>2857</v>
      </c>
      <c r="B2869">
        <f>IF(COUNTIF(C$2:C2868,C2869)&gt;0,B2868,B2868+1)</f>
        <v>961</v>
      </c>
      <c r="C2869" t="str">
        <f>Table1[[#This Row],[position]]&amp;IF(Table1[district]="NA","","-"&amp;Table1[district])&amp;IF(Table1[parish]="Multi-Parish Race","","-"&amp;Table1[parish])&amp;" ("&amp;Table1[year]&amp;")"</f>
        <v>Member of School Board-District  6-Iberia (2016)</v>
      </c>
      <c r="D2869" t="s">
        <v>3379</v>
      </c>
      <c r="E2869" t="s">
        <v>3597</v>
      </c>
      <c r="F2869" t="s">
        <v>3615</v>
      </c>
      <c r="G2869">
        <v>2016</v>
      </c>
      <c r="H2869" t="s">
        <v>1300</v>
      </c>
      <c r="I2869" t="s">
        <v>23</v>
      </c>
      <c r="J2869">
        <v>1149</v>
      </c>
      <c r="K2869">
        <v>2</v>
      </c>
      <c r="L2869">
        <f>COUNTIF(Table1[Race],Table1[Race])</f>
        <v>2</v>
      </c>
      <c r="M2869">
        <v>2</v>
      </c>
      <c r="N2869">
        <v>0</v>
      </c>
      <c r="O2869">
        <v>0</v>
      </c>
      <c r="P2869">
        <v>0</v>
      </c>
      <c r="Q2869" t="s">
        <v>20</v>
      </c>
      <c r="R2869" t="s">
        <v>3382</v>
      </c>
      <c r="S2869" t="s">
        <v>3379</v>
      </c>
      <c r="T2869">
        <f>IFERROR(Table1[n_can_adj]/MID(Table1[district],FIND("(",Table1[district])+1,1),Table1[n_can_adj])</f>
        <v>2</v>
      </c>
      <c r="U2869" t="e">
        <f>IF(Table1[level]="Local",VLOOKUP(Table1[parish]&amp;" Parish, Louisiana",[1]parish!$D$2:$E$65,2,FALSE),"")</f>
        <v>#N/A</v>
      </c>
    </row>
    <row r="2870" spans="1:21" hidden="1" x14ac:dyDescent="0.25">
      <c r="A2870">
        <v>2869</v>
      </c>
      <c r="B2870">
        <f>IF(COUNTIF(C$2:C2869,C2870)&gt;0,B2869,B2869+1)</f>
        <v>962</v>
      </c>
      <c r="C2870" t="str">
        <f>Table1[[#This Row],[position]]&amp;IF(Table1[district]="NA","","-"&amp;Table1[district])&amp;IF(Table1[parish]="Multi-Parish Race","","-"&amp;Table1[parish])&amp;" ("&amp;Table1[year]&amp;")"</f>
        <v>Member of School Board-District  6,  Central Community-East Baton Rouge (2014)</v>
      </c>
      <c r="D2870" t="s">
        <v>3379</v>
      </c>
      <c r="E2870" t="s">
        <v>3627</v>
      </c>
      <c r="F2870" t="s">
        <v>3628</v>
      </c>
      <c r="G2870">
        <v>2014</v>
      </c>
      <c r="H2870" t="s">
        <v>1277</v>
      </c>
      <c r="I2870" t="s">
        <v>30</v>
      </c>
      <c r="J2870">
        <v>597</v>
      </c>
      <c r="K2870">
        <v>2</v>
      </c>
      <c r="L2870">
        <f>COUNTIF(Table1[Race],Table1[Race])</f>
        <v>2</v>
      </c>
      <c r="M2870">
        <v>0</v>
      </c>
      <c r="N2870">
        <v>1</v>
      </c>
      <c r="O2870">
        <v>1</v>
      </c>
      <c r="P2870">
        <v>0</v>
      </c>
      <c r="Q2870" t="s">
        <v>20</v>
      </c>
      <c r="R2870" t="s">
        <v>3382</v>
      </c>
      <c r="S2870" t="s">
        <v>3379</v>
      </c>
      <c r="T2870">
        <f>IFERROR(Table1[n_can_adj]/MID(Table1[district],FIND("(",Table1[district])+1,1),Table1[n_can_adj])</f>
        <v>2</v>
      </c>
      <c r="U2870" t="e">
        <f>IF(Table1[level]="Local",VLOOKUP(Table1[parish]&amp;" Parish, Louisiana",[1]parish!$D$2:$E$65,2,FALSE),"")</f>
        <v>#N/A</v>
      </c>
    </row>
    <row r="2871" spans="1:21" hidden="1" x14ac:dyDescent="0.25">
      <c r="A2871">
        <v>2870</v>
      </c>
      <c r="B2871">
        <f>IF(COUNTIF(C$2:C2870,C2871)&gt;0,B2870,B2870+1)</f>
        <v>962</v>
      </c>
      <c r="C2871" t="str">
        <f>Table1[[#This Row],[position]]&amp;IF(Table1[district]="NA","","-"&amp;Table1[district])&amp;IF(Table1[parish]="Multi-Parish Race","","-"&amp;Table1[parish])&amp;" ("&amp;Table1[year]&amp;")"</f>
        <v>Member of School Board-District  6,  Central Community-East Baton Rouge (2014)</v>
      </c>
      <c r="D2871" t="s">
        <v>3379</v>
      </c>
      <c r="E2871" t="s">
        <v>3627</v>
      </c>
      <c r="F2871" t="s">
        <v>3629</v>
      </c>
      <c r="G2871">
        <v>2014</v>
      </c>
      <c r="H2871" t="s">
        <v>1277</v>
      </c>
      <c r="I2871" t="s">
        <v>19</v>
      </c>
      <c r="J2871">
        <v>687</v>
      </c>
      <c r="K2871">
        <v>2</v>
      </c>
      <c r="L2871">
        <f>COUNTIF(Table1[Race],Table1[Race])</f>
        <v>2</v>
      </c>
      <c r="M2871">
        <v>0</v>
      </c>
      <c r="N2871">
        <v>1</v>
      </c>
      <c r="O2871">
        <v>1</v>
      </c>
      <c r="P2871">
        <v>0</v>
      </c>
      <c r="Q2871" t="s">
        <v>20</v>
      </c>
      <c r="R2871" t="s">
        <v>3382</v>
      </c>
      <c r="S2871" t="s">
        <v>3379</v>
      </c>
      <c r="T2871">
        <f>IFERROR(Table1[n_can_adj]/MID(Table1[district],FIND("(",Table1[district])+1,1),Table1[n_can_adj])</f>
        <v>2</v>
      </c>
      <c r="U2871" t="e">
        <f>IF(Table1[level]="Local",VLOOKUP(Table1[parish]&amp;" Parish, Louisiana",[1]parish!$D$2:$E$65,2,FALSE),"")</f>
        <v>#N/A</v>
      </c>
    </row>
    <row r="2872" spans="1:21" hidden="1" x14ac:dyDescent="0.25">
      <c r="A2872">
        <v>2871</v>
      </c>
      <c r="B2872">
        <f>IF(COUNTIF(C$2:C2871,C2872)&gt;0,B2871,B2871+1)</f>
        <v>963</v>
      </c>
      <c r="C2872" t="str">
        <f>Table1[[#This Row],[position]]&amp;IF(Table1[district]="NA","","-"&amp;Table1[district])&amp;IF(Table1[parish]="Multi-Parish Race","","-"&amp;Table1[parish])&amp;" ("&amp;Table1[year]&amp;")"</f>
        <v>Member of School Board-District  6, Seat A-Ascension (2014)</v>
      </c>
      <c r="D2872" t="s">
        <v>3379</v>
      </c>
      <c r="E2872" t="s">
        <v>3630</v>
      </c>
      <c r="F2872" t="s">
        <v>3631</v>
      </c>
      <c r="G2872">
        <v>2014</v>
      </c>
      <c r="H2872" t="s">
        <v>1440</v>
      </c>
      <c r="I2872" t="s">
        <v>127</v>
      </c>
      <c r="J2872">
        <v>1561</v>
      </c>
      <c r="K2872">
        <v>2</v>
      </c>
      <c r="L2872">
        <f>COUNTIF(Table1[Race],Table1[Race])</f>
        <v>2</v>
      </c>
      <c r="M2872">
        <v>0</v>
      </c>
      <c r="N2872">
        <v>1</v>
      </c>
      <c r="O2872">
        <v>0</v>
      </c>
      <c r="P2872">
        <v>1</v>
      </c>
      <c r="Q2872" t="s">
        <v>20</v>
      </c>
      <c r="R2872" t="s">
        <v>3382</v>
      </c>
      <c r="S2872" t="s">
        <v>3379</v>
      </c>
      <c r="T2872">
        <f>IFERROR(Table1[n_can_adj]/MID(Table1[district],FIND("(",Table1[district])+1,1),Table1[n_can_adj])</f>
        <v>2</v>
      </c>
      <c r="U2872" t="e">
        <f>IF(Table1[level]="Local",VLOOKUP(Table1[parish]&amp;" Parish, Louisiana",[1]parish!$D$2:$E$65,2,FALSE),"")</f>
        <v>#N/A</v>
      </c>
    </row>
    <row r="2873" spans="1:21" hidden="1" x14ac:dyDescent="0.25">
      <c r="A2873">
        <v>2872</v>
      </c>
      <c r="B2873">
        <f>IF(COUNTIF(C$2:C2872,C2873)&gt;0,B2872,B2872+1)</f>
        <v>963</v>
      </c>
      <c r="C2873" t="str">
        <f>Table1[[#This Row],[position]]&amp;IF(Table1[district]="NA","","-"&amp;Table1[district])&amp;IF(Table1[parish]="Multi-Parish Race","","-"&amp;Table1[parish])&amp;" ("&amp;Table1[year]&amp;")"</f>
        <v>Member of School Board-District  6, Seat A-Ascension (2014)</v>
      </c>
      <c r="D2873" t="s">
        <v>3379</v>
      </c>
      <c r="E2873" t="s">
        <v>3630</v>
      </c>
      <c r="F2873" t="s">
        <v>3632</v>
      </c>
      <c r="G2873">
        <v>2014</v>
      </c>
      <c r="H2873" t="s">
        <v>1440</v>
      </c>
      <c r="I2873" t="s">
        <v>19</v>
      </c>
      <c r="J2873">
        <v>4652</v>
      </c>
      <c r="K2873">
        <v>2</v>
      </c>
      <c r="L2873">
        <f>COUNTIF(Table1[Race],Table1[Race])</f>
        <v>2</v>
      </c>
      <c r="M2873">
        <v>0</v>
      </c>
      <c r="N2873">
        <v>1</v>
      </c>
      <c r="O2873">
        <v>0</v>
      </c>
      <c r="P2873">
        <v>1</v>
      </c>
      <c r="Q2873" t="s">
        <v>20</v>
      </c>
      <c r="R2873" t="s">
        <v>3382</v>
      </c>
      <c r="S2873" t="s">
        <v>3379</v>
      </c>
      <c r="T2873">
        <f>IFERROR(Table1[n_can_adj]/MID(Table1[district],FIND("(",Table1[district])+1,1),Table1[n_can_adj])</f>
        <v>2</v>
      </c>
      <c r="U2873" t="e">
        <f>IF(Table1[level]="Local",VLOOKUP(Table1[parish]&amp;" Parish, Louisiana",[1]parish!$D$2:$E$65,2,FALSE),"")</f>
        <v>#N/A</v>
      </c>
    </row>
    <row r="2874" spans="1:21" hidden="1" x14ac:dyDescent="0.25">
      <c r="A2874">
        <v>2873</v>
      </c>
      <c r="B2874">
        <f>IF(COUNTIF(C$2:C2873,C2874)&gt;0,B2873,B2873+1)</f>
        <v>964</v>
      </c>
      <c r="C2874" t="str">
        <f>Table1[[#This Row],[position]]&amp;IF(Table1[district]="NA","","-"&amp;Table1[district])&amp;IF(Table1[parish]="Multi-Parish Race","","-"&amp;Table1[parish])&amp;" ("&amp;Table1[year]&amp;")"</f>
        <v>Member of School Board-District  6, Zachary Community-East Baton Rouge (2014)</v>
      </c>
      <c r="D2874" t="s">
        <v>3379</v>
      </c>
      <c r="E2874" t="s">
        <v>3633</v>
      </c>
      <c r="F2874" t="s">
        <v>3634</v>
      </c>
      <c r="G2874">
        <v>2014</v>
      </c>
      <c r="H2874" t="s">
        <v>1277</v>
      </c>
      <c r="I2874" t="s">
        <v>30</v>
      </c>
      <c r="J2874">
        <v>201</v>
      </c>
      <c r="K2874">
        <v>3</v>
      </c>
      <c r="L2874">
        <f>COUNTIF(Table1[Race],Table1[Race])</f>
        <v>3</v>
      </c>
      <c r="M2874">
        <v>2</v>
      </c>
      <c r="N2874">
        <v>0</v>
      </c>
      <c r="O2874">
        <v>1</v>
      </c>
      <c r="P2874">
        <v>0</v>
      </c>
      <c r="Q2874" t="s">
        <v>20</v>
      </c>
      <c r="R2874" t="s">
        <v>3382</v>
      </c>
      <c r="S2874" t="s">
        <v>3379</v>
      </c>
      <c r="T2874">
        <f>IFERROR(Table1[n_can_adj]/MID(Table1[district],FIND("(",Table1[district])+1,1),Table1[n_can_adj])</f>
        <v>3</v>
      </c>
      <c r="U2874" t="e">
        <f>IF(Table1[level]="Local",VLOOKUP(Table1[parish]&amp;" Parish, Louisiana",[1]parish!$D$2:$E$65,2,FALSE),"")</f>
        <v>#N/A</v>
      </c>
    </row>
    <row r="2875" spans="1:21" hidden="1" x14ac:dyDescent="0.25">
      <c r="A2875">
        <v>2874</v>
      </c>
      <c r="B2875">
        <f>IF(COUNTIF(C$2:C2874,C2875)&gt;0,B2874,B2874+1)</f>
        <v>964</v>
      </c>
      <c r="C2875" t="str">
        <f>Table1[[#This Row],[position]]&amp;IF(Table1[district]="NA","","-"&amp;Table1[district])&amp;IF(Table1[parish]="Multi-Parish Race","","-"&amp;Table1[parish])&amp;" ("&amp;Table1[year]&amp;")"</f>
        <v>Member of School Board-District  6, Zachary Community-East Baton Rouge (2014)</v>
      </c>
      <c r="D2875" t="s">
        <v>3379</v>
      </c>
      <c r="E2875" t="s">
        <v>3633</v>
      </c>
      <c r="F2875" t="s">
        <v>3635</v>
      </c>
      <c r="G2875">
        <v>2014</v>
      </c>
      <c r="H2875" t="s">
        <v>1277</v>
      </c>
      <c r="I2875" t="s">
        <v>23</v>
      </c>
      <c r="J2875">
        <v>352</v>
      </c>
      <c r="K2875">
        <v>3</v>
      </c>
      <c r="L2875">
        <f>COUNTIF(Table1[Race],Table1[Race])</f>
        <v>3</v>
      </c>
      <c r="M2875">
        <v>2</v>
      </c>
      <c r="N2875">
        <v>0</v>
      </c>
      <c r="O2875">
        <v>1</v>
      </c>
      <c r="P2875">
        <v>0</v>
      </c>
      <c r="Q2875" t="s">
        <v>20</v>
      </c>
      <c r="R2875" t="s">
        <v>3382</v>
      </c>
      <c r="S2875" t="s">
        <v>3379</v>
      </c>
      <c r="T2875">
        <f>IFERROR(Table1[n_can_adj]/MID(Table1[district],FIND("(",Table1[district])+1,1),Table1[n_can_adj])</f>
        <v>3</v>
      </c>
      <c r="U2875" t="e">
        <f>IF(Table1[level]="Local",VLOOKUP(Table1[parish]&amp;" Parish, Louisiana",[1]parish!$D$2:$E$65,2,FALSE),"")</f>
        <v>#N/A</v>
      </c>
    </row>
    <row r="2876" spans="1:21" hidden="1" x14ac:dyDescent="0.25">
      <c r="A2876">
        <v>2875</v>
      </c>
      <c r="B2876">
        <f>IF(COUNTIF(C$2:C2875,C2876)&gt;0,B2875,B2875+1)</f>
        <v>964</v>
      </c>
      <c r="C2876" t="str">
        <f>Table1[[#This Row],[position]]&amp;IF(Table1[district]="NA","","-"&amp;Table1[district])&amp;IF(Table1[parish]="Multi-Parish Race","","-"&amp;Table1[parish])&amp;" ("&amp;Table1[year]&amp;")"</f>
        <v>Member of School Board-District  6, Zachary Community-East Baton Rouge (2014)</v>
      </c>
      <c r="D2876" t="s">
        <v>3379</v>
      </c>
      <c r="E2876" t="s">
        <v>3633</v>
      </c>
      <c r="F2876" t="s">
        <v>3636</v>
      </c>
      <c r="G2876">
        <v>2014</v>
      </c>
      <c r="H2876" t="s">
        <v>1277</v>
      </c>
      <c r="I2876" t="s">
        <v>23</v>
      </c>
      <c r="J2876">
        <v>341</v>
      </c>
      <c r="K2876">
        <v>3</v>
      </c>
      <c r="L2876">
        <f>COUNTIF(Table1[Race],Table1[Race])</f>
        <v>3</v>
      </c>
      <c r="M2876">
        <v>2</v>
      </c>
      <c r="N2876">
        <v>0</v>
      </c>
      <c r="O2876">
        <v>1</v>
      </c>
      <c r="P2876">
        <v>0</v>
      </c>
      <c r="Q2876" t="s">
        <v>20</v>
      </c>
      <c r="R2876" t="s">
        <v>3382</v>
      </c>
      <c r="S2876" t="s">
        <v>3379</v>
      </c>
      <c r="T2876">
        <f>IFERROR(Table1[n_can_adj]/MID(Table1[district],FIND("(",Table1[district])+1,1),Table1[n_can_adj])</f>
        <v>3</v>
      </c>
      <c r="U2876" t="e">
        <f>IF(Table1[level]="Local",VLOOKUP(Table1[parish]&amp;" Parish, Louisiana",[1]parish!$D$2:$E$65,2,FALSE),"")</f>
        <v>#N/A</v>
      </c>
    </row>
    <row r="2877" spans="1:21" hidden="1" x14ac:dyDescent="0.25">
      <c r="A2877">
        <v>2877</v>
      </c>
      <c r="B2877">
        <f>IF(COUNTIF(C$2:C2876,C2877)&gt;0,B2876,B2876+1)</f>
        <v>965</v>
      </c>
      <c r="C2877" t="str">
        <f>Table1[[#This Row],[position]]&amp;IF(Table1[district]="NA","","-"&amp;Table1[district])&amp;IF(Table1[parish]="Multi-Parish Race","","-"&amp;Table1[parish])&amp;" ("&amp;Table1[year]&amp;")"</f>
        <v>Member of School Board-District  7-Allen (2014)</v>
      </c>
      <c r="D2877" t="s">
        <v>3379</v>
      </c>
      <c r="E2877" t="s">
        <v>3637</v>
      </c>
      <c r="F2877" t="s">
        <v>3639</v>
      </c>
      <c r="G2877">
        <v>2014</v>
      </c>
      <c r="H2877" t="s">
        <v>18</v>
      </c>
      <c r="I2877" t="s">
        <v>23</v>
      </c>
      <c r="J2877">
        <v>621</v>
      </c>
      <c r="K2877">
        <v>27</v>
      </c>
      <c r="L2877">
        <f>COUNTIF(Table1[Race],Table1[Race])</f>
        <v>2</v>
      </c>
      <c r="M2877">
        <v>16</v>
      </c>
      <c r="N2877">
        <v>3</v>
      </c>
      <c r="O2877">
        <v>6</v>
      </c>
      <c r="P2877">
        <v>2</v>
      </c>
      <c r="Q2877" t="s">
        <v>20</v>
      </c>
      <c r="R2877" t="s">
        <v>3382</v>
      </c>
      <c r="S2877" t="s">
        <v>3379</v>
      </c>
      <c r="T2877">
        <f>IFERROR(Table1[n_can_adj]/MID(Table1[district],FIND("(",Table1[district])+1,1),Table1[n_can_adj])</f>
        <v>2</v>
      </c>
      <c r="U2877" t="e">
        <f>IF(Table1[level]="Local",VLOOKUP(Table1[parish]&amp;" Parish, Louisiana",[1]parish!$D$2:$E$65,2,FALSE),"")</f>
        <v>#N/A</v>
      </c>
    </row>
    <row r="2878" spans="1:21" hidden="1" x14ac:dyDescent="0.25">
      <c r="A2878">
        <v>2881</v>
      </c>
      <c r="B2878">
        <f>IF(COUNTIF(C$2:C2877,C2878)&gt;0,B2877,B2877+1)</f>
        <v>965</v>
      </c>
      <c r="C2878" t="str">
        <f>Table1[[#This Row],[position]]&amp;IF(Table1[district]="NA","","-"&amp;Table1[district])&amp;IF(Table1[parish]="Multi-Parish Race","","-"&amp;Table1[parish])&amp;" ("&amp;Table1[year]&amp;")"</f>
        <v>Member of School Board-District  7-Allen (2014)</v>
      </c>
      <c r="D2878" t="s">
        <v>3379</v>
      </c>
      <c r="E2878" t="s">
        <v>3637</v>
      </c>
      <c r="F2878" t="s">
        <v>3642</v>
      </c>
      <c r="G2878">
        <v>2014</v>
      </c>
      <c r="H2878" t="s">
        <v>18</v>
      </c>
      <c r="I2878" t="s">
        <v>19</v>
      </c>
      <c r="J2878">
        <v>619</v>
      </c>
      <c r="K2878">
        <v>27</v>
      </c>
      <c r="L2878">
        <f>COUNTIF(Table1[Race],Table1[Race])</f>
        <v>2</v>
      </c>
      <c r="M2878">
        <v>16</v>
      </c>
      <c r="N2878">
        <v>3</v>
      </c>
      <c r="O2878">
        <v>6</v>
      </c>
      <c r="P2878">
        <v>2</v>
      </c>
      <c r="Q2878" t="s">
        <v>20</v>
      </c>
      <c r="R2878" t="s">
        <v>3382</v>
      </c>
      <c r="S2878" t="s">
        <v>3379</v>
      </c>
      <c r="T2878">
        <f>IFERROR(Table1[n_can_adj]/MID(Table1[district],FIND("(",Table1[district])+1,1),Table1[n_can_adj])</f>
        <v>2</v>
      </c>
      <c r="U2878" t="e">
        <f>IF(Table1[level]="Local",VLOOKUP(Table1[parish]&amp;" Parish, Louisiana",[1]parish!$D$2:$E$65,2,FALSE),"")</f>
        <v>#N/A</v>
      </c>
    </row>
    <row r="2879" spans="1:21" hidden="1" x14ac:dyDescent="0.25">
      <c r="A2879">
        <v>2885</v>
      </c>
      <c r="B2879">
        <f>IF(COUNTIF(C$2:C2878,C2879)&gt;0,B2878,B2878+1)</f>
        <v>966</v>
      </c>
      <c r="C2879" t="str">
        <f>Table1[[#This Row],[position]]&amp;IF(Table1[district]="NA","","-"&amp;Table1[district])&amp;IF(Table1[parish]="Multi-Parish Race","","-"&amp;Table1[parish])&amp;" ("&amp;Table1[year]&amp;")"</f>
        <v>Member of School Board-District  7-Bienville (2014)</v>
      </c>
      <c r="D2879" t="s">
        <v>3379</v>
      </c>
      <c r="E2879" t="s">
        <v>3637</v>
      </c>
      <c r="F2879" t="s">
        <v>3646</v>
      </c>
      <c r="G2879">
        <v>2014</v>
      </c>
      <c r="H2879" t="s">
        <v>729</v>
      </c>
      <c r="I2879" t="s">
        <v>30</v>
      </c>
      <c r="J2879">
        <v>449</v>
      </c>
      <c r="K2879">
        <v>27</v>
      </c>
      <c r="L2879">
        <f>COUNTIF(Table1[Race],Table1[Race])</f>
        <v>3</v>
      </c>
      <c r="M2879">
        <v>16</v>
      </c>
      <c r="N2879">
        <v>3</v>
      </c>
      <c r="O2879">
        <v>6</v>
      </c>
      <c r="P2879">
        <v>2</v>
      </c>
      <c r="Q2879" t="s">
        <v>20</v>
      </c>
      <c r="R2879" t="s">
        <v>3382</v>
      </c>
      <c r="S2879" t="s">
        <v>3379</v>
      </c>
      <c r="T2879">
        <f>IFERROR(Table1[n_can_adj]/MID(Table1[district],FIND("(",Table1[district])+1,1),Table1[n_can_adj])</f>
        <v>3</v>
      </c>
      <c r="U2879" t="e">
        <f>IF(Table1[level]="Local",VLOOKUP(Table1[parish]&amp;" Parish, Louisiana",[1]parish!$D$2:$E$65,2,FALSE),"")</f>
        <v>#N/A</v>
      </c>
    </row>
    <row r="2880" spans="1:21" hidden="1" x14ac:dyDescent="0.25">
      <c r="A2880">
        <v>2897</v>
      </c>
      <c r="B2880">
        <f>IF(COUNTIF(C$2:C2879,C2880)&gt;0,B2879,B2879+1)</f>
        <v>966</v>
      </c>
      <c r="C2880" t="str">
        <f>Table1[[#This Row],[position]]&amp;IF(Table1[district]="NA","","-"&amp;Table1[district])&amp;IF(Table1[parish]="Multi-Parish Race","","-"&amp;Table1[parish])&amp;" ("&amp;Table1[year]&amp;")"</f>
        <v>Member of School Board-District  7-Bienville (2014)</v>
      </c>
      <c r="D2880" t="s">
        <v>3379</v>
      </c>
      <c r="E2880" t="s">
        <v>3637</v>
      </c>
      <c r="F2880" t="s">
        <v>3658</v>
      </c>
      <c r="G2880">
        <v>2014</v>
      </c>
      <c r="H2880" t="s">
        <v>729</v>
      </c>
      <c r="I2880" t="s">
        <v>30</v>
      </c>
      <c r="J2880">
        <v>272</v>
      </c>
      <c r="K2880">
        <v>27</v>
      </c>
      <c r="L2880">
        <f>COUNTIF(Table1[Race],Table1[Race])</f>
        <v>3</v>
      </c>
      <c r="M2880">
        <v>16</v>
      </c>
      <c r="N2880">
        <v>3</v>
      </c>
      <c r="O2880">
        <v>6</v>
      </c>
      <c r="P2880">
        <v>2</v>
      </c>
      <c r="Q2880" t="s">
        <v>20</v>
      </c>
      <c r="R2880" t="s">
        <v>3382</v>
      </c>
      <c r="S2880" t="s">
        <v>3379</v>
      </c>
      <c r="T2880">
        <f>IFERROR(Table1[n_can_adj]/MID(Table1[district],FIND("(",Table1[district])+1,1),Table1[n_can_adj])</f>
        <v>3</v>
      </c>
      <c r="U2880" t="e">
        <f>IF(Table1[level]="Local",VLOOKUP(Table1[parish]&amp;" Parish, Louisiana",[1]parish!$D$2:$E$65,2,FALSE),"")</f>
        <v>#N/A</v>
      </c>
    </row>
    <row r="2881" spans="1:21" hidden="1" x14ac:dyDescent="0.25">
      <c r="A2881">
        <v>2899</v>
      </c>
      <c r="B2881">
        <f>IF(COUNTIF(C$2:C2880,C2881)&gt;0,B2880,B2880+1)</f>
        <v>966</v>
      </c>
      <c r="C2881" t="str">
        <f>Table1[[#This Row],[position]]&amp;IF(Table1[district]="NA","","-"&amp;Table1[district])&amp;IF(Table1[parish]="Multi-Parish Race","","-"&amp;Table1[parish])&amp;" ("&amp;Table1[year]&amp;")"</f>
        <v>Member of School Board-District  7-Bienville (2014)</v>
      </c>
      <c r="D2881" t="s">
        <v>3379</v>
      </c>
      <c r="E2881" t="s">
        <v>3637</v>
      </c>
      <c r="F2881" t="s">
        <v>3660</v>
      </c>
      <c r="G2881">
        <v>2014</v>
      </c>
      <c r="H2881" t="s">
        <v>729</v>
      </c>
      <c r="I2881" t="s">
        <v>30</v>
      </c>
      <c r="J2881">
        <v>159</v>
      </c>
      <c r="K2881">
        <v>27</v>
      </c>
      <c r="L2881">
        <f>COUNTIF(Table1[Race],Table1[Race])</f>
        <v>3</v>
      </c>
      <c r="M2881">
        <v>16</v>
      </c>
      <c r="N2881">
        <v>3</v>
      </c>
      <c r="O2881">
        <v>6</v>
      </c>
      <c r="P2881">
        <v>2</v>
      </c>
      <c r="Q2881" t="s">
        <v>20</v>
      </c>
      <c r="R2881" t="s">
        <v>3382</v>
      </c>
      <c r="S2881" t="s">
        <v>3379</v>
      </c>
      <c r="T2881">
        <f>IFERROR(Table1[n_can_adj]/MID(Table1[district],FIND("(",Table1[district])+1,1),Table1[n_can_adj])</f>
        <v>3</v>
      </c>
      <c r="U2881" t="e">
        <f>IF(Table1[level]="Local",VLOOKUP(Table1[parish]&amp;" Parish, Louisiana",[1]parish!$D$2:$E$65,2,FALSE),"")</f>
        <v>#N/A</v>
      </c>
    </row>
    <row r="2882" spans="1:21" hidden="1" x14ac:dyDescent="0.25">
      <c r="A2882">
        <v>2890</v>
      </c>
      <c r="B2882">
        <f>IF(COUNTIF(C$2:C2881,C2882)&gt;0,B2881,B2881+1)</f>
        <v>967</v>
      </c>
      <c r="C2882" t="str">
        <f>Table1[[#This Row],[position]]&amp;IF(Table1[district]="NA","","-"&amp;Table1[district])&amp;IF(Table1[parish]="Multi-Parish Race","","-"&amp;Table1[parish])&amp;" ("&amp;Table1[year]&amp;")"</f>
        <v>Member of School Board-District  7-Caddo (2014)</v>
      </c>
      <c r="D2882" t="s">
        <v>3379</v>
      </c>
      <c r="E2882" t="s">
        <v>3637</v>
      </c>
      <c r="F2882" t="s">
        <v>3651</v>
      </c>
      <c r="G2882">
        <v>2014</v>
      </c>
      <c r="H2882" t="s">
        <v>51</v>
      </c>
      <c r="I2882" t="s">
        <v>23</v>
      </c>
      <c r="J2882">
        <v>1963</v>
      </c>
      <c r="K2882">
        <v>27</v>
      </c>
      <c r="L2882">
        <f>COUNTIF(Table1[Race],Table1[Race])</f>
        <v>2</v>
      </c>
      <c r="M2882">
        <v>16</v>
      </c>
      <c r="N2882">
        <v>3</v>
      </c>
      <c r="O2882">
        <v>6</v>
      </c>
      <c r="P2882">
        <v>2</v>
      </c>
      <c r="Q2882" t="s">
        <v>20</v>
      </c>
      <c r="R2882" t="s">
        <v>3382</v>
      </c>
      <c r="S2882" t="s">
        <v>3379</v>
      </c>
      <c r="T2882">
        <f>IFERROR(Table1[n_can_adj]/MID(Table1[district],FIND("(",Table1[district])+1,1),Table1[n_can_adj])</f>
        <v>2</v>
      </c>
      <c r="U2882" t="e">
        <f>IF(Table1[level]="Local",VLOOKUP(Table1[parish]&amp;" Parish, Louisiana",[1]parish!$D$2:$E$65,2,FALSE),"")</f>
        <v>#N/A</v>
      </c>
    </row>
    <row r="2883" spans="1:21" hidden="1" x14ac:dyDescent="0.25">
      <c r="A2883">
        <v>2896</v>
      </c>
      <c r="B2883">
        <f>IF(COUNTIF(C$2:C2882,C2883)&gt;0,B2882,B2882+1)</f>
        <v>967</v>
      </c>
      <c r="C2883" t="str">
        <f>Table1[[#This Row],[position]]&amp;IF(Table1[district]="NA","","-"&amp;Table1[district])&amp;IF(Table1[parish]="Multi-Parish Race","","-"&amp;Table1[parish])&amp;" ("&amp;Table1[year]&amp;")"</f>
        <v>Member of School Board-District  7-Caddo (2014)</v>
      </c>
      <c r="D2883" t="s">
        <v>3379</v>
      </c>
      <c r="E2883" t="s">
        <v>3637</v>
      </c>
      <c r="F2883" t="s">
        <v>3657</v>
      </c>
      <c r="G2883">
        <v>2014</v>
      </c>
      <c r="H2883" t="s">
        <v>51</v>
      </c>
      <c r="I2883" t="s">
        <v>23</v>
      </c>
      <c r="J2883">
        <v>2986</v>
      </c>
      <c r="K2883">
        <v>27</v>
      </c>
      <c r="L2883">
        <f>COUNTIF(Table1[Race],Table1[Race])</f>
        <v>2</v>
      </c>
      <c r="M2883">
        <v>16</v>
      </c>
      <c r="N2883">
        <v>3</v>
      </c>
      <c r="O2883">
        <v>6</v>
      </c>
      <c r="P2883">
        <v>2</v>
      </c>
      <c r="Q2883" t="s">
        <v>20</v>
      </c>
      <c r="R2883" t="s">
        <v>3382</v>
      </c>
      <c r="S2883" t="s">
        <v>3379</v>
      </c>
      <c r="T2883">
        <f>IFERROR(Table1[n_can_adj]/MID(Table1[district],FIND("(",Table1[district])+1,1),Table1[n_can_adj])</f>
        <v>2</v>
      </c>
      <c r="U2883" t="e">
        <f>IF(Table1[level]="Local",VLOOKUP(Table1[parish]&amp;" Parish, Louisiana",[1]parish!$D$2:$E$65,2,FALSE),"")</f>
        <v>#N/A</v>
      </c>
    </row>
    <row r="2884" spans="1:21" hidden="1" x14ac:dyDescent="0.25">
      <c r="A2884">
        <v>2892</v>
      </c>
      <c r="B2884">
        <f>IF(COUNTIF(C$2:C2883,C2884)&gt;0,B2883,B2883+1)</f>
        <v>968</v>
      </c>
      <c r="C2884" t="str">
        <f>Table1[[#This Row],[position]]&amp;IF(Table1[district]="NA","","-"&amp;Table1[district])&amp;IF(Table1[parish]="Multi-Parish Race","","-"&amp;Table1[parish])&amp;" ("&amp;Table1[year]&amp;")"</f>
        <v>Member of School Board-District  7-Calcasieu (2014)</v>
      </c>
      <c r="D2884" t="s">
        <v>3379</v>
      </c>
      <c r="E2884" t="s">
        <v>3637</v>
      </c>
      <c r="F2884" t="s">
        <v>3653</v>
      </c>
      <c r="G2884">
        <v>2014</v>
      </c>
      <c r="H2884" t="s">
        <v>1008</v>
      </c>
      <c r="I2884" t="s">
        <v>23</v>
      </c>
      <c r="J2884">
        <v>2579</v>
      </c>
      <c r="K2884">
        <v>27</v>
      </c>
      <c r="L2884">
        <f>COUNTIF(Table1[Race],Table1[Race])</f>
        <v>2</v>
      </c>
      <c r="M2884">
        <v>16</v>
      </c>
      <c r="N2884">
        <v>3</v>
      </c>
      <c r="O2884">
        <v>6</v>
      </c>
      <c r="P2884">
        <v>2</v>
      </c>
      <c r="Q2884" t="s">
        <v>20</v>
      </c>
      <c r="R2884" t="s">
        <v>3382</v>
      </c>
      <c r="S2884" t="s">
        <v>3379</v>
      </c>
      <c r="T2884">
        <f>IFERROR(Table1[n_can_adj]/MID(Table1[district],FIND("(",Table1[district])+1,1),Table1[n_can_adj])</f>
        <v>2</v>
      </c>
      <c r="U2884" t="e">
        <f>IF(Table1[level]="Local",VLOOKUP(Table1[parish]&amp;" Parish, Louisiana",[1]parish!$D$2:$E$65,2,FALSE),"")</f>
        <v>#N/A</v>
      </c>
    </row>
    <row r="2885" spans="1:21" hidden="1" x14ac:dyDescent="0.25">
      <c r="A2885">
        <v>2895</v>
      </c>
      <c r="B2885">
        <f>IF(COUNTIF(C$2:C2884,C2885)&gt;0,B2884,B2884+1)</f>
        <v>968</v>
      </c>
      <c r="C2885" t="str">
        <f>Table1[[#This Row],[position]]&amp;IF(Table1[district]="NA","","-"&amp;Table1[district])&amp;IF(Table1[parish]="Multi-Parish Race","","-"&amp;Table1[parish])&amp;" ("&amp;Table1[year]&amp;")"</f>
        <v>Member of School Board-District  7-Calcasieu (2014)</v>
      </c>
      <c r="D2885" t="s">
        <v>3379</v>
      </c>
      <c r="E2885" t="s">
        <v>3637</v>
      </c>
      <c r="F2885" t="s">
        <v>3656</v>
      </c>
      <c r="G2885">
        <v>2014</v>
      </c>
      <c r="H2885" t="s">
        <v>1008</v>
      </c>
      <c r="I2885" t="s">
        <v>127</v>
      </c>
      <c r="J2885">
        <v>885</v>
      </c>
      <c r="K2885">
        <v>27</v>
      </c>
      <c r="L2885">
        <f>COUNTIF(Table1[Race],Table1[Race])</f>
        <v>2</v>
      </c>
      <c r="M2885">
        <v>16</v>
      </c>
      <c r="N2885">
        <v>3</v>
      </c>
      <c r="O2885">
        <v>6</v>
      </c>
      <c r="P2885">
        <v>2</v>
      </c>
      <c r="Q2885" t="s">
        <v>20</v>
      </c>
      <c r="R2885" t="s">
        <v>3382</v>
      </c>
      <c r="S2885" t="s">
        <v>3379</v>
      </c>
      <c r="T2885">
        <f>IFERROR(Table1[n_can_adj]/MID(Table1[district],FIND("(",Table1[district])+1,1),Table1[n_can_adj])</f>
        <v>2</v>
      </c>
      <c r="U2885" t="e">
        <f>IF(Table1[level]="Local",VLOOKUP(Table1[parish]&amp;" Parish, Louisiana",[1]parish!$D$2:$E$65,2,FALSE),"")</f>
        <v>#N/A</v>
      </c>
    </row>
    <row r="2886" spans="1:21" hidden="1" x14ac:dyDescent="0.25">
      <c r="A2886">
        <v>2883</v>
      </c>
      <c r="B2886">
        <f>IF(COUNTIF(C$2:C2885,C2886)&gt;0,B2885,B2885+1)</f>
        <v>969</v>
      </c>
      <c r="C2886" t="str">
        <f>Table1[[#This Row],[position]]&amp;IF(Table1[district]="NA","","-"&amp;Table1[district])&amp;IF(Table1[parish]="Multi-Parish Race","","-"&amp;Table1[parish])&amp;" ("&amp;Table1[year]&amp;")"</f>
        <v>Member of School Board-District  7-De Soto (2014)</v>
      </c>
      <c r="D2886" t="s">
        <v>3379</v>
      </c>
      <c r="E2886" t="s">
        <v>3637</v>
      </c>
      <c r="F2886" t="s">
        <v>3644</v>
      </c>
      <c r="G2886">
        <v>2014</v>
      </c>
      <c r="H2886" t="s">
        <v>1498</v>
      </c>
      <c r="I2886" t="s">
        <v>23</v>
      </c>
      <c r="J2886">
        <v>393</v>
      </c>
      <c r="K2886">
        <v>27</v>
      </c>
      <c r="L2886">
        <f>COUNTIF(Table1[Race],Table1[Race])</f>
        <v>4</v>
      </c>
      <c r="M2886">
        <v>16</v>
      </c>
      <c r="N2886">
        <v>3</v>
      </c>
      <c r="O2886">
        <v>6</v>
      </c>
      <c r="P2886">
        <v>2</v>
      </c>
      <c r="Q2886" t="s">
        <v>20</v>
      </c>
      <c r="R2886" t="s">
        <v>3382</v>
      </c>
      <c r="S2886" t="s">
        <v>3379</v>
      </c>
      <c r="T2886">
        <f>IFERROR(Table1[n_can_adj]/MID(Table1[district],FIND("(",Table1[district])+1,1),Table1[n_can_adj])</f>
        <v>4</v>
      </c>
      <c r="U2886" t="e">
        <f>IF(Table1[level]="Local",VLOOKUP(Table1[parish]&amp;" Parish, Louisiana",[1]parish!$D$2:$E$65,2,FALSE),"")</f>
        <v>#N/A</v>
      </c>
    </row>
    <row r="2887" spans="1:21" hidden="1" x14ac:dyDescent="0.25">
      <c r="A2887">
        <v>2884</v>
      </c>
      <c r="B2887">
        <f>IF(COUNTIF(C$2:C2886,C2887)&gt;0,B2886,B2886+1)</f>
        <v>969</v>
      </c>
      <c r="C2887" t="str">
        <f>Table1[[#This Row],[position]]&amp;IF(Table1[district]="NA","","-"&amp;Table1[district])&amp;IF(Table1[parish]="Multi-Parish Race","","-"&amp;Table1[parish])&amp;" ("&amp;Table1[year]&amp;")"</f>
        <v>Member of School Board-District  7-De Soto (2014)</v>
      </c>
      <c r="D2887" t="s">
        <v>3379</v>
      </c>
      <c r="E2887" t="s">
        <v>3637</v>
      </c>
      <c r="F2887" t="s">
        <v>3645</v>
      </c>
      <c r="G2887">
        <v>2014</v>
      </c>
      <c r="H2887" t="s">
        <v>1498</v>
      </c>
      <c r="I2887" t="s">
        <v>23</v>
      </c>
      <c r="J2887">
        <v>80</v>
      </c>
      <c r="K2887">
        <v>27</v>
      </c>
      <c r="L2887">
        <f>COUNTIF(Table1[Race],Table1[Race])</f>
        <v>4</v>
      </c>
      <c r="M2887">
        <v>16</v>
      </c>
      <c r="N2887">
        <v>3</v>
      </c>
      <c r="O2887">
        <v>6</v>
      </c>
      <c r="P2887">
        <v>2</v>
      </c>
      <c r="Q2887" t="s">
        <v>20</v>
      </c>
      <c r="R2887" t="s">
        <v>3382</v>
      </c>
      <c r="S2887" t="s">
        <v>3379</v>
      </c>
      <c r="T2887">
        <f>IFERROR(Table1[n_can_adj]/MID(Table1[district],FIND("(",Table1[district])+1,1),Table1[n_can_adj])</f>
        <v>4</v>
      </c>
      <c r="U2887" t="e">
        <f>IF(Table1[level]="Local",VLOOKUP(Table1[parish]&amp;" Parish, Louisiana",[1]parish!$D$2:$E$65,2,FALSE),"")</f>
        <v>#N/A</v>
      </c>
    </row>
    <row r="2888" spans="1:21" hidden="1" x14ac:dyDescent="0.25">
      <c r="A2888">
        <v>2886</v>
      </c>
      <c r="B2888">
        <f>IF(COUNTIF(C$2:C2887,C2888)&gt;0,B2887,B2887+1)</f>
        <v>969</v>
      </c>
      <c r="C2888" t="str">
        <f>Table1[[#This Row],[position]]&amp;IF(Table1[district]="NA","","-"&amp;Table1[district])&amp;IF(Table1[parish]="Multi-Parish Race","","-"&amp;Table1[parish])&amp;" ("&amp;Table1[year]&amp;")"</f>
        <v>Member of School Board-District  7-De Soto (2014)</v>
      </c>
      <c r="D2888" t="s">
        <v>3379</v>
      </c>
      <c r="E2888" t="s">
        <v>3637</v>
      </c>
      <c r="F2888" t="s">
        <v>3647</v>
      </c>
      <c r="G2888">
        <v>2014</v>
      </c>
      <c r="H2888" t="s">
        <v>1498</v>
      </c>
      <c r="I2888" t="s">
        <v>23</v>
      </c>
      <c r="J2888">
        <v>87</v>
      </c>
      <c r="K2888">
        <v>27</v>
      </c>
      <c r="L2888">
        <f>COUNTIF(Table1[Race],Table1[Race])</f>
        <v>4</v>
      </c>
      <c r="M2888">
        <v>16</v>
      </c>
      <c r="N2888">
        <v>3</v>
      </c>
      <c r="O2888">
        <v>6</v>
      </c>
      <c r="P2888">
        <v>2</v>
      </c>
      <c r="Q2888" t="s">
        <v>20</v>
      </c>
      <c r="R2888" t="s">
        <v>3382</v>
      </c>
      <c r="S2888" t="s">
        <v>3379</v>
      </c>
      <c r="T2888">
        <f>IFERROR(Table1[n_can_adj]/MID(Table1[district],FIND("(",Table1[district])+1,1),Table1[n_can_adj])</f>
        <v>4</v>
      </c>
      <c r="U2888" t="e">
        <f>IF(Table1[level]="Local",VLOOKUP(Table1[parish]&amp;" Parish, Louisiana",[1]parish!$D$2:$E$65,2,FALSE),"")</f>
        <v>#N/A</v>
      </c>
    </row>
    <row r="2889" spans="1:21" hidden="1" x14ac:dyDescent="0.25">
      <c r="A2889">
        <v>2889</v>
      </c>
      <c r="B2889">
        <f>IF(COUNTIF(C$2:C2888,C2889)&gt;0,B2888,B2888+1)</f>
        <v>969</v>
      </c>
      <c r="C2889" t="str">
        <f>Table1[[#This Row],[position]]&amp;IF(Table1[district]="NA","","-"&amp;Table1[district])&amp;IF(Table1[parish]="Multi-Parish Race","","-"&amp;Table1[parish])&amp;" ("&amp;Table1[year]&amp;")"</f>
        <v>Member of School Board-District  7-De Soto (2014)</v>
      </c>
      <c r="D2889" t="s">
        <v>3379</v>
      </c>
      <c r="E2889" t="s">
        <v>3637</v>
      </c>
      <c r="F2889" t="s">
        <v>3650</v>
      </c>
      <c r="G2889">
        <v>2014</v>
      </c>
      <c r="H2889" t="s">
        <v>1498</v>
      </c>
      <c r="I2889" t="s">
        <v>23</v>
      </c>
      <c r="J2889">
        <v>208</v>
      </c>
      <c r="K2889">
        <v>27</v>
      </c>
      <c r="L2889">
        <f>COUNTIF(Table1[Race],Table1[Race])</f>
        <v>4</v>
      </c>
      <c r="M2889">
        <v>16</v>
      </c>
      <c r="N2889">
        <v>3</v>
      </c>
      <c r="O2889">
        <v>6</v>
      </c>
      <c r="P2889">
        <v>2</v>
      </c>
      <c r="Q2889" t="s">
        <v>20</v>
      </c>
      <c r="R2889" t="s">
        <v>3382</v>
      </c>
      <c r="S2889" t="s">
        <v>3379</v>
      </c>
      <c r="T2889">
        <f>IFERROR(Table1[n_can_adj]/MID(Table1[district],FIND("(",Table1[district])+1,1),Table1[n_can_adj])</f>
        <v>4</v>
      </c>
      <c r="U2889" t="e">
        <f>IF(Table1[level]="Local",VLOOKUP(Table1[parish]&amp;" Parish, Louisiana",[1]parish!$D$2:$E$65,2,FALSE),"")</f>
        <v>#N/A</v>
      </c>
    </row>
    <row r="2890" spans="1:21" hidden="1" x14ac:dyDescent="0.25">
      <c r="A2890">
        <v>2879</v>
      </c>
      <c r="B2890">
        <f>IF(COUNTIF(C$2:C2889,C2890)&gt;0,B2889,B2889+1)</f>
        <v>970</v>
      </c>
      <c r="C2890" t="str">
        <f>Table1[[#This Row],[position]]&amp;IF(Table1[district]="NA","","-"&amp;Table1[district])&amp;IF(Table1[parish]="Multi-Parish Race","","-"&amp;Table1[parish])&amp;" ("&amp;Table1[year]&amp;")"</f>
        <v>Member of School Board-District  7-East Baton Rouge (2014)</v>
      </c>
      <c r="D2890" t="s">
        <v>3379</v>
      </c>
      <c r="E2890" t="s">
        <v>3637</v>
      </c>
      <c r="F2890" t="s">
        <v>3641</v>
      </c>
      <c r="G2890">
        <v>2014</v>
      </c>
      <c r="H2890" t="s">
        <v>1277</v>
      </c>
      <c r="I2890" t="s">
        <v>23</v>
      </c>
      <c r="J2890">
        <v>2181</v>
      </c>
      <c r="K2890">
        <v>27</v>
      </c>
      <c r="L2890">
        <f>COUNTIF(Table1[Race],Table1[Race])</f>
        <v>2</v>
      </c>
      <c r="M2890">
        <v>16</v>
      </c>
      <c r="N2890">
        <v>3</v>
      </c>
      <c r="O2890">
        <v>6</v>
      </c>
      <c r="P2890">
        <v>2</v>
      </c>
      <c r="Q2890" t="s">
        <v>20</v>
      </c>
      <c r="R2890" t="s">
        <v>3382</v>
      </c>
      <c r="S2890" t="s">
        <v>3379</v>
      </c>
      <c r="T2890">
        <f>IFERROR(Table1[n_can_adj]/MID(Table1[district],FIND("(",Table1[district])+1,1),Table1[n_can_adj])</f>
        <v>2</v>
      </c>
      <c r="U2890" t="e">
        <f>IF(Table1[level]="Local",VLOOKUP(Table1[parish]&amp;" Parish, Louisiana",[1]parish!$D$2:$E$65,2,FALSE),"")</f>
        <v>#N/A</v>
      </c>
    </row>
    <row r="2891" spans="1:21" hidden="1" x14ac:dyDescent="0.25">
      <c r="A2891">
        <v>2880</v>
      </c>
      <c r="B2891">
        <f>IF(COUNTIF(C$2:C2890,C2891)&gt;0,B2890,B2890+1)</f>
        <v>970</v>
      </c>
      <c r="C2891" t="str">
        <f>Table1[[#This Row],[position]]&amp;IF(Table1[district]="NA","","-"&amp;Table1[district])&amp;IF(Table1[parish]="Multi-Parish Race","","-"&amp;Table1[parish])&amp;" ("&amp;Table1[year]&amp;")"</f>
        <v>Member of School Board-District  7-East Baton Rouge (2014)</v>
      </c>
      <c r="D2891" t="s">
        <v>3379</v>
      </c>
      <c r="E2891" t="s">
        <v>3637</v>
      </c>
      <c r="F2891" t="s">
        <v>2306</v>
      </c>
      <c r="G2891">
        <v>2014</v>
      </c>
      <c r="H2891" t="s">
        <v>1277</v>
      </c>
      <c r="I2891" t="s">
        <v>19</v>
      </c>
      <c r="J2891">
        <v>6895</v>
      </c>
      <c r="K2891">
        <v>27</v>
      </c>
      <c r="L2891">
        <f>COUNTIF(Table1[Race],Table1[Race])</f>
        <v>2</v>
      </c>
      <c r="M2891">
        <v>16</v>
      </c>
      <c r="N2891">
        <v>3</v>
      </c>
      <c r="O2891">
        <v>6</v>
      </c>
      <c r="P2891">
        <v>2</v>
      </c>
      <c r="Q2891" t="s">
        <v>20</v>
      </c>
      <c r="R2891" t="s">
        <v>3382</v>
      </c>
      <c r="S2891" t="s">
        <v>3379</v>
      </c>
      <c r="T2891">
        <f>IFERROR(Table1[n_can_adj]/MID(Table1[district],FIND("(",Table1[district])+1,1),Table1[n_can_adj])</f>
        <v>2</v>
      </c>
      <c r="U2891" t="e">
        <f>IF(Table1[level]="Local",VLOOKUP(Table1[parish]&amp;" Parish, Louisiana",[1]parish!$D$2:$E$65,2,FALSE),"")</f>
        <v>#N/A</v>
      </c>
    </row>
    <row r="2892" spans="1:21" hidden="1" x14ac:dyDescent="0.25">
      <c r="A2892">
        <v>2882</v>
      </c>
      <c r="B2892">
        <f>IF(COUNTIF(C$2:C2891,C2892)&gt;0,B2891,B2891+1)</f>
        <v>971</v>
      </c>
      <c r="C2892" t="str">
        <f>Table1[[#This Row],[position]]&amp;IF(Table1[district]="NA","","-"&amp;Table1[district])&amp;IF(Table1[parish]="Multi-Parish Race","","-"&amp;Table1[parish])&amp;" ("&amp;Table1[year]&amp;")"</f>
        <v>Member of School Board-District  7-Evangeline (2014)</v>
      </c>
      <c r="D2892" t="s">
        <v>3379</v>
      </c>
      <c r="E2892" t="s">
        <v>3637</v>
      </c>
      <c r="F2892" t="s">
        <v>3643</v>
      </c>
      <c r="G2892">
        <v>2014</v>
      </c>
      <c r="H2892" t="s">
        <v>109</v>
      </c>
      <c r="I2892" t="s">
        <v>23</v>
      </c>
      <c r="J2892">
        <v>477</v>
      </c>
      <c r="K2892">
        <v>27</v>
      </c>
      <c r="L2892">
        <f>COUNTIF(Table1[Race],Table1[Race])</f>
        <v>2</v>
      </c>
      <c r="M2892">
        <v>16</v>
      </c>
      <c r="N2892">
        <v>3</v>
      </c>
      <c r="O2892">
        <v>6</v>
      </c>
      <c r="P2892">
        <v>2</v>
      </c>
      <c r="Q2892" t="s">
        <v>20</v>
      </c>
      <c r="R2892" t="s">
        <v>3382</v>
      </c>
      <c r="S2892" t="s">
        <v>3379</v>
      </c>
      <c r="T2892">
        <f>IFERROR(Table1[n_can_adj]/MID(Table1[district],FIND("(",Table1[district])+1,1),Table1[n_can_adj])</f>
        <v>2</v>
      </c>
      <c r="U2892" t="e">
        <f>IF(Table1[level]="Local",VLOOKUP(Table1[parish]&amp;" Parish, Louisiana",[1]parish!$D$2:$E$65,2,FALSE),"")</f>
        <v>#N/A</v>
      </c>
    </row>
    <row r="2893" spans="1:21" hidden="1" x14ac:dyDescent="0.25">
      <c r="A2893">
        <v>2901</v>
      </c>
      <c r="B2893">
        <f>IF(COUNTIF(C$2:C2892,C2893)&gt;0,B2892,B2892+1)</f>
        <v>971</v>
      </c>
      <c r="C2893" t="str">
        <f>Table1[[#This Row],[position]]&amp;IF(Table1[district]="NA","","-"&amp;Table1[district])&amp;IF(Table1[parish]="Multi-Parish Race","","-"&amp;Table1[parish])&amp;" ("&amp;Table1[year]&amp;")"</f>
        <v>Member of School Board-District  7-Evangeline (2014)</v>
      </c>
      <c r="D2893" t="s">
        <v>3379</v>
      </c>
      <c r="E2893" t="s">
        <v>3637</v>
      </c>
      <c r="F2893" t="s">
        <v>3662</v>
      </c>
      <c r="G2893">
        <v>2014</v>
      </c>
      <c r="H2893" t="s">
        <v>109</v>
      </c>
      <c r="I2893" t="s">
        <v>23</v>
      </c>
      <c r="J2893">
        <v>472</v>
      </c>
      <c r="K2893">
        <v>27</v>
      </c>
      <c r="L2893">
        <f>COUNTIF(Table1[Race],Table1[Race])</f>
        <v>2</v>
      </c>
      <c r="M2893">
        <v>16</v>
      </c>
      <c r="N2893">
        <v>3</v>
      </c>
      <c r="O2893">
        <v>6</v>
      </c>
      <c r="P2893">
        <v>2</v>
      </c>
      <c r="Q2893" t="s">
        <v>20</v>
      </c>
      <c r="R2893" t="s">
        <v>3382</v>
      </c>
      <c r="S2893" t="s">
        <v>3379</v>
      </c>
      <c r="T2893">
        <f>IFERROR(Table1[n_can_adj]/MID(Table1[district],FIND("(",Table1[district])+1,1),Table1[n_can_adj])</f>
        <v>2</v>
      </c>
      <c r="U2893" t="e">
        <f>IF(Table1[level]="Local",VLOOKUP(Table1[parish]&amp;" Parish, Louisiana",[1]parish!$D$2:$E$65,2,FALSE),"")</f>
        <v>#N/A</v>
      </c>
    </row>
    <row r="2894" spans="1:21" hidden="1" x14ac:dyDescent="0.25">
      <c r="A2894">
        <v>2888</v>
      </c>
      <c r="B2894">
        <f>IF(COUNTIF(C$2:C2893,C2894)&gt;0,B2893,B2893+1)</f>
        <v>972</v>
      </c>
      <c r="C2894" t="str">
        <f>Table1[[#This Row],[position]]&amp;IF(Table1[district]="NA","","-"&amp;Table1[district])&amp;IF(Table1[parish]="Multi-Parish Race","","-"&amp;Table1[parish])&amp;" ("&amp;Table1[year]&amp;")"</f>
        <v>Member of School Board-District  7-Lafourche (2014)</v>
      </c>
      <c r="D2894" t="s">
        <v>3379</v>
      </c>
      <c r="E2894" t="s">
        <v>3637</v>
      </c>
      <c r="F2894" t="s">
        <v>3649</v>
      </c>
      <c r="G2894">
        <v>2014</v>
      </c>
      <c r="H2894" t="s">
        <v>940</v>
      </c>
      <c r="I2894" t="s">
        <v>23</v>
      </c>
      <c r="J2894">
        <v>909</v>
      </c>
      <c r="K2894">
        <v>27</v>
      </c>
      <c r="L2894">
        <f>COUNTIF(Table1[Race],Table1[Race])</f>
        <v>2</v>
      </c>
      <c r="M2894">
        <v>16</v>
      </c>
      <c r="N2894">
        <v>3</v>
      </c>
      <c r="O2894">
        <v>6</v>
      </c>
      <c r="P2894">
        <v>2</v>
      </c>
      <c r="Q2894" t="s">
        <v>20</v>
      </c>
      <c r="R2894" t="s">
        <v>3382</v>
      </c>
      <c r="S2894" t="s">
        <v>3379</v>
      </c>
      <c r="T2894">
        <f>IFERROR(Table1[n_can_adj]/MID(Table1[district],FIND("(",Table1[district])+1,1),Table1[n_can_adj])</f>
        <v>2</v>
      </c>
      <c r="U2894" t="e">
        <f>IF(Table1[level]="Local",VLOOKUP(Table1[parish]&amp;" Parish, Louisiana",[1]parish!$D$2:$E$65,2,FALSE),"")</f>
        <v>#N/A</v>
      </c>
    </row>
    <row r="2895" spans="1:21" hidden="1" x14ac:dyDescent="0.25">
      <c r="A2895">
        <v>2894</v>
      </c>
      <c r="B2895">
        <f>IF(COUNTIF(C$2:C2894,C2895)&gt;0,B2894,B2894+1)</f>
        <v>972</v>
      </c>
      <c r="C2895" t="str">
        <f>Table1[[#This Row],[position]]&amp;IF(Table1[district]="NA","","-"&amp;Table1[district])&amp;IF(Table1[parish]="Multi-Parish Race","","-"&amp;Table1[parish])&amp;" ("&amp;Table1[year]&amp;")"</f>
        <v>Member of School Board-District  7-Lafourche (2014)</v>
      </c>
      <c r="D2895" t="s">
        <v>3379</v>
      </c>
      <c r="E2895" t="s">
        <v>3637</v>
      </c>
      <c r="F2895" t="s">
        <v>3655</v>
      </c>
      <c r="G2895">
        <v>2014</v>
      </c>
      <c r="H2895" t="s">
        <v>940</v>
      </c>
      <c r="I2895" t="s">
        <v>30</v>
      </c>
      <c r="J2895">
        <v>871</v>
      </c>
      <c r="K2895">
        <v>27</v>
      </c>
      <c r="L2895">
        <f>COUNTIF(Table1[Race],Table1[Race])</f>
        <v>2</v>
      </c>
      <c r="M2895">
        <v>16</v>
      </c>
      <c r="N2895">
        <v>3</v>
      </c>
      <c r="O2895">
        <v>6</v>
      </c>
      <c r="P2895">
        <v>2</v>
      </c>
      <c r="Q2895" t="s">
        <v>20</v>
      </c>
      <c r="R2895" t="s">
        <v>3382</v>
      </c>
      <c r="S2895" t="s">
        <v>3379</v>
      </c>
      <c r="T2895">
        <f>IFERROR(Table1[n_can_adj]/MID(Table1[district],FIND("(",Table1[district])+1,1),Table1[n_can_adj])</f>
        <v>2</v>
      </c>
      <c r="U2895" t="e">
        <f>IF(Table1[level]="Local",VLOOKUP(Table1[parish]&amp;" Parish, Louisiana",[1]parish!$D$2:$E$65,2,FALSE),"")</f>
        <v>#N/A</v>
      </c>
    </row>
    <row r="2896" spans="1:21" hidden="1" x14ac:dyDescent="0.25">
      <c r="A2896">
        <v>2876</v>
      </c>
      <c r="B2896">
        <f>IF(COUNTIF(C$2:C2895,C2896)&gt;0,B2895,B2895+1)</f>
        <v>973</v>
      </c>
      <c r="C2896" t="str">
        <f>Table1[[#This Row],[position]]&amp;IF(Table1[district]="NA","","-"&amp;Table1[district])&amp;IF(Table1[parish]="Multi-Parish Race","","-"&amp;Table1[parish])&amp;" ("&amp;Table1[year]&amp;")"</f>
        <v>Member of School Board-District  7-Lasalle (2014)</v>
      </c>
      <c r="D2896" t="s">
        <v>3379</v>
      </c>
      <c r="E2896" t="s">
        <v>3637</v>
      </c>
      <c r="F2896" t="s">
        <v>3638</v>
      </c>
      <c r="G2896">
        <v>2014</v>
      </c>
      <c r="H2896" t="s">
        <v>680</v>
      </c>
      <c r="I2896" t="s">
        <v>19</v>
      </c>
      <c r="J2896">
        <v>162</v>
      </c>
      <c r="K2896">
        <v>27</v>
      </c>
      <c r="L2896">
        <f>COUNTIF(Table1[Race],Table1[Race])</f>
        <v>2</v>
      </c>
      <c r="M2896">
        <v>16</v>
      </c>
      <c r="N2896">
        <v>3</v>
      </c>
      <c r="O2896">
        <v>6</v>
      </c>
      <c r="P2896">
        <v>2</v>
      </c>
      <c r="Q2896" t="s">
        <v>20</v>
      </c>
      <c r="R2896" t="s">
        <v>3382</v>
      </c>
      <c r="S2896" t="s">
        <v>3379</v>
      </c>
      <c r="T2896">
        <f>IFERROR(Table1[n_can_adj]/MID(Table1[district],FIND("(",Table1[district])+1,1),Table1[n_can_adj])</f>
        <v>2</v>
      </c>
      <c r="U2896" t="e">
        <f>IF(Table1[level]="Local",VLOOKUP(Table1[parish]&amp;" Parish, Louisiana",[1]parish!$D$2:$E$65,2,FALSE),"")</f>
        <v>#N/A</v>
      </c>
    </row>
    <row r="2897" spans="1:21" hidden="1" x14ac:dyDescent="0.25">
      <c r="A2897">
        <v>2891</v>
      </c>
      <c r="B2897">
        <f>IF(COUNTIF(C$2:C2896,C2897)&gt;0,B2896,B2896+1)</f>
        <v>973</v>
      </c>
      <c r="C2897" t="str">
        <f>Table1[[#This Row],[position]]&amp;IF(Table1[district]="NA","","-"&amp;Table1[district])&amp;IF(Table1[parish]="Multi-Parish Race","","-"&amp;Table1[parish])&amp;" ("&amp;Table1[year]&amp;")"</f>
        <v>Member of School Board-District  7-Lasalle (2014)</v>
      </c>
      <c r="D2897" t="s">
        <v>3379</v>
      </c>
      <c r="E2897" t="s">
        <v>3637</v>
      </c>
      <c r="F2897" t="s">
        <v>3652</v>
      </c>
      <c r="G2897">
        <v>2014</v>
      </c>
      <c r="H2897" t="s">
        <v>680</v>
      </c>
      <c r="I2897" t="s">
        <v>30</v>
      </c>
      <c r="J2897">
        <v>367</v>
      </c>
      <c r="K2897">
        <v>27</v>
      </c>
      <c r="L2897">
        <f>COUNTIF(Table1[Race],Table1[Race])</f>
        <v>2</v>
      </c>
      <c r="M2897">
        <v>16</v>
      </c>
      <c r="N2897">
        <v>3</v>
      </c>
      <c r="O2897">
        <v>6</v>
      </c>
      <c r="P2897">
        <v>2</v>
      </c>
      <c r="Q2897" t="s">
        <v>20</v>
      </c>
      <c r="R2897" t="s">
        <v>3382</v>
      </c>
      <c r="S2897" t="s">
        <v>3379</v>
      </c>
      <c r="T2897">
        <f>IFERROR(Table1[n_can_adj]/MID(Table1[district],FIND("(",Table1[district])+1,1),Table1[n_can_adj])</f>
        <v>2</v>
      </c>
      <c r="U2897" t="e">
        <f>IF(Table1[level]="Local",VLOOKUP(Table1[parish]&amp;" Parish, Louisiana",[1]parish!$D$2:$E$65,2,FALSE),"")</f>
        <v>#N/A</v>
      </c>
    </row>
    <row r="2898" spans="1:21" hidden="1" x14ac:dyDescent="0.25">
      <c r="A2898">
        <v>2878</v>
      </c>
      <c r="B2898">
        <f>IF(COUNTIF(C$2:C2897,C2898)&gt;0,B2897,B2897+1)</f>
        <v>974</v>
      </c>
      <c r="C2898" t="str">
        <f>Table1[[#This Row],[position]]&amp;IF(Table1[district]="NA","","-"&amp;Table1[district])&amp;IF(Table1[parish]="Multi-Parish Race","","-"&amp;Table1[parish])&amp;" ("&amp;Table1[year]&amp;")"</f>
        <v>Member of School Board-District  7-Madison (2014)</v>
      </c>
      <c r="D2898" t="s">
        <v>3379</v>
      </c>
      <c r="E2898" t="s">
        <v>3637</v>
      </c>
      <c r="F2898" t="s">
        <v>3640</v>
      </c>
      <c r="G2898">
        <v>2014</v>
      </c>
      <c r="H2898" t="s">
        <v>742</v>
      </c>
      <c r="I2898" t="s">
        <v>30</v>
      </c>
      <c r="J2898">
        <v>86</v>
      </c>
      <c r="K2898">
        <v>27</v>
      </c>
      <c r="L2898">
        <f>COUNTIF(Table1[Race],Table1[Race])</f>
        <v>2</v>
      </c>
      <c r="M2898">
        <v>16</v>
      </c>
      <c r="N2898">
        <v>3</v>
      </c>
      <c r="O2898">
        <v>6</v>
      </c>
      <c r="P2898">
        <v>2</v>
      </c>
      <c r="Q2898" t="s">
        <v>20</v>
      </c>
      <c r="R2898" t="s">
        <v>3382</v>
      </c>
      <c r="S2898" t="s">
        <v>3379</v>
      </c>
      <c r="T2898">
        <f>IFERROR(Table1[n_can_adj]/MID(Table1[district],FIND("(",Table1[district])+1,1),Table1[n_can_adj])</f>
        <v>2</v>
      </c>
      <c r="U2898" t="e">
        <f>IF(Table1[level]="Local",VLOOKUP(Table1[parish]&amp;" Parish, Louisiana",[1]parish!$D$2:$E$65,2,FALSE),"")</f>
        <v>#N/A</v>
      </c>
    </row>
    <row r="2899" spans="1:21" hidden="1" x14ac:dyDescent="0.25">
      <c r="A2899">
        <v>2902</v>
      </c>
      <c r="B2899">
        <f>IF(COUNTIF(C$2:C2898,C2899)&gt;0,B2898,B2898+1)</f>
        <v>974</v>
      </c>
      <c r="C2899" t="str">
        <f>Table1[[#This Row],[position]]&amp;IF(Table1[district]="NA","","-"&amp;Table1[district])&amp;IF(Table1[parish]="Multi-Parish Race","","-"&amp;Table1[parish])&amp;" ("&amp;Table1[year]&amp;")"</f>
        <v>Member of School Board-District  7-Madison (2014)</v>
      </c>
      <c r="D2899" t="s">
        <v>3379</v>
      </c>
      <c r="E2899" t="s">
        <v>3637</v>
      </c>
      <c r="F2899" t="s">
        <v>3663</v>
      </c>
      <c r="G2899">
        <v>2014</v>
      </c>
      <c r="H2899" t="s">
        <v>742</v>
      </c>
      <c r="I2899" t="s">
        <v>23</v>
      </c>
      <c r="J2899">
        <v>279</v>
      </c>
      <c r="K2899">
        <v>27</v>
      </c>
      <c r="L2899">
        <f>COUNTIF(Table1[Race],Table1[Race])</f>
        <v>2</v>
      </c>
      <c r="M2899">
        <v>16</v>
      </c>
      <c r="N2899">
        <v>3</v>
      </c>
      <c r="O2899">
        <v>6</v>
      </c>
      <c r="P2899">
        <v>2</v>
      </c>
      <c r="Q2899" t="s">
        <v>20</v>
      </c>
      <c r="R2899" t="s">
        <v>3382</v>
      </c>
      <c r="S2899" t="s">
        <v>3379</v>
      </c>
      <c r="T2899">
        <f>IFERROR(Table1[n_can_adj]/MID(Table1[district],FIND("(",Table1[district])+1,1),Table1[n_can_adj])</f>
        <v>2</v>
      </c>
      <c r="U2899" t="e">
        <f>IF(Table1[level]="Local",VLOOKUP(Table1[parish]&amp;" Parish, Louisiana",[1]parish!$D$2:$E$65,2,FALSE),"")</f>
        <v>#N/A</v>
      </c>
    </row>
    <row r="2900" spans="1:21" hidden="1" x14ac:dyDescent="0.25">
      <c r="A2900">
        <v>2898</v>
      </c>
      <c r="B2900">
        <f>IF(COUNTIF(C$2:C2899,C2900)&gt;0,B2899,B2899+1)</f>
        <v>975</v>
      </c>
      <c r="C2900" t="str">
        <f>Table1[[#This Row],[position]]&amp;IF(Table1[district]="NA","","-"&amp;Table1[district])&amp;IF(Table1[parish]="Multi-Parish Race","","-"&amp;Table1[parish])&amp;" ("&amp;Table1[year]&amp;")"</f>
        <v>Member of School Board-District  7-Morehouse (2014)</v>
      </c>
      <c r="D2900" t="s">
        <v>3379</v>
      </c>
      <c r="E2900" t="s">
        <v>3637</v>
      </c>
      <c r="F2900" t="s">
        <v>3659</v>
      </c>
      <c r="G2900">
        <v>2014</v>
      </c>
      <c r="H2900" t="s">
        <v>736</v>
      </c>
      <c r="I2900" t="s">
        <v>23</v>
      </c>
      <c r="J2900">
        <v>329</v>
      </c>
      <c r="K2900">
        <v>27</v>
      </c>
      <c r="L2900">
        <f>COUNTIF(Table1[Race],Table1[Race])</f>
        <v>2</v>
      </c>
      <c r="M2900">
        <v>16</v>
      </c>
      <c r="N2900">
        <v>3</v>
      </c>
      <c r="O2900">
        <v>6</v>
      </c>
      <c r="P2900">
        <v>2</v>
      </c>
      <c r="Q2900" t="s">
        <v>20</v>
      </c>
      <c r="R2900" t="s">
        <v>3382</v>
      </c>
      <c r="S2900" t="s">
        <v>3379</v>
      </c>
      <c r="T2900">
        <f>IFERROR(Table1[n_can_adj]/MID(Table1[district],FIND("(",Table1[district])+1,1),Table1[n_can_adj])</f>
        <v>2</v>
      </c>
      <c r="U2900" t="e">
        <f>IF(Table1[level]="Local",VLOOKUP(Table1[parish]&amp;" Parish, Louisiana",[1]parish!$D$2:$E$65,2,FALSE),"")</f>
        <v>#N/A</v>
      </c>
    </row>
    <row r="2901" spans="1:21" hidden="1" x14ac:dyDescent="0.25">
      <c r="A2901">
        <v>2900</v>
      </c>
      <c r="B2901">
        <f>IF(COUNTIF(C$2:C2900,C2901)&gt;0,B2900,B2900+1)</f>
        <v>975</v>
      </c>
      <c r="C2901" t="str">
        <f>Table1[[#This Row],[position]]&amp;IF(Table1[district]="NA","","-"&amp;Table1[district])&amp;IF(Table1[parish]="Multi-Parish Race","","-"&amp;Table1[parish])&amp;" ("&amp;Table1[year]&amp;")"</f>
        <v>Member of School Board-District  7-Morehouse (2014)</v>
      </c>
      <c r="D2901" t="s">
        <v>3379</v>
      </c>
      <c r="E2901" t="s">
        <v>3637</v>
      </c>
      <c r="F2901" t="s">
        <v>3661</v>
      </c>
      <c r="G2901">
        <v>2014</v>
      </c>
      <c r="H2901" t="s">
        <v>736</v>
      </c>
      <c r="I2901" t="s">
        <v>23</v>
      </c>
      <c r="J2901">
        <v>454</v>
      </c>
      <c r="K2901">
        <v>27</v>
      </c>
      <c r="L2901">
        <f>COUNTIF(Table1[Race],Table1[Race])</f>
        <v>2</v>
      </c>
      <c r="M2901">
        <v>16</v>
      </c>
      <c r="N2901">
        <v>3</v>
      </c>
      <c r="O2901">
        <v>6</v>
      </c>
      <c r="P2901">
        <v>2</v>
      </c>
      <c r="Q2901" t="s">
        <v>20</v>
      </c>
      <c r="R2901" t="s">
        <v>3382</v>
      </c>
      <c r="S2901" t="s">
        <v>3379</v>
      </c>
      <c r="T2901">
        <f>IFERROR(Table1[n_can_adj]/MID(Table1[district],FIND("(",Table1[district])+1,1),Table1[n_can_adj])</f>
        <v>2</v>
      </c>
      <c r="U2901" t="e">
        <f>IF(Table1[level]="Local",VLOOKUP(Table1[parish]&amp;" Parish, Louisiana",[1]parish!$D$2:$E$65,2,FALSE),"")</f>
        <v>#N/A</v>
      </c>
    </row>
    <row r="2902" spans="1:21" hidden="1" x14ac:dyDescent="0.25">
      <c r="A2902">
        <v>2887</v>
      </c>
      <c r="B2902">
        <f>IF(COUNTIF(C$2:C2901,C2902)&gt;0,B2901,B2901+1)</f>
        <v>976</v>
      </c>
      <c r="C2902" t="str">
        <f>Table1[[#This Row],[position]]&amp;IF(Table1[district]="NA","","-"&amp;Table1[district])&amp;IF(Table1[parish]="Multi-Parish Race","","-"&amp;Table1[parish])&amp;" ("&amp;Table1[year]&amp;")"</f>
        <v>Member of School Board-District  7-Natchitoches (2014)</v>
      </c>
      <c r="D2902" t="s">
        <v>3379</v>
      </c>
      <c r="E2902" t="s">
        <v>3637</v>
      </c>
      <c r="F2902" t="s">
        <v>3648</v>
      </c>
      <c r="G2902">
        <v>2014</v>
      </c>
      <c r="H2902" t="s">
        <v>263</v>
      </c>
      <c r="I2902" t="s">
        <v>127</v>
      </c>
      <c r="J2902">
        <v>791</v>
      </c>
      <c r="K2902">
        <v>27</v>
      </c>
      <c r="L2902">
        <f>COUNTIF(Table1[Race],Table1[Race])</f>
        <v>2</v>
      </c>
      <c r="M2902">
        <v>16</v>
      </c>
      <c r="N2902">
        <v>3</v>
      </c>
      <c r="O2902">
        <v>6</v>
      </c>
      <c r="P2902">
        <v>2</v>
      </c>
      <c r="Q2902" t="s">
        <v>20</v>
      </c>
      <c r="R2902" t="s">
        <v>3382</v>
      </c>
      <c r="S2902" t="s">
        <v>3379</v>
      </c>
      <c r="T2902">
        <f>IFERROR(Table1[n_can_adj]/MID(Table1[district],FIND("(",Table1[district])+1,1),Table1[n_can_adj])</f>
        <v>2</v>
      </c>
      <c r="U2902" t="e">
        <f>IF(Table1[level]="Local",VLOOKUP(Table1[parish]&amp;" Parish, Louisiana",[1]parish!$D$2:$E$65,2,FALSE),"")</f>
        <v>#N/A</v>
      </c>
    </row>
    <row r="2903" spans="1:21" hidden="1" x14ac:dyDescent="0.25">
      <c r="A2903">
        <v>2893</v>
      </c>
      <c r="B2903">
        <f>IF(COUNTIF(C$2:C2902,C2903)&gt;0,B2902,B2902+1)</f>
        <v>976</v>
      </c>
      <c r="C2903" t="str">
        <f>Table1[[#This Row],[position]]&amp;IF(Table1[district]="NA","","-"&amp;Table1[district])&amp;IF(Table1[parish]="Multi-Parish Race","","-"&amp;Table1[parish])&amp;" ("&amp;Table1[year]&amp;")"</f>
        <v>Member of School Board-District  7-Natchitoches (2014)</v>
      </c>
      <c r="D2903" t="s">
        <v>3379</v>
      </c>
      <c r="E2903" t="s">
        <v>3637</v>
      </c>
      <c r="F2903" t="s">
        <v>3654</v>
      </c>
      <c r="G2903">
        <v>2014</v>
      </c>
      <c r="H2903" t="s">
        <v>263</v>
      </c>
      <c r="I2903" t="s">
        <v>23</v>
      </c>
      <c r="J2903">
        <v>301</v>
      </c>
      <c r="K2903">
        <v>27</v>
      </c>
      <c r="L2903">
        <f>COUNTIF(Table1[Race],Table1[Race])</f>
        <v>2</v>
      </c>
      <c r="M2903">
        <v>16</v>
      </c>
      <c r="N2903">
        <v>3</v>
      </c>
      <c r="O2903">
        <v>6</v>
      </c>
      <c r="P2903">
        <v>2</v>
      </c>
      <c r="Q2903" t="s">
        <v>20</v>
      </c>
      <c r="R2903" t="s">
        <v>3382</v>
      </c>
      <c r="S2903" t="s">
        <v>3379</v>
      </c>
      <c r="T2903">
        <f>IFERROR(Table1[n_can_adj]/MID(Table1[district],FIND("(",Table1[district])+1,1),Table1[n_can_adj])</f>
        <v>2</v>
      </c>
      <c r="U2903" t="e">
        <f>IF(Table1[level]="Local",VLOOKUP(Table1[parish]&amp;" Parish, Louisiana",[1]parish!$D$2:$E$65,2,FALSE),"")</f>
        <v>#N/A</v>
      </c>
    </row>
    <row r="2904" spans="1:21" hidden="1" x14ac:dyDescent="0.25">
      <c r="A2904">
        <v>2903</v>
      </c>
      <c r="B2904">
        <f>IF(COUNTIF(C$2:C2903,C2904)&gt;0,B2903,B2903+1)</f>
        <v>977</v>
      </c>
      <c r="C2904" t="str">
        <f>Table1[[#This Row],[position]]&amp;IF(Table1[district]="NA","","-"&amp;Table1[district])&amp;IF(Table1[parish]="Multi-Parish Race","","-"&amp;Table1[parish])&amp;" ("&amp;Table1[year]&amp;")"</f>
        <v>Member of School Board-District  7, Central Community-East Baton Rouge (2014)</v>
      </c>
      <c r="D2904" t="s">
        <v>3379</v>
      </c>
      <c r="E2904" t="s">
        <v>3664</v>
      </c>
      <c r="F2904" t="s">
        <v>3665</v>
      </c>
      <c r="G2904">
        <v>2014</v>
      </c>
      <c r="H2904" t="s">
        <v>1277</v>
      </c>
      <c r="I2904" t="s">
        <v>19</v>
      </c>
      <c r="J2904">
        <v>416</v>
      </c>
      <c r="K2904">
        <v>2</v>
      </c>
      <c r="L2904">
        <f>COUNTIF(Table1[Race],Table1[Race])</f>
        <v>2</v>
      </c>
      <c r="M2904">
        <v>0</v>
      </c>
      <c r="N2904">
        <v>2</v>
      </c>
      <c r="O2904">
        <v>0</v>
      </c>
      <c r="P2904">
        <v>0</v>
      </c>
      <c r="Q2904" t="s">
        <v>20</v>
      </c>
      <c r="R2904" t="s">
        <v>3382</v>
      </c>
      <c r="S2904" t="s">
        <v>3379</v>
      </c>
      <c r="T2904">
        <f>IFERROR(Table1[n_can_adj]/MID(Table1[district],FIND("(",Table1[district])+1,1),Table1[n_can_adj])</f>
        <v>2</v>
      </c>
      <c r="U2904" t="e">
        <f>IF(Table1[level]="Local",VLOOKUP(Table1[parish]&amp;" Parish, Louisiana",[1]parish!$D$2:$E$65,2,FALSE),"")</f>
        <v>#N/A</v>
      </c>
    </row>
    <row r="2905" spans="1:21" hidden="1" x14ac:dyDescent="0.25">
      <c r="A2905">
        <v>2904</v>
      </c>
      <c r="B2905">
        <f>IF(COUNTIF(C$2:C2904,C2905)&gt;0,B2904,B2904+1)</f>
        <v>977</v>
      </c>
      <c r="C2905" t="str">
        <f>Table1[[#This Row],[position]]&amp;IF(Table1[district]="NA","","-"&amp;Table1[district])&amp;IF(Table1[parish]="Multi-Parish Race","","-"&amp;Table1[parish])&amp;" ("&amp;Table1[year]&amp;")"</f>
        <v>Member of School Board-District  7, Central Community-East Baton Rouge (2014)</v>
      </c>
      <c r="D2905" t="s">
        <v>3379</v>
      </c>
      <c r="E2905" t="s">
        <v>3664</v>
      </c>
      <c r="F2905" t="s">
        <v>3666</v>
      </c>
      <c r="G2905">
        <v>2014</v>
      </c>
      <c r="H2905" t="s">
        <v>1277</v>
      </c>
      <c r="I2905" t="s">
        <v>19</v>
      </c>
      <c r="J2905">
        <v>1148</v>
      </c>
      <c r="K2905">
        <v>2</v>
      </c>
      <c r="L2905">
        <f>COUNTIF(Table1[Race],Table1[Race])</f>
        <v>2</v>
      </c>
      <c r="M2905">
        <v>0</v>
      </c>
      <c r="N2905">
        <v>2</v>
      </c>
      <c r="O2905">
        <v>0</v>
      </c>
      <c r="P2905">
        <v>0</v>
      </c>
      <c r="Q2905" t="s">
        <v>20</v>
      </c>
      <c r="R2905" t="s">
        <v>3382</v>
      </c>
      <c r="S2905" t="s">
        <v>3379</v>
      </c>
      <c r="T2905">
        <f>IFERROR(Table1[n_can_adj]/MID(Table1[district],FIND("(",Table1[district])+1,1),Table1[n_can_adj])</f>
        <v>2</v>
      </c>
      <c r="U2905" t="e">
        <f>IF(Table1[level]="Local",VLOOKUP(Table1[parish]&amp;" Parish, Louisiana",[1]parish!$D$2:$E$65,2,FALSE),"")</f>
        <v>#N/A</v>
      </c>
    </row>
    <row r="2906" spans="1:21" hidden="1" x14ac:dyDescent="0.25">
      <c r="A2906">
        <v>2905</v>
      </c>
      <c r="B2906">
        <f>IF(COUNTIF(C$2:C2905,C2906)&gt;0,B2905,B2905+1)</f>
        <v>978</v>
      </c>
      <c r="C2906" t="str">
        <f>Table1[[#This Row],[position]]&amp;IF(Table1[district]="NA","","-"&amp;Table1[district])&amp;IF(Table1[parish]="Multi-Parish Race","","-"&amp;Table1[parish])&amp;" ("&amp;Table1[year]&amp;")"</f>
        <v>Member of School Board-District  8-Caddo (2014)</v>
      </c>
      <c r="D2906" t="s">
        <v>3379</v>
      </c>
      <c r="E2906" t="s">
        <v>3667</v>
      </c>
      <c r="F2906" t="s">
        <v>3668</v>
      </c>
      <c r="G2906">
        <v>2014</v>
      </c>
      <c r="H2906" t="s">
        <v>51</v>
      </c>
      <c r="I2906" t="s">
        <v>19</v>
      </c>
      <c r="J2906">
        <v>2546</v>
      </c>
      <c r="K2906">
        <v>22</v>
      </c>
      <c r="L2906">
        <f>COUNTIF(Table1[Race],Table1[Race])</f>
        <v>4</v>
      </c>
      <c r="M2906">
        <v>7</v>
      </c>
      <c r="N2906">
        <v>12</v>
      </c>
      <c r="O2906">
        <v>1</v>
      </c>
      <c r="P2906">
        <v>2</v>
      </c>
      <c r="Q2906" t="s">
        <v>20</v>
      </c>
      <c r="R2906" t="s">
        <v>3382</v>
      </c>
      <c r="S2906" t="s">
        <v>3379</v>
      </c>
      <c r="T2906">
        <f>IFERROR(Table1[n_can_adj]/MID(Table1[district],FIND("(",Table1[district])+1,1),Table1[n_can_adj])</f>
        <v>4</v>
      </c>
      <c r="U2906" t="e">
        <f>IF(Table1[level]="Local",VLOOKUP(Table1[parish]&amp;" Parish, Louisiana",[1]parish!$D$2:$E$65,2,FALSE),"")</f>
        <v>#N/A</v>
      </c>
    </row>
    <row r="2907" spans="1:21" hidden="1" x14ac:dyDescent="0.25">
      <c r="A2907">
        <v>2910</v>
      </c>
      <c r="B2907">
        <f>IF(COUNTIF(C$2:C2906,C2907)&gt;0,B2906,B2906+1)</f>
        <v>978</v>
      </c>
      <c r="C2907" t="str">
        <f>Table1[[#This Row],[position]]&amp;IF(Table1[district]="NA","","-"&amp;Table1[district])&amp;IF(Table1[parish]="Multi-Parish Race","","-"&amp;Table1[parish])&amp;" ("&amp;Table1[year]&amp;")"</f>
        <v>Member of School Board-District  8-Caddo (2014)</v>
      </c>
      <c r="D2907" t="s">
        <v>3379</v>
      </c>
      <c r="E2907" t="s">
        <v>3667</v>
      </c>
      <c r="F2907" t="s">
        <v>3673</v>
      </c>
      <c r="G2907">
        <v>2014</v>
      </c>
      <c r="H2907" t="s">
        <v>51</v>
      </c>
      <c r="I2907" t="s">
        <v>19</v>
      </c>
      <c r="J2907">
        <v>3468</v>
      </c>
      <c r="K2907">
        <v>22</v>
      </c>
      <c r="L2907">
        <f>COUNTIF(Table1[Race],Table1[Race])</f>
        <v>4</v>
      </c>
      <c r="M2907">
        <v>7</v>
      </c>
      <c r="N2907">
        <v>12</v>
      </c>
      <c r="O2907">
        <v>1</v>
      </c>
      <c r="P2907">
        <v>2</v>
      </c>
      <c r="Q2907" t="s">
        <v>20</v>
      </c>
      <c r="R2907" t="s">
        <v>3382</v>
      </c>
      <c r="S2907" t="s">
        <v>3379</v>
      </c>
      <c r="T2907">
        <f>IFERROR(Table1[n_can_adj]/MID(Table1[district],FIND("(",Table1[district])+1,1),Table1[n_can_adj])</f>
        <v>4</v>
      </c>
      <c r="U2907" t="e">
        <f>IF(Table1[level]="Local",VLOOKUP(Table1[parish]&amp;" Parish, Louisiana",[1]parish!$D$2:$E$65,2,FALSE),"")</f>
        <v>#N/A</v>
      </c>
    </row>
    <row r="2908" spans="1:21" hidden="1" x14ac:dyDescent="0.25">
      <c r="A2908">
        <v>2913</v>
      </c>
      <c r="B2908">
        <f>IF(COUNTIF(C$2:C2907,C2908)&gt;0,B2907,B2907+1)</f>
        <v>978</v>
      </c>
      <c r="C2908" t="str">
        <f>Table1[[#This Row],[position]]&amp;IF(Table1[district]="NA","","-"&amp;Table1[district])&amp;IF(Table1[parish]="Multi-Parish Race","","-"&amp;Table1[parish])&amp;" ("&amp;Table1[year]&amp;")"</f>
        <v>Member of School Board-District  8-Caddo (2014)</v>
      </c>
      <c r="D2908" t="s">
        <v>3379</v>
      </c>
      <c r="E2908" t="s">
        <v>3667</v>
      </c>
      <c r="F2908" t="s">
        <v>3676</v>
      </c>
      <c r="G2908">
        <v>2014</v>
      </c>
      <c r="H2908" t="s">
        <v>51</v>
      </c>
      <c r="I2908" t="s">
        <v>23</v>
      </c>
      <c r="J2908">
        <v>881</v>
      </c>
      <c r="K2908">
        <v>22</v>
      </c>
      <c r="L2908">
        <f>COUNTIF(Table1[Race],Table1[Race])</f>
        <v>4</v>
      </c>
      <c r="M2908">
        <v>7</v>
      </c>
      <c r="N2908">
        <v>12</v>
      </c>
      <c r="O2908">
        <v>1</v>
      </c>
      <c r="P2908">
        <v>2</v>
      </c>
      <c r="Q2908" t="s">
        <v>20</v>
      </c>
      <c r="R2908" t="s">
        <v>3382</v>
      </c>
      <c r="S2908" t="s">
        <v>3379</v>
      </c>
      <c r="T2908">
        <f>IFERROR(Table1[n_can_adj]/MID(Table1[district],FIND("(",Table1[district])+1,1),Table1[n_can_adj])</f>
        <v>4</v>
      </c>
      <c r="U2908" t="e">
        <f>IF(Table1[level]="Local",VLOOKUP(Table1[parish]&amp;" Parish, Louisiana",[1]parish!$D$2:$E$65,2,FALSE),"")</f>
        <v>#N/A</v>
      </c>
    </row>
    <row r="2909" spans="1:21" hidden="1" x14ac:dyDescent="0.25">
      <c r="A2909">
        <v>2922</v>
      </c>
      <c r="B2909">
        <f>IF(COUNTIF(C$2:C2908,C2909)&gt;0,B2908,B2908+1)</f>
        <v>978</v>
      </c>
      <c r="C2909" t="str">
        <f>Table1[[#This Row],[position]]&amp;IF(Table1[district]="NA","","-"&amp;Table1[district])&amp;IF(Table1[parish]="Multi-Parish Race","","-"&amp;Table1[parish])&amp;" ("&amp;Table1[year]&amp;")"</f>
        <v>Member of School Board-District  8-Caddo (2014)</v>
      </c>
      <c r="D2909" t="s">
        <v>3379</v>
      </c>
      <c r="E2909" t="s">
        <v>3667</v>
      </c>
      <c r="F2909" t="s">
        <v>3685</v>
      </c>
      <c r="G2909">
        <v>2014</v>
      </c>
      <c r="H2909" t="s">
        <v>51</v>
      </c>
      <c r="I2909" t="s">
        <v>19</v>
      </c>
      <c r="J2909">
        <v>925</v>
      </c>
      <c r="K2909">
        <v>22</v>
      </c>
      <c r="L2909">
        <f>COUNTIF(Table1[Race],Table1[Race])</f>
        <v>4</v>
      </c>
      <c r="M2909">
        <v>7</v>
      </c>
      <c r="N2909">
        <v>12</v>
      </c>
      <c r="O2909">
        <v>1</v>
      </c>
      <c r="P2909">
        <v>2</v>
      </c>
      <c r="Q2909" t="s">
        <v>20</v>
      </c>
      <c r="R2909" t="s">
        <v>3382</v>
      </c>
      <c r="S2909" t="s">
        <v>3379</v>
      </c>
      <c r="T2909">
        <f>IFERROR(Table1[n_can_adj]/MID(Table1[district],FIND("(",Table1[district])+1,1),Table1[n_can_adj])</f>
        <v>4</v>
      </c>
      <c r="U2909" t="e">
        <f>IF(Table1[level]="Local",VLOOKUP(Table1[parish]&amp;" Parish, Louisiana",[1]parish!$D$2:$E$65,2,FALSE),"")</f>
        <v>#N/A</v>
      </c>
    </row>
    <row r="2910" spans="1:21" hidden="1" x14ac:dyDescent="0.25">
      <c r="A2910">
        <v>2914</v>
      </c>
      <c r="B2910">
        <f>IF(COUNTIF(C$2:C2909,C2910)&gt;0,B2909,B2909+1)</f>
        <v>979</v>
      </c>
      <c r="C2910" t="str">
        <f>Table1[[#This Row],[position]]&amp;IF(Table1[district]="NA","","-"&amp;Table1[district])&amp;IF(Table1[parish]="Multi-Parish Race","","-"&amp;Table1[parish])&amp;" ("&amp;Table1[year]&amp;")"</f>
        <v>Member of School Board-District  8-Calcasieu (2014)</v>
      </c>
      <c r="D2910" t="s">
        <v>3379</v>
      </c>
      <c r="E2910" t="s">
        <v>3667</v>
      </c>
      <c r="F2910" t="s">
        <v>3677</v>
      </c>
      <c r="G2910">
        <v>2014</v>
      </c>
      <c r="H2910" t="s">
        <v>1008</v>
      </c>
      <c r="I2910" t="s">
        <v>19</v>
      </c>
      <c r="J2910">
        <v>2840</v>
      </c>
      <c r="K2910">
        <v>22</v>
      </c>
      <c r="L2910">
        <f>COUNTIF(Table1[Race],Table1[Race])</f>
        <v>2</v>
      </c>
      <c r="M2910">
        <v>7</v>
      </c>
      <c r="N2910">
        <v>12</v>
      </c>
      <c r="O2910">
        <v>1</v>
      </c>
      <c r="P2910">
        <v>2</v>
      </c>
      <c r="Q2910" t="s">
        <v>20</v>
      </c>
      <c r="R2910" t="s">
        <v>3382</v>
      </c>
      <c r="S2910" t="s">
        <v>3379</v>
      </c>
      <c r="T2910">
        <f>IFERROR(Table1[n_can_adj]/MID(Table1[district],FIND("(",Table1[district])+1,1),Table1[n_can_adj])</f>
        <v>2</v>
      </c>
      <c r="U2910" t="e">
        <f>IF(Table1[level]="Local",VLOOKUP(Table1[parish]&amp;" Parish, Louisiana",[1]parish!$D$2:$E$65,2,FALSE),"")</f>
        <v>#N/A</v>
      </c>
    </row>
    <row r="2911" spans="1:21" hidden="1" x14ac:dyDescent="0.25">
      <c r="A2911">
        <v>2917</v>
      </c>
      <c r="B2911">
        <f>IF(COUNTIF(C$2:C2910,C2911)&gt;0,B2910,B2910+1)</f>
        <v>979</v>
      </c>
      <c r="C2911" t="str">
        <f>Table1[[#This Row],[position]]&amp;IF(Table1[district]="NA","","-"&amp;Table1[district])&amp;IF(Table1[parish]="Multi-Parish Race","","-"&amp;Table1[parish])&amp;" ("&amp;Table1[year]&amp;")"</f>
        <v>Member of School Board-District  8-Calcasieu (2014)</v>
      </c>
      <c r="D2911" t="s">
        <v>3379</v>
      </c>
      <c r="E2911" t="s">
        <v>3667</v>
      </c>
      <c r="F2911" t="s">
        <v>3680</v>
      </c>
      <c r="G2911">
        <v>2014</v>
      </c>
      <c r="H2911" t="s">
        <v>1008</v>
      </c>
      <c r="I2911" t="s">
        <v>127</v>
      </c>
      <c r="J2911">
        <v>1298</v>
      </c>
      <c r="K2911">
        <v>22</v>
      </c>
      <c r="L2911">
        <f>COUNTIF(Table1[Race],Table1[Race])</f>
        <v>2</v>
      </c>
      <c r="M2911">
        <v>7</v>
      </c>
      <c r="N2911">
        <v>12</v>
      </c>
      <c r="O2911">
        <v>1</v>
      </c>
      <c r="P2911">
        <v>2</v>
      </c>
      <c r="Q2911" t="s">
        <v>20</v>
      </c>
      <c r="R2911" t="s">
        <v>3382</v>
      </c>
      <c r="S2911" t="s">
        <v>3379</v>
      </c>
      <c r="T2911">
        <f>IFERROR(Table1[n_can_adj]/MID(Table1[district],FIND("(",Table1[district])+1,1),Table1[n_can_adj])</f>
        <v>2</v>
      </c>
      <c r="U2911" t="e">
        <f>IF(Table1[level]="Local",VLOOKUP(Table1[parish]&amp;" Parish, Louisiana",[1]parish!$D$2:$E$65,2,FALSE),"")</f>
        <v>#N/A</v>
      </c>
    </row>
    <row r="2912" spans="1:21" hidden="1" x14ac:dyDescent="0.25">
      <c r="A2912">
        <v>2907</v>
      </c>
      <c r="B2912">
        <f>IF(COUNTIF(C$2:C2911,C2912)&gt;0,B2911,B2911+1)</f>
        <v>980</v>
      </c>
      <c r="C2912" t="str">
        <f>Table1[[#This Row],[position]]&amp;IF(Table1[district]="NA","","-"&amp;Table1[district])&amp;IF(Table1[parish]="Multi-Parish Race","","-"&amp;Table1[parish])&amp;" ("&amp;Table1[year]&amp;")"</f>
        <v>Member of School Board-District  8-East Baton Rouge (2014)</v>
      </c>
      <c r="D2912" t="s">
        <v>3379</v>
      </c>
      <c r="E2912" t="s">
        <v>3667</v>
      </c>
      <c r="F2912" t="s">
        <v>3670</v>
      </c>
      <c r="G2912">
        <v>2014</v>
      </c>
      <c r="H2912" t="s">
        <v>1277</v>
      </c>
      <c r="I2912" t="s">
        <v>19</v>
      </c>
      <c r="J2912">
        <v>1095</v>
      </c>
      <c r="K2912">
        <v>22</v>
      </c>
      <c r="L2912">
        <f>COUNTIF(Table1[Race],Table1[Race])</f>
        <v>4</v>
      </c>
      <c r="M2912">
        <v>7</v>
      </c>
      <c r="N2912">
        <v>12</v>
      </c>
      <c r="O2912">
        <v>1</v>
      </c>
      <c r="P2912">
        <v>2</v>
      </c>
      <c r="Q2912" t="s">
        <v>20</v>
      </c>
      <c r="R2912" t="s">
        <v>3382</v>
      </c>
      <c r="S2912" t="s">
        <v>3379</v>
      </c>
      <c r="T2912">
        <f>IFERROR(Table1[n_can_adj]/MID(Table1[district],FIND("(",Table1[district])+1,1),Table1[n_can_adj])</f>
        <v>4</v>
      </c>
      <c r="U2912" t="e">
        <f>IF(Table1[level]="Local",VLOOKUP(Table1[parish]&amp;" Parish, Louisiana",[1]parish!$D$2:$E$65,2,FALSE),"")</f>
        <v>#N/A</v>
      </c>
    </row>
    <row r="2913" spans="1:21" hidden="1" x14ac:dyDescent="0.25">
      <c r="A2913">
        <v>2908</v>
      </c>
      <c r="B2913">
        <f>IF(COUNTIF(C$2:C2912,C2913)&gt;0,B2912,B2912+1)</f>
        <v>980</v>
      </c>
      <c r="C2913" t="str">
        <f>Table1[[#This Row],[position]]&amp;IF(Table1[district]="NA","","-"&amp;Table1[district])&amp;IF(Table1[parish]="Multi-Parish Race","","-"&amp;Table1[parish])&amp;" ("&amp;Table1[year]&amp;")"</f>
        <v>Member of School Board-District  8-East Baton Rouge (2014)</v>
      </c>
      <c r="D2913" t="s">
        <v>3379</v>
      </c>
      <c r="E2913" t="s">
        <v>3667</v>
      </c>
      <c r="F2913" t="s">
        <v>3671</v>
      </c>
      <c r="G2913">
        <v>2014</v>
      </c>
      <c r="H2913" t="s">
        <v>1277</v>
      </c>
      <c r="I2913" t="s">
        <v>19</v>
      </c>
      <c r="J2913">
        <v>4926</v>
      </c>
      <c r="K2913">
        <v>22</v>
      </c>
      <c r="L2913">
        <f>COUNTIF(Table1[Race],Table1[Race])</f>
        <v>4</v>
      </c>
      <c r="M2913">
        <v>7</v>
      </c>
      <c r="N2913">
        <v>12</v>
      </c>
      <c r="O2913">
        <v>1</v>
      </c>
      <c r="P2913">
        <v>2</v>
      </c>
      <c r="Q2913" t="s">
        <v>20</v>
      </c>
      <c r="R2913" t="s">
        <v>3382</v>
      </c>
      <c r="S2913" t="s">
        <v>3379</v>
      </c>
      <c r="T2913">
        <f>IFERROR(Table1[n_can_adj]/MID(Table1[district],FIND("(",Table1[district])+1,1),Table1[n_can_adj])</f>
        <v>4</v>
      </c>
      <c r="U2913" t="e">
        <f>IF(Table1[level]="Local",VLOOKUP(Table1[parish]&amp;" Parish, Louisiana",[1]parish!$D$2:$E$65,2,FALSE),"")</f>
        <v>#N/A</v>
      </c>
    </row>
    <row r="2914" spans="1:21" hidden="1" x14ac:dyDescent="0.25">
      <c r="A2914">
        <v>2909</v>
      </c>
      <c r="B2914">
        <f>IF(COUNTIF(C$2:C2913,C2914)&gt;0,B2913,B2913+1)</f>
        <v>980</v>
      </c>
      <c r="C2914" t="str">
        <f>Table1[[#This Row],[position]]&amp;IF(Table1[district]="NA","","-"&amp;Table1[district])&amp;IF(Table1[parish]="Multi-Parish Race","","-"&amp;Table1[parish])&amp;" ("&amp;Table1[year]&amp;")"</f>
        <v>Member of School Board-District  8-East Baton Rouge (2014)</v>
      </c>
      <c r="D2914" t="s">
        <v>3379</v>
      </c>
      <c r="E2914" t="s">
        <v>3667</v>
      </c>
      <c r="F2914" t="s">
        <v>3672</v>
      </c>
      <c r="G2914">
        <v>2014</v>
      </c>
      <c r="H2914" t="s">
        <v>1277</v>
      </c>
      <c r="I2914" t="s">
        <v>19</v>
      </c>
      <c r="J2914">
        <v>6373</v>
      </c>
      <c r="K2914">
        <v>22</v>
      </c>
      <c r="L2914">
        <f>COUNTIF(Table1[Race],Table1[Race])</f>
        <v>4</v>
      </c>
      <c r="M2914">
        <v>7</v>
      </c>
      <c r="N2914">
        <v>12</v>
      </c>
      <c r="O2914">
        <v>1</v>
      </c>
      <c r="P2914">
        <v>2</v>
      </c>
      <c r="Q2914" t="s">
        <v>20</v>
      </c>
      <c r="R2914" t="s">
        <v>3382</v>
      </c>
      <c r="S2914" t="s">
        <v>3379</v>
      </c>
      <c r="T2914">
        <f>IFERROR(Table1[n_can_adj]/MID(Table1[district],FIND("(",Table1[district])+1,1),Table1[n_can_adj])</f>
        <v>4</v>
      </c>
      <c r="U2914" t="e">
        <f>IF(Table1[level]="Local",VLOOKUP(Table1[parish]&amp;" Parish, Louisiana",[1]parish!$D$2:$E$65,2,FALSE),"")</f>
        <v>#N/A</v>
      </c>
    </row>
    <row r="2915" spans="1:21" hidden="1" x14ac:dyDescent="0.25">
      <c r="A2915">
        <v>2918</v>
      </c>
      <c r="B2915">
        <f>IF(COUNTIF(C$2:C2914,C2915)&gt;0,B2914,B2914+1)</f>
        <v>980</v>
      </c>
      <c r="C2915" t="str">
        <f>Table1[[#This Row],[position]]&amp;IF(Table1[district]="NA","","-"&amp;Table1[district])&amp;IF(Table1[parish]="Multi-Parish Race","","-"&amp;Table1[parish])&amp;" ("&amp;Table1[year]&amp;")"</f>
        <v>Member of School Board-District  8-East Baton Rouge (2014)</v>
      </c>
      <c r="D2915" t="s">
        <v>3379</v>
      </c>
      <c r="E2915" t="s">
        <v>3667</v>
      </c>
      <c r="F2915" t="s">
        <v>3681</v>
      </c>
      <c r="G2915">
        <v>2014</v>
      </c>
      <c r="H2915" t="s">
        <v>1277</v>
      </c>
      <c r="I2915" t="s">
        <v>19</v>
      </c>
      <c r="J2915">
        <v>1247</v>
      </c>
      <c r="K2915">
        <v>22</v>
      </c>
      <c r="L2915">
        <f>COUNTIF(Table1[Race],Table1[Race])</f>
        <v>4</v>
      </c>
      <c r="M2915">
        <v>7</v>
      </c>
      <c r="N2915">
        <v>12</v>
      </c>
      <c r="O2915">
        <v>1</v>
      </c>
      <c r="P2915">
        <v>2</v>
      </c>
      <c r="Q2915" t="s">
        <v>20</v>
      </c>
      <c r="R2915" t="s">
        <v>3382</v>
      </c>
      <c r="S2915" t="s">
        <v>3379</v>
      </c>
      <c r="T2915">
        <f>IFERROR(Table1[n_can_adj]/MID(Table1[district],FIND("(",Table1[district])+1,1),Table1[n_can_adj])</f>
        <v>4</v>
      </c>
      <c r="U2915" t="e">
        <f>IF(Table1[level]="Local",VLOOKUP(Table1[parish]&amp;" Parish, Louisiana",[1]parish!$D$2:$E$65,2,FALSE),"")</f>
        <v>#N/A</v>
      </c>
    </row>
    <row r="2916" spans="1:21" hidden="1" x14ac:dyDescent="0.25">
      <c r="A2916">
        <v>2915</v>
      </c>
      <c r="B2916">
        <f>IF(COUNTIF(C$2:C2915,C2916)&gt;0,B2915,B2915+1)</f>
        <v>981</v>
      </c>
      <c r="C2916" t="str">
        <f>Table1[[#This Row],[position]]&amp;IF(Table1[district]="NA","","-"&amp;Table1[district])&amp;IF(Table1[parish]="Multi-Parish Race","","-"&amp;Table1[parish])&amp;" ("&amp;Table1[year]&amp;")"</f>
        <v>Member of School Board-District  8-Evangeline (2014)</v>
      </c>
      <c r="D2916" t="s">
        <v>3379</v>
      </c>
      <c r="E2916" t="s">
        <v>3667</v>
      </c>
      <c r="F2916" t="s">
        <v>3678</v>
      </c>
      <c r="G2916">
        <v>2014</v>
      </c>
      <c r="H2916" t="s">
        <v>109</v>
      </c>
      <c r="I2916" t="s">
        <v>23</v>
      </c>
      <c r="J2916">
        <v>385</v>
      </c>
      <c r="K2916">
        <v>22</v>
      </c>
      <c r="L2916">
        <f>COUNTIF(Table1[Race],Table1[Race])</f>
        <v>2</v>
      </c>
      <c r="M2916">
        <v>7</v>
      </c>
      <c r="N2916">
        <v>12</v>
      </c>
      <c r="O2916">
        <v>1</v>
      </c>
      <c r="P2916">
        <v>2</v>
      </c>
      <c r="Q2916" t="s">
        <v>20</v>
      </c>
      <c r="R2916" t="s">
        <v>3382</v>
      </c>
      <c r="S2916" t="s">
        <v>3379</v>
      </c>
      <c r="T2916">
        <f>IFERROR(Table1[n_can_adj]/MID(Table1[district],FIND("(",Table1[district])+1,1),Table1[n_can_adj])</f>
        <v>2</v>
      </c>
      <c r="U2916" t="e">
        <f>IF(Table1[level]="Local",VLOOKUP(Table1[parish]&amp;" Parish, Louisiana",[1]parish!$D$2:$E$65,2,FALSE),"")</f>
        <v>#N/A</v>
      </c>
    </row>
    <row r="2917" spans="1:21" hidden="1" x14ac:dyDescent="0.25">
      <c r="A2917">
        <v>2925</v>
      </c>
      <c r="B2917">
        <f>IF(COUNTIF(C$2:C2916,C2917)&gt;0,B2916,B2916+1)</f>
        <v>981</v>
      </c>
      <c r="C2917" t="str">
        <f>Table1[[#This Row],[position]]&amp;IF(Table1[district]="NA","","-"&amp;Table1[district])&amp;IF(Table1[parish]="Multi-Parish Race","","-"&amp;Table1[parish])&amp;" ("&amp;Table1[year]&amp;")"</f>
        <v>Member of School Board-District  8-Evangeline (2014)</v>
      </c>
      <c r="D2917" t="s">
        <v>3379</v>
      </c>
      <c r="E2917" t="s">
        <v>3667</v>
      </c>
      <c r="F2917" t="s">
        <v>3688</v>
      </c>
      <c r="G2917">
        <v>2014</v>
      </c>
      <c r="H2917" t="s">
        <v>109</v>
      </c>
      <c r="I2917" t="s">
        <v>23</v>
      </c>
      <c r="J2917">
        <v>519</v>
      </c>
      <c r="K2917">
        <v>22</v>
      </c>
      <c r="L2917">
        <f>COUNTIF(Table1[Race],Table1[Race])</f>
        <v>2</v>
      </c>
      <c r="M2917">
        <v>7</v>
      </c>
      <c r="N2917">
        <v>12</v>
      </c>
      <c r="O2917">
        <v>1</v>
      </c>
      <c r="P2917">
        <v>2</v>
      </c>
      <c r="Q2917" t="s">
        <v>20</v>
      </c>
      <c r="R2917" t="s">
        <v>3382</v>
      </c>
      <c r="S2917" t="s">
        <v>3379</v>
      </c>
      <c r="T2917">
        <f>IFERROR(Table1[n_can_adj]/MID(Table1[district],FIND("(",Table1[district])+1,1),Table1[n_can_adj])</f>
        <v>2</v>
      </c>
      <c r="U2917" t="e">
        <f>IF(Table1[level]="Local",VLOOKUP(Table1[parish]&amp;" Parish, Louisiana",[1]parish!$D$2:$E$65,2,FALSE),"")</f>
        <v>#N/A</v>
      </c>
    </row>
    <row r="2918" spans="1:21" hidden="1" x14ac:dyDescent="0.25">
      <c r="A2918">
        <v>2924</v>
      </c>
      <c r="B2918">
        <f>IF(COUNTIF(C$2:C2917,C2918)&gt;0,B2917,B2917+1)</f>
        <v>982</v>
      </c>
      <c r="C2918" t="str">
        <f>Table1[[#This Row],[position]]&amp;IF(Table1[district]="NA","","-"&amp;Table1[district])&amp;IF(Table1[parish]="Multi-Parish Race","","-"&amp;Table1[parish])&amp;" ("&amp;Table1[year]&amp;")"</f>
        <v>Member of School Board-District  8-Grant (2014)</v>
      </c>
      <c r="D2918" t="s">
        <v>3379</v>
      </c>
      <c r="E2918" t="s">
        <v>3667</v>
      </c>
      <c r="F2918" t="s">
        <v>3687</v>
      </c>
      <c r="G2918">
        <v>2014</v>
      </c>
      <c r="H2918" t="s">
        <v>272</v>
      </c>
      <c r="I2918" t="s">
        <v>127</v>
      </c>
      <c r="J2918">
        <v>318</v>
      </c>
      <c r="K2918">
        <v>22</v>
      </c>
      <c r="L2918">
        <f>COUNTIF(Table1[Race],Table1[Race])</f>
        <v>2</v>
      </c>
      <c r="M2918">
        <v>7</v>
      </c>
      <c r="N2918">
        <v>12</v>
      </c>
      <c r="O2918">
        <v>1</v>
      </c>
      <c r="P2918">
        <v>2</v>
      </c>
      <c r="Q2918" t="s">
        <v>20</v>
      </c>
      <c r="R2918" t="s">
        <v>3382</v>
      </c>
      <c r="S2918" t="s">
        <v>3379</v>
      </c>
      <c r="T2918">
        <f>IFERROR(Table1[n_can_adj]/MID(Table1[district],FIND("(",Table1[district])+1,1),Table1[n_can_adj])</f>
        <v>2</v>
      </c>
      <c r="U2918" t="e">
        <f>IF(Table1[level]="Local",VLOOKUP(Table1[parish]&amp;" Parish, Louisiana",[1]parish!$D$2:$E$65,2,FALSE),"")</f>
        <v>#N/A</v>
      </c>
    </row>
    <row r="2919" spans="1:21" hidden="1" x14ac:dyDescent="0.25">
      <c r="A2919">
        <v>2926</v>
      </c>
      <c r="B2919">
        <f>IF(COUNTIF(C$2:C2918,C2919)&gt;0,B2918,B2918+1)</f>
        <v>982</v>
      </c>
      <c r="C2919" t="str">
        <f>Table1[[#This Row],[position]]&amp;IF(Table1[district]="NA","","-"&amp;Table1[district])&amp;IF(Table1[parish]="Multi-Parish Race","","-"&amp;Table1[parish])&amp;" ("&amp;Table1[year]&amp;")"</f>
        <v>Member of School Board-District  8-Grant (2014)</v>
      </c>
      <c r="D2919" t="s">
        <v>3379</v>
      </c>
      <c r="E2919" t="s">
        <v>3667</v>
      </c>
      <c r="F2919" t="s">
        <v>3689</v>
      </c>
      <c r="G2919">
        <v>2014</v>
      </c>
      <c r="H2919" t="s">
        <v>272</v>
      </c>
      <c r="I2919" t="s">
        <v>19</v>
      </c>
      <c r="J2919">
        <v>449</v>
      </c>
      <c r="K2919">
        <v>22</v>
      </c>
      <c r="L2919">
        <f>COUNTIF(Table1[Race],Table1[Race])</f>
        <v>2</v>
      </c>
      <c r="M2919">
        <v>7</v>
      </c>
      <c r="N2919">
        <v>12</v>
      </c>
      <c r="O2919">
        <v>1</v>
      </c>
      <c r="P2919">
        <v>2</v>
      </c>
      <c r="Q2919" t="s">
        <v>20</v>
      </c>
      <c r="R2919" t="s">
        <v>3382</v>
      </c>
      <c r="S2919" t="s">
        <v>3379</v>
      </c>
      <c r="T2919">
        <f>IFERROR(Table1[n_can_adj]/MID(Table1[district],FIND("(",Table1[district])+1,1),Table1[n_can_adj])</f>
        <v>2</v>
      </c>
      <c r="U2919" t="e">
        <f>IF(Table1[level]="Local",VLOOKUP(Table1[parish]&amp;" Parish, Louisiana",[1]parish!$D$2:$E$65,2,FALSE),"")</f>
        <v>#N/A</v>
      </c>
    </row>
    <row r="2920" spans="1:21" hidden="1" x14ac:dyDescent="0.25">
      <c r="A2920">
        <v>2911</v>
      </c>
      <c r="B2920">
        <f>IF(COUNTIF(C$2:C2919,C2920)&gt;0,B2919,B2919+1)</f>
        <v>983</v>
      </c>
      <c r="C2920" t="str">
        <f>Table1[[#This Row],[position]]&amp;IF(Table1[district]="NA","","-"&amp;Table1[district])&amp;IF(Table1[parish]="Multi-Parish Race","","-"&amp;Table1[parish])&amp;" ("&amp;Table1[year]&amp;")"</f>
        <v>Member of School Board-District  8-Lasalle (2014)</v>
      </c>
      <c r="D2920" t="s">
        <v>3379</v>
      </c>
      <c r="E2920" t="s">
        <v>3667</v>
      </c>
      <c r="F2920" t="s">
        <v>3674</v>
      </c>
      <c r="G2920">
        <v>2014</v>
      </c>
      <c r="H2920" t="s">
        <v>680</v>
      </c>
      <c r="I2920" t="s">
        <v>19</v>
      </c>
      <c r="J2920">
        <v>351</v>
      </c>
      <c r="K2920">
        <v>22</v>
      </c>
      <c r="L2920">
        <f>COUNTIF(Table1[Race],Table1[Race])</f>
        <v>2</v>
      </c>
      <c r="M2920">
        <v>7</v>
      </c>
      <c r="N2920">
        <v>12</v>
      </c>
      <c r="O2920">
        <v>1</v>
      </c>
      <c r="P2920">
        <v>2</v>
      </c>
      <c r="Q2920" t="s">
        <v>20</v>
      </c>
      <c r="R2920" t="s">
        <v>3382</v>
      </c>
      <c r="S2920" t="s">
        <v>3379</v>
      </c>
      <c r="T2920">
        <f>IFERROR(Table1[n_can_adj]/MID(Table1[district],FIND("(",Table1[district])+1,1),Table1[n_can_adj])</f>
        <v>2</v>
      </c>
      <c r="U2920" t="e">
        <f>IF(Table1[level]="Local",VLOOKUP(Table1[parish]&amp;" Parish, Louisiana",[1]parish!$D$2:$E$65,2,FALSE),"")</f>
        <v>#N/A</v>
      </c>
    </row>
    <row r="2921" spans="1:21" hidden="1" x14ac:dyDescent="0.25">
      <c r="A2921">
        <v>2916</v>
      </c>
      <c r="B2921">
        <f>IF(COUNTIF(C$2:C2920,C2921)&gt;0,B2920,B2920+1)</f>
        <v>983</v>
      </c>
      <c r="C2921" t="str">
        <f>Table1[[#This Row],[position]]&amp;IF(Table1[district]="NA","","-"&amp;Table1[district])&amp;IF(Table1[parish]="Multi-Parish Race","","-"&amp;Table1[parish])&amp;" ("&amp;Table1[year]&amp;")"</f>
        <v>Member of School Board-District  8-Lasalle (2014)</v>
      </c>
      <c r="D2921" t="s">
        <v>3379</v>
      </c>
      <c r="E2921" t="s">
        <v>3667</v>
      </c>
      <c r="F2921" t="s">
        <v>3679</v>
      </c>
      <c r="G2921">
        <v>2014</v>
      </c>
      <c r="H2921" t="s">
        <v>680</v>
      </c>
      <c r="I2921" t="s">
        <v>19</v>
      </c>
      <c r="J2921">
        <v>193</v>
      </c>
      <c r="K2921">
        <v>22</v>
      </c>
      <c r="L2921">
        <f>COUNTIF(Table1[Race],Table1[Race])</f>
        <v>2</v>
      </c>
      <c r="M2921">
        <v>7</v>
      </c>
      <c r="N2921">
        <v>12</v>
      </c>
      <c r="O2921">
        <v>1</v>
      </c>
      <c r="P2921">
        <v>2</v>
      </c>
      <c r="Q2921" t="s">
        <v>20</v>
      </c>
      <c r="R2921" t="s">
        <v>3382</v>
      </c>
      <c r="S2921" t="s">
        <v>3379</v>
      </c>
      <c r="T2921">
        <f>IFERROR(Table1[n_can_adj]/MID(Table1[district],FIND("(",Table1[district])+1,1),Table1[n_can_adj])</f>
        <v>2</v>
      </c>
      <c r="U2921" t="e">
        <f>IF(Table1[level]="Local",VLOOKUP(Table1[parish]&amp;" Parish, Louisiana",[1]parish!$D$2:$E$65,2,FALSE),"")</f>
        <v>#N/A</v>
      </c>
    </row>
    <row r="2922" spans="1:21" hidden="1" x14ac:dyDescent="0.25">
      <c r="A2922">
        <v>2919</v>
      </c>
      <c r="B2922">
        <f>IF(COUNTIF(C$2:C2921,C2922)&gt;0,B2921,B2921+1)</f>
        <v>984</v>
      </c>
      <c r="C2922" t="str">
        <f>Table1[[#This Row],[position]]&amp;IF(Table1[district]="NA","","-"&amp;Table1[district])&amp;IF(Table1[parish]="Multi-Parish Race","","-"&amp;Table1[parish])&amp;" ("&amp;Table1[year]&amp;")"</f>
        <v>Member of School Board-District  8-Madison (2014)</v>
      </c>
      <c r="D2922" t="s">
        <v>3379</v>
      </c>
      <c r="E2922" t="s">
        <v>3667</v>
      </c>
      <c r="F2922" t="s">
        <v>3682</v>
      </c>
      <c r="G2922">
        <v>2014</v>
      </c>
      <c r="H2922" t="s">
        <v>742</v>
      </c>
      <c r="I2922" t="s">
        <v>30</v>
      </c>
      <c r="J2922">
        <v>228</v>
      </c>
      <c r="K2922">
        <v>22</v>
      </c>
      <c r="L2922">
        <f>COUNTIF(Table1[Race],Table1[Race])</f>
        <v>2</v>
      </c>
      <c r="M2922">
        <v>7</v>
      </c>
      <c r="N2922">
        <v>12</v>
      </c>
      <c r="O2922">
        <v>1</v>
      </c>
      <c r="P2922">
        <v>2</v>
      </c>
      <c r="Q2922" t="s">
        <v>20</v>
      </c>
      <c r="R2922" t="s">
        <v>3382</v>
      </c>
      <c r="S2922" t="s">
        <v>3379</v>
      </c>
      <c r="T2922">
        <f>IFERROR(Table1[n_can_adj]/MID(Table1[district],FIND("(",Table1[district])+1,1),Table1[n_can_adj])</f>
        <v>2</v>
      </c>
      <c r="U2922" t="e">
        <f>IF(Table1[level]="Local",VLOOKUP(Table1[parish]&amp;" Parish, Louisiana",[1]parish!$D$2:$E$65,2,FALSE),"")</f>
        <v>#N/A</v>
      </c>
    </row>
    <row r="2923" spans="1:21" hidden="1" x14ac:dyDescent="0.25">
      <c r="A2923">
        <v>2920</v>
      </c>
      <c r="B2923">
        <f>IF(COUNTIF(C$2:C2922,C2923)&gt;0,B2922,B2922+1)</f>
        <v>984</v>
      </c>
      <c r="C2923" t="str">
        <f>Table1[[#This Row],[position]]&amp;IF(Table1[district]="NA","","-"&amp;Table1[district])&amp;IF(Table1[parish]="Multi-Parish Race","","-"&amp;Table1[parish])&amp;" ("&amp;Table1[year]&amp;")"</f>
        <v>Member of School Board-District  8-Madison (2014)</v>
      </c>
      <c r="D2923" t="s">
        <v>3379</v>
      </c>
      <c r="E2923" t="s">
        <v>3667</v>
      </c>
      <c r="F2923" t="s">
        <v>3683</v>
      </c>
      <c r="G2923">
        <v>2014</v>
      </c>
      <c r="H2923" t="s">
        <v>742</v>
      </c>
      <c r="I2923" t="s">
        <v>19</v>
      </c>
      <c r="J2923">
        <v>370</v>
      </c>
      <c r="K2923">
        <v>22</v>
      </c>
      <c r="L2923">
        <f>COUNTIF(Table1[Race],Table1[Race])</f>
        <v>2</v>
      </c>
      <c r="M2923">
        <v>7</v>
      </c>
      <c r="N2923">
        <v>12</v>
      </c>
      <c r="O2923">
        <v>1</v>
      </c>
      <c r="P2923">
        <v>2</v>
      </c>
      <c r="Q2923" t="s">
        <v>20</v>
      </c>
      <c r="R2923" t="s">
        <v>3382</v>
      </c>
      <c r="S2923" t="s">
        <v>3379</v>
      </c>
      <c r="T2923">
        <f>IFERROR(Table1[n_can_adj]/MID(Table1[district],FIND("(",Table1[district])+1,1),Table1[n_can_adj])</f>
        <v>2</v>
      </c>
      <c r="U2923" t="e">
        <f>IF(Table1[level]="Local",VLOOKUP(Table1[parish]&amp;" Parish, Louisiana",[1]parish!$D$2:$E$65,2,FALSE),"")</f>
        <v>#N/A</v>
      </c>
    </row>
    <row r="2924" spans="1:21" hidden="1" x14ac:dyDescent="0.25">
      <c r="A2924">
        <v>2906</v>
      </c>
      <c r="B2924">
        <f>IF(COUNTIF(C$2:C2923,C2924)&gt;0,B2923,B2923+1)</f>
        <v>985</v>
      </c>
      <c r="C2924" t="str">
        <f>Table1[[#This Row],[position]]&amp;IF(Table1[district]="NA","","-"&amp;Table1[district])&amp;IF(Table1[parish]="Multi-Parish Race","","-"&amp;Table1[parish])&amp;" ("&amp;Table1[year]&amp;")"</f>
        <v>Member of School Board-District  8-Natchitoches (2014)</v>
      </c>
      <c r="D2924" t="s">
        <v>3379</v>
      </c>
      <c r="E2924" t="s">
        <v>3667</v>
      </c>
      <c r="F2924" t="s">
        <v>3669</v>
      </c>
      <c r="G2924">
        <v>2014</v>
      </c>
      <c r="H2924" t="s">
        <v>263</v>
      </c>
      <c r="I2924" t="s">
        <v>23</v>
      </c>
      <c r="J2924">
        <v>392</v>
      </c>
      <c r="K2924">
        <v>22</v>
      </c>
      <c r="L2924">
        <f>COUNTIF(Table1[Race],Table1[Race])</f>
        <v>2</v>
      </c>
      <c r="M2924">
        <v>7</v>
      </c>
      <c r="N2924">
        <v>12</v>
      </c>
      <c r="O2924">
        <v>1</v>
      </c>
      <c r="P2924">
        <v>2</v>
      </c>
      <c r="Q2924" t="s">
        <v>20</v>
      </c>
      <c r="R2924" t="s">
        <v>3382</v>
      </c>
      <c r="S2924" t="s">
        <v>3379</v>
      </c>
      <c r="T2924">
        <f>IFERROR(Table1[n_can_adj]/MID(Table1[district],FIND("(",Table1[district])+1,1),Table1[n_can_adj])</f>
        <v>2</v>
      </c>
      <c r="U2924" t="e">
        <f>IF(Table1[level]="Local",VLOOKUP(Table1[parish]&amp;" Parish, Louisiana",[1]parish!$D$2:$E$65,2,FALSE),"")</f>
        <v>#N/A</v>
      </c>
    </row>
    <row r="2925" spans="1:21" hidden="1" x14ac:dyDescent="0.25">
      <c r="A2925">
        <v>2923</v>
      </c>
      <c r="B2925">
        <f>IF(COUNTIF(C$2:C2924,C2925)&gt;0,B2924,B2924+1)</f>
        <v>985</v>
      </c>
      <c r="C2925" t="str">
        <f>Table1[[#This Row],[position]]&amp;IF(Table1[district]="NA","","-"&amp;Table1[district])&amp;IF(Table1[parish]="Multi-Parish Race","","-"&amp;Table1[parish])&amp;" ("&amp;Table1[year]&amp;")"</f>
        <v>Member of School Board-District  8-Natchitoches (2014)</v>
      </c>
      <c r="D2925" t="s">
        <v>3379</v>
      </c>
      <c r="E2925" t="s">
        <v>3667</v>
      </c>
      <c r="F2925" t="s">
        <v>3686</v>
      </c>
      <c r="G2925">
        <v>2014</v>
      </c>
      <c r="H2925" t="s">
        <v>263</v>
      </c>
      <c r="I2925" t="s">
        <v>23</v>
      </c>
      <c r="J2925">
        <v>591</v>
      </c>
      <c r="K2925">
        <v>22</v>
      </c>
      <c r="L2925">
        <f>COUNTIF(Table1[Race],Table1[Race])</f>
        <v>2</v>
      </c>
      <c r="M2925">
        <v>7</v>
      </c>
      <c r="N2925">
        <v>12</v>
      </c>
      <c r="O2925">
        <v>1</v>
      </c>
      <c r="P2925">
        <v>2</v>
      </c>
      <c r="Q2925" t="s">
        <v>20</v>
      </c>
      <c r="R2925" t="s">
        <v>3382</v>
      </c>
      <c r="S2925" t="s">
        <v>3379</v>
      </c>
      <c r="T2925">
        <f>IFERROR(Table1[n_can_adj]/MID(Table1[district],FIND("(",Table1[district])+1,1),Table1[n_can_adj])</f>
        <v>2</v>
      </c>
      <c r="U2925" t="e">
        <f>IF(Table1[level]="Local",VLOOKUP(Table1[parish]&amp;" Parish, Louisiana",[1]parish!$D$2:$E$65,2,FALSE),"")</f>
        <v>#N/A</v>
      </c>
    </row>
    <row r="2926" spans="1:21" hidden="1" x14ac:dyDescent="0.25">
      <c r="A2926">
        <v>2912</v>
      </c>
      <c r="B2926">
        <f>IF(COUNTIF(C$2:C2925,C2926)&gt;0,B2925,B2925+1)</f>
        <v>986</v>
      </c>
      <c r="C2926" t="str">
        <f>Table1[[#This Row],[position]]&amp;IF(Table1[district]="NA","","-"&amp;Table1[district])&amp;IF(Table1[parish]="Multi-Parish Race","","-"&amp;Table1[parish])&amp;" ("&amp;Table1[year]&amp;")"</f>
        <v>Member of School Board-District  8-Washington (2014)</v>
      </c>
      <c r="D2926" t="s">
        <v>3379</v>
      </c>
      <c r="E2926" t="s">
        <v>3667</v>
      </c>
      <c r="F2926" t="s">
        <v>3675</v>
      </c>
      <c r="G2926">
        <v>2014</v>
      </c>
      <c r="H2926" t="s">
        <v>519</v>
      </c>
      <c r="I2926" t="s">
        <v>23</v>
      </c>
      <c r="J2926">
        <v>404</v>
      </c>
      <c r="K2926">
        <v>22</v>
      </c>
      <c r="L2926">
        <f>COUNTIF(Table1[Race],Table1[Race])</f>
        <v>2</v>
      </c>
      <c r="M2926">
        <v>7</v>
      </c>
      <c r="N2926">
        <v>12</v>
      </c>
      <c r="O2926">
        <v>1</v>
      </c>
      <c r="P2926">
        <v>2</v>
      </c>
      <c r="Q2926" t="s">
        <v>20</v>
      </c>
      <c r="R2926" t="s">
        <v>3382</v>
      </c>
      <c r="S2926" t="s">
        <v>3379</v>
      </c>
      <c r="T2926">
        <f>IFERROR(Table1[n_can_adj]/MID(Table1[district],FIND("(",Table1[district])+1,1),Table1[n_can_adj])</f>
        <v>2</v>
      </c>
      <c r="U2926" t="e">
        <f>IF(Table1[level]="Local",VLOOKUP(Table1[parish]&amp;" Parish, Louisiana",[1]parish!$D$2:$E$65,2,FALSE),"")</f>
        <v>#N/A</v>
      </c>
    </row>
    <row r="2927" spans="1:21" hidden="1" x14ac:dyDescent="0.25">
      <c r="A2927">
        <v>2921</v>
      </c>
      <c r="B2927">
        <f>IF(COUNTIF(C$2:C2926,C2927)&gt;0,B2926,B2926+1)</f>
        <v>986</v>
      </c>
      <c r="C2927" t="str">
        <f>Table1[[#This Row],[position]]&amp;IF(Table1[district]="NA","","-"&amp;Table1[district])&amp;IF(Table1[parish]="Multi-Parish Race","","-"&amp;Table1[parish])&amp;" ("&amp;Table1[year]&amp;")"</f>
        <v>Member of School Board-District  8-Washington (2014)</v>
      </c>
      <c r="D2927" t="s">
        <v>3379</v>
      </c>
      <c r="E2927" t="s">
        <v>3667</v>
      </c>
      <c r="F2927" t="s">
        <v>3684</v>
      </c>
      <c r="G2927">
        <v>2014</v>
      </c>
      <c r="H2927" t="s">
        <v>519</v>
      </c>
      <c r="I2927" t="s">
        <v>23</v>
      </c>
      <c r="J2927">
        <v>504</v>
      </c>
      <c r="K2927">
        <v>22</v>
      </c>
      <c r="L2927">
        <f>COUNTIF(Table1[Race],Table1[Race])</f>
        <v>2</v>
      </c>
      <c r="M2927">
        <v>7</v>
      </c>
      <c r="N2927">
        <v>12</v>
      </c>
      <c r="O2927">
        <v>1</v>
      </c>
      <c r="P2927">
        <v>2</v>
      </c>
      <c r="Q2927" t="s">
        <v>20</v>
      </c>
      <c r="R2927" t="s">
        <v>3382</v>
      </c>
      <c r="S2927" t="s">
        <v>3379</v>
      </c>
      <c r="T2927">
        <f>IFERROR(Table1[n_can_adj]/MID(Table1[district],FIND("(",Table1[district])+1,1),Table1[n_can_adj])</f>
        <v>2</v>
      </c>
      <c r="U2927" t="e">
        <f>IF(Table1[level]="Local",VLOOKUP(Table1[parish]&amp;" Parish, Louisiana",[1]parish!$D$2:$E$65,2,FALSE),"")</f>
        <v>#N/A</v>
      </c>
    </row>
    <row r="2928" spans="1:21" hidden="1" x14ac:dyDescent="0.25">
      <c r="A2928">
        <v>2927</v>
      </c>
      <c r="B2928">
        <f>IF(COUNTIF(C$2:C2927,C2928)&gt;0,B2927,B2927+1)</f>
        <v>987</v>
      </c>
      <c r="C2928" t="str">
        <f>Table1[[#This Row],[position]]&amp;IF(Table1[district]="NA","","-"&amp;Table1[district])&amp;IF(Table1[parish]="Multi-Parish Race","","-"&amp;Table1[parish])&amp;" ("&amp;Table1[year]&amp;")"</f>
        <v>Member of School Board-District  8, Zachary Community-East Baton Rouge (2014)</v>
      </c>
      <c r="D2928" t="s">
        <v>3379</v>
      </c>
      <c r="E2928" t="s">
        <v>3690</v>
      </c>
      <c r="F2928" t="s">
        <v>3691</v>
      </c>
      <c r="G2928">
        <v>2014</v>
      </c>
      <c r="H2928" t="s">
        <v>1277</v>
      </c>
      <c r="I2928" t="s">
        <v>23</v>
      </c>
      <c r="J2928">
        <v>381</v>
      </c>
      <c r="K2928">
        <v>2</v>
      </c>
      <c r="L2928">
        <f>COUNTIF(Table1[Race],Table1[Race])</f>
        <v>2</v>
      </c>
      <c r="M2928">
        <v>2</v>
      </c>
      <c r="N2928">
        <v>0</v>
      </c>
      <c r="O2928">
        <v>0</v>
      </c>
      <c r="P2928">
        <v>0</v>
      </c>
      <c r="Q2928" t="s">
        <v>20</v>
      </c>
      <c r="R2928" t="s">
        <v>3382</v>
      </c>
      <c r="S2928" t="s">
        <v>3379</v>
      </c>
      <c r="T2928">
        <f>IFERROR(Table1[n_can_adj]/MID(Table1[district],FIND("(",Table1[district])+1,1),Table1[n_can_adj])</f>
        <v>2</v>
      </c>
      <c r="U2928" t="e">
        <f>IF(Table1[level]="Local",VLOOKUP(Table1[parish]&amp;" Parish, Louisiana",[1]parish!$D$2:$E$65,2,FALSE),"")</f>
        <v>#N/A</v>
      </c>
    </row>
    <row r="2929" spans="1:21" hidden="1" x14ac:dyDescent="0.25">
      <c r="A2929">
        <v>2928</v>
      </c>
      <c r="B2929">
        <f>IF(COUNTIF(C$2:C2928,C2929)&gt;0,B2928,B2928+1)</f>
        <v>987</v>
      </c>
      <c r="C2929" t="str">
        <f>Table1[[#This Row],[position]]&amp;IF(Table1[district]="NA","","-"&amp;Table1[district])&amp;IF(Table1[parish]="Multi-Parish Race","","-"&amp;Table1[parish])&amp;" ("&amp;Table1[year]&amp;")"</f>
        <v>Member of School Board-District  8, Zachary Community-East Baton Rouge (2014)</v>
      </c>
      <c r="D2929" t="s">
        <v>3379</v>
      </c>
      <c r="E2929" t="s">
        <v>3690</v>
      </c>
      <c r="F2929" t="s">
        <v>3692</v>
      </c>
      <c r="G2929">
        <v>2014</v>
      </c>
      <c r="H2929" t="s">
        <v>1277</v>
      </c>
      <c r="I2929" t="s">
        <v>23</v>
      </c>
      <c r="J2929">
        <v>230</v>
      </c>
      <c r="K2929">
        <v>2</v>
      </c>
      <c r="L2929">
        <f>COUNTIF(Table1[Race],Table1[Race])</f>
        <v>2</v>
      </c>
      <c r="M2929">
        <v>2</v>
      </c>
      <c r="N2929">
        <v>0</v>
      </c>
      <c r="O2929">
        <v>0</v>
      </c>
      <c r="P2929">
        <v>0</v>
      </c>
      <c r="Q2929" t="s">
        <v>20</v>
      </c>
      <c r="R2929" t="s">
        <v>3382</v>
      </c>
      <c r="S2929" t="s">
        <v>3379</v>
      </c>
      <c r="T2929">
        <f>IFERROR(Table1[n_can_adj]/MID(Table1[district],FIND("(",Table1[district])+1,1),Table1[n_can_adj])</f>
        <v>2</v>
      </c>
      <c r="U2929" t="e">
        <f>IF(Table1[level]="Local",VLOOKUP(Table1[parish]&amp;" Parish, Louisiana",[1]parish!$D$2:$E$65,2,FALSE),"")</f>
        <v>#N/A</v>
      </c>
    </row>
    <row r="2930" spans="1:21" hidden="1" x14ac:dyDescent="0.25">
      <c r="A2930">
        <v>2935</v>
      </c>
      <c r="B2930">
        <f>IF(COUNTIF(C$2:C2929,C2930)&gt;0,B2929,B2929+1)</f>
        <v>988</v>
      </c>
      <c r="C2930" t="str">
        <f>Table1[[#This Row],[position]]&amp;IF(Table1[district]="NA","","-"&amp;Table1[district])&amp;IF(Table1[parish]="Multi-Parish Race","","-"&amp;Table1[parish])&amp;" ("&amp;Table1[year]&amp;")"</f>
        <v>Member of School Board-District  9-Bossier (2014)</v>
      </c>
      <c r="D2930" t="s">
        <v>3379</v>
      </c>
      <c r="E2930" t="s">
        <v>3693</v>
      </c>
      <c r="F2930" t="s">
        <v>3700</v>
      </c>
      <c r="G2930">
        <v>2014</v>
      </c>
      <c r="H2930" t="s">
        <v>29</v>
      </c>
      <c r="I2930" t="s">
        <v>19</v>
      </c>
      <c r="J2930">
        <v>587</v>
      </c>
      <c r="K2930">
        <v>22</v>
      </c>
      <c r="L2930">
        <f>COUNTIF(Table1[Race],Table1[Race])</f>
        <v>2</v>
      </c>
      <c r="M2930">
        <v>6</v>
      </c>
      <c r="N2930">
        <v>11</v>
      </c>
      <c r="O2930">
        <v>4</v>
      </c>
      <c r="P2930">
        <v>1</v>
      </c>
      <c r="Q2930" t="s">
        <v>20</v>
      </c>
      <c r="R2930" t="s">
        <v>3382</v>
      </c>
      <c r="S2930" t="s">
        <v>3379</v>
      </c>
      <c r="T2930">
        <f>IFERROR(Table1[n_can_adj]/MID(Table1[district],FIND("(",Table1[district])+1,1),Table1[n_can_adj])</f>
        <v>2</v>
      </c>
      <c r="U2930" t="e">
        <f>IF(Table1[level]="Local",VLOOKUP(Table1[parish]&amp;" Parish, Louisiana",[1]parish!$D$2:$E$65,2,FALSE),"")</f>
        <v>#N/A</v>
      </c>
    </row>
    <row r="2931" spans="1:21" hidden="1" x14ac:dyDescent="0.25">
      <c r="A2931">
        <v>2936</v>
      </c>
      <c r="B2931">
        <f>IF(COUNTIF(C$2:C2930,C2931)&gt;0,B2930,B2930+1)</f>
        <v>988</v>
      </c>
      <c r="C2931" t="str">
        <f>Table1[[#This Row],[position]]&amp;IF(Table1[district]="NA","","-"&amp;Table1[district])&amp;IF(Table1[parish]="Multi-Parish Race","","-"&amp;Table1[parish])&amp;" ("&amp;Table1[year]&amp;")"</f>
        <v>Member of School Board-District  9-Bossier (2014)</v>
      </c>
      <c r="D2931" t="s">
        <v>3379</v>
      </c>
      <c r="E2931" t="s">
        <v>3693</v>
      </c>
      <c r="F2931" t="s">
        <v>3701</v>
      </c>
      <c r="G2931">
        <v>2014</v>
      </c>
      <c r="H2931" t="s">
        <v>29</v>
      </c>
      <c r="I2931" t="s">
        <v>19</v>
      </c>
      <c r="J2931">
        <v>1277</v>
      </c>
      <c r="K2931">
        <v>22</v>
      </c>
      <c r="L2931">
        <f>COUNTIF(Table1[Race],Table1[Race])</f>
        <v>2</v>
      </c>
      <c r="M2931">
        <v>6</v>
      </c>
      <c r="N2931">
        <v>11</v>
      </c>
      <c r="O2931">
        <v>4</v>
      </c>
      <c r="P2931">
        <v>1</v>
      </c>
      <c r="Q2931" t="s">
        <v>20</v>
      </c>
      <c r="R2931" t="s">
        <v>3382</v>
      </c>
      <c r="S2931" t="s">
        <v>3379</v>
      </c>
      <c r="T2931">
        <f>IFERROR(Table1[n_can_adj]/MID(Table1[district],FIND("(",Table1[district])+1,1),Table1[n_can_adj])</f>
        <v>2</v>
      </c>
      <c r="U2931" t="e">
        <f>IF(Table1[level]="Local",VLOOKUP(Table1[parish]&amp;" Parish, Louisiana",[1]parish!$D$2:$E$65,2,FALSE),"")</f>
        <v>#N/A</v>
      </c>
    </row>
    <row r="2932" spans="1:21" hidden="1" x14ac:dyDescent="0.25">
      <c r="A2932">
        <v>2937</v>
      </c>
      <c r="B2932">
        <f>IF(COUNTIF(C$2:C2931,C2932)&gt;0,B2931,B2931+1)</f>
        <v>989</v>
      </c>
      <c r="C2932" t="str">
        <f>Table1[[#This Row],[position]]&amp;IF(Table1[district]="NA","","-"&amp;Table1[district])&amp;IF(Table1[parish]="Multi-Parish Race","","-"&amp;Table1[parish])&amp;" ("&amp;Table1[year]&amp;")"</f>
        <v>Member of School Board-District  9-Calcasieu (2014)</v>
      </c>
      <c r="D2932" t="s">
        <v>3379</v>
      </c>
      <c r="E2932" t="s">
        <v>3693</v>
      </c>
      <c r="F2932" t="s">
        <v>3702</v>
      </c>
      <c r="G2932">
        <v>2014</v>
      </c>
      <c r="H2932" t="s">
        <v>1008</v>
      </c>
      <c r="I2932" t="s">
        <v>23</v>
      </c>
      <c r="J2932">
        <v>2485</v>
      </c>
      <c r="K2932">
        <v>22</v>
      </c>
      <c r="L2932">
        <f>COUNTIF(Table1[Race],Table1[Race])</f>
        <v>2</v>
      </c>
      <c r="M2932">
        <v>6</v>
      </c>
      <c r="N2932">
        <v>11</v>
      </c>
      <c r="O2932">
        <v>4</v>
      </c>
      <c r="P2932">
        <v>1</v>
      </c>
      <c r="Q2932" t="s">
        <v>20</v>
      </c>
      <c r="R2932" t="s">
        <v>3382</v>
      </c>
      <c r="S2932" t="s">
        <v>3379</v>
      </c>
      <c r="T2932">
        <f>IFERROR(Table1[n_can_adj]/MID(Table1[district],FIND("(",Table1[district])+1,1),Table1[n_can_adj])</f>
        <v>2</v>
      </c>
      <c r="U2932" t="e">
        <f>IF(Table1[level]="Local",VLOOKUP(Table1[parish]&amp;" Parish, Louisiana",[1]parish!$D$2:$E$65,2,FALSE),"")</f>
        <v>#N/A</v>
      </c>
    </row>
    <row r="2933" spans="1:21" hidden="1" x14ac:dyDescent="0.25">
      <c r="A2933">
        <v>2941</v>
      </c>
      <c r="B2933">
        <f>IF(COUNTIF(C$2:C2932,C2933)&gt;0,B2932,B2932+1)</f>
        <v>989</v>
      </c>
      <c r="C2933" t="str">
        <f>Table1[[#This Row],[position]]&amp;IF(Table1[district]="NA","","-"&amp;Table1[district])&amp;IF(Table1[parish]="Multi-Parish Race","","-"&amp;Table1[parish])&amp;" ("&amp;Table1[year]&amp;")"</f>
        <v>Member of School Board-District  9-Calcasieu (2014)</v>
      </c>
      <c r="D2933" t="s">
        <v>3379</v>
      </c>
      <c r="E2933" t="s">
        <v>3693</v>
      </c>
      <c r="F2933" t="s">
        <v>3706</v>
      </c>
      <c r="G2933">
        <v>2014</v>
      </c>
      <c r="H2933" t="s">
        <v>1008</v>
      </c>
      <c r="I2933" t="s">
        <v>19</v>
      </c>
      <c r="J2933">
        <v>1678</v>
      </c>
      <c r="K2933">
        <v>22</v>
      </c>
      <c r="L2933">
        <f>COUNTIF(Table1[Race],Table1[Race])</f>
        <v>2</v>
      </c>
      <c r="M2933">
        <v>6</v>
      </c>
      <c r="N2933">
        <v>11</v>
      </c>
      <c r="O2933">
        <v>4</v>
      </c>
      <c r="P2933">
        <v>1</v>
      </c>
      <c r="Q2933" t="s">
        <v>20</v>
      </c>
      <c r="R2933" t="s">
        <v>3382</v>
      </c>
      <c r="S2933" t="s">
        <v>3379</v>
      </c>
      <c r="T2933">
        <f>IFERROR(Table1[n_can_adj]/MID(Table1[district],FIND("(",Table1[district])+1,1),Table1[n_can_adj])</f>
        <v>2</v>
      </c>
      <c r="U2933" t="e">
        <f>IF(Table1[level]="Local",VLOOKUP(Table1[parish]&amp;" Parish, Louisiana",[1]parish!$D$2:$E$65,2,FALSE),"")</f>
        <v>#N/A</v>
      </c>
    </row>
    <row r="2934" spans="1:21" hidden="1" x14ac:dyDescent="0.25">
      <c r="A2934">
        <v>2934</v>
      </c>
      <c r="B2934">
        <f>IF(COUNTIF(C$2:C2933,C2934)&gt;0,B2933,B2933+1)</f>
        <v>990</v>
      </c>
      <c r="C2934" t="str">
        <f>Table1[[#This Row],[position]]&amp;IF(Table1[district]="NA","","-"&amp;Table1[district])&amp;IF(Table1[parish]="Multi-Parish Race","","-"&amp;Table1[parish])&amp;" ("&amp;Table1[year]&amp;")"</f>
        <v>Member of School Board-District  9-De Soto (2014)</v>
      </c>
      <c r="D2934" t="s">
        <v>3379</v>
      </c>
      <c r="E2934" t="s">
        <v>3693</v>
      </c>
      <c r="F2934" t="s">
        <v>3699</v>
      </c>
      <c r="G2934">
        <v>2014</v>
      </c>
      <c r="H2934" t="s">
        <v>1498</v>
      </c>
      <c r="I2934" t="s">
        <v>23</v>
      </c>
      <c r="J2934">
        <v>315</v>
      </c>
      <c r="K2934">
        <v>22</v>
      </c>
      <c r="L2934">
        <f>COUNTIF(Table1[Race],Table1[Race])</f>
        <v>2</v>
      </c>
      <c r="M2934">
        <v>6</v>
      </c>
      <c r="N2934">
        <v>11</v>
      </c>
      <c r="O2934">
        <v>4</v>
      </c>
      <c r="P2934">
        <v>1</v>
      </c>
      <c r="Q2934" t="s">
        <v>20</v>
      </c>
      <c r="R2934" t="s">
        <v>3382</v>
      </c>
      <c r="S2934" t="s">
        <v>3379</v>
      </c>
      <c r="T2934">
        <f>IFERROR(Table1[n_can_adj]/MID(Table1[district],FIND("(",Table1[district])+1,1),Table1[n_can_adj])</f>
        <v>2</v>
      </c>
      <c r="U2934" t="e">
        <f>IF(Table1[level]="Local",VLOOKUP(Table1[parish]&amp;" Parish, Louisiana",[1]parish!$D$2:$E$65,2,FALSE),"")</f>
        <v>#N/A</v>
      </c>
    </row>
    <row r="2935" spans="1:21" hidden="1" x14ac:dyDescent="0.25">
      <c r="A2935">
        <v>2949</v>
      </c>
      <c r="B2935">
        <f>IF(COUNTIF(C$2:C2934,C2935)&gt;0,B2934,B2934+1)</f>
        <v>990</v>
      </c>
      <c r="C2935" t="str">
        <f>Table1[[#This Row],[position]]&amp;IF(Table1[district]="NA","","-"&amp;Table1[district])&amp;IF(Table1[parish]="Multi-Parish Race","","-"&amp;Table1[parish])&amp;" ("&amp;Table1[year]&amp;")"</f>
        <v>Member of School Board-District  9-De Soto (2014)</v>
      </c>
      <c r="D2935" t="s">
        <v>3379</v>
      </c>
      <c r="E2935" t="s">
        <v>3693</v>
      </c>
      <c r="F2935" t="s">
        <v>3714</v>
      </c>
      <c r="G2935">
        <v>2014</v>
      </c>
      <c r="H2935" t="s">
        <v>1498</v>
      </c>
      <c r="I2935" t="s">
        <v>19</v>
      </c>
      <c r="J2935">
        <v>539</v>
      </c>
      <c r="K2935">
        <v>22</v>
      </c>
      <c r="L2935">
        <f>COUNTIF(Table1[Race],Table1[Race])</f>
        <v>2</v>
      </c>
      <c r="M2935">
        <v>6</v>
      </c>
      <c r="N2935">
        <v>11</v>
      </c>
      <c r="O2935">
        <v>4</v>
      </c>
      <c r="P2935">
        <v>1</v>
      </c>
      <c r="Q2935" t="s">
        <v>20</v>
      </c>
      <c r="R2935" t="s">
        <v>3382</v>
      </c>
      <c r="S2935" t="s">
        <v>3379</v>
      </c>
      <c r="T2935">
        <f>IFERROR(Table1[n_can_adj]/MID(Table1[district],FIND("(",Table1[district])+1,1),Table1[n_can_adj])</f>
        <v>2</v>
      </c>
      <c r="U2935" t="e">
        <f>IF(Table1[level]="Local",VLOOKUP(Table1[parish]&amp;" Parish, Louisiana",[1]parish!$D$2:$E$65,2,FALSE),"")</f>
        <v>#N/A</v>
      </c>
    </row>
    <row r="2936" spans="1:21" hidden="1" x14ac:dyDescent="0.25">
      <c r="A2936">
        <v>2933</v>
      </c>
      <c r="B2936">
        <f>IF(COUNTIF(C$2:C2935,C2936)&gt;0,B2935,B2935+1)</f>
        <v>991</v>
      </c>
      <c r="C2936" t="str">
        <f>Table1[[#This Row],[position]]&amp;IF(Table1[district]="NA","","-"&amp;Table1[district])&amp;IF(Table1[parish]="Multi-Parish Race","","-"&amp;Table1[parish])&amp;" ("&amp;Table1[year]&amp;")"</f>
        <v>Member of School Board-District  9-Iberia (2014)</v>
      </c>
      <c r="D2936" t="s">
        <v>3379</v>
      </c>
      <c r="E2936" t="s">
        <v>3693</v>
      </c>
      <c r="F2936" t="s">
        <v>3698</v>
      </c>
      <c r="G2936">
        <v>2014</v>
      </c>
      <c r="H2936" t="s">
        <v>1300</v>
      </c>
      <c r="I2936" t="s">
        <v>19</v>
      </c>
      <c r="J2936">
        <v>1199</v>
      </c>
      <c r="K2936">
        <v>22</v>
      </c>
      <c r="L2936">
        <f>COUNTIF(Table1[Race],Table1[Race])</f>
        <v>2</v>
      </c>
      <c r="M2936">
        <v>6</v>
      </c>
      <c r="N2936">
        <v>11</v>
      </c>
      <c r="O2936">
        <v>4</v>
      </c>
      <c r="P2936">
        <v>1</v>
      </c>
      <c r="Q2936" t="s">
        <v>20</v>
      </c>
      <c r="R2936" t="s">
        <v>3382</v>
      </c>
      <c r="S2936" t="s">
        <v>3379</v>
      </c>
      <c r="T2936">
        <f>IFERROR(Table1[n_can_adj]/MID(Table1[district],FIND("(",Table1[district])+1,1),Table1[n_can_adj])</f>
        <v>2</v>
      </c>
      <c r="U2936" t="e">
        <f>IF(Table1[level]="Local",VLOOKUP(Table1[parish]&amp;" Parish, Louisiana",[1]parish!$D$2:$E$65,2,FALSE),"")</f>
        <v>#N/A</v>
      </c>
    </row>
    <row r="2937" spans="1:21" hidden="1" x14ac:dyDescent="0.25">
      <c r="A2937">
        <v>2943</v>
      </c>
      <c r="B2937">
        <f>IF(COUNTIF(C$2:C2936,C2937)&gt;0,B2936,B2936+1)</f>
        <v>991</v>
      </c>
      <c r="C2937" t="str">
        <f>Table1[[#This Row],[position]]&amp;IF(Table1[district]="NA","","-"&amp;Table1[district])&amp;IF(Table1[parish]="Multi-Parish Race","","-"&amp;Table1[parish])&amp;" ("&amp;Table1[year]&amp;")"</f>
        <v>Member of School Board-District  9-Iberia (2014)</v>
      </c>
      <c r="D2937" t="s">
        <v>3379</v>
      </c>
      <c r="E2937" t="s">
        <v>3693</v>
      </c>
      <c r="F2937" t="s">
        <v>3708</v>
      </c>
      <c r="G2937">
        <v>2014</v>
      </c>
      <c r="H2937" t="s">
        <v>1300</v>
      </c>
      <c r="I2937" t="s">
        <v>19</v>
      </c>
      <c r="J2937">
        <v>698</v>
      </c>
      <c r="K2937">
        <v>22</v>
      </c>
      <c r="L2937">
        <f>COUNTIF(Table1[Race],Table1[Race])</f>
        <v>2</v>
      </c>
      <c r="M2937">
        <v>6</v>
      </c>
      <c r="N2937">
        <v>11</v>
      </c>
      <c r="O2937">
        <v>4</v>
      </c>
      <c r="P2937">
        <v>1</v>
      </c>
      <c r="Q2937" t="s">
        <v>20</v>
      </c>
      <c r="R2937" t="s">
        <v>3382</v>
      </c>
      <c r="S2937" t="s">
        <v>3379</v>
      </c>
      <c r="T2937">
        <f>IFERROR(Table1[n_can_adj]/MID(Table1[district],FIND("(",Table1[district])+1,1),Table1[n_can_adj])</f>
        <v>2</v>
      </c>
      <c r="U2937" t="e">
        <f>IF(Table1[level]="Local",VLOOKUP(Table1[parish]&amp;" Parish, Louisiana",[1]parish!$D$2:$E$65,2,FALSE),"")</f>
        <v>#N/A</v>
      </c>
    </row>
    <row r="2938" spans="1:21" hidden="1" x14ac:dyDescent="0.25">
      <c r="A2938">
        <v>2932</v>
      </c>
      <c r="B2938">
        <f>IF(COUNTIF(C$2:C2937,C2938)&gt;0,B2937,B2937+1)</f>
        <v>992</v>
      </c>
      <c r="C2938" t="str">
        <f>Table1[[#This Row],[position]]&amp;IF(Table1[district]="NA","","-"&amp;Table1[district])&amp;IF(Table1[parish]="Multi-Parish Race","","-"&amp;Table1[parish])&amp;" ("&amp;Table1[year]&amp;")"</f>
        <v>Member of School Board-District  9-Jefferson Davis (2014)</v>
      </c>
      <c r="D2938" t="s">
        <v>3379</v>
      </c>
      <c r="E2938" t="s">
        <v>3693</v>
      </c>
      <c r="F2938" t="s">
        <v>3697</v>
      </c>
      <c r="G2938">
        <v>2014</v>
      </c>
      <c r="H2938" t="s">
        <v>695</v>
      </c>
      <c r="I2938" t="s">
        <v>23</v>
      </c>
      <c r="J2938">
        <v>656</v>
      </c>
      <c r="K2938">
        <v>22</v>
      </c>
      <c r="L2938">
        <f>COUNTIF(Table1[Race],Table1[Race])</f>
        <v>2</v>
      </c>
      <c r="M2938">
        <v>6</v>
      </c>
      <c r="N2938">
        <v>11</v>
      </c>
      <c r="O2938">
        <v>4</v>
      </c>
      <c r="P2938">
        <v>1</v>
      </c>
      <c r="Q2938" t="s">
        <v>20</v>
      </c>
      <c r="R2938" t="s">
        <v>3382</v>
      </c>
      <c r="S2938" t="s">
        <v>3379</v>
      </c>
      <c r="T2938">
        <f>IFERROR(Table1[n_can_adj]/MID(Table1[district],FIND("(",Table1[district])+1,1),Table1[n_can_adj])</f>
        <v>2</v>
      </c>
      <c r="U2938" t="e">
        <f>IF(Table1[level]="Local",VLOOKUP(Table1[parish]&amp;" Parish, Louisiana",[1]parish!$D$2:$E$65,2,FALSE),"")</f>
        <v>#N/A</v>
      </c>
    </row>
    <row r="2939" spans="1:21" hidden="1" x14ac:dyDescent="0.25">
      <c r="A2939">
        <v>2940</v>
      </c>
      <c r="B2939">
        <f>IF(COUNTIF(C$2:C2938,C2939)&gt;0,B2938,B2938+1)</f>
        <v>992</v>
      </c>
      <c r="C2939" t="str">
        <f>Table1[[#This Row],[position]]&amp;IF(Table1[district]="NA","","-"&amp;Table1[district])&amp;IF(Table1[parish]="Multi-Parish Race","","-"&amp;Table1[parish])&amp;" ("&amp;Table1[year]&amp;")"</f>
        <v>Member of School Board-District  9-Jefferson Davis (2014)</v>
      </c>
      <c r="D2939" t="s">
        <v>3379</v>
      </c>
      <c r="E2939" t="s">
        <v>3693</v>
      </c>
      <c r="F2939" t="s">
        <v>3705</v>
      </c>
      <c r="G2939">
        <v>2014</v>
      </c>
      <c r="H2939" t="s">
        <v>695</v>
      </c>
      <c r="I2939" t="s">
        <v>19</v>
      </c>
      <c r="J2939">
        <v>240</v>
      </c>
      <c r="K2939">
        <v>22</v>
      </c>
      <c r="L2939">
        <f>COUNTIF(Table1[Race],Table1[Race])</f>
        <v>2</v>
      </c>
      <c r="M2939">
        <v>6</v>
      </c>
      <c r="N2939">
        <v>11</v>
      </c>
      <c r="O2939">
        <v>4</v>
      </c>
      <c r="P2939">
        <v>1</v>
      </c>
      <c r="Q2939" t="s">
        <v>20</v>
      </c>
      <c r="R2939" t="s">
        <v>3382</v>
      </c>
      <c r="S2939" t="s">
        <v>3379</v>
      </c>
      <c r="T2939">
        <f>IFERROR(Table1[n_can_adj]/MID(Table1[district],FIND("(",Table1[district])+1,1),Table1[n_can_adj])</f>
        <v>2</v>
      </c>
      <c r="U2939" t="e">
        <f>IF(Table1[level]="Local",VLOOKUP(Table1[parish]&amp;" Parish, Louisiana",[1]parish!$D$2:$E$65,2,FALSE),"")</f>
        <v>#N/A</v>
      </c>
    </row>
    <row r="2940" spans="1:21" hidden="1" x14ac:dyDescent="0.25">
      <c r="A2940">
        <v>2931</v>
      </c>
      <c r="B2940">
        <f>IF(COUNTIF(C$2:C2939,C2940)&gt;0,B2939,B2939+1)</f>
        <v>993</v>
      </c>
      <c r="C2940" t="str">
        <f>Table1[[#This Row],[position]]&amp;IF(Table1[district]="NA","","-"&amp;Table1[district])&amp;IF(Table1[parish]="Multi-Parish Race","","-"&amp;Table1[parish])&amp;" ("&amp;Table1[year]&amp;")"</f>
        <v>Member of School Board-District  9-Plaquemines (2014)</v>
      </c>
      <c r="D2940" t="s">
        <v>3379</v>
      </c>
      <c r="E2940" t="s">
        <v>3693</v>
      </c>
      <c r="F2940" t="s">
        <v>3696</v>
      </c>
      <c r="G2940">
        <v>2014</v>
      </c>
      <c r="H2940" t="s">
        <v>1584</v>
      </c>
      <c r="I2940" t="s">
        <v>19</v>
      </c>
      <c r="J2940">
        <v>464</v>
      </c>
      <c r="K2940">
        <v>22</v>
      </c>
      <c r="L2940">
        <f>COUNTIF(Table1[Race],Table1[Race])</f>
        <v>2</v>
      </c>
      <c r="M2940">
        <v>6</v>
      </c>
      <c r="N2940">
        <v>11</v>
      </c>
      <c r="O2940">
        <v>4</v>
      </c>
      <c r="P2940">
        <v>1</v>
      </c>
      <c r="Q2940" t="s">
        <v>20</v>
      </c>
      <c r="R2940" t="s">
        <v>3382</v>
      </c>
      <c r="S2940" t="s">
        <v>3379</v>
      </c>
      <c r="T2940">
        <f>IFERROR(Table1[n_can_adj]/MID(Table1[district],FIND("(",Table1[district])+1,1),Table1[n_can_adj])</f>
        <v>2</v>
      </c>
      <c r="U2940" t="e">
        <f>IF(Table1[level]="Local",VLOOKUP(Table1[parish]&amp;" Parish, Louisiana",[1]parish!$D$2:$E$65,2,FALSE),"")</f>
        <v>#N/A</v>
      </c>
    </row>
    <row r="2941" spans="1:21" hidden="1" x14ac:dyDescent="0.25">
      <c r="A2941">
        <v>2938</v>
      </c>
      <c r="B2941">
        <f>IF(COUNTIF(C$2:C2940,C2941)&gt;0,B2940,B2940+1)</f>
        <v>993</v>
      </c>
      <c r="C2941" t="str">
        <f>Table1[[#This Row],[position]]&amp;IF(Table1[district]="NA","","-"&amp;Table1[district])&amp;IF(Table1[parish]="Multi-Parish Race","","-"&amp;Table1[parish])&amp;" ("&amp;Table1[year]&amp;")"</f>
        <v>Member of School Board-District  9-Plaquemines (2014)</v>
      </c>
      <c r="D2941" t="s">
        <v>3379</v>
      </c>
      <c r="E2941" t="s">
        <v>3693</v>
      </c>
      <c r="F2941" t="s">
        <v>3703</v>
      </c>
      <c r="G2941">
        <v>2014</v>
      </c>
      <c r="H2941" t="s">
        <v>1584</v>
      </c>
      <c r="I2941" t="s">
        <v>19</v>
      </c>
      <c r="J2941">
        <v>220</v>
      </c>
      <c r="K2941">
        <v>22</v>
      </c>
      <c r="L2941">
        <f>COUNTIF(Table1[Race],Table1[Race])</f>
        <v>2</v>
      </c>
      <c r="M2941">
        <v>6</v>
      </c>
      <c r="N2941">
        <v>11</v>
      </c>
      <c r="O2941">
        <v>4</v>
      </c>
      <c r="P2941">
        <v>1</v>
      </c>
      <c r="Q2941" t="s">
        <v>20</v>
      </c>
      <c r="R2941" t="s">
        <v>3382</v>
      </c>
      <c r="S2941" t="s">
        <v>3379</v>
      </c>
      <c r="T2941">
        <f>IFERROR(Table1[n_can_adj]/MID(Table1[district],FIND("(",Table1[district])+1,1),Table1[n_can_adj])</f>
        <v>2</v>
      </c>
      <c r="U2941" t="e">
        <f>IF(Table1[level]="Local",VLOOKUP(Table1[parish]&amp;" Parish, Louisiana",[1]parish!$D$2:$E$65,2,FALSE),"")</f>
        <v>#N/A</v>
      </c>
    </row>
    <row r="2942" spans="1:21" hidden="1" x14ac:dyDescent="0.25">
      <c r="A2942">
        <v>2939</v>
      </c>
      <c r="B2942">
        <f>IF(COUNTIF(C$2:C2941,C2942)&gt;0,B2941,B2941+1)</f>
        <v>994</v>
      </c>
      <c r="C2942" t="str">
        <f>Table1[[#This Row],[position]]&amp;IF(Table1[district]="NA","","-"&amp;Table1[district])&amp;IF(Table1[parish]="Multi-Parish Race","","-"&amp;Table1[parish])&amp;" ("&amp;Table1[year]&amp;")"</f>
        <v>Member of School Board-District  9-St. Bernard (2014)</v>
      </c>
      <c r="D2942" t="s">
        <v>3379</v>
      </c>
      <c r="E2942" t="s">
        <v>3693</v>
      </c>
      <c r="F2942" t="s">
        <v>3704</v>
      </c>
      <c r="G2942">
        <v>2014</v>
      </c>
      <c r="H2942" t="s">
        <v>1737</v>
      </c>
      <c r="I2942" t="s">
        <v>23</v>
      </c>
      <c r="J2942">
        <v>807</v>
      </c>
      <c r="K2942">
        <v>22</v>
      </c>
      <c r="L2942">
        <f>COUNTIF(Table1[Race],Table1[Race])</f>
        <v>2</v>
      </c>
      <c r="M2942">
        <v>6</v>
      </c>
      <c r="N2942">
        <v>11</v>
      </c>
      <c r="O2942">
        <v>4</v>
      </c>
      <c r="P2942">
        <v>1</v>
      </c>
      <c r="Q2942" t="s">
        <v>20</v>
      </c>
      <c r="R2942" t="s">
        <v>3382</v>
      </c>
      <c r="S2942" t="s">
        <v>3379</v>
      </c>
      <c r="T2942">
        <f>IFERROR(Table1[n_can_adj]/MID(Table1[district],FIND("(",Table1[district])+1,1),Table1[n_can_adj])</f>
        <v>2</v>
      </c>
      <c r="U2942" t="e">
        <f>IF(Table1[level]="Local",VLOOKUP(Table1[parish]&amp;" Parish, Louisiana",[1]parish!$D$2:$E$65,2,FALSE),"")</f>
        <v>#N/A</v>
      </c>
    </row>
    <row r="2943" spans="1:21" hidden="1" x14ac:dyDescent="0.25">
      <c r="A2943">
        <v>2948</v>
      </c>
      <c r="B2943">
        <f>IF(COUNTIF(C$2:C2942,C2943)&gt;0,B2942,B2942+1)</f>
        <v>994</v>
      </c>
      <c r="C2943" t="str">
        <f>Table1[[#This Row],[position]]&amp;IF(Table1[district]="NA","","-"&amp;Table1[district])&amp;IF(Table1[parish]="Multi-Parish Race","","-"&amp;Table1[parish])&amp;" ("&amp;Table1[year]&amp;")"</f>
        <v>Member of School Board-District  9-St. Bernard (2014)</v>
      </c>
      <c r="D2943" t="s">
        <v>3379</v>
      </c>
      <c r="E2943" t="s">
        <v>3693</v>
      </c>
      <c r="F2943" t="s">
        <v>3713</v>
      </c>
      <c r="G2943">
        <v>2014</v>
      </c>
      <c r="H2943" t="s">
        <v>1737</v>
      </c>
      <c r="I2943" t="s">
        <v>127</v>
      </c>
      <c r="J2943">
        <v>380</v>
      </c>
      <c r="K2943">
        <v>22</v>
      </c>
      <c r="L2943">
        <f>COUNTIF(Table1[Race],Table1[Race])</f>
        <v>2</v>
      </c>
      <c r="M2943">
        <v>6</v>
      </c>
      <c r="N2943">
        <v>11</v>
      </c>
      <c r="O2943">
        <v>4</v>
      </c>
      <c r="P2943">
        <v>1</v>
      </c>
      <c r="Q2943" t="s">
        <v>20</v>
      </c>
      <c r="R2943" t="s">
        <v>3382</v>
      </c>
      <c r="S2943" t="s">
        <v>3379</v>
      </c>
      <c r="T2943">
        <f>IFERROR(Table1[n_can_adj]/MID(Table1[district],FIND("(",Table1[district])+1,1),Table1[n_can_adj])</f>
        <v>2</v>
      </c>
      <c r="U2943" t="e">
        <f>IF(Table1[level]="Local",VLOOKUP(Table1[parish]&amp;" Parish, Louisiana",[1]parish!$D$2:$E$65,2,FALSE),"")</f>
        <v>#N/A</v>
      </c>
    </row>
    <row r="2944" spans="1:21" hidden="1" x14ac:dyDescent="0.25">
      <c r="A2944">
        <v>2942</v>
      </c>
      <c r="B2944">
        <f>IF(COUNTIF(C$2:C2943,C2944)&gt;0,B2943,B2943+1)</f>
        <v>995</v>
      </c>
      <c r="C2944" t="str">
        <f>Table1[[#This Row],[position]]&amp;IF(Table1[district]="NA","","-"&amp;Table1[district])&amp;IF(Table1[parish]="Multi-Parish Race","","-"&amp;Table1[parish])&amp;" ("&amp;Table1[year]&amp;")"</f>
        <v>Member of School Board-District  9-St. John The Baptist (2014)</v>
      </c>
      <c r="D2944" t="s">
        <v>3379</v>
      </c>
      <c r="E2944" t="s">
        <v>3693</v>
      </c>
      <c r="F2944" t="s">
        <v>3707</v>
      </c>
      <c r="G2944">
        <v>2014</v>
      </c>
      <c r="H2944" t="s">
        <v>2439</v>
      </c>
      <c r="I2944" t="s">
        <v>19</v>
      </c>
      <c r="J2944">
        <v>404</v>
      </c>
      <c r="K2944">
        <v>22</v>
      </c>
      <c r="L2944">
        <f>COUNTIF(Table1[Race],Table1[Race])</f>
        <v>2</v>
      </c>
      <c r="M2944">
        <v>6</v>
      </c>
      <c r="N2944">
        <v>11</v>
      </c>
      <c r="O2944">
        <v>4</v>
      </c>
      <c r="P2944">
        <v>1</v>
      </c>
      <c r="Q2944" t="s">
        <v>20</v>
      </c>
      <c r="R2944" t="s">
        <v>3382</v>
      </c>
      <c r="S2944" t="s">
        <v>3379</v>
      </c>
      <c r="T2944">
        <f>IFERROR(Table1[n_can_adj]/MID(Table1[district],FIND("(",Table1[district])+1,1),Table1[n_can_adj])</f>
        <v>2</v>
      </c>
      <c r="U2944" t="e">
        <f>IF(Table1[level]="Local",VLOOKUP(Table1[parish]&amp;" Parish, Louisiana",[1]parish!$D$2:$E$65,2,FALSE),"")</f>
        <v>#N/A</v>
      </c>
    </row>
    <row r="2945" spans="1:21" hidden="1" x14ac:dyDescent="0.25">
      <c r="A2945">
        <v>2947</v>
      </c>
      <c r="B2945">
        <f>IF(COUNTIF(C$2:C2944,C2945)&gt;0,B2944,B2944+1)</f>
        <v>995</v>
      </c>
      <c r="C2945" t="str">
        <f>Table1[[#This Row],[position]]&amp;IF(Table1[district]="NA","","-"&amp;Table1[district])&amp;IF(Table1[parish]="Multi-Parish Race","","-"&amp;Table1[parish])&amp;" ("&amp;Table1[year]&amp;")"</f>
        <v>Member of School Board-District  9-St. John The Baptist (2014)</v>
      </c>
      <c r="D2945" t="s">
        <v>3379</v>
      </c>
      <c r="E2945" t="s">
        <v>3693</v>
      </c>
      <c r="F2945" t="s">
        <v>3712</v>
      </c>
      <c r="G2945">
        <v>2014</v>
      </c>
      <c r="H2945" t="s">
        <v>2439</v>
      </c>
      <c r="I2945" t="s">
        <v>23</v>
      </c>
      <c r="J2945">
        <v>768</v>
      </c>
      <c r="K2945">
        <v>22</v>
      </c>
      <c r="L2945">
        <f>COUNTIF(Table1[Race],Table1[Race])</f>
        <v>2</v>
      </c>
      <c r="M2945">
        <v>6</v>
      </c>
      <c r="N2945">
        <v>11</v>
      </c>
      <c r="O2945">
        <v>4</v>
      </c>
      <c r="P2945">
        <v>1</v>
      </c>
      <c r="Q2945" t="s">
        <v>20</v>
      </c>
      <c r="R2945" t="s">
        <v>3382</v>
      </c>
      <c r="S2945" t="s">
        <v>3379</v>
      </c>
      <c r="T2945">
        <f>IFERROR(Table1[n_can_adj]/MID(Table1[district],FIND("(",Table1[district])+1,1),Table1[n_can_adj])</f>
        <v>2</v>
      </c>
      <c r="U2945" t="e">
        <f>IF(Table1[level]="Local",VLOOKUP(Table1[parish]&amp;" Parish, Louisiana",[1]parish!$D$2:$E$65,2,FALSE),"")</f>
        <v>#N/A</v>
      </c>
    </row>
    <row r="2946" spans="1:21" hidden="1" x14ac:dyDescent="0.25">
      <c r="A2946">
        <v>2930</v>
      </c>
      <c r="B2946">
        <f>IF(COUNTIF(C$2:C2945,C2946)&gt;0,B2945,B2945+1)</f>
        <v>996</v>
      </c>
      <c r="C2946" t="str">
        <f>Table1[[#This Row],[position]]&amp;IF(Table1[district]="NA","","-"&amp;Table1[district])&amp;IF(Table1[parish]="Multi-Parish Race","","-"&amp;Table1[parish])&amp;" ("&amp;Table1[year]&amp;")"</f>
        <v>Member of School Board-District  9-St. Landry (2014)</v>
      </c>
      <c r="D2946" t="s">
        <v>3379</v>
      </c>
      <c r="E2946" t="s">
        <v>3693</v>
      </c>
      <c r="F2946" t="s">
        <v>3695</v>
      </c>
      <c r="G2946">
        <v>2014</v>
      </c>
      <c r="H2946" t="s">
        <v>83</v>
      </c>
      <c r="I2946" t="s">
        <v>30</v>
      </c>
      <c r="J2946">
        <v>2069</v>
      </c>
      <c r="K2946">
        <v>22</v>
      </c>
      <c r="L2946">
        <f>COUNTIF(Table1[Race],Table1[Race])</f>
        <v>2</v>
      </c>
      <c r="M2946">
        <v>6</v>
      </c>
      <c r="N2946">
        <v>11</v>
      </c>
      <c r="O2946">
        <v>4</v>
      </c>
      <c r="P2946">
        <v>1</v>
      </c>
      <c r="Q2946" t="s">
        <v>20</v>
      </c>
      <c r="R2946" t="s">
        <v>3382</v>
      </c>
      <c r="S2946" t="s">
        <v>3379</v>
      </c>
      <c r="T2946">
        <f>IFERROR(Table1[n_can_adj]/MID(Table1[district],FIND("(",Table1[district])+1,1),Table1[n_can_adj])</f>
        <v>2</v>
      </c>
      <c r="U2946" t="e">
        <f>IF(Table1[level]="Local",VLOOKUP(Table1[parish]&amp;" Parish, Louisiana",[1]parish!$D$2:$E$65,2,FALSE),"")</f>
        <v>#N/A</v>
      </c>
    </row>
    <row r="2947" spans="1:21" hidden="1" x14ac:dyDescent="0.25">
      <c r="A2947">
        <v>2944</v>
      </c>
      <c r="B2947">
        <f>IF(COUNTIF(C$2:C2946,C2947)&gt;0,B2946,B2946+1)</f>
        <v>996</v>
      </c>
      <c r="C2947" t="str">
        <f>Table1[[#This Row],[position]]&amp;IF(Table1[district]="NA","","-"&amp;Table1[district])&amp;IF(Table1[parish]="Multi-Parish Race","","-"&amp;Table1[parish])&amp;" ("&amp;Table1[year]&amp;")"</f>
        <v>Member of School Board-District  9-St. Landry (2014)</v>
      </c>
      <c r="D2947" t="s">
        <v>3379</v>
      </c>
      <c r="E2947" t="s">
        <v>3693</v>
      </c>
      <c r="F2947" t="s">
        <v>3709</v>
      </c>
      <c r="G2947">
        <v>2014</v>
      </c>
      <c r="H2947" t="s">
        <v>83</v>
      </c>
      <c r="I2947" t="s">
        <v>23</v>
      </c>
      <c r="J2947">
        <v>804</v>
      </c>
      <c r="K2947">
        <v>22</v>
      </c>
      <c r="L2947">
        <f>COUNTIF(Table1[Race],Table1[Race])</f>
        <v>2</v>
      </c>
      <c r="M2947">
        <v>6</v>
      </c>
      <c r="N2947">
        <v>11</v>
      </c>
      <c r="O2947">
        <v>4</v>
      </c>
      <c r="P2947">
        <v>1</v>
      </c>
      <c r="Q2947" t="s">
        <v>20</v>
      </c>
      <c r="R2947" t="s">
        <v>3382</v>
      </c>
      <c r="S2947" t="s">
        <v>3379</v>
      </c>
      <c r="T2947">
        <f>IFERROR(Table1[n_can_adj]/MID(Table1[district],FIND("(",Table1[district])+1,1),Table1[n_can_adj])</f>
        <v>2</v>
      </c>
      <c r="U2947" t="e">
        <f>IF(Table1[level]="Local",VLOOKUP(Table1[parish]&amp;" Parish, Louisiana",[1]parish!$D$2:$E$65,2,FALSE),"")</f>
        <v>#N/A</v>
      </c>
    </row>
    <row r="2948" spans="1:21" hidden="1" x14ac:dyDescent="0.25">
      <c r="A2948">
        <v>2929</v>
      </c>
      <c r="B2948">
        <f>IF(COUNTIF(C$2:C2947,C2948)&gt;0,B2947,B2947+1)</f>
        <v>997</v>
      </c>
      <c r="C2948" t="str">
        <f>Table1[[#This Row],[position]]&amp;IF(Table1[district]="NA","","-"&amp;Table1[district])&amp;IF(Table1[parish]="Multi-Parish Race","","-"&amp;Table1[parish])&amp;" ("&amp;Table1[year]&amp;")"</f>
        <v>Member of School Board-District  9-St. Mary (2014)</v>
      </c>
      <c r="D2948" t="s">
        <v>3379</v>
      </c>
      <c r="E2948" t="s">
        <v>3693</v>
      </c>
      <c r="F2948" t="s">
        <v>3694</v>
      </c>
      <c r="G2948">
        <v>2014</v>
      </c>
      <c r="H2948" t="s">
        <v>422</v>
      </c>
      <c r="I2948" t="s">
        <v>30</v>
      </c>
      <c r="J2948">
        <v>700</v>
      </c>
      <c r="K2948">
        <v>22</v>
      </c>
      <c r="L2948">
        <f>COUNTIF(Table1[Race],Table1[Race])</f>
        <v>2</v>
      </c>
      <c r="M2948">
        <v>6</v>
      </c>
      <c r="N2948">
        <v>11</v>
      </c>
      <c r="O2948">
        <v>4</v>
      </c>
      <c r="P2948">
        <v>1</v>
      </c>
      <c r="Q2948" t="s">
        <v>20</v>
      </c>
      <c r="R2948" t="s">
        <v>3382</v>
      </c>
      <c r="S2948" t="s">
        <v>3379</v>
      </c>
      <c r="T2948">
        <f>IFERROR(Table1[n_can_adj]/MID(Table1[district],FIND("(",Table1[district])+1,1),Table1[n_can_adj])</f>
        <v>2</v>
      </c>
      <c r="U2948" t="e">
        <f>IF(Table1[level]="Local",VLOOKUP(Table1[parish]&amp;" Parish, Louisiana",[1]parish!$D$2:$E$65,2,FALSE),"")</f>
        <v>#N/A</v>
      </c>
    </row>
    <row r="2949" spans="1:21" hidden="1" x14ac:dyDescent="0.25">
      <c r="A2949">
        <v>2950</v>
      </c>
      <c r="B2949">
        <f>IF(COUNTIF(C$2:C2948,C2949)&gt;0,B2948,B2948+1)</f>
        <v>997</v>
      </c>
      <c r="C2949" t="str">
        <f>Table1[[#This Row],[position]]&amp;IF(Table1[district]="NA","","-"&amp;Table1[district])&amp;IF(Table1[parish]="Multi-Parish Race","","-"&amp;Table1[parish])&amp;" ("&amp;Table1[year]&amp;")"</f>
        <v>Member of School Board-District  9-St. Mary (2014)</v>
      </c>
      <c r="D2949" t="s">
        <v>3379</v>
      </c>
      <c r="E2949" t="s">
        <v>3693</v>
      </c>
      <c r="F2949" t="s">
        <v>3715</v>
      </c>
      <c r="G2949">
        <v>2014</v>
      </c>
      <c r="H2949" t="s">
        <v>422</v>
      </c>
      <c r="I2949" t="s">
        <v>30</v>
      </c>
      <c r="J2949">
        <v>706</v>
      </c>
      <c r="K2949">
        <v>22</v>
      </c>
      <c r="L2949">
        <f>COUNTIF(Table1[Race],Table1[Race])</f>
        <v>2</v>
      </c>
      <c r="M2949">
        <v>6</v>
      </c>
      <c r="N2949">
        <v>11</v>
      </c>
      <c r="O2949">
        <v>4</v>
      </c>
      <c r="P2949">
        <v>1</v>
      </c>
      <c r="Q2949" t="s">
        <v>20</v>
      </c>
      <c r="R2949" t="s">
        <v>3382</v>
      </c>
      <c r="S2949" t="s">
        <v>3379</v>
      </c>
      <c r="T2949">
        <f>IFERROR(Table1[n_can_adj]/MID(Table1[district],FIND("(",Table1[district])+1,1),Table1[n_can_adj])</f>
        <v>2</v>
      </c>
      <c r="U2949" t="e">
        <f>IF(Table1[level]="Local",VLOOKUP(Table1[parish]&amp;" Parish, Louisiana",[1]parish!$D$2:$E$65,2,FALSE),"")</f>
        <v>#N/A</v>
      </c>
    </row>
    <row r="2950" spans="1:21" hidden="1" x14ac:dyDescent="0.25">
      <c r="A2950">
        <v>2945</v>
      </c>
      <c r="B2950">
        <f>IF(COUNTIF(C$2:C2949,C2950)&gt;0,B2949,B2949+1)</f>
        <v>998</v>
      </c>
      <c r="C2950" t="str">
        <f>Table1[[#This Row],[position]]&amp;IF(Table1[district]="NA","","-"&amp;Table1[district])&amp;IF(Table1[parish]="Multi-Parish Race","","-"&amp;Table1[parish])&amp;" ("&amp;Table1[year]&amp;")"</f>
        <v>Member of School Board-District  9-St. Tammany (2014)</v>
      </c>
      <c r="D2950" t="s">
        <v>3379</v>
      </c>
      <c r="E2950" t="s">
        <v>3693</v>
      </c>
      <c r="F2950" t="s">
        <v>3710</v>
      </c>
      <c r="G2950">
        <v>2014</v>
      </c>
      <c r="H2950" t="s">
        <v>405</v>
      </c>
      <c r="I2950" t="s">
        <v>30</v>
      </c>
      <c r="J2950">
        <v>2367</v>
      </c>
      <c r="K2950">
        <v>22</v>
      </c>
      <c r="L2950">
        <f>COUNTIF(Table1[Race],Table1[Race])</f>
        <v>2</v>
      </c>
      <c r="M2950">
        <v>6</v>
      </c>
      <c r="N2950">
        <v>11</v>
      </c>
      <c r="O2950">
        <v>4</v>
      </c>
      <c r="P2950">
        <v>1</v>
      </c>
      <c r="Q2950" t="s">
        <v>20</v>
      </c>
      <c r="R2950" t="s">
        <v>3382</v>
      </c>
      <c r="S2950" t="s">
        <v>3379</v>
      </c>
      <c r="T2950">
        <f>IFERROR(Table1[n_can_adj]/MID(Table1[district],FIND("(",Table1[district])+1,1),Table1[n_can_adj])</f>
        <v>2</v>
      </c>
      <c r="U2950" t="e">
        <f>IF(Table1[level]="Local",VLOOKUP(Table1[parish]&amp;" Parish, Louisiana",[1]parish!$D$2:$E$65,2,FALSE),"")</f>
        <v>#N/A</v>
      </c>
    </row>
    <row r="2951" spans="1:21" hidden="1" x14ac:dyDescent="0.25">
      <c r="A2951">
        <v>2946</v>
      </c>
      <c r="B2951">
        <f>IF(COUNTIF(C$2:C2950,C2951)&gt;0,B2950,B2950+1)</f>
        <v>998</v>
      </c>
      <c r="C2951" t="str">
        <f>Table1[[#This Row],[position]]&amp;IF(Table1[district]="NA","","-"&amp;Table1[district])&amp;IF(Table1[parish]="Multi-Parish Race","","-"&amp;Table1[parish])&amp;" ("&amp;Table1[year]&amp;")"</f>
        <v>Member of School Board-District  9-St. Tammany (2014)</v>
      </c>
      <c r="D2951" t="s">
        <v>3379</v>
      </c>
      <c r="E2951" t="s">
        <v>3693</v>
      </c>
      <c r="F2951" t="s">
        <v>3711</v>
      </c>
      <c r="G2951">
        <v>2014</v>
      </c>
      <c r="H2951" t="s">
        <v>405</v>
      </c>
      <c r="I2951" t="s">
        <v>19</v>
      </c>
      <c r="J2951">
        <v>4297</v>
      </c>
      <c r="K2951">
        <v>22</v>
      </c>
      <c r="L2951">
        <f>COUNTIF(Table1[Race],Table1[Race])</f>
        <v>2</v>
      </c>
      <c r="M2951">
        <v>6</v>
      </c>
      <c r="N2951">
        <v>11</v>
      </c>
      <c r="O2951">
        <v>4</v>
      </c>
      <c r="P2951">
        <v>1</v>
      </c>
      <c r="Q2951" t="s">
        <v>20</v>
      </c>
      <c r="R2951" t="s">
        <v>3382</v>
      </c>
      <c r="S2951" t="s">
        <v>3379</v>
      </c>
      <c r="T2951">
        <f>IFERROR(Table1[n_can_adj]/MID(Table1[district],FIND("(",Table1[district])+1,1),Table1[n_can_adj])</f>
        <v>2</v>
      </c>
      <c r="U2951" t="e">
        <f>IF(Table1[level]="Local",VLOOKUP(Table1[parish]&amp;" Parish, Louisiana",[1]parish!$D$2:$E$65,2,FALSE),"")</f>
        <v>#N/A</v>
      </c>
    </row>
    <row r="2952" spans="1:21" hidden="1" x14ac:dyDescent="0.25">
      <c r="A2952">
        <v>2951</v>
      </c>
      <c r="B2952">
        <f>IF(COUNTIF(C$2:C2951,C2952)&gt;0,B2951,B2951+1)</f>
        <v>999</v>
      </c>
      <c r="C2952" t="str">
        <f>Table1[[#This Row],[position]]&amp;IF(Table1[district]="NA","","-"&amp;Table1[district])&amp;IF(Table1[parish]="Multi-Parish Race","","-"&amp;Table1[parish])&amp;" ("&amp;Table1[year]&amp;")"</f>
        <v>Member of School Board-District  A-Ouachita (2014)</v>
      </c>
      <c r="D2952" t="s">
        <v>3379</v>
      </c>
      <c r="E2952" t="s">
        <v>3716</v>
      </c>
      <c r="F2952" t="s">
        <v>3717</v>
      </c>
      <c r="G2952">
        <v>2014</v>
      </c>
      <c r="H2952" t="s">
        <v>670</v>
      </c>
      <c r="I2952" t="s">
        <v>19</v>
      </c>
      <c r="J2952">
        <v>1971</v>
      </c>
      <c r="K2952">
        <v>2</v>
      </c>
      <c r="L2952">
        <f>COUNTIF(Table1[Race],Table1[Race])</f>
        <v>2</v>
      </c>
      <c r="M2952">
        <v>0</v>
      </c>
      <c r="N2952">
        <v>2</v>
      </c>
      <c r="O2952">
        <v>0</v>
      </c>
      <c r="P2952">
        <v>0</v>
      </c>
      <c r="Q2952" t="s">
        <v>20</v>
      </c>
      <c r="R2952" t="s">
        <v>3382</v>
      </c>
      <c r="S2952" t="s">
        <v>3379</v>
      </c>
      <c r="T2952">
        <f>IFERROR(Table1[n_can_adj]/MID(Table1[district],FIND("(",Table1[district])+1,1),Table1[n_can_adj])</f>
        <v>2</v>
      </c>
      <c r="U2952" t="e">
        <f>IF(Table1[level]="Local",VLOOKUP(Table1[parish]&amp;" Parish, Louisiana",[1]parish!$D$2:$E$65,2,FALSE),"")</f>
        <v>#N/A</v>
      </c>
    </row>
    <row r="2953" spans="1:21" hidden="1" x14ac:dyDescent="0.25">
      <c r="A2953">
        <v>2952</v>
      </c>
      <c r="B2953">
        <f>IF(COUNTIF(C$2:C2952,C2953)&gt;0,B2952,B2952+1)</f>
        <v>999</v>
      </c>
      <c r="C2953" t="str">
        <f>Table1[[#This Row],[position]]&amp;IF(Table1[district]="NA","","-"&amp;Table1[district])&amp;IF(Table1[parish]="Multi-Parish Race","","-"&amp;Table1[parish])&amp;" ("&amp;Table1[year]&amp;")"</f>
        <v>Member of School Board-District  A-Ouachita (2014)</v>
      </c>
      <c r="D2953" t="s">
        <v>3379</v>
      </c>
      <c r="E2953" t="s">
        <v>3716</v>
      </c>
      <c r="F2953" t="s">
        <v>3718</v>
      </c>
      <c r="G2953">
        <v>2014</v>
      </c>
      <c r="H2953" t="s">
        <v>670</v>
      </c>
      <c r="I2953" t="s">
        <v>19</v>
      </c>
      <c r="J2953">
        <v>3302</v>
      </c>
      <c r="K2953">
        <v>2</v>
      </c>
      <c r="L2953">
        <f>COUNTIF(Table1[Race],Table1[Race])</f>
        <v>2</v>
      </c>
      <c r="M2953">
        <v>0</v>
      </c>
      <c r="N2953">
        <v>2</v>
      </c>
      <c r="O2953">
        <v>0</v>
      </c>
      <c r="P2953">
        <v>0</v>
      </c>
      <c r="Q2953" t="s">
        <v>20</v>
      </c>
      <c r="R2953" t="s">
        <v>3382</v>
      </c>
      <c r="S2953" t="s">
        <v>3379</v>
      </c>
      <c r="T2953">
        <f>IFERROR(Table1[n_can_adj]/MID(Table1[district],FIND("(",Table1[district])+1,1),Table1[n_can_adj])</f>
        <v>2</v>
      </c>
      <c r="U2953" t="e">
        <f>IF(Table1[level]="Local",VLOOKUP(Table1[parish]&amp;" Parish, Louisiana",[1]parish!$D$2:$E$65,2,FALSE),"")</f>
        <v>#N/A</v>
      </c>
    </row>
    <row r="2954" spans="1:21" hidden="1" x14ac:dyDescent="0.25">
      <c r="A2954">
        <v>2953</v>
      </c>
      <c r="B2954">
        <f>IF(COUNTIF(C$2:C2953,C2954)&gt;0,B2953,B2953+1)</f>
        <v>1000</v>
      </c>
      <c r="C2954" t="str">
        <f>Table1[[#This Row],[position]]&amp;IF(Table1[district]="NA","","-"&amp;Table1[district])&amp;IF(Table1[parish]="Multi-Parish Race","","-"&amp;Table1[parish])&amp;" ("&amp;Table1[year]&amp;")"</f>
        <v>Member of School Board-District  C-Ouachita (2014)</v>
      </c>
      <c r="D2954" t="s">
        <v>3379</v>
      </c>
      <c r="E2954" t="s">
        <v>3719</v>
      </c>
      <c r="F2954" t="s">
        <v>3720</v>
      </c>
      <c r="G2954">
        <v>2014</v>
      </c>
      <c r="H2954" t="s">
        <v>670</v>
      </c>
      <c r="I2954" t="s">
        <v>23</v>
      </c>
      <c r="J2954">
        <v>3419</v>
      </c>
      <c r="K2954">
        <v>2</v>
      </c>
      <c r="L2954">
        <f>COUNTIF(Table1[Race],Table1[Race])</f>
        <v>2</v>
      </c>
      <c r="M2954">
        <v>2</v>
      </c>
      <c r="N2954">
        <v>0</v>
      </c>
      <c r="O2954">
        <v>0</v>
      </c>
      <c r="P2954">
        <v>0</v>
      </c>
      <c r="Q2954" t="s">
        <v>20</v>
      </c>
      <c r="R2954" t="s">
        <v>3382</v>
      </c>
      <c r="S2954" t="s">
        <v>3379</v>
      </c>
      <c r="T2954">
        <f>IFERROR(Table1[n_can_adj]/MID(Table1[district],FIND("(",Table1[district])+1,1),Table1[n_can_adj])</f>
        <v>2</v>
      </c>
      <c r="U2954" t="e">
        <f>IF(Table1[level]="Local",VLOOKUP(Table1[parish]&amp;" Parish, Louisiana",[1]parish!$D$2:$E$65,2,FALSE),"")</f>
        <v>#N/A</v>
      </c>
    </row>
    <row r="2955" spans="1:21" hidden="1" x14ac:dyDescent="0.25">
      <c r="A2955">
        <v>2954</v>
      </c>
      <c r="B2955">
        <f>IF(COUNTIF(C$2:C2954,C2955)&gt;0,B2954,B2954+1)</f>
        <v>1000</v>
      </c>
      <c r="C2955" t="str">
        <f>Table1[[#This Row],[position]]&amp;IF(Table1[district]="NA","","-"&amp;Table1[district])&amp;IF(Table1[parish]="Multi-Parish Race","","-"&amp;Table1[parish])&amp;" ("&amp;Table1[year]&amp;")"</f>
        <v>Member of School Board-District  C-Ouachita (2014)</v>
      </c>
      <c r="D2955" t="s">
        <v>3379</v>
      </c>
      <c r="E2955" t="s">
        <v>3719</v>
      </c>
      <c r="F2955" t="s">
        <v>3721</v>
      </c>
      <c r="G2955">
        <v>2014</v>
      </c>
      <c r="H2955" t="s">
        <v>670</v>
      </c>
      <c r="I2955" t="s">
        <v>23</v>
      </c>
      <c r="J2955">
        <v>1263</v>
      </c>
      <c r="K2955">
        <v>2</v>
      </c>
      <c r="L2955">
        <f>COUNTIF(Table1[Race],Table1[Race])</f>
        <v>2</v>
      </c>
      <c r="M2955">
        <v>2</v>
      </c>
      <c r="N2955">
        <v>0</v>
      </c>
      <c r="O2955">
        <v>0</v>
      </c>
      <c r="P2955">
        <v>0</v>
      </c>
      <c r="Q2955" t="s">
        <v>20</v>
      </c>
      <c r="R2955" t="s">
        <v>3382</v>
      </c>
      <c r="S2955" t="s">
        <v>3379</v>
      </c>
      <c r="T2955">
        <f>IFERROR(Table1[n_can_adj]/MID(Table1[district],FIND("(",Table1[district])+1,1),Table1[n_can_adj])</f>
        <v>2</v>
      </c>
      <c r="U2955" t="e">
        <f>IF(Table1[level]="Local",VLOOKUP(Table1[parish]&amp;" Parish, Louisiana",[1]parish!$D$2:$E$65,2,FALSE),"")</f>
        <v>#N/A</v>
      </c>
    </row>
    <row r="2956" spans="1:21" hidden="1" x14ac:dyDescent="0.25">
      <c r="A2956">
        <v>2955</v>
      </c>
      <c r="B2956">
        <f>IF(COUNTIF(C$2:C2955,C2956)&gt;0,B2955,B2955+1)</f>
        <v>1001</v>
      </c>
      <c r="C2956" t="str">
        <f>Table1[[#This Row],[position]]&amp;IF(Table1[district]="NA","","-"&amp;Table1[district])&amp;IF(Table1[parish]="Multi-Parish Race","","-"&amp;Table1[parish])&amp;" ("&amp;Table1[year]&amp;")"</f>
        <v>Member of School Board-District  E-Ouachita (2014)</v>
      </c>
      <c r="D2956" t="s">
        <v>3379</v>
      </c>
      <c r="E2956" t="s">
        <v>3722</v>
      </c>
      <c r="F2956" t="s">
        <v>3723</v>
      </c>
      <c r="G2956">
        <v>2014</v>
      </c>
      <c r="H2956" t="s">
        <v>670</v>
      </c>
      <c r="I2956" t="s">
        <v>23</v>
      </c>
      <c r="J2956">
        <v>2093</v>
      </c>
      <c r="K2956">
        <v>2</v>
      </c>
      <c r="L2956">
        <f>COUNTIF(Table1[Race],Table1[Race])</f>
        <v>2</v>
      </c>
      <c r="M2956">
        <v>2</v>
      </c>
      <c r="N2956">
        <v>0</v>
      </c>
      <c r="O2956">
        <v>0</v>
      </c>
      <c r="P2956">
        <v>0</v>
      </c>
      <c r="Q2956" t="s">
        <v>20</v>
      </c>
      <c r="R2956" t="s">
        <v>3382</v>
      </c>
      <c r="S2956" t="s">
        <v>3379</v>
      </c>
      <c r="T2956">
        <f>IFERROR(Table1[n_can_adj]/MID(Table1[district],FIND("(",Table1[district])+1,1),Table1[n_can_adj])</f>
        <v>2</v>
      </c>
      <c r="U2956" t="e">
        <f>IF(Table1[level]="Local",VLOOKUP(Table1[parish]&amp;" Parish, Louisiana",[1]parish!$D$2:$E$65,2,FALSE),"")</f>
        <v>#N/A</v>
      </c>
    </row>
    <row r="2957" spans="1:21" hidden="1" x14ac:dyDescent="0.25">
      <c r="A2957">
        <v>2956</v>
      </c>
      <c r="B2957">
        <f>IF(COUNTIF(C$2:C2956,C2957)&gt;0,B2956,B2956+1)</f>
        <v>1001</v>
      </c>
      <c r="C2957" t="str">
        <f>Table1[[#This Row],[position]]&amp;IF(Table1[district]="NA","","-"&amp;Table1[district])&amp;IF(Table1[parish]="Multi-Parish Race","","-"&amp;Table1[parish])&amp;" ("&amp;Table1[year]&amp;")"</f>
        <v>Member of School Board-District  E-Ouachita (2014)</v>
      </c>
      <c r="D2957" t="s">
        <v>3379</v>
      </c>
      <c r="E2957" t="s">
        <v>3722</v>
      </c>
      <c r="F2957" t="s">
        <v>3724</v>
      </c>
      <c r="G2957">
        <v>2014</v>
      </c>
      <c r="H2957" t="s">
        <v>670</v>
      </c>
      <c r="I2957" t="s">
        <v>23</v>
      </c>
      <c r="J2957">
        <v>946</v>
      </c>
      <c r="K2957">
        <v>2</v>
      </c>
      <c r="L2957">
        <f>COUNTIF(Table1[Race],Table1[Race])</f>
        <v>2</v>
      </c>
      <c r="M2957">
        <v>2</v>
      </c>
      <c r="N2957">
        <v>0</v>
      </c>
      <c r="O2957">
        <v>0</v>
      </c>
      <c r="P2957">
        <v>0</v>
      </c>
      <c r="Q2957" t="s">
        <v>20</v>
      </c>
      <c r="R2957" t="s">
        <v>3382</v>
      </c>
      <c r="S2957" t="s">
        <v>3379</v>
      </c>
      <c r="T2957">
        <f>IFERROR(Table1[n_can_adj]/MID(Table1[district],FIND("(",Table1[district])+1,1),Table1[n_can_adj])</f>
        <v>2</v>
      </c>
      <c r="U2957" t="e">
        <f>IF(Table1[level]="Local",VLOOKUP(Table1[parish]&amp;" Parish, Louisiana",[1]parish!$D$2:$E$65,2,FALSE),"")</f>
        <v>#N/A</v>
      </c>
    </row>
    <row r="2958" spans="1:21" hidden="1" x14ac:dyDescent="0.25">
      <c r="A2958">
        <v>2957</v>
      </c>
      <c r="B2958">
        <f>IF(COUNTIF(C$2:C2957,C2958)&gt;0,B2957,B2957+1)</f>
        <v>1002</v>
      </c>
      <c r="C2958" t="str">
        <f>Table1[[#This Row],[position]]&amp;IF(Table1[district]="NA","","-"&amp;Table1[district])&amp;IF(Table1[parish]="Multi-Parish Race","","-"&amp;Table1[parish])&amp;" ("&amp;Table1[year]&amp;")"</f>
        <v>Member of School Board-District  G-Ouachita (2014)</v>
      </c>
      <c r="D2958" t="s">
        <v>3379</v>
      </c>
      <c r="E2958" t="s">
        <v>3725</v>
      </c>
      <c r="F2958" t="s">
        <v>3726</v>
      </c>
      <c r="G2958">
        <v>2014</v>
      </c>
      <c r="H2958" t="s">
        <v>670</v>
      </c>
      <c r="I2958" t="s">
        <v>19</v>
      </c>
      <c r="J2958">
        <v>2768</v>
      </c>
      <c r="K2958">
        <v>2</v>
      </c>
      <c r="L2958">
        <f>COUNTIF(Table1[Race],Table1[Race])</f>
        <v>2</v>
      </c>
      <c r="M2958">
        <v>0</v>
      </c>
      <c r="N2958">
        <v>2</v>
      </c>
      <c r="O2958">
        <v>0</v>
      </c>
      <c r="P2958">
        <v>0</v>
      </c>
      <c r="Q2958" t="s">
        <v>20</v>
      </c>
      <c r="R2958" t="s">
        <v>3382</v>
      </c>
      <c r="S2958" t="s">
        <v>3379</v>
      </c>
      <c r="T2958">
        <f>IFERROR(Table1[n_can_adj]/MID(Table1[district],FIND("(",Table1[district])+1,1),Table1[n_can_adj])</f>
        <v>2</v>
      </c>
      <c r="U2958" t="e">
        <f>IF(Table1[level]="Local",VLOOKUP(Table1[parish]&amp;" Parish, Louisiana",[1]parish!$D$2:$E$65,2,FALSE),"")</f>
        <v>#N/A</v>
      </c>
    </row>
    <row r="2959" spans="1:21" hidden="1" x14ac:dyDescent="0.25">
      <c r="A2959">
        <v>2958</v>
      </c>
      <c r="B2959">
        <f>IF(COUNTIF(C$2:C2958,C2959)&gt;0,B2958,B2958+1)</f>
        <v>1002</v>
      </c>
      <c r="C2959" t="str">
        <f>Table1[[#This Row],[position]]&amp;IF(Table1[district]="NA","","-"&amp;Table1[district])&amp;IF(Table1[parish]="Multi-Parish Race","","-"&amp;Table1[parish])&amp;" ("&amp;Table1[year]&amp;")"</f>
        <v>Member of School Board-District  G-Ouachita (2014)</v>
      </c>
      <c r="D2959" t="s">
        <v>3379</v>
      </c>
      <c r="E2959" t="s">
        <v>3725</v>
      </c>
      <c r="F2959" t="s">
        <v>3727</v>
      </c>
      <c r="G2959">
        <v>2014</v>
      </c>
      <c r="H2959" t="s">
        <v>670</v>
      </c>
      <c r="I2959" t="s">
        <v>19</v>
      </c>
      <c r="J2959">
        <v>1382</v>
      </c>
      <c r="K2959">
        <v>2</v>
      </c>
      <c r="L2959">
        <f>COUNTIF(Table1[Race],Table1[Race])</f>
        <v>2</v>
      </c>
      <c r="M2959">
        <v>0</v>
      </c>
      <c r="N2959">
        <v>2</v>
      </c>
      <c r="O2959">
        <v>0</v>
      </c>
      <c r="P2959">
        <v>0</v>
      </c>
      <c r="Q2959" t="s">
        <v>20</v>
      </c>
      <c r="R2959" t="s">
        <v>3382</v>
      </c>
      <c r="S2959" t="s">
        <v>3379</v>
      </c>
      <c r="T2959">
        <f>IFERROR(Table1[n_can_adj]/MID(Table1[district],FIND("(",Table1[district])+1,1),Table1[n_can_adj])</f>
        <v>2</v>
      </c>
      <c r="U2959" t="e">
        <f>IF(Table1[level]="Local",VLOOKUP(Table1[parish]&amp;" Parish, Louisiana",[1]parish!$D$2:$E$65,2,FALSE),"")</f>
        <v>#N/A</v>
      </c>
    </row>
    <row r="2960" spans="1:21" hidden="1" x14ac:dyDescent="0.25">
      <c r="A2960">
        <v>2964</v>
      </c>
      <c r="B2960">
        <f>IF(COUNTIF(C$2:C2959,C2960)&gt;0,B2959,B2959+1)</f>
        <v>1003</v>
      </c>
      <c r="C2960" t="str">
        <f>Table1[[#This Row],[position]]&amp;IF(Table1[district]="NA","","-"&amp;Table1[district])&amp;IF(Table1[parish]="Multi-Parish Race","","-"&amp;Table1[parish])&amp;" ("&amp;Table1[year]&amp;")"</f>
        <v>Member of School Board-District 1-East Feliciana (2014)</v>
      </c>
      <c r="D2960" t="s">
        <v>3379</v>
      </c>
      <c r="E2960" t="s">
        <v>3348</v>
      </c>
      <c r="F2960" t="s">
        <v>3733</v>
      </c>
      <c r="G2960">
        <v>2014</v>
      </c>
      <c r="H2960" t="s">
        <v>457</v>
      </c>
      <c r="I2960" t="s">
        <v>127</v>
      </c>
      <c r="J2960">
        <v>308</v>
      </c>
      <c r="K2960">
        <v>16</v>
      </c>
      <c r="L2960">
        <f>COUNTIF(Table1[Race],Table1[Race])</f>
        <v>2</v>
      </c>
      <c r="M2960">
        <v>10</v>
      </c>
      <c r="N2960">
        <v>2</v>
      </c>
      <c r="O2960">
        <v>3</v>
      </c>
      <c r="P2960">
        <v>1</v>
      </c>
      <c r="Q2960" t="s">
        <v>20</v>
      </c>
      <c r="R2960" t="s">
        <v>3382</v>
      </c>
      <c r="S2960" t="s">
        <v>3379</v>
      </c>
      <c r="T2960">
        <f>IFERROR(Table1[n_can_adj]/MID(Table1[district],FIND("(",Table1[district])+1,1),Table1[n_can_adj])</f>
        <v>2</v>
      </c>
      <c r="U2960" t="e">
        <f>IF(Table1[level]="Local",VLOOKUP(Table1[parish]&amp;" Parish, Louisiana",[1]parish!$D$2:$E$65,2,FALSE),"")</f>
        <v>#N/A</v>
      </c>
    </row>
    <row r="2961" spans="1:21" hidden="1" x14ac:dyDescent="0.25">
      <c r="A2961">
        <v>2967</v>
      </c>
      <c r="B2961">
        <f>IF(COUNTIF(C$2:C2960,C2961)&gt;0,B2960,B2960+1)</f>
        <v>1003</v>
      </c>
      <c r="C2961" t="str">
        <f>Table1[[#This Row],[position]]&amp;IF(Table1[district]="NA","","-"&amp;Table1[district])&amp;IF(Table1[parish]="Multi-Parish Race","","-"&amp;Table1[parish])&amp;" ("&amp;Table1[year]&amp;")"</f>
        <v>Member of School Board-District 1-East Feliciana (2014)</v>
      </c>
      <c r="D2961" t="s">
        <v>3379</v>
      </c>
      <c r="E2961" t="s">
        <v>3348</v>
      </c>
      <c r="F2961" t="s">
        <v>3736</v>
      </c>
      <c r="G2961">
        <v>2014</v>
      </c>
      <c r="H2961" t="s">
        <v>457</v>
      </c>
      <c r="I2961" t="s">
        <v>19</v>
      </c>
      <c r="J2961">
        <v>362</v>
      </c>
      <c r="K2961">
        <v>16</v>
      </c>
      <c r="L2961">
        <f>COUNTIF(Table1[Race],Table1[Race])</f>
        <v>2</v>
      </c>
      <c r="M2961">
        <v>10</v>
      </c>
      <c r="N2961">
        <v>2</v>
      </c>
      <c r="O2961">
        <v>3</v>
      </c>
      <c r="P2961">
        <v>1</v>
      </c>
      <c r="Q2961" t="s">
        <v>20</v>
      </c>
      <c r="R2961" t="s">
        <v>3382</v>
      </c>
      <c r="S2961" t="s">
        <v>3379</v>
      </c>
      <c r="T2961">
        <f>IFERROR(Table1[n_can_adj]/MID(Table1[district],FIND("(",Table1[district])+1,1),Table1[n_can_adj])</f>
        <v>2</v>
      </c>
      <c r="U2961" t="e">
        <f>IF(Table1[level]="Local",VLOOKUP(Table1[parish]&amp;" Parish, Louisiana",[1]parish!$D$2:$E$65,2,FALSE),"")</f>
        <v>#N/A</v>
      </c>
    </row>
    <row r="2962" spans="1:21" hidden="1" x14ac:dyDescent="0.25">
      <c r="A2962">
        <v>2959</v>
      </c>
      <c r="B2962">
        <f>IF(COUNTIF(C$2:C2961,C2962)&gt;0,B2961,B2961+1)</f>
        <v>1004</v>
      </c>
      <c r="C2962" t="str">
        <f>Table1[[#This Row],[position]]&amp;IF(Table1[district]="NA","","-"&amp;Table1[district])&amp;IF(Table1[parish]="Multi-Parish Race","","-"&amp;Table1[parish])&amp;" ("&amp;Table1[year]&amp;")"</f>
        <v>Member of School Board-District 1-Lafayette (2014)</v>
      </c>
      <c r="D2962" t="s">
        <v>3379</v>
      </c>
      <c r="E2962" t="s">
        <v>3348</v>
      </c>
      <c r="F2962" t="s">
        <v>3728</v>
      </c>
      <c r="G2962">
        <v>2014</v>
      </c>
      <c r="H2962" t="s">
        <v>1012</v>
      </c>
      <c r="I2962" t="s">
        <v>30</v>
      </c>
      <c r="J2962">
        <v>2038</v>
      </c>
      <c r="K2962">
        <v>16</v>
      </c>
      <c r="L2962">
        <f>COUNTIF(Table1[Race],Table1[Race])</f>
        <v>3</v>
      </c>
      <c r="M2962">
        <v>10</v>
      </c>
      <c r="N2962">
        <v>2</v>
      </c>
      <c r="O2962">
        <v>3</v>
      </c>
      <c r="P2962">
        <v>1</v>
      </c>
      <c r="Q2962" t="s">
        <v>20</v>
      </c>
      <c r="R2962" t="s">
        <v>3382</v>
      </c>
      <c r="S2962" t="s">
        <v>3379</v>
      </c>
      <c r="T2962">
        <f>IFERROR(Table1[n_can_adj]/MID(Table1[district],FIND("(",Table1[district])+1,1),Table1[n_can_adj])</f>
        <v>3</v>
      </c>
      <c r="U2962" t="e">
        <f>IF(Table1[level]="Local",VLOOKUP(Table1[parish]&amp;" Parish, Louisiana",[1]parish!$D$2:$E$65,2,FALSE),"")</f>
        <v>#N/A</v>
      </c>
    </row>
    <row r="2963" spans="1:21" hidden="1" x14ac:dyDescent="0.25">
      <c r="A2963">
        <v>2969</v>
      </c>
      <c r="B2963">
        <f>IF(COUNTIF(C$2:C2962,C2963)&gt;0,B2962,B2962+1)</f>
        <v>1004</v>
      </c>
      <c r="C2963" t="str">
        <f>Table1[[#This Row],[position]]&amp;IF(Table1[district]="NA","","-"&amp;Table1[district])&amp;IF(Table1[parish]="Multi-Parish Race","","-"&amp;Table1[parish])&amp;" ("&amp;Table1[year]&amp;")"</f>
        <v>Member of School Board-District 1-Lafayette (2014)</v>
      </c>
      <c r="D2963" t="s">
        <v>3379</v>
      </c>
      <c r="E2963" t="s">
        <v>3348</v>
      </c>
      <c r="F2963" t="s">
        <v>3738</v>
      </c>
      <c r="G2963">
        <v>2014</v>
      </c>
      <c r="H2963" t="s">
        <v>1012</v>
      </c>
      <c r="I2963" t="s">
        <v>23</v>
      </c>
      <c r="J2963">
        <v>2485</v>
      </c>
      <c r="K2963">
        <v>16</v>
      </c>
      <c r="L2963">
        <f>COUNTIF(Table1[Race],Table1[Race])</f>
        <v>3</v>
      </c>
      <c r="M2963">
        <v>10</v>
      </c>
      <c r="N2963">
        <v>2</v>
      </c>
      <c r="O2963">
        <v>3</v>
      </c>
      <c r="P2963">
        <v>1</v>
      </c>
      <c r="Q2963" t="s">
        <v>20</v>
      </c>
      <c r="R2963" t="s">
        <v>3382</v>
      </c>
      <c r="S2963" t="s">
        <v>3379</v>
      </c>
      <c r="T2963">
        <f>IFERROR(Table1[n_can_adj]/MID(Table1[district],FIND("(",Table1[district])+1,1),Table1[n_can_adj])</f>
        <v>3</v>
      </c>
      <c r="U2963" t="e">
        <f>IF(Table1[level]="Local",VLOOKUP(Table1[parish]&amp;" Parish, Louisiana",[1]parish!$D$2:$E$65,2,FALSE),"")</f>
        <v>#N/A</v>
      </c>
    </row>
    <row r="2964" spans="1:21" hidden="1" x14ac:dyDescent="0.25">
      <c r="A2964">
        <v>2972</v>
      </c>
      <c r="B2964">
        <f>IF(COUNTIF(C$2:C2963,C2964)&gt;0,B2963,B2963+1)</f>
        <v>1004</v>
      </c>
      <c r="C2964" t="str">
        <f>Table1[[#This Row],[position]]&amp;IF(Table1[district]="NA","","-"&amp;Table1[district])&amp;IF(Table1[parish]="Multi-Parish Race","","-"&amp;Table1[parish])&amp;" ("&amp;Table1[year]&amp;")"</f>
        <v>Member of School Board-District 1-Lafayette (2014)</v>
      </c>
      <c r="D2964" t="s">
        <v>3379</v>
      </c>
      <c r="E2964" t="s">
        <v>3348</v>
      </c>
      <c r="F2964" t="s">
        <v>3741</v>
      </c>
      <c r="G2964">
        <v>2014</v>
      </c>
      <c r="H2964" t="s">
        <v>1012</v>
      </c>
      <c r="I2964" t="s">
        <v>23</v>
      </c>
      <c r="J2964">
        <v>1053</v>
      </c>
      <c r="K2964">
        <v>16</v>
      </c>
      <c r="L2964">
        <f>COUNTIF(Table1[Race],Table1[Race])</f>
        <v>3</v>
      </c>
      <c r="M2964">
        <v>10</v>
      </c>
      <c r="N2964">
        <v>2</v>
      </c>
      <c r="O2964">
        <v>3</v>
      </c>
      <c r="P2964">
        <v>1</v>
      </c>
      <c r="Q2964" t="s">
        <v>20</v>
      </c>
      <c r="R2964" t="s">
        <v>3382</v>
      </c>
      <c r="S2964" t="s">
        <v>3379</v>
      </c>
      <c r="T2964">
        <f>IFERROR(Table1[n_can_adj]/MID(Table1[district],FIND("(",Table1[district])+1,1),Table1[n_can_adj])</f>
        <v>3</v>
      </c>
      <c r="U2964" t="e">
        <f>IF(Table1[level]="Local",VLOOKUP(Table1[parish]&amp;" Parish, Louisiana",[1]parish!$D$2:$E$65,2,FALSE),"")</f>
        <v>#N/A</v>
      </c>
    </row>
    <row r="2965" spans="1:21" hidden="1" x14ac:dyDescent="0.25">
      <c r="A2965">
        <v>2961</v>
      </c>
      <c r="B2965">
        <f>IF(COUNTIF(C$2:C2964,C2965)&gt;0,B2964,B2964+1)</f>
        <v>1005</v>
      </c>
      <c r="C2965" t="str">
        <f>Table1[[#This Row],[position]]&amp;IF(Table1[district]="NA","","-"&amp;Table1[district])&amp;IF(Table1[parish]="Multi-Parish Race","","-"&amp;Table1[parish])&amp;" ("&amp;Table1[year]&amp;")"</f>
        <v>Member of School Board-District 1-Sabine (2014)</v>
      </c>
      <c r="D2965" t="s">
        <v>3379</v>
      </c>
      <c r="E2965" t="s">
        <v>3348</v>
      </c>
      <c r="F2965" t="s">
        <v>3730</v>
      </c>
      <c r="G2965">
        <v>2014</v>
      </c>
      <c r="H2965" t="s">
        <v>1197</v>
      </c>
      <c r="I2965" t="s">
        <v>19</v>
      </c>
      <c r="J2965">
        <v>456</v>
      </c>
      <c r="K2965">
        <v>16</v>
      </c>
      <c r="L2965">
        <f>COUNTIF(Table1[Race],Table1[Race])</f>
        <v>3</v>
      </c>
      <c r="M2965">
        <v>10</v>
      </c>
      <c r="N2965">
        <v>2</v>
      </c>
      <c r="O2965">
        <v>3</v>
      </c>
      <c r="P2965">
        <v>1</v>
      </c>
      <c r="Q2965" t="s">
        <v>20</v>
      </c>
      <c r="R2965" t="s">
        <v>3382</v>
      </c>
      <c r="S2965" t="s">
        <v>3379</v>
      </c>
      <c r="T2965">
        <f>IFERROR(Table1[n_can_adj]/MID(Table1[district],FIND("(",Table1[district])+1,1),Table1[n_can_adj])</f>
        <v>3</v>
      </c>
      <c r="U2965" t="e">
        <f>IF(Table1[level]="Local",VLOOKUP(Table1[parish]&amp;" Parish, Louisiana",[1]parish!$D$2:$E$65,2,FALSE),"")</f>
        <v>#N/A</v>
      </c>
    </row>
    <row r="2966" spans="1:21" hidden="1" x14ac:dyDescent="0.25">
      <c r="A2966">
        <v>2968</v>
      </c>
      <c r="B2966">
        <f>IF(COUNTIF(C$2:C2965,C2966)&gt;0,B2965,B2965+1)</f>
        <v>1005</v>
      </c>
      <c r="C2966" t="str">
        <f>Table1[[#This Row],[position]]&amp;IF(Table1[district]="NA","","-"&amp;Table1[district])&amp;IF(Table1[parish]="Multi-Parish Race","","-"&amp;Table1[parish])&amp;" ("&amp;Table1[year]&amp;")"</f>
        <v>Member of School Board-District 1-Sabine (2014)</v>
      </c>
      <c r="D2966" t="s">
        <v>3379</v>
      </c>
      <c r="E2966" t="s">
        <v>3348</v>
      </c>
      <c r="F2966" t="s">
        <v>3737</v>
      </c>
      <c r="G2966">
        <v>2014</v>
      </c>
      <c r="H2966" t="s">
        <v>1197</v>
      </c>
      <c r="I2966" t="s">
        <v>23</v>
      </c>
      <c r="J2966">
        <v>284</v>
      </c>
      <c r="K2966">
        <v>16</v>
      </c>
      <c r="L2966">
        <f>COUNTIF(Table1[Race],Table1[Race])</f>
        <v>3</v>
      </c>
      <c r="M2966">
        <v>10</v>
      </c>
      <c r="N2966">
        <v>2</v>
      </c>
      <c r="O2966">
        <v>3</v>
      </c>
      <c r="P2966">
        <v>1</v>
      </c>
      <c r="Q2966" t="s">
        <v>20</v>
      </c>
      <c r="R2966" t="s">
        <v>3382</v>
      </c>
      <c r="S2966" t="s">
        <v>3379</v>
      </c>
      <c r="T2966">
        <f>IFERROR(Table1[n_can_adj]/MID(Table1[district],FIND("(",Table1[district])+1,1),Table1[n_can_adj])</f>
        <v>3</v>
      </c>
      <c r="U2966" t="e">
        <f>IF(Table1[level]="Local",VLOOKUP(Table1[parish]&amp;" Parish, Louisiana",[1]parish!$D$2:$E$65,2,FALSE),"")</f>
        <v>#N/A</v>
      </c>
    </row>
    <row r="2967" spans="1:21" hidden="1" x14ac:dyDescent="0.25">
      <c r="A2967">
        <v>2976</v>
      </c>
      <c r="B2967">
        <f>IF(COUNTIF(C$2:C2966,C2967)&gt;0,B2966,B2966+1)</f>
        <v>1005</v>
      </c>
      <c r="C2967" t="str">
        <f>Table1[[#This Row],[position]]&amp;IF(Table1[district]="NA","","-"&amp;Table1[district])&amp;IF(Table1[parish]="Multi-Parish Race","","-"&amp;Table1[parish])&amp;" ("&amp;Table1[year]&amp;")"</f>
        <v>Member of School Board-District 1-Sabine (2014)</v>
      </c>
      <c r="D2967" t="s">
        <v>3379</v>
      </c>
      <c r="E2967" t="s">
        <v>3348</v>
      </c>
      <c r="F2967" t="s">
        <v>3745</v>
      </c>
      <c r="G2967">
        <v>2014</v>
      </c>
      <c r="H2967" t="s">
        <v>1197</v>
      </c>
      <c r="I2967" t="s">
        <v>23</v>
      </c>
      <c r="J2967">
        <v>190</v>
      </c>
      <c r="K2967">
        <v>16</v>
      </c>
      <c r="L2967">
        <f>COUNTIF(Table1[Race],Table1[Race])</f>
        <v>3</v>
      </c>
      <c r="M2967">
        <v>10</v>
      </c>
      <c r="N2967">
        <v>2</v>
      </c>
      <c r="O2967">
        <v>3</v>
      </c>
      <c r="P2967">
        <v>1</v>
      </c>
      <c r="Q2967" t="s">
        <v>20</v>
      </c>
      <c r="R2967" t="s">
        <v>3382</v>
      </c>
      <c r="S2967" t="s">
        <v>3379</v>
      </c>
      <c r="T2967">
        <f>IFERROR(Table1[n_can_adj]/MID(Table1[district],FIND("(",Table1[district])+1,1),Table1[n_can_adj])</f>
        <v>3</v>
      </c>
      <c r="U2967" t="e">
        <f>IF(Table1[level]="Local",VLOOKUP(Table1[parish]&amp;" Parish, Louisiana",[1]parish!$D$2:$E$65,2,FALSE),"")</f>
        <v>#N/A</v>
      </c>
    </row>
    <row r="2968" spans="1:21" hidden="1" x14ac:dyDescent="0.25">
      <c r="A2968">
        <v>2966</v>
      </c>
      <c r="B2968">
        <f>IF(COUNTIF(C$2:C2967,C2968)&gt;0,B2967,B2967+1)</f>
        <v>1006</v>
      </c>
      <c r="C2968" t="str">
        <f>Table1[[#This Row],[position]]&amp;IF(Table1[district]="NA","","-"&amp;Table1[district])&amp;IF(Table1[parish]="Multi-Parish Race","","-"&amp;Table1[parish])&amp;" ("&amp;Table1[year]&amp;")"</f>
        <v>Member of School Board-District 1-St. Charles (2014)</v>
      </c>
      <c r="D2968" t="s">
        <v>3379</v>
      </c>
      <c r="E2968" t="s">
        <v>3348</v>
      </c>
      <c r="F2968" t="s">
        <v>3735</v>
      </c>
      <c r="G2968">
        <v>2014</v>
      </c>
      <c r="H2968" t="s">
        <v>1544</v>
      </c>
      <c r="I2968" t="s">
        <v>30</v>
      </c>
      <c r="J2968">
        <v>1766</v>
      </c>
      <c r="K2968">
        <v>16</v>
      </c>
      <c r="L2968">
        <f>COUNTIF(Table1[Race],Table1[Race])</f>
        <v>2</v>
      </c>
      <c r="M2968">
        <v>10</v>
      </c>
      <c r="N2968">
        <v>2</v>
      </c>
      <c r="O2968">
        <v>3</v>
      </c>
      <c r="P2968">
        <v>1</v>
      </c>
      <c r="Q2968" t="s">
        <v>20</v>
      </c>
      <c r="R2968" t="s">
        <v>3382</v>
      </c>
      <c r="S2968" t="s">
        <v>3379</v>
      </c>
      <c r="T2968">
        <f>IFERROR(Table1[n_can_adj]/MID(Table1[district],FIND("(",Table1[district])+1,1),Table1[n_can_adj])</f>
        <v>2</v>
      </c>
      <c r="U2968" t="e">
        <f>IF(Table1[level]="Local",VLOOKUP(Table1[parish]&amp;" Parish, Louisiana",[1]parish!$D$2:$E$65,2,FALSE),"")</f>
        <v>#N/A</v>
      </c>
    </row>
    <row r="2969" spans="1:21" hidden="1" x14ac:dyDescent="0.25">
      <c r="A2969">
        <v>2970</v>
      </c>
      <c r="B2969">
        <f>IF(COUNTIF(C$2:C2968,C2969)&gt;0,B2968,B2968+1)</f>
        <v>1006</v>
      </c>
      <c r="C2969" t="str">
        <f>Table1[[#This Row],[position]]&amp;IF(Table1[district]="NA","","-"&amp;Table1[district])&amp;IF(Table1[parish]="Multi-Parish Race","","-"&amp;Table1[parish])&amp;" ("&amp;Table1[year]&amp;")"</f>
        <v>Member of School Board-District 1-St. Charles (2014)</v>
      </c>
      <c r="D2969" t="s">
        <v>3379</v>
      </c>
      <c r="E2969" t="s">
        <v>3348</v>
      </c>
      <c r="F2969" t="s">
        <v>3739</v>
      </c>
      <c r="G2969">
        <v>2014</v>
      </c>
      <c r="H2969" t="s">
        <v>1544</v>
      </c>
      <c r="I2969" t="s">
        <v>30</v>
      </c>
      <c r="J2969">
        <v>442</v>
      </c>
      <c r="K2969">
        <v>16</v>
      </c>
      <c r="L2969">
        <f>COUNTIF(Table1[Race],Table1[Race])</f>
        <v>2</v>
      </c>
      <c r="M2969">
        <v>10</v>
      </c>
      <c r="N2969">
        <v>2</v>
      </c>
      <c r="O2969">
        <v>3</v>
      </c>
      <c r="P2969">
        <v>1</v>
      </c>
      <c r="Q2969" t="s">
        <v>20</v>
      </c>
      <c r="R2969" t="s">
        <v>3382</v>
      </c>
      <c r="S2969" t="s">
        <v>3379</v>
      </c>
      <c r="T2969">
        <f>IFERROR(Table1[n_can_adj]/MID(Table1[district],FIND("(",Table1[district])+1,1),Table1[n_can_adj])</f>
        <v>2</v>
      </c>
      <c r="U2969" t="e">
        <f>IF(Table1[level]="Local",VLOOKUP(Table1[parish]&amp;" Parish, Louisiana",[1]parish!$D$2:$E$65,2,FALSE),"")</f>
        <v>#N/A</v>
      </c>
    </row>
    <row r="2970" spans="1:21" hidden="1" x14ac:dyDescent="0.25">
      <c r="A2970">
        <v>2962</v>
      </c>
      <c r="B2970">
        <f>IF(COUNTIF(C$2:C2969,C2970)&gt;0,B2969,B2969+1)</f>
        <v>1007</v>
      </c>
      <c r="C2970" t="str">
        <f>Table1[[#This Row],[position]]&amp;IF(Table1[district]="NA","","-"&amp;Table1[district])&amp;IF(Table1[parish]="Multi-Parish Race","","-"&amp;Table1[parish])&amp;" ("&amp;Table1[year]&amp;")"</f>
        <v>Member of School Board-District 1-St. James (2014)</v>
      </c>
      <c r="D2970" t="s">
        <v>3379</v>
      </c>
      <c r="E2970" t="s">
        <v>3348</v>
      </c>
      <c r="F2970" t="s">
        <v>3731</v>
      </c>
      <c r="G2970">
        <v>2014</v>
      </c>
      <c r="H2970" t="s">
        <v>98</v>
      </c>
      <c r="I2970" t="s">
        <v>23</v>
      </c>
      <c r="J2970">
        <v>382</v>
      </c>
      <c r="K2970">
        <v>16</v>
      </c>
      <c r="L2970">
        <f>COUNTIF(Table1[Race],Table1[Race])</f>
        <v>3</v>
      </c>
      <c r="M2970">
        <v>10</v>
      </c>
      <c r="N2970">
        <v>2</v>
      </c>
      <c r="O2970">
        <v>3</v>
      </c>
      <c r="P2970">
        <v>1</v>
      </c>
      <c r="Q2970" t="s">
        <v>20</v>
      </c>
      <c r="R2970" t="s">
        <v>3382</v>
      </c>
      <c r="S2970" t="s">
        <v>3379</v>
      </c>
      <c r="T2970">
        <f>IFERROR(Table1[n_can_adj]/MID(Table1[district],FIND("(",Table1[district])+1,1),Table1[n_can_adj])</f>
        <v>3</v>
      </c>
      <c r="U2970" t="e">
        <f>IF(Table1[level]="Local",VLOOKUP(Table1[parish]&amp;" Parish, Louisiana",[1]parish!$D$2:$E$65,2,FALSE),"")</f>
        <v>#N/A</v>
      </c>
    </row>
    <row r="2971" spans="1:21" hidden="1" x14ac:dyDescent="0.25">
      <c r="A2971">
        <v>2965</v>
      </c>
      <c r="B2971">
        <f>IF(COUNTIF(C$2:C2970,C2971)&gt;0,B2970,B2970+1)</f>
        <v>1007</v>
      </c>
      <c r="C2971" t="str">
        <f>Table1[[#This Row],[position]]&amp;IF(Table1[district]="NA","","-"&amp;Table1[district])&amp;IF(Table1[parish]="Multi-Parish Race","","-"&amp;Table1[parish])&amp;" ("&amp;Table1[year]&amp;")"</f>
        <v>Member of School Board-District 1-St. James (2014)</v>
      </c>
      <c r="D2971" t="s">
        <v>3379</v>
      </c>
      <c r="E2971" t="s">
        <v>3348</v>
      </c>
      <c r="F2971" t="s">
        <v>3734</v>
      </c>
      <c r="G2971">
        <v>2014</v>
      </c>
      <c r="H2971" t="s">
        <v>98</v>
      </c>
      <c r="I2971" t="s">
        <v>23</v>
      </c>
      <c r="J2971">
        <v>464</v>
      </c>
      <c r="K2971">
        <v>16</v>
      </c>
      <c r="L2971">
        <f>COUNTIF(Table1[Race],Table1[Race])</f>
        <v>3</v>
      </c>
      <c r="M2971">
        <v>10</v>
      </c>
      <c r="N2971">
        <v>2</v>
      </c>
      <c r="O2971">
        <v>3</v>
      </c>
      <c r="P2971">
        <v>1</v>
      </c>
      <c r="Q2971" t="s">
        <v>20</v>
      </c>
      <c r="R2971" t="s">
        <v>3382</v>
      </c>
      <c r="S2971" t="s">
        <v>3379</v>
      </c>
      <c r="T2971">
        <f>IFERROR(Table1[n_can_adj]/MID(Table1[district],FIND("(",Table1[district])+1,1),Table1[n_can_adj])</f>
        <v>3</v>
      </c>
      <c r="U2971" t="e">
        <f>IF(Table1[level]="Local",VLOOKUP(Table1[parish]&amp;" Parish, Louisiana",[1]parish!$D$2:$E$65,2,FALSE),"")</f>
        <v>#N/A</v>
      </c>
    </row>
    <row r="2972" spans="1:21" hidden="1" x14ac:dyDescent="0.25">
      <c r="A2972">
        <v>2971</v>
      </c>
      <c r="B2972">
        <f>IF(COUNTIF(C$2:C2971,C2972)&gt;0,B2971,B2971+1)</f>
        <v>1007</v>
      </c>
      <c r="C2972" t="str">
        <f>Table1[[#This Row],[position]]&amp;IF(Table1[district]="NA","","-"&amp;Table1[district])&amp;IF(Table1[parish]="Multi-Parish Race","","-"&amp;Table1[parish])&amp;" ("&amp;Table1[year]&amp;")"</f>
        <v>Member of School Board-District 1-St. James (2014)</v>
      </c>
      <c r="D2972" t="s">
        <v>3379</v>
      </c>
      <c r="E2972" t="s">
        <v>3348</v>
      </c>
      <c r="F2972" t="s">
        <v>3740</v>
      </c>
      <c r="G2972">
        <v>2014</v>
      </c>
      <c r="H2972" t="s">
        <v>98</v>
      </c>
      <c r="I2972" t="s">
        <v>23</v>
      </c>
      <c r="J2972">
        <v>383</v>
      </c>
      <c r="K2972">
        <v>16</v>
      </c>
      <c r="L2972">
        <f>COUNTIF(Table1[Race],Table1[Race])</f>
        <v>3</v>
      </c>
      <c r="M2972">
        <v>10</v>
      </c>
      <c r="N2972">
        <v>2</v>
      </c>
      <c r="O2972">
        <v>3</v>
      </c>
      <c r="P2972">
        <v>1</v>
      </c>
      <c r="Q2972" t="s">
        <v>20</v>
      </c>
      <c r="R2972" t="s">
        <v>3382</v>
      </c>
      <c r="S2972" t="s">
        <v>3379</v>
      </c>
      <c r="T2972">
        <f>IFERROR(Table1[n_can_adj]/MID(Table1[district],FIND("(",Table1[district])+1,1),Table1[n_can_adj])</f>
        <v>3</v>
      </c>
      <c r="U2972" t="e">
        <f>IF(Table1[level]="Local",VLOOKUP(Table1[parish]&amp;" Parish, Louisiana",[1]parish!$D$2:$E$65,2,FALSE),"")</f>
        <v>#N/A</v>
      </c>
    </row>
    <row r="2973" spans="1:21" hidden="1" x14ac:dyDescent="0.25">
      <c r="A2973">
        <v>2960</v>
      </c>
      <c r="B2973">
        <f>IF(COUNTIF(C$2:C2972,C2973)&gt;0,B2972,B2972+1)</f>
        <v>1008</v>
      </c>
      <c r="C2973" t="str">
        <f>Table1[[#This Row],[position]]&amp;IF(Table1[district]="NA","","-"&amp;Table1[district])&amp;IF(Table1[parish]="Multi-Parish Race","","-"&amp;Table1[parish])&amp;" ("&amp;Table1[year]&amp;")"</f>
        <v>Member of School Board-District 1-Terrebonne (2014)</v>
      </c>
      <c r="D2973" t="s">
        <v>3379</v>
      </c>
      <c r="E2973" t="s">
        <v>3348</v>
      </c>
      <c r="F2973" t="s">
        <v>3729</v>
      </c>
      <c r="G2973">
        <v>2014</v>
      </c>
      <c r="H2973" t="s">
        <v>1292</v>
      </c>
      <c r="I2973" t="s">
        <v>23</v>
      </c>
      <c r="J2973">
        <v>774</v>
      </c>
      <c r="K2973">
        <v>16</v>
      </c>
      <c r="L2973">
        <f>COUNTIF(Table1[Race],Table1[Race])</f>
        <v>3</v>
      </c>
      <c r="M2973">
        <v>10</v>
      </c>
      <c r="N2973">
        <v>2</v>
      </c>
      <c r="O2973">
        <v>3</v>
      </c>
      <c r="P2973">
        <v>1</v>
      </c>
      <c r="Q2973" t="s">
        <v>20</v>
      </c>
      <c r="R2973" t="s">
        <v>3382</v>
      </c>
      <c r="S2973" t="s">
        <v>3379</v>
      </c>
      <c r="T2973">
        <f>IFERROR(Table1[n_can_adj]/MID(Table1[district],FIND("(",Table1[district])+1,1),Table1[n_can_adj])</f>
        <v>3</v>
      </c>
      <c r="U2973" t="e">
        <f>IF(Table1[level]="Local",VLOOKUP(Table1[parish]&amp;" Parish, Louisiana",[1]parish!$D$2:$E$65,2,FALSE),"")</f>
        <v>#N/A</v>
      </c>
    </row>
    <row r="2974" spans="1:21" hidden="1" x14ac:dyDescent="0.25">
      <c r="A2974">
        <v>2963</v>
      </c>
      <c r="B2974">
        <f>IF(COUNTIF(C$2:C2973,C2974)&gt;0,B2973,B2973+1)</f>
        <v>1008</v>
      </c>
      <c r="C2974" t="str">
        <f>Table1[[#This Row],[position]]&amp;IF(Table1[district]="NA","","-"&amp;Table1[district])&amp;IF(Table1[parish]="Multi-Parish Race","","-"&amp;Table1[parish])&amp;" ("&amp;Table1[year]&amp;")"</f>
        <v>Member of School Board-District 1-Terrebonne (2014)</v>
      </c>
      <c r="D2974" t="s">
        <v>3379</v>
      </c>
      <c r="E2974" t="s">
        <v>3348</v>
      </c>
      <c r="F2974" t="s">
        <v>3732</v>
      </c>
      <c r="G2974">
        <v>2014</v>
      </c>
      <c r="H2974" t="s">
        <v>1292</v>
      </c>
      <c r="I2974" t="s">
        <v>23</v>
      </c>
      <c r="J2974">
        <v>374</v>
      </c>
      <c r="K2974">
        <v>16</v>
      </c>
      <c r="L2974">
        <f>COUNTIF(Table1[Race],Table1[Race])</f>
        <v>3</v>
      </c>
      <c r="M2974">
        <v>10</v>
      </c>
      <c r="N2974">
        <v>2</v>
      </c>
      <c r="O2974">
        <v>3</v>
      </c>
      <c r="P2974">
        <v>1</v>
      </c>
      <c r="Q2974" t="s">
        <v>20</v>
      </c>
      <c r="R2974" t="s">
        <v>3382</v>
      </c>
      <c r="S2974" t="s">
        <v>3379</v>
      </c>
      <c r="T2974">
        <f>IFERROR(Table1[n_can_adj]/MID(Table1[district],FIND("(",Table1[district])+1,1),Table1[n_can_adj])</f>
        <v>3</v>
      </c>
      <c r="U2974" t="e">
        <f>IF(Table1[level]="Local",VLOOKUP(Table1[parish]&amp;" Parish, Louisiana",[1]parish!$D$2:$E$65,2,FALSE),"")</f>
        <v>#N/A</v>
      </c>
    </row>
    <row r="2975" spans="1:21" hidden="1" x14ac:dyDescent="0.25">
      <c r="A2975">
        <v>2974</v>
      </c>
      <c r="B2975">
        <f>IF(COUNTIF(C$2:C2974,C2975)&gt;0,B2974,B2974+1)</f>
        <v>1008</v>
      </c>
      <c r="C2975" t="str">
        <f>Table1[[#This Row],[position]]&amp;IF(Table1[district]="NA","","-"&amp;Table1[district])&amp;IF(Table1[parish]="Multi-Parish Race","","-"&amp;Table1[parish])&amp;" ("&amp;Table1[year]&amp;")"</f>
        <v>Member of School Board-District 1-Terrebonne (2014)</v>
      </c>
      <c r="D2975" t="s">
        <v>3379</v>
      </c>
      <c r="E2975" t="s">
        <v>3348</v>
      </c>
      <c r="F2975" t="s">
        <v>3743</v>
      </c>
      <c r="G2975">
        <v>2014</v>
      </c>
      <c r="H2975" t="s">
        <v>1292</v>
      </c>
      <c r="I2975" t="s">
        <v>23</v>
      </c>
      <c r="J2975">
        <v>1086</v>
      </c>
      <c r="K2975">
        <v>16</v>
      </c>
      <c r="L2975">
        <f>COUNTIF(Table1[Race],Table1[Race])</f>
        <v>3</v>
      </c>
      <c r="M2975">
        <v>10</v>
      </c>
      <c r="N2975">
        <v>2</v>
      </c>
      <c r="O2975">
        <v>3</v>
      </c>
      <c r="P2975">
        <v>1</v>
      </c>
      <c r="Q2975" t="s">
        <v>20</v>
      </c>
      <c r="R2975" t="s">
        <v>3382</v>
      </c>
      <c r="S2975" t="s">
        <v>3379</v>
      </c>
      <c r="T2975">
        <f>IFERROR(Table1[n_can_adj]/MID(Table1[district],FIND("(",Table1[district])+1,1),Table1[n_can_adj])</f>
        <v>3</v>
      </c>
      <c r="U2975" t="e">
        <f>IF(Table1[level]="Local",VLOOKUP(Table1[parish]&amp;" Parish, Louisiana",[1]parish!$D$2:$E$65,2,FALSE),"")</f>
        <v>#N/A</v>
      </c>
    </row>
    <row r="2976" spans="1:21" hidden="1" x14ac:dyDescent="0.25">
      <c r="A2976">
        <v>2973</v>
      </c>
      <c r="B2976">
        <f>IF(COUNTIF(C$2:C2975,C2976)&gt;0,B2975,B2975+1)</f>
        <v>1009</v>
      </c>
      <c r="C2976" t="str">
        <f>Table1[[#This Row],[position]]&amp;IF(Table1[district]="NA","","-"&amp;Table1[district])&amp;IF(Table1[parish]="Multi-Parish Race","","-"&amp;Table1[parish])&amp;" ("&amp;Table1[year]&amp;")"</f>
        <v>Member of School Board-District 1-East Feliciana (2016)</v>
      </c>
      <c r="D2976" t="s">
        <v>3379</v>
      </c>
      <c r="E2976" t="s">
        <v>3348</v>
      </c>
      <c r="F2976" t="s">
        <v>3742</v>
      </c>
      <c r="G2976">
        <v>2016</v>
      </c>
      <c r="H2976" t="s">
        <v>457</v>
      </c>
      <c r="I2976" t="s">
        <v>23</v>
      </c>
      <c r="J2976">
        <v>249</v>
      </c>
      <c r="K2976">
        <v>2</v>
      </c>
      <c r="L2976">
        <f>COUNTIF(Table1[Race],Table1[Race])</f>
        <v>2</v>
      </c>
      <c r="M2976">
        <v>2</v>
      </c>
      <c r="N2976">
        <v>0</v>
      </c>
      <c r="O2976">
        <v>0</v>
      </c>
      <c r="P2976">
        <v>0</v>
      </c>
      <c r="Q2976" t="s">
        <v>20</v>
      </c>
      <c r="R2976" t="s">
        <v>3382</v>
      </c>
      <c r="S2976" t="s">
        <v>3379</v>
      </c>
      <c r="T2976">
        <f>IFERROR(Table1[n_can_adj]/MID(Table1[district],FIND("(",Table1[district])+1,1),Table1[n_can_adj])</f>
        <v>2</v>
      </c>
      <c r="U2976" t="e">
        <f>IF(Table1[level]="Local",VLOOKUP(Table1[parish]&amp;" Parish, Louisiana",[1]parish!$D$2:$E$65,2,FALSE),"")</f>
        <v>#N/A</v>
      </c>
    </row>
    <row r="2977" spans="1:21" hidden="1" x14ac:dyDescent="0.25">
      <c r="A2977">
        <v>2975</v>
      </c>
      <c r="B2977">
        <f>IF(COUNTIF(C$2:C2976,C2977)&gt;0,B2976,B2976+1)</f>
        <v>1009</v>
      </c>
      <c r="C2977" t="str">
        <f>Table1[[#This Row],[position]]&amp;IF(Table1[district]="NA","","-"&amp;Table1[district])&amp;IF(Table1[parish]="Multi-Parish Race","","-"&amp;Table1[parish])&amp;" ("&amp;Table1[year]&amp;")"</f>
        <v>Member of School Board-District 1-East Feliciana (2016)</v>
      </c>
      <c r="D2977" t="s">
        <v>3379</v>
      </c>
      <c r="E2977" t="s">
        <v>3348</v>
      </c>
      <c r="F2977" t="s">
        <v>3744</v>
      </c>
      <c r="G2977">
        <v>2016</v>
      </c>
      <c r="H2977" t="s">
        <v>457</v>
      </c>
      <c r="I2977" t="s">
        <v>23</v>
      </c>
      <c r="J2977">
        <v>454</v>
      </c>
      <c r="K2977">
        <v>2</v>
      </c>
      <c r="L2977">
        <f>COUNTIF(Table1[Race],Table1[Race])</f>
        <v>2</v>
      </c>
      <c r="M2977">
        <v>2</v>
      </c>
      <c r="N2977">
        <v>0</v>
      </c>
      <c r="O2977">
        <v>0</v>
      </c>
      <c r="P2977">
        <v>0</v>
      </c>
      <c r="Q2977" t="s">
        <v>20</v>
      </c>
      <c r="R2977" t="s">
        <v>3382</v>
      </c>
      <c r="S2977" t="s">
        <v>3379</v>
      </c>
      <c r="T2977">
        <f>IFERROR(Table1[n_can_adj]/MID(Table1[district],FIND("(",Table1[district])+1,1),Table1[n_can_adj])</f>
        <v>2</v>
      </c>
      <c r="U2977" t="e">
        <f>IF(Table1[level]="Local",VLOOKUP(Table1[parish]&amp;" Parish, Louisiana",[1]parish!$D$2:$E$65,2,FALSE),"")</f>
        <v>#N/A</v>
      </c>
    </row>
    <row r="2978" spans="1:21" hidden="1" x14ac:dyDescent="0.25">
      <c r="A2978">
        <v>2977</v>
      </c>
      <c r="B2978">
        <f>IF(COUNTIF(C$2:C2977,C2978)&gt;0,B2977,B2977+1)</f>
        <v>1010</v>
      </c>
      <c r="C2978" t="str">
        <f>Table1[[#This Row],[position]]&amp;IF(Table1[district]="NA","","-"&amp;Table1[district])&amp;IF(Table1[parish]="Multi-Parish Race","","-"&amp;Table1[parish])&amp;" ("&amp;Table1[year]&amp;")"</f>
        <v>Member of School Board-District 10-Calcasieu (2014)</v>
      </c>
      <c r="D2978" t="s">
        <v>3379</v>
      </c>
      <c r="E2978" t="s">
        <v>3746</v>
      </c>
      <c r="F2978" t="s">
        <v>3747</v>
      </c>
      <c r="G2978">
        <v>2014</v>
      </c>
      <c r="H2978" t="s">
        <v>1008</v>
      </c>
      <c r="I2978" t="s">
        <v>23</v>
      </c>
      <c r="J2978">
        <v>1563</v>
      </c>
      <c r="K2978">
        <v>17</v>
      </c>
      <c r="L2978">
        <f>COUNTIF(Table1[Race],Table1[Race])</f>
        <v>3</v>
      </c>
      <c r="M2978">
        <v>12</v>
      </c>
      <c r="N2978">
        <v>3</v>
      </c>
      <c r="O2978">
        <v>1</v>
      </c>
      <c r="P2978">
        <v>1</v>
      </c>
      <c r="Q2978" t="s">
        <v>20</v>
      </c>
      <c r="R2978" t="s">
        <v>3382</v>
      </c>
      <c r="S2978" t="s">
        <v>3379</v>
      </c>
      <c r="T2978">
        <f>IFERROR(Table1[n_can_adj]/MID(Table1[district],FIND("(",Table1[district])+1,1),Table1[n_can_adj])</f>
        <v>3</v>
      </c>
      <c r="U2978" t="e">
        <f>IF(Table1[level]="Local",VLOOKUP(Table1[parish]&amp;" Parish, Louisiana",[1]parish!$D$2:$E$65,2,FALSE),"")</f>
        <v>#N/A</v>
      </c>
    </row>
    <row r="2979" spans="1:21" hidden="1" x14ac:dyDescent="0.25">
      <c r="A2979">
        <v>2979</v>
      </c>
      <c r="B2979">
        <f>IF(COUNTIF(C$2:C2978,C2979)&gt;0,B2978,B2978+1)</f>
        <v>1010</v>
      </c>
      <c r="C2979" t="str">
        <f>Table1[[#This Row],[position]]&amp;IF(Table1[district]="NA","","-"&amp;Table1[district])&amp;IF(Table1[parish]="Multi-Parish Race","","-"&amp;Table1[parish])&amp;" ("&amp;Table1[year]&amp;")"</f>
        <v>Member of School Board-District 10-Calcasieu (2014)</v>
      </c>
      <c r="D2979" t="s">
        <v>3379</v>
      </c>
      <c r="E2979" t="s">
        <v>3746</v>
      </c>
      <c r="F2979" t="s">
        <v>3749</v>
      </c>
      <c r="G2979">
        <v>2014</v>
      </c>
      <c r="H2979" t="s">
        <v>1008</v>
      </c>
      <c r="I2979" t="s">
        <v>19</v>
      </c>
      <c r="J2979">
        <v>1113</v>
      </c>
      <c r="K2979">
        <v>17</v>
      </c>
      <c r="L2979">
        <f>COUNTIF(Table1[Race],Table1[Race])</f>
        <v>3</v>
      </c>
      <c r="M2979">
        <v>12</v>
      </c>
      <c r="N2979">
        <v>3</v>
      </c>
      <c r="O2979">
        <v>1</v>
      </c>
      <c r="P2979">
        <v>1</v>
      </c>
      <c r="Q2979" t="s">
        <v>20</v>
      </c>
      <c r="R2979" t="s">
        <v>3382</v>
      </c>
      <c r="S2979" t="s">
        <v>3379</v>
      </c>
      <c r="T2979">
        <f>IFERROR(Table1[n_can_adj]/MID(Table1[district],FIND("(",Table1[district])+1,1),Table1[n_can_adj])</f>
        <v>3</v>
      </c>
      <c r="U2979" t="e">
        <f>IF(Table1[level]="Local",VLOOKUP(Table1[parish]&amp;" Parish, Louisiana",[1]parish!$D$2:$E$65,2,FALSE),"")</f>
        <v>#N/A</v>
      </c>
    </row>
    <row r="2980" spans="1:21" hidden="1" x14ac:dyDescent="0.25">
      <c r="A2980">
        <v>2980</v>
      </c>
      <c r="B2980">
        <f>IF(COUNTIF(C$2:C2979,C2980)&gt;0,B2979,B2979+1)</f>
        <v>1010</v>
      </c>
      <c r="C2980" t="str">
        <f>Table1[[#This Row],[position]]&amp;IF(Table1[district]="NA","","-"&amp;Table1[district])&amp;IF(Table1[parish]="Multi-Parish Race","","-"&amp;Table1[parish])&amp;" ("&amp;Table1[year]&amp;")"</f>
        <v>Member of School Board-District 10-Calcasieu (2014)</v>
      </c>
      <c r="D2980" t="s">
        <v>3379</v>
      </c>
      <c r="E2980" t="s">
        <v>3746</v>
      </c>
      <c r="F2980" t="s">
        <v>3750</v>
      </c>
      <c r="G2980">
        <v>2014</v>
      </c>
      <c r="H2980" t="s">
        <v>1008</v>
      </c>
      <c r="I2980" t="s">
        <v>19</v>
      </c>
      <c r="J2980">
        <v>1066</v>
      </c>
      <c r="K2980">
        <v>17</v>
      </c>
      <c r="L2980">
        <f>COUNTIF(Table1[Race],Table1[Race])</f>
        <v>3</v>
      </c>
      <c r="M2980">
        <v>12</v>
      </c>
      <c r="N2980">
        <v>3</v>
      </c>
      <c r="O2980">
        <v>1</v>
      </c>
      <c r="P2980">
        <v>1</v>
      </c>
      <c r="Q2980" t="s">
        <v>20</v>
      </c>
      <c r="R2980" t="s">
        <v>3382</v>
      </c>
      <c r="S2980" t="s">
        <v>3379</v>
      </c>
      <c r="T2980">
        <f>IFERROR(Table1[n_can_adj]/MID(Table1[district],FIND("(",Table1[district])+1,1),Table1[n_can_adj])</f>
        <v>3</v>
      </c>
      <c r="U2980" t="e">
        <f>IF(Table1[level]="Local",VLOOKUP(Table1[parish]&amp;" Parish, Louisiana",[1]parish!$D$2:$E$65,2,FALSE),"")</f>
        <v>#N/A</v>
      </c>
    </row>
    <row r="2981" spans="1:21" hidden="1" x14ac:dyDescent="0.25">
      <c r="A2981">
        <v>2981</v>
      </c>
      <c r="B2981">
        <f>IF(COUNTIF(C$2:C2980,C2981)&gt;0,B2980,B2980+1)</f>
        <v>1011</v>
      </c>
      <c r="C2981" t="str">
        <f>Table1[[#This Row],[position]]&amp;IF(Table1[district]="NA","","-"&amp;Table1[district])&amp;IF(Table1[parish]="Multi-Parish Race","","-"&amp;Table1[parish])&amp;" ("&amp;Table1[year]&amp;")"</f>
        <v>Member of School Board-District 10-Claiborne (2014)</v>
      </c>
      <c r="D2981" t="s">
        <v>3379</v>
      </c>
      <c r="E2981" t="s">
        <v>3746</v>
      </c>
      <c r="F2981" t="s">
        <v>3751</v>
      </c>
      <c r="G2981">
        <v>2014</v>
      </c>
      <c r="H2981" t="s">
        <v>1094</v>
      </c>
      <c r="I2981" t="s">
        <v>127</v>
      </c>
      <c r="J2981">
        <v>246</v>
      </c>
      <c r="K2981">
        <v>17</v>
      </c>
      <c r="L2981">
        <f>COUNTIF(Table1[Race],Table1[Race])</f>
        <v>2</v>
      </c>
      <c r="M2981">
        <v>12</v>
      </c>
      <c r="N2981">
        <v>3</v>
      </c>
      <c r="O2981">
        <v>1</v>
      </c>
      <c r="P2981">
        <v>1</v>
      </c>
      <c r="Q2981" t="s">
        <v>20</v>
      </c>
      <c r="R2981" t="s">
        <v>3382</v>
      </c>
      <c r="S2981" t="s">
        <v>3379</v>
      </c>
      <c r="T2981">
        <f>IFERROR(Table1[n_can_adj]/MID(Table1[district],FIND("(",Table1[district])+1,1),Table1[n_can_adj])</f>
        <v>2</v>
      </c>
      <c r="U2981" t="e">
        <f>IF(Table1[level]="Local",VLOOKUP(Table1[parish]&amp;" Parish, Louisiana",[1]parish!$D$2:$E$65,2,FALSE),"")</f>
        <v>#N/A</v>
      </c>
    </row>
    <row r="2982" spans="1:21" hidden="1" x14ac:dyDescent="0.25">
      <c r="A2982">
        <v>2994</v>
      </c>
      <c r="B2982">
        <f>IF(COUNTIF(C$2:C2981,C2982)&gt;0,B2981,B2981+1)</f>
        <v>1011</v>
      </c>
      <c r="C2982" t="str">
        <f>Table1[[#This Row],[position]]&amp;IF(Table1[district]="NA","","-"&amp;Table1[district])&amp;IF(Table1[parish]="Multi-Parish Race","","-"&amp;Table1[parish])&amp;" ("&amp;Table1[year]&amp;")"</f>
        <v>Member of School Board-District 10-Claiborne (2014)</v>
      </c>
      <c r="D2982" t="s">
        <v>3379</v>
      </c>
      <c r="E2982" t="s">
        <v>3746</v>
      </c>
      <c r="F2982" t="s">
        <v>3764</v>
      </c>
      <c r="G2982">
        <v>2014</v>
      </c>
      <c r="H2982" t="s">
        <v>1094</v>
      </c>
      <c r="I2982" t="s">
        <v>30</v>
      </c>
      <c r="J2982">
        <v>126</v>
      </c>
      <c r="K2982">
        <v>17</v>
      </c>
      <c r="L2982">
        <f>COUNTIF(Table1[Race],Table1[Race])</f>
        <v>2</v>
      </c>
      <c r="M2982">
        <v>12</v>
      </c>
      <c r="N2982">
        <v>3</v>
      </c>
      <c r="O2982">
        <v>1</v>
      </c>
      <c r="P2982">
        <v>1</v>
      </c>
      <c r="Q2982" t="s">
        <v>20</v>
      </c>
      <c r="R2982" t="s">
        <v>3382</v>
      </c>
      <c r="S2982" t="s">
        <v>3379</v>
      </c>
      <c r="T2982">
        <f>IFERROR(Table1[n_can_adj]/MID(Table1[district],FIND("(",Table1[district])+1,1),Table1[n_can_adj])</f>
        <v>2</v>
      </c>
      <c r="U2982" t="e">
        <f>IF(Table1[level]="Local",VLOOKUP(Table1[parish]&amp;" Parish, Louisiana",[1]parish!$D$2:$E$65,2,FALSE),"")</f>
        <v>#N/A</v>
      </c>
    </row>
    <row r="2983" spans="1:21" hidden="1" x14ac:dyDescent="0.25">
      <c r="A2983">
        <v>2982</v>
      </c>
      <c r="B2983">
        <f>IF(COUNTIF(C$2:C2982,C2983)&gt;0,B2982,B2982+1)</f>
        <v>1012</v>
      </c>
      <c r="C2983" t="str">
        <f>Table1[[#This Row],[position]]&amp;IF(Table1[district]="NA","","-"&amp;Table1[district])&amp;IF(Table1[parish]="Multi-Parish Race","","-"&amp;Table1[parish])&amp;" ("&amp;Table1[year]&amp;")"</f>
        <v>Member of School Board-District 10-De Soto (2014)</v>
      </c>
      <c r="D2983" t="s">
        <v>3379</v>
      </c>
      <c r="E2983" t="s">
        <v>3746</v>
      </c>
      <c r="F2983" t="s">
        <v>3752</v>
      </c>
      <c r="G2983">
        <v>2014</v>
      </c>
      <c r="H2983" t="s">
        <v>1498</v>
      </c>
      <c r="I2983" t="s">
        <v>23</v>
      </c>
      <c r="J2983">
        <v>379</v>
      </c>
      <c r="K2983">
        <v>17</v>
      </c>
      <c r="L2983">
        <f>COUNTIF(Table1[Race],Table1[Race])</f>
        <v>4</v>
      </c>
      <c r="M2983">
        <v>12</v>
      </c>
      <c r="N2983">
        <v>3</v>
      </c>
      <c r="O2983">
        <v>1</v>
      </c>
      <c r="P2983">
        <v>1</v>
      </c>
      <c r="Q2983" t="s">
        <v>20</v>
      </c>
      <c r="R2983" t="s">
        <v>3382</v>
      </c>
      <c r="S2983" t="s">
        <v>3379</v>
      </c>
      <c r="T2983">
        <f>IFERROR(Table1[n_can_adj]/MID(Table1[district],FIND("(",Table1[district])+1,1),Table1[n_can_adj])</f>
        <v>4</v>
      </c>
      <c r="U2983" t="e">
        <f>IF(Table1[level]="Local",VLOOKUP(Table1[parish]&amp;" Parish, Louisiana",[1]parish!$D$2:$E$65,2,FALSE),"")</f>
        <v>#N/A</v>
      </c>
    </row>
    <row r="2984" spans="1:21" hidden="1" x14ac:dyDescent="0.25">
      <c r="A2984">
        <v>2984</v>
      </c>
      <c r="B2984">
        <f>IF(COUNTIF(C$2:C2983,C2984)&gt;0,B2983,B2983+1)</f>
        <v>1012</v>
      </c>
      <c r="C2984" t="str">
        <f>Table1[[#This Row],[position]]&amp;IF(Table1[district]="NA","","-"&amp;Table1[district])&amp;IF(Table1[parish]="Multi-Parish Race","","-"&amp;Table1[parish])&amp;" ("&amp;Table1[year]&amp;")"</f>
        <v>Member of School Board-District 10-De Soto (2014)</v>
      </c>
      <c r="D2984" t="s">
        <v>3379</v>
      </c>
      <c r="E2984" t="s">
        <v>3746</v>
      </c>
      <c r="F2984" t="s">
        <v>3754</v>
      </c>
      <c r="G2984">
        <v>2014</v>
      </c>
      <c r="H2984" t="s">
        <v>1498</v>
      </c>
      <c r="I2984" t="s">
        <v>23</v>
      </c>
      <c r="J2984">
        <v>58</v>
      </c>
      <c r="K2984">
        <v>17</v>
      </c>
      <c r="L2984">
        <f>COUNTIF(Table1[Race],Table1[Race])</f>
        <v>4</v>
      </c>
      <c r="M2984">
        <v>12</v>
      </c>
      <c r="N2984">
        <v>3</v>
      </c>
      <c r="O2984">
        <v>1</v>
      </c>
      <c r="P2984">
        <v>1</v>
      </c>
      <c r="Q2984" t="s">
        <v>20</v>
      </c>
      <c r="R2984" t="s">
        <v>3382</v>
      </c>
      <c r="S2984" t="s">
        <v>3379</v>
      </c>
      <c r="T2984">
        <f>IFERROR(Table1[n_can_adj]/MID(Table1[district],FIND("(",Table1[district])+1,1),Table1[n_can_adj])</f>
        <v>4</v>
      </c>
      <c r="U2984" t="e">
        <f>IF(Table1[level]="Local",VLOOKUP(Table1[parish]&amp;" Parish, Louisiana",[1]parish!$D$2:$E$65,2,FALSE),"")</f>
        <v>#N/A</v>
      </c>
    </row>
    <row r="2985" spans="1:21" hidden="1" x14ac:dyDescent="0.25">
      <c r="A2985">
        <v>2988</v>
      </c>
      <c r="B2985">
        <f>IF(COUNTIF(C$2:C2984,C2985)&gt;0,B2984,B2984+1)</f>
        <v>1012</v>
      </c>
      <c r="C2985" t="str">
        <f>Table1[[#This Row],[position]]&amp;IF(Table1[district]="NA","","-"&amp;Table1[district])&amp;IF(Table1[parish]="Multi-Parish Race","","-"&amp;Table1[parish])&amp;" ("&amp;Table1[year]&amp;")"</f>
        <v>Member of School Board-District 10-De Soto (2014)</v>
      </c>
      <c r="D2985" t="s">
        <v>3379</v>
      </c>
      <c r="E2985" t="s">
        <v>3746</v>
      </c>
      <c r="F2985" t="s">
        <v>3758</v>
      </c>
      <c r="G2985">
        <v>2014</v>
      </c>
      <c r="H2985" t="s">
        <v>1498</v>
      </c>
      <c r="I2985" t="s">
        <v>23</v>
      </c>
      <c r="J2985">
        <v>247</v>
      </c>
      <c r="K2985">
        <v>17</v>
      </c>
      <c r="L2985">
        <f>COUNTIF(Table1[Race],Table1[Race])</f>
        <v>4</v>
      </c>
      <c r="M2985">
        <v>12</v>
      </c>
      <c r="N2985">
        <v>3</v>
      </c>
      <c r="O2985">
        <v>1</v>
      </c>
      <c r="P2985">
        <v>1</v>
      </c>
      <c r="Q2985" t="s">
        <v>20</v>
      </c>
      <c r="R2985" t="s">
        <v>3382</v>
      </c>
      <c r="S2985" t="s">
        <v>3379</v>
      </c>
      <c r="T2985">
        <f>IFERROR(Table1[n_can_adj]/MID(Table1[district],FIND("(",Table1[district])+1,1),Table1[n_can_adj])</f>
        <v>4</v>
      </c>
      <c r="U2985" t="e">
        <f>IF(Table1[level]="Local",VLOOKUP(Table1[parish]&amp;" Parish, Louisiana",[1]parish!$D$2:$E$65,2,FALSE),"")</f>
        <v>#N/A</v>
      </c>
    </row>
    <row r="2986" spans="1:21" hidden="1" x14ac:dyDescent="0.25">
      <c r="A2986">
        <v>2995</v>
      </c>
      <c r="B2986">
        <f>IF(COUNTIF(C$2:C2985,C2986)&gt;0,B2985,B2985+1)</f>
        <v>1012</v>
      </c>
      <c r="C2986" t="str">
        <f>Table1[[#This Row],[position]]&amp;IF(Table1[district]="NA","","-"&amp;Table1[district])&amp;IF(Table1[parish]="Multi-Parish Race","","-"&amp;Table1[parish])&amp;" ("&amp;Table1[year]&amp;")"</f>
        <v>Member of School Board-District 10-De Soto (2014)</v>
      </c>
      <c r="D2986" t="s">
        <v>3379</v>
      </c>
      <c r="E2986" t="s">
        <v>3746</v>
      </c>
      <c r="F2986" t="s">
        <v>3765</v>
      </c>
      <c r="G2986">
        <v>2014</v>
      </c>
      <c r="H2986" t="s">
        <v>1498</v>
      </c>
      <c r="I2986" t="s">
        <v>23</v>
      </c>
      <c r="J2986">
        <v>316</v>
      </c>
      <c r="K2986">
        <v>17</v>
      </c>
      <c r="L2986">
        <f>COUNTIF(Table1[Race],Table1[Race])</f>
        <v>4</v>
      </c>
      <c r="M2986">
        <v>12</v>
      </c>
      <c r="N2986">
        <v>3</v>
      </c>
      <c r="O2986">
        <v>1</v>
      </c>
      <c r="P2986">
        <v>1</v>
      </c>
      <c r="Q2986" t="s">
        <v>20</v>
      </c>
      <c r="R2986" t="s">
        <v>3382</v>
      </c>
      <c r="S2986" t="s">
        <v>3379</v>
      </c>
      <c r="T2986">
        <f>IFERROR(Table1[n_can_adj]/MID(Table1[district],FIND("(",Table1[district])+1,1),Table1[n_can_adj])</f>
        <v>4</v>
      </c>
      <c r="U2986" t="e">
        <f>IF(Table1[level]="Local",VLOOKUP(Table1[parish]&amp;" Parish, Louisiana",[1]parish!$D$2:$E$65,2,FALSE),"")</f>
        <v>#N/A</v>
      </c>
    </row>
    <row r="2987" spans="1:21" hidden="1" x14ac:dyDescent="0.25">
      <c r="A2987">
        <v>2978</v>
      </c>
      <c r="B2987">
        <f>IF(COUNTIF(C$2:C2986,C2987)&gt;0,B2986,B2986+1)</f>
        <v>1013</v>
      </c>
      <c r="C2987" t="str">
        <f>Table1[[#This Row],[position]]&amp;IF(Table1[district]="NA","","-"&amp;Table1[district])&amp;IF(Table1[parish]="Multi-Parish Race","","-"&amp;Table1[parish])&amp;" ("&amp;Table1[year]&amp;")"</f>
        <v>Member of School Board-District 10-Natchitoches (2014)</v>
      </c>
      <c r="D2987" t="s">
        <v>3379</v>
      </c>
      <c r="E2987" t="s">
        <v>3746</v>
      </c>
      <c r="F2987" t="s">
        <v>3748</v>
      </c>
      <c r="G2987">
        <v>2014</v>
      </c>
      <c r="H2987" t="s">
        <v>263</v>
      </c>
      <c r="I2987" t="s">
        <v>23</v>
      </c>
      <c r="J2987">
        <v>589</v>
      </c>
      <c r="K2987">
        <v>17</v>
      </c>
      <c r="L2987">
        <f>COUNTIF(Table1[Race],Table1[Race])</f>
        <v>3</v>
      </c>
      <c r="M2987">
        <v>12</v>
      </c>
      <c r="N2987">
        <v>3</v>
      </c>
      <c r="O2987">
        <v>1</v>
      </c>
      <c r="P2987">
        <v>1</v>
      </c>
      <c r="Q2987" t="s">
        <v>20</v>
      </c>
      <c r="R2987" t="s">
        <v>3382</v>
      </c>
      <c r="S2987" t="s">
        <v>3379</v>
      </c>
      <c r="T2987">
        <f>IFERROR(Table1[n_can_adj]/MID(Table1[district],FIND("(",Table1[district])+1,1),Table1[n_can_adj])</f>
        <v>3</v>
      </c>
      <c r="U2987" t="e">
        <f>IF(Table1[level]="Local",VLOOKUP(Table1[parish]&amp;" Parish, Louisiana",[1]parish!$D$2:$E$65,2,FALSE),"")</f>
        <v>#N/A</v>
      </c>
    </row>
    <row r="2988" spans="1:21" hidden="1" x14ac:dyDescent="0.25">
      <c r="A2988">
        <v>2986</v>
      </c>
      <c r="B2988">
        <f>IF(COUNTIF(C$2:C2987,C2988)&gt;0,B2987,B2987+1)</f>
        <v>1013</v>
      </c>
      <c r="C2988" t="str">
        <f>Table1[[#This Row],[position]]&amp;IF(Table1[district]="NA","","-"&amp;Table1[district])&amp;IF(Table1[parish]="Multi-Parish Race","","-"&amp;Table1[parish])&amp;" ("&amp;Table1[year]&amp;")"</f>
        <v>Member of School Board-District 10-Natchitoches (2014)</v>
      </c>
      <c r="D2988" t="s">
        <v>3379</v>
      </c>
      <c r="E2988" t="s">
        <v>3746</v>
      </c>
      <c r="F2988" t="s">
        <v>3756</v>
      </c>
      <c r="G2988">
        <v>2014</v>
      </c>
      <c r="H2988" t="s">
        <v>263</v>
      </c>
      <c r="I2988" t="s">
        <v>19</v>
      </c>
      <c r="J2988">
        <v>429</v>
      </c>
      <c r="K2988">
        <v>17</v>
      </c>
      <c r="L2988">
        <f>COUNTIF(Table1[Race],Table1[Race])</f>
        <v>3</v>
      </c>
      <c r="M2988">
        <v>12</v>
      </c>
      <c r="N2988">
        <v>3</v>
      </c>
      <c r="O2988">
        <v>1</v>
      </c>
      <c r="P2988">
        <v>1</v>
      </c>
      <c r="Q2988" t="s">
        <v>20</v>
      </c>
      <c r="R2988" t="s">
        <v>3382</v>
      </c>
      <c r="S2988" t="s">
        <v>3379</v>
      </c>
      <c r="T2988">
        <f>IFERROR(Table1[n_can_adj]/MID(Table1[district],FIND("(",Table1[district])+1,1),Table1[n_can_adj])</f>
        <v>3</v>
      </c>
      <c r="U2988" t="e">
        <f>IF(Table1[level]="Local",VLOOKUP(Table1[parish]&amp;" Parish, Louisiana",[1]parish!$D$2:$E$65,2,FALSE),"")</f>
        <v>#N/A</v>
      </c>
    </row>
    <row r="2989" spans="1:21" hidden="1" x14ac:dyDescent="0.25">
      <c r="A2989">
        <v>2993</v>
      </c>
      <c r="B2989">
        <f>IF(COUNTIF(C$2:C2988,C2989)&gt;0,B2988,B2988+1)</f>
        <v>1013</v>
      </c>
      <c r="C2989" t="str">
        <f>Table1[[#This Row],[position]]&amp;IF(Table1[district]="NA","","-"&amp;Table1[district])&amp;IF(Table1[parish]="Multi-Parish Race","","-"&amp;Table1[parish])&amp;" ("&amp;Table1[year]&amp;")"</f>
        <v>Member of School Board-District 10-Natchitoches (2014)</v>
      </c>
      <c r="D2989" t="s">
        <v>3379</v>
      </c>
      <c r="E2989" t="s">
        <v>3746</v>
      </c>
      <c r="F2989" t="s">
        <v>3763</v>
      </c>
      <c r="G2989">
        <v>2014</v>
      </c>
      <c r="H2989" t="s">
        <v>263</v>
      </c>
      <c r="I2989" t="s">
        <v>23</v>
      </c>
      <c r="J2989">
        <v>187</v>
      </c>
      <c r="K2989">
        <v>17</v>
      </c>
      <c r="L2989">
        <f>COUNTIF(Table1[Race],Table1[Race])</f>
        <v>3</v>
      </c>
      <c r="M2989">
        <v>12</v>
      </c>
      <c r="N2989">
        <v>3</v>
      </c>
      <c r="O2989">
        <v>1</v>
      </c>
      <c r="P2989">
        <v>1</v>
      </c>
      <c r="Q2989" t="s">
        <v>20</v>
      </c>
      <c r="R2989" t="s">
        <v>3382</v>
      </c>
      <c r="S2989" t="s">
        <v>3379</v>
      </c>
      <c r="T2989">
        <f>IFERROR(Table1[n_can_adj]/MID(Table1[district],FIND("(",Table1[district])+1,1),Table1[n_can_adj])</f>
        <v>3</v>
      </c>
      <c r="U2989" t="e">
        <f>IF(Table1[level]="Local",VLOOKUP(Table1[parish]&amp;" Parish, Louisiana",[1]parish!$D$2:$E$65,2,FALSE),"")</f>
        <v>#N/A</v>
      </c>
    </row>
    <row r="2990" spans="1:21" hidden="1" x14ac:dyDescent="0.25">
      <c r="A2990">
        <v>2991</v>
      </c>
      <c r="B2990">
        <f>IF(COUNTIF(C$2:C2989,C2990)&gt;0,B2989,B2989+1)</f>
        <v>1014</v>
      </c>
      <c r="C2990" t="str">
        <f>Table1[[#This Row],[position]]&amp;IF(Table1[district]="NA","","-"&amp;Table1[district])&amp;IF(Table1[parish]="Multi-Parish Race","","-"&amp;Table1[parish])&amp;" ("&amp;Table1[year]&amp;")"</f>
        <v>Member of School Board-District 10-St. John The Baptist (2014)</v>
      </c>
      <c r="D2990" t="s">
        <v>3379</v>
      </c>
      <c r="E2990" t="s">
        <v>3746</v>
      </c>
      <c r="F2990" t="s">
        <v>3761</v>
      </c>
      <c r="G2990">
        <v>2014</v>
      </c>
      <c r="H2990" t="s">
        <v>2439</v>
      </c>
      <c r="I2990" t="s">
        <v>23</v>
      </c>
      <c r="J2990">
        <v>566</v>
      </c>
      <c r="K2990">
        <v>17</v>
      </c>
      <c r="L2990">
        <f>COUNTIF(Table1[Race],Table1[Race])</f>
        <v>2</v>
      </c>
      <c r="M2990">
        <v>12</v>
      </c>
      <c r="N2990">
        <v>3</v>
      </c>
      <c r="O2990">
        <v>1</v>
      </c>
      <c r="P2990">
        <v>1</v>
      </c>
      <c r="Q2990" t="s">
        <v>20</v>
      </c>
      <c r="R2990" t="s">
        <v>3382</v>
      </c>
      <c r="S2990" t="s">
        <v>3379</v>
      </c>
      <c r="T2990">
        <f>IFERROR(Table1[n_can_adj]/MID(Table1[district],FIND("(",Table1[district])+1,1),Table1[n_can_adj])</f>
        <v>2</v>
      </c>
      <c r="U2990" t="e">
        <f>IF(Table1[level]="Local",VLOOKUP(Table1[parish]&amp;" Parish, Louisiana",[1]parish!$D$2:$E$65,2,FALSE),"")</f>
        <v>#N/A</v>
      </c>
    </row>
    <row r="2991" spans="1:21" hidden="1" x14ac:dyDescent="0.25">
      <c r="A2991">
        <v>2992</v>
      </c>
      <c r="B2991">
        <f>IF(COUNTIF(C$2:C2990,C2991)&gt;0,B2990,B2990+1)</f>
        <v>1014</v>
      </c>
      <c r="C2991" t="str">
        <f>Table1[[#This Row],[position]]&amp;IF(Table1[district]="NA","","-"&amp;Table1[district])&amp;IF(Table1[parish]="Multi-Parish Race","","-"&amp;Table1[parish])&amp;" ("&amp;Table1[year]&amp;")"</f>
        <v>Member of School Board-District 10-St. John The Baptist (2014)</v>
      </c>
      <c r="D2991" t="s">
        <v>3379</v>
      </c>
      <c r="E2991" t="s">
        <v>3746</v>
      </c>
      <c r="F2991" t="s">
        <v>3762</v>
      </c>
      <c r="G2991">
        <v>2014</v>
      </c>
      <c r="H2991" t="s">
        <v>2439</v>
      </c>
      <c r="I2991" t="s">
        <v>23</v>
      </c>
      <c r="J2991">
        <v>743</v>
      </c>
      <c r="K2991">
        <v>17</v>
      </c>
      <c r="L2991">
        <f>COUNTIF(Table1[Race],Table1[Race])</f>
        <v>2</v>
      </c>
      <c r="M2991">
        <v>12</v>
      </c>
      <c r="N2991">
        <v>3</v>
      </c>
      <c r="O2991">
        <v>1</v>
      </c>
      <c r="P2991">
        <v>1</v>
      </c>
      <c r="Q2991" t="s">
        <v>20</v>
      </c>
      <c r="R2991" t="s">
        <v>3382</v>
      </c>
      <c r="S2991" t="s">
        <v>3379</v>
      </c>
      <c r="T2991">
        <f>IFERROR(Table1[n_can_adj]/MID(Table1[district],FIND("(",Table1[district])+1,1),Table1[n_can_adj])</f>
        <v>2</v>
      </c>
      <c r="U2991" t="e">
        <f>IF(Table1[level]="Local",VLOOKUP(Table1[parish]&amp;" Parish, Louisiana",[1]parish!$D$2:$E$65,2,FALSE),"")</f>
        <v>#N/A</v>
      </c>
    </row>
    <row r="2992" spans="1:21" hidden="1" x14ac:dyDescent="0.25">
      <c r="A2992">
        <v>2985</v>
      </c>
      <c r="B2992">
        <f>IF(COUNTIF(C$2:C2991,C2992)&gt;0,B2991,B2991+1)</f>
        <v>1015</v>
      </c>
      <c r="C2992" t="str">
        <f>Table1[[#This Row],[position]]&amp;IF(Table1[district]="NA","","-"&amp;Table1[district])&amp;IF(Table1[parish]="Multi-Parish Race","","-"&amp;Table1[parish])&amp;" ("&amp;Table1[year]&amp;")"</f>
        <v>Member of School Board-District 10-St. Landry (2014)</v>
      </c>
      <c r="D2992" t="s">
        <v>3379</v>
      </c>
      <c r="E2992" t="s">
        <v>3746</v>
      </c>
      <c r="F2992" t="s">
        <v>3755</v>
      </c>
      <c r="G2992">
        <v>2014</v>
      </c>
      <c r="H2992" t="s">
        <v>83</v>
      </c>
      <c r="I2992" t="s">
        <v>23</v>
      </c>
      <c r="J2992">
        <v>552</v>
      </c>
      <c r="K2992">
        <v>17</v>
      </c>
      <c r="L2992">
        <f>COUNTIF(Table1[Race],Table1[Race])</f>
        <v>3</v>
      </c>
      <c r="M2992">
        <v>12</v>
      </c>
      <c r="N2992">
        <v>3</v>
      </c>
      <c r="O2992">
        <v>1</v>
      </c>
      <c r="P2992">
        <v>1</v>
      </c>
      <c r="Q2992" t="s">
        <v>20</v>
      </c>
      <c r="R2992" t="s">
        <v>3382</v>
      </c>
      <c r="S2992" t="s">
        <v>3379</v>
      </c>
      <c r="T2992">
        <f>IFERROR(Table1[n_can_adj]/MID(Table1[district],FIND("(",Table1[district])+1,1),Table1[n_can_adj])</f>
        <v>3</v>
      </c>
      <c r="U2992" t="e">
        <f>IF(Table1[level]="Local",VLOOKUP(Table1[parish]&amp;" Parish, Louisiana",[1]parish!$D$2:$E$65,2,FALSE),"")</f>
        <v>#N/A</v>
      </c>
    </row>
    <row r="2993" spans="1:21" hidden="1" x14ac:dyDescent="0.25">
      <c r="A2993">
        <v>2989</v>
      </c>
      <c r="B2993">
        <f>IF(COUNTIF(C$2:C2992,C2993)&gt;0,B2992,B2992+1)</f>
        <v>1015</v>
      </c>
      <c r="C2993" t="str">
        <f>Table1[[#This Row],[position]]&amp;IF(Table1[district]="NA","","-"&amp;Table1[district])&amp;IF(Table1[parish]="Multi-Parish Race","","-"&amp;Table1[parish])&amp;" ("&amp;Table1[year]&amp;")"</f>
        <v>Member of School Board-District 10-St. Landry (2014)</v>
      </c>
      <c r="D2993" t="s">
        <v>3379</v>
      </c>
      <c r="E2993" t="s">
        <v>3746</v>
      </c>
      <c r="F2993" t="s">
        <v>3759</v>
      </c>
      <c r="G2993">
        <v>2014</v>
      </c>
      <c r="H2993" t="s">
        <v>83</v>
      </c>
      <c r="I2993" t="s">
        <v>23</v>
      </c>
      <c r="J2993">
        <v>1128</v>
      </c>
      <c r="K2993">
        <v>17</v>
      </c>
      <c r="L2993">
        <f>COUNTIF(Table1[Race],Table1[Race])</f>
        <v>3</v>
      </c>
      <c r="M2993">
        <v>12</v>
      </c>
      <c r="N2993">
        <v>3</v>
      </c>
      <c r="O2993">
        <v>1</v>
      </c>
      <c r="P2993">
        <v>1</v>
      </c>
      <c r="Q2993" t="s">
        <v>20</v>
      </c>
      <c r="R2993" t="s">
        <v>3382</v>
      </c>
      <c r="S2993" t="s">
        <v>3379</v>
      </c>
      <c r="T2993">
        <f>IFERROR(Table1[n_can_adj]/MID(Table1[district],FIND("(",Table1[district])+1,1),Table1[n_can_adj])</f>
        <v>3</v>
      </c>
      <c r="U2993" t="e">
        <f>IF(Table1[level]="Local",VLOOKUP(Table1[parish]&amp;" Parish, Louisiana",[1]parish!$D$2:$E$65,2,FALSE),"")</f>
        <v>#N/A</v>
      </c>
    </row>
    <row r="2994" spans="1:21" hidden="1" x14ac:dyDescent="0.25">
      <c r="A2994">
        <v>2990</v>
      </c>
      <c r="B2994">
        <f>IF(COUNTIF(C$2:C2993,C2994)&gt;0,B2993,B2993+1)</f>
        <v>1015</v>
      </c>
      <c r="C2994" t="str">
        <f>Table1[[#This Row],[position]]&amp;IF(Table1[district]="NA","","-"&amp;Table1[district])&amp;IF(Table1[parish]="Multi-Parish Race","","-"&amp;Table1[parish])&amp;" ("&amp;Table1[year]&amp;")"</f>
        <v>Member of School Board-District 10-St. Landry (2014)</v>
      </c>
      <c r="D2994" t="s">
        <v>3379</v>
      </c>
      <c r="E2994" t="s">
        <v>3746</v>
      </c>
      <c r="F2994" t="s">
        <v>3760</v>
      </c>
      <c r="G2994">
        <v>2014</v>
      </c>
      <c r="H2994" t="s">
        <v>83</v>
      </c>
      <c r="I2994" t="s">
        <v>23</v>
      </c>
      <c r="J2994">
        <v>484</v>
      </c>
      <c r="K2994">
        <v>17</v>
      </c>
      <c r="L2994">
        <f>COUNTIF(Table1[Race],Table1[Race])</f>
        <v>3</v>
      </c>
      <c r="M2994">
        <v>12</v>
      </c>
      <c r="N2994">
        <v>3</v>
      </c>
      <c r="O2994">
        <v>1</v>
      </c>
      <c r="P2994">
        <v>1</v>
      </c>
      <c r="Q2994" t="s">
        <v>20</v>
      </c>
      <c r="R2994" t="s">
        <v>3382</v>
      </c>
      <c r="S2994" t="s">
        <v>3379</v>
      </c>
      <c r="T2994">
        <f>IFERROR(Table1[n_can_adj]/MID(Table1[district],FIND("(",Table1[district])+1,1),Table1[n_can_adj])</f>
        <v>3</v>
      </c>
      <c r="U2994" t="e">
        <f>IF(Table1[level]="Local",VLOOKUP(Table1[parish]&amp;" Parish, Louisiana",[1]parish!$D$2:$E$65,2,FALSE),"")</f>
        <v>#N/A</v>
      </c>
    </row>
    <row r="2995" spans="1:21" hidden="1" x14ac:dyDescent="0.25">
      <c r="A2995">
        <v>2983</v>
      </c>
      <c r="B2995">
        <f>IF(COUNTIF(C$2:C2994,C2995)&gt;0,B2994,B2994+1)</f>
        <v>1016</v>
      </c>
      <c r="C2995" t="str">
        <f>Table1[[#This Row],[position]]&amp;IF(Table1[district]="NA","","-"&amp;Table1[district])&amp;IF(Table1[parish]="Multi-Parish Race","","-"&amp;Table1[parish])&amp;" ("&amp;Table1[year]&amp;")"</f>
        <v>Member of School Board-District 10-St. Bernard (2016)</v>
      </c>
      <c r="D2995" t="s">
        <v>3379</v>
      </c>
      <c r="E2995" t="s">
        <v>3746</v>
      </c>
      <c r="F2995" t="s">
        <v>3753</v>
      </c>
      <c r="G2995">
        <v>2016</v>
      </c>
      <c r="H2995" t="s">
        <v>1737</v>
      </c>
      <c r="I2995" t="s">
        <v>23</v>
      </c>
      <c r="J2995">
        <v>663</v>
      </c>
      <c r="K2995">
        <v>2</v>
      </c>
      <c r="L2995">
        <f>COUNTIF(Table1[Race],Table1[Race])</f>
        <v>2</v>
      </c>
      <c r="M2995">
        <v>1</v>
      </c>
      <c r="N2995">
        <v>0</v>
      </c>
      <c r="O2995">
        <v>1</v>
      </c>
      <c r="P2995">
        <v>0</v>
      </c>
      <c r="Q2995" t="s">
        <v>20</v>
      </c>
      <c r="R2995" t="s">
        <v>3382</v>
      </c>
      <c r="S2995" t="s">
        <v>3379</v>
      </c>
      <c r="T2995">
        <f>IFERROR(Table1[n_can_adj]/MID(Table1[district],FIND("(",Table1[district])+1,1),Table1[n_can_adj])</f>
        <v>2</v>
      </c>
      <c r="U2995" t="e">
        <f>IF(Table1[level]="Local",VLOOKUP(Table1[parish]&amp;" Parish, Louisiana",[1]parish!$D$2:$E$65,2,FALSE),"")</f>
        <v>#N/A</v>
      </c>
    </row>
    <row r="2996" spans="1:21" hidden="1" x14ac:dyDescent="0.25">
      <c r="A2996">
        <v>2987</v>
      </c>
      <c r="B2996">
        <f>IF(COUNTIF(C$2:C2995,C2996)&gt;0,B2995,B2995+1)</f>
        <v>1016</v>
      </c>
      <c r="C2996" t="str">
        <f>Table1[[#This Row],[position]]&amp;IF(Table1[district]="NA","","-"&amp;Table1[district])&amp;IF(Table1[parish]="Multi-Parish Race","","-"&amp;Table1[parish])&amp;" ("&amp;Table1[year]&amp;")"</f>
        <v>Member of School Board-District 10-St. Bernard (2016)</v>
      </c>
      <c r="D2996" t="s">
        <v>3379</v>
      </c>
      <c r="E2996" t="s">
        <v>3746</v>
      </c>
      <c r="F2996" t="s">
        <v>3757</v>
      </c>
      <c r="G2996">
        <v>2016</v>
      </c>
      <c r="H2996" t="s">
        <v>1737</v>
      </c>
      <c r="I2996" t="s">
        <v>30</v>
      </c>
      <c r="J2996">
        <v>647</v>
      </c>
      <c r="K2996">
        <v>2</v>
      </c>
      <c r="L2996">
        <f>COUNTIF(Table1[Race],Table1[Race])</f>
        <v>2</v>
      </c>
      <c r="M2996">
        <v>1</v>
      </c>
      <c r="N2996">
        <v>0</v>
      </c>
      <c r="O2996">
        <v>1</v>
      </c>
      <c r="P2996">
        <v>0</v>
      </c>
      <c r="Q2996" t="s">
        <v>20</v>
      </c>
      <c r="R2996" t="s">
        <v>3382</v>
      </c>
      <c r="S2996" t="s">
        <v>3379</v>
      </c>
      <c r="T2996">
        <f>IFERROR(Table1[n_can_adj]/MID(Table1[district],FIND("(",Table1[district])+1,1),Table1[n_can_adj])</f>
        <v>2</v>
      </c>
      <c r="U2996" t="e">
        <f>IF(Table1[level]="Local",VLOOKUP(Table1[parish]&amp;" Parish, Louisiana",[1]parish!$D$2:$E$65,2,FALSE),"")</f>
        <v>#N/A</v>
      </c>
    </row>
    <row r="2997" spans="1:21" hidden="1" x14ac:dyDescent="0.25">
      <c r="A2997">
        <v>2996</v>
      </c>
      <c r="B2997">
        <f>IF(COUNTIF(C$2:C2996,C2997)&gt;0,B2996,B2996+1)</f>
        <v>1017</v>
      </c>
      <c r="C2997" t="str">
        <f>Table1[[#This Row],[position]]&amp;IF(Table1[district]="NA","","-"&amp;Table1[district])&amp;IF(Table1[parish]="Multi-Parish Race","","-"&amp;Table1[parish])&amp;" ("&amp;Table1[year]&amp;")"</f>
        <v>Member of School Board-District 11-Caddo (2014)</v>
      </c>
      <c r="D2997" t="s">
        <v>3379</v>
      </c>
      <c r="E2997" t="s">
        <v>3766</v>
      </c>
      <c r="F2997" t="s">
        <v>3767</v>
      </c>
      <c r="G2997">
        <v>2014</v>
      </c>
      <c r="H2997" t="s">
        <v>51</v>
      </c>
      <c r="I2997" t="s">
        <v>19</v>
      </c>
      <c r="J2997">
        <v>2736</v>
      </c>
      <c r="K2997">
        <v>10</v>
      </c>
      <c r="L2997">
        <f>COUNTIF(Table1[Race],Table1[Race])</f>
        <v>3</v>
      </c>
      <c r="M2997">
        <v>5</v>
      </c>
      <c r="N2997">
        <v>4</v>
      </c>
      <c r="O2997">
        <v>0</v>
      </c>
      <c r="P2997">
        <v>1</v>
      </c>
      <c r="Q2997" t="s">
        <v>20</v>
      </c>
      <c r="R2997" t="s">
        <v>3382</v>
      </c>
      <c r="S2997" t="s">
        <v>3379</v>
      </c>
      <c r="T2997">
        <f>IFERROR(Table1[n_can_adj]/MID(Table1[district],FIND("(",Table1[district])+1,1),Table1[n_can_adj])</f>
        <v>3</v>
      </c>
      <c r="U2997" t="e">
        <f>IF(Table1[level]="Local",VLOOKUP(Table1[parish]&amp;" Parish, Louisiana",[1]parish!$D$2:$E$65,2,FALSE),"")</f>
        <v>#N/A</v>
      </c>
    </row>
    <row r="2998" spans="1:21" hidden="1" x14ac:dyDescent="0.25">
      <c r="A2998">
        <v>3000</v>
      </c>
      <c r="B2998">
        <f>IF(COUNTIF(C$2:C2997,C2998)&gt;0,B2997,B2997+1)</f>
        <v>1017</v>
      </c>
      <c r="C2998" t="str">
        <f>Table1[[#This Row],[position]]&amp;IF(Table1[district]="NA","","-"&amp;Table1[district])&amp;IF(Table1[parish]="Multi-Parish Race","","-"&amp;Table1[parish])&amp;" ("&amp;Table1[year]&amp;")"</f>
        <v>Member of School Board-District 11-Caddo (2014)</v>
      </c>
      <c r="D2998" t="s">
        <v>3379</v>
      </c>
      <c r="E2998" t="s">
        <v>3766</v>
      </c>
      <c r="F2998" t="s">
        <v>3771</v>
      </c>
      <c r="G2998">
        <v>2014</v>
      </c>
      <c r="H2998" t="s">
        <v>51</v>
      </c>
      <c r="I2998" t="s">
        <v>19</v>
      </c>
      <c r="J2998">
        <v>3082</v>
      </c>
      <c r="K2998">
        <v>10</v>
      </c>
      <c r="L2998">
        <f>COUNTIF(Table1[Race],Table1[Race])</f>
        <v>3</v>
      </c>
      <c r="M2998">
        <v>5</v>
      </c>
      <c r="N2998">
        <v>4</v>
      </c>
      <c r="O2998">
        <v>0</v>
      </c>
      <c r="P2998">
        <v>1</v>
      </c>
      <c r="Q2998" t="s">
        <v>20</v>
      </c>
      <c r="R2998" t="s">
        <v>3382</v>
      </c>
      <c r="S2998" t="s">
        <v>3379</v>
      </c>
      <c r="T2998">
        <f>IFERROR(Table1[n_can_adj]/MID(Table1[district],FIND("(",Table1[district])+1,1),Table1[n_can_adj])</f>
        <v>3</v>
      </c>
      <c r="U2998" t="e">
        <f>IF(Table1[level]="Local",VLOOKUP(Table1[parish]&amp;" Parish, Louisiana",[1]parish!$D$2:$E$65,2,FALSE),"")</f>
        <v>#N/A</v>
      </c>
    </row>
    <row r="2999" spans="1:21" hidden="1" x14ac:dyDescent="0.25">
      <c r="A2999">
        <v>3005</v>
      </c>
      <c r="B2999">
        <f>IF(COUNTIF(C$2:C2998,C2999)&gt;0,B2998,B2998+1)</f>
        <v>1017</v>
      </c>
      <c r="C2999" t="str">
        <f>Table1[[#This Row],[position]]&amp;IF(Table1[district]="NA","","-"&amp;Table1[district])&amp;IF(Table1[parish]="Multi-Parish Race","","-"&amp;Table1[parish])&amp;" ("&amp;Table1[year]&amp;")"</f>
        <v>Member of School Board-District 11-Caddo (2014)</v>
      </c>
      <c r="D2999" t="s">
        <v>3379</v>
      </c>
      <c r="E2999" t="s">
        <v>3766</v>
      </c>
      <c r="F2999" t="s">
        <v>3776</v>
      </c>
      <c r="G2999">
        <v>2014</v>
      </c>
      <c r="H2999" t="s">
        <v>51</v>
      </c>
      <c r="I2999" t="s">
        <v>19</v>
      </c>
      <c r="J2999">
        <v>615</v>
      </c>
      <c r="K2999">
        <v>10</v>
      </c>
      <c r="L2999">
        <f>COUNTIF(Table1[Race],Table1[Race])</f>
        <v>3</v>
      </c>
      <c r="M2999">
        <v>5</v>
      </c>
      <c r="N2999">
        <v>4</v>
      </c>
      <c r="O2999">
        <v>0</v>
      </c>
      <c r="P2999">
        <v>1</v>
      </c>
      <c r="Q2999" t="s">
        <v>20</v>
      </c>
      <c r="R2999" t="s">
        <v>3382</v>
      </c>
      <c r="S2999" t="s">
        <v>3379</v>
      </c>
      <c r="T2999">
        <f>IFERROR(Table1[n_can_adj]/MID(Table1[district],FIND("(",Table1[district])+1,1),Table1[n_can_adj])</f>
        <v>3</v>
      </c>
      <c r="U2999" t="e">
        <f>IF(Table1[level]="Local",VLOOKUP(Table1[parish]&amp;" Parish, Louisiana",[1]parish!$D$2:$E$65,2,FALSE),"")</f>
        <v>#N/A</v>
      </c>
    </row>
    <row r="3000" spans="1:21" hidden="1" x14ac:dyDescent="0.25">
      <c r="A3000">
        <v>3001</v>
      </c>
      <c r="B3000">
        <f>IF(COUNTIF(C$2:C2999,C3000)&gt;0,B2999,B2999+1)</f>
        <v>1018</v>
      </c>
      <c r="C3000" t="str">
        <f>Table1[[#This Row],[position]]&amp;IF(Table1[district]="NA","","-"&amp;Table1[district])&amp;IF(Table1[parish]="Multi-Parish Race","","-"&amp;Table1[parish])&amp;" ("&amp;Table1[year]&amp;")"</f>
        <v>Member of School Board-District 11-De Soto (2014)</v>
      </c>
      <c r="D3000" t="s">
        <v>3379</v>
      </c>
      <c r="E3000" t="s">
        <v>3766</v>
      </c>
      <c r="F3000" t="s">
        <v>3772</v>
      </c>
      <c r="G3000">
        <v>2014</v>
      </c>
      <c r="H3000" t="s">
        <v>1498</v>
      </c>
      <c r="I3000" t="s">
        <v>23</v>
      </c>
      <c r="J3000">
        <v>402</v>
      </c>
      <c r="K3000">
        <v>10</v>
      </c>
      <c r="L3000">
        <f>COUNTIF(Table1[Race],Table1[Race])</f>
        <v>3</v>
      </c>
      <c r="M3000">
        <v>5</v>
      </c>
      <c r="N3000">
        <v>4</v>
      </c>
      <c r="O3000">
        <v>0</v>
      </c>
      <c r="P3000">
        <v>1</v>
      </c>
      <c r="Q3000" t="s">
        <v>20</v>
      </c>
      <c r="R3000" t="s">
        <v>3382</v>
      </c>
      <c r="S3000" t="s">
        <v>3379</v>
      </c>
      <c r="T3000">
        <f>IFERROR(Table1[n_can_adj]/MID(Table1[district],FIND("(",Table1[district])+1,1),Table1[n_can_adj])</f>
        <v>3</v>
      </c>
      <c r="U3000" t="e">
        <f>IF(Table1[level]="Local",VLOOKUP(Table1[parish]&amp;" Parish, Louisiana",[1]parish!$D$2:$E$65,2,FALSE),"")</f>
        <v>#N/A</v>
      </c>
    </row>
    <row r="3001" spans="1:21" hidden="1" x14ac:dyDescent="0.25">
      <c r="A3001">
        <v>3002</v>
      </c>
      <c r="B3001">
        <f>IF(COUNTIF(C$2:C3000,C3001)&gt;0,B3000,B3000+1)</f>
        <v>1018</v>
      </c>
      <c r="C3001" t="str">
        <f>Table1[[#This Row],[position]]&amp;IF(Table1[district]="NA","","-"&amp;Table1[district])&amp;IF(Table1[parish]="Multi-Parish Race","","-"&amp;Table1[parish])&amp;" ("&amp;Table1[year]&amp;")"</f>
        <v>Member of School Board-District 11-De Soto (2014)</v>
      </c>
      <c r="D3001" t="s">
        <v>3379</v>
      </c>
      <c r="E3001" t="s">
        <v>3766</v>
      </c>
      <c r="F3001" t="s">
        <v>3773</v>
      </c>
      <c r="G3001">
        <v>2014</v>
      </c>
      <c r="H3001" t="s">
        <v>1498</v>
      </c>
      <c r="I3001" t="s">
        <v>23</v>
      </c>
      <c r="J3001">
        <v>96</v>
      </c>
      <c r="K3001">
        <v>10</v>
      </c>
      <c r="L3001">
        <f>COUNTIF(Table1[Race],Table1[Race])</f>
        <v>3</v>
      </c>
      <c r="M3001">
        <v>5</v>
      </c>
      <c r="N3001">
        <v>4</v>
      </c>
      <c r="O3001">
        <v>0</v>
      </c>
      <c r="P3001">
        <v>1</v>
      </c>
      <c r="Q3001" t="s">
        <v>20</v>
      </c>
      <c r="R3001" t="s">
        <v>3382</v>
      </c>
      <c r="S3001" t="s">
        <v>3379</v>
      </c>
      <c r="T3001">
        <f>IFERROR(Table1[n_can_adj]/MID(Table1[district],FIND("(",Table1[district])+1,1),Table1[n_can_adj])</f>
        <v>3</v>
      </c>
      <c r="U3001" t="e">
        <f>IF(Table1[level]="Local",VLOOKUP(Table1[parish]&amp;" Parish, Louisiana",[1]parish!$D$2:$E$65,2,FALSE),"")</f>
        <v>#N/A</v>
      </c>
    </row>
    <row r="3002" spans="1:21" hidden="1" x14ac:dyDescent="0.25">
      <c r="A3002">
        <v>3003</v>
      </c>
      <c r="B3002">
        <f>IF(COUNTIF(C$2:C3001,C3002)&gt;0,B3001,B3001+1)</f>
        <v>1018</v>
      </c>
      <c r="C3002" t="str">
        <f>Table1[[#This Row],[position]]&amp;IF(Table1[district]="NA","","-"&amp;Table1[district])&amp;IF(Table1[parish]="Multi-Parish Race","","-"&amp;Table1[parish])&amp;" ("&amp;Table1[year]&amp;")"</f>
        <v>Member of School Board-District 11-De Soto (2014)</v>
      </c>
      <c r="D3002" t="s">
        <v>3379</v>
      </c>
      <c r="E3002" t="s">
        <v>3766</v>
      </c>
      <c r="F3002" t="s">
        <v>3774</v>
      </c>
      <c r="G3002">
        <v>2014</v>
      </c>
      <c r="H3002" t="s">
        <v>1498</v>
      </c>
      <c r="I3002" t="s">
        <v>23</v>
      </c>
      <c r="J3002">
        <v>305</v>
      </c>
      <c r="K3002">
        <v>10</v>
      </c>
      <c r="L3002">
        <f>COUNTIF(Table1[Race],Table1[Race])</f>
        <v>3</v>
      </c>
      <c r="M3002">
        <v>5</v>
      </c>
      <c r="N3002">
        <v>4</v>
      </c>
      <c r="O3002">
        <v>0</v>
      </c>
      <c r="P3002">
        <v>1</v>
      </c>
      <c r="Q3002" t="s">
        <v>20</v>
      </c>
      <c r="R3002" t="s">
        <v>3382</v>
      </c>
      <c r="S3002" t="s">
        <v>3379</v>
      </c>
      <c r="T3002">
        <f>IFERROR(Table1[n_can_adj]/MID(Table1[district],FIND("(",Table1[district])+1,1),Table1[n_can_adj])</f>
        <v>3</v>
      </c>
      <c r="U3002" t="e">
        <f>IF(Table1[level]="Local",VLOOKUP(Table1[parish]&amp;" Parish, Louisiana",[1]parish!$D$2:$E$65,2,FALSE),"")</f>
        <v>#N/A</v>
      </c>
    </row>
    <row r="3003" spans="1:21" hidden="1" x14ac:dyDescent="0.25">
      <c r="A3003">
        <v>2997</v>
      </c>
      <c r="B3003">
        <f>IF(COUNTIF(C$2:C3002,C3003)&gt;0,B3002,B3002+1)</f>
        <v>1019</v>
      </c>
      <c r="C3003" t="str">
        <f>Table1[[#This Row],[position]]&amp;IF(Table1[district]="NA","","-"&amp;Table1[district])&amp;IF(Table1[parish]="Multi-Parish Race","","-"&amp;Table1[parish])&amp;" ("&amp;Table1[year]&amp;")"</f>
        <v>Member of School Board-District 11-Jefferson Davis (2014)</v>
      </c>
      <c r="D3003" t="s">
        <v>3379</v>
      </c>
      <c r="E3003" t="s">
        <v>3766</v>
      </c>
      <c r="F3003" t="s">
        <v>3768</v>
      </c>
      <c r="G3003">
        <v>2014</v>
      </c>
      <c r="H3003" t="s">
        <v>695</v>
      </c>
      <c r="I3003" t="s">
        <v>19</v>
      </c>
      <c r="J3003">
        <v>508</v>
      </c>
      <c r="K3003">
        <v>10</v>
      </c>
      <c r="L3003">
        <f>COUNTIF(Table1[Race],Table1[Race])</f>
        <v>2</v>
      </c>
      <c r="M3003">
        <v>5</v>
      </c>
      <c r="N3003">
        <v>4</v>
      </c>
      <c r="O3003">
        <v>0</v>
      </c>
      <c r="P3003">
        <v>1</v>
      </c>
      <c r="Q3003" t="s">
        <v>20</v>
      </c>
      <c r="R3003" t="s">
        <v>3382</v>
      </c>
      <c r="S3003" t="s">
        <v>3379</v>
      </c>
      <c r="T3003">
        <f>IFERROR(Table1[n_can_adj]/MID(Table1[district],FIND("(",Table1[district])+1,1),Table1[n_can_adj])</f>
        <v>2</v>
      </c>
      <c r="U3003" t="e">
        <f>IF(Table1[level]="Local",VLOOKUP(Table1[parish]&amp;" Parish, Louisiana",[1]parish!$D$2:$E$65,2,FALSE),"")</f>
        <v>#N/A</v>
      </c>
    </row>
    <row r="3004" spans="1:21" hidden="1" x14ac:dyDescent="0.25">
      <c r="A3004">
        <v>3004</v>
      </c>
      <c r="B3004">
        <f>IF(COUNTIF(C$2:C3003,C3004)&gt;0,B3003,B3003+1)</f>
        <v>1019</v>
      </c>
      <c r="C3004" t="str">
        <f>Table1[[#This Row],[position]]&amp;IF(Table1[district]="NA","","-"&amp;Table1[district])&amp;IF(Table1[parish]="Multi-Parish Race","","-"&amp;Table1[parish])&amp;" ("&amp;Table1[year]&amp;")"</f>
        <v>Member of School Board-District 11-Jefferson Davis (2014)</v>
      </c>
      <c r="D3004" t="s">
        <v>3379</v>
      </c>
      <c r="E3004" t="s">
        <v>3766</v>
      </c>
      <c r="F3004" t="s">
        <v>3775</v>
      </c>
      <c r="G3004">
        <v>2014</v>
      </c>
      <c r="H3004" t="s">
        <v>695</v>
      </c>
      <c r="I3004" t="s">
        <v>127</v>
      </c>
      <c r="J3004">
        <v>372</v>
      </c>
      <c r="K3004">
        <v>10</v>
      </c>
      <c r="L3004">
        <f>COUNTIF(Table1[Race],Table1[Race])</f>
        <v>2</v>
      </c>
      <c r="M3004">
        <v>5</v>
      </c>
      <c r="N3004">
        <v>4</v>
      </c>
      <c r="O3004">
        <v>0</v>
      </c>
      <c r="P3004">
        <v>1</v>
      </c>
      <c r="Q3004" t="s">
        <v>20</v>
      </c>
      <c r="R3004" t="s">
        <v>3382</v>
      </c>
      <c r="S3004" t="s">
        <v>3379</v>
      </c>
      <c r="T3004">
        <f>IFERROR(Table1[n_can_adj]/MID(Table1[district],FIND("(",Table1[district])+1,1),Table1[n_can_adj])</f>
        <v>2</v>
      </c>
      <c r="U3004" t="e">
        <f>IF(Table1[level]="Local",VLOOKUP(Table1[parish]&amp;" Parish, Louisiana",[1]parish!$D$2:$E$65,2,FALSE),"")</f>
        <v>#N/A</v>
      </c>
    </row>
    <row r="3005" spans="1:21" hidden="1" x14ac:dyDescent="0.25">
      <c r="A3005">
        <v>2998</v>
      </c>
      <c r="B3005">
        <f>IF(COUNTIF(C$2:C3004,C3005)&gt;0,B3004,B3004+1)</f>
        <v>1020</v>
      </c>
      <c r="C3005" t="str">
        <f>Table1[[#This Row],[position]]&amp;IF(Table1[district]="NA","","-"&amp;Table1[district])&amp;IF(Table1[parish]="Multi-Parish Race","","-"&amp;Table1[parish])&amp;" ("&amp;Table1[year]&amp;")"</f>
        <v>Member of School Board-District 11-Natchitoches (2014)</v>
      </c>
      <c r="D3005" t="s">
        <v>3379</v>
      </c>
      <c r="E3005" t="s">
        <v>3766</v>
      </c>
      <c r="F3005" t="s">
        <v>3769</v>
      </c>
      <c r="G3005">
        <v>2014</v>
      </c>
      <c r="H3005" t="s">
        <v>263</v>
      </c>
      <c r="I3005" t="s">
        <v>23</v>
      </c>
      <c r="J3005">
        <v>582</v>
      </c>
      <c r="K3005">
        <v>10</v>
      </c>
      <c r="L3005">
        <f>COUNTIF(Table1[Race],Table1[Race])</f>
        <v>2</v>
      </c>
      <c r="M3005">
        <v>5</v>
      </c>
      <c r="N3005">
        <v>4</v>
      </c>
      <c r="O3005">
        <v>0</v>
      </c>
      <c r="P3005">
        <v>1</v>
      </c>
      <c r="Q3005" t="s">
        <v>20</v>
      </c>
      <c r="R3005" t="s">
        <v>3382</v>
      </c>
      <c r="S3005" t="s">
        <v>3379</v>
      </c>
      <c r="T3005">
        <f>IFERROR(Table1[n_can_adj]/MID(Table1[district],FIND("(",Table1[district])+1,1),Table1[n_can_adj])</f>
        <v>2</v>
      </c>
      <c r="U3005" t="e">
        <f>IF(Table1[level]="Local",VLOOKUP(Table1[parish]&amp;" Parish, Louisiana",[1]parish!$D$2:$E$65,2,FALSE),"")</f>
        <v>#N/A</v>
      </c>
    </row>
    <row r="3006" spans="1:21" hidden="1" x14ac:dyDescent="0.25">
      <c r="A3006">
        <v>2999</v>
      </c>
      <c r="B3006">
        <f>IF(COUNTIF(C$2:C3005,C3006)&gt;0,B3005,B3005+1)</f>
        <v>1020</v>
      </c>
      <c r="C3006" t="str">
        <f>Table1[[#This Row],[position]]&amp;IF(Table1[district]="NA","","-"&amp;Table1[district])&amp;IF(Table1[parish]="Multi-Parish Race","","-"&amp;Table1[parish])&amp;" ("&amp;Table1[year]&amp;")"</f>
        <v>Member of School Board-District 11-Natchitoches (2014)</v>
      </c>
      <c r="D3006" t="s">
        <v>3379</v>
      </c>
      <c r="E3006" t="s">
        <v>3766</v>
      </c>
      <c r="F3006" t="s">
        <v>3770</v>
      </c>
      <c r="G3006">
        <v>2014</v>
      </c>
      <c r="H3006" t="s">
        <v>263</v>
      </c>
      <c r="I3006" t="s">
        <v>23</v>
      </c>
      <c r="J3006">
        <v>693</v>
      </c>
      <c r="K3006">
        <v>10</v>
      </c>
      <c r="L3006">
        <f>COUNTIF(Table1[Race],Table1[Race])</f>
        <v>2</v>
      </c>
      <c r="M3006">
        <v>5</v>
      </c>
      <c r="N3006">
        <v>4</v>
      </c>
      <c r="O3006">
        <v>0</v>
      </c>
      <c r="P3006">
        <v>1</v>
      </c>
      <c r="Q3006" t="s">
        <v>20</v>
      </c>
      <c r="R3006" t="s">
        <v>3382</v>
      </c>
      <c r="S3006" t="s">
        <v>3379</v>
      </c>
      <c r="T3006">
        <f>IFERROR(Table1[n_can_adj]/MID(Table1[district],FIND("(",Table1[district])+1,1),Table1[n_can_adj])</f>
        <v>2</v>
      </c>
      <c r="U3006" t="e">
        <f>IF(Table1[level]="Local",VLOOKUP(Table1[parish]&amp;" Parish, Louisiana",[1]parish!$D$2:$E$65,2,FALSE),"")</f>
        <v>#N/A</v>
      </c>
    </row>
    <row r="3007" spans="1:21" hidden="1" x14ac:dyDescent="0.25">
      <c r="A3007">
        <v>3007</v>
      </c>
      <c r="B3007">
        <f>IF(COUNTIF(C$2:C3006,C3007)&gt;0,B3006,B3006+1)</f>
        <v>1021</v>
      </c>
      <c r="C3007" t="str">
        <f>Table1[[#This Row],[position]]&amp;IF(Table1[district]="NA","","-"&amp;Table1[district])&amp;IF(Table1[parish]="Multi-Parish Race","","-"&amp;Table1[parish])&amp;" ("&amp;Table1[year]&amp;")"</f>
        <v>Member of School Board-District 12-Caddo (2014)</v>
      </c>
      <c r="D3007" t="s">
        <v>3379</v>
      </c>
      <c r="E3007" t="s">
        <v>3777</v>
      </c>
      <c r="F3007" t="s">
        <v>3779</v>
      </c>
      <c r="G3007">
        <v>2014</v>
      </c>
      <c r="H3007" t="s">
        <v>51</v>
      </c>
      <c r="I3007" t="s">
        <v>23</v>
      </c>
      <c r="J3007">
        <v>2361</v>
      </c>
      <c r="K3007">
        <v>6</v>
      </c>
      <c r="L3007">
        <f>COUNTIF(Table1[Race],Table1[Race])</f>
        <v>2</v>
      </c>
      <c r="M3007">
        <v>5</v>
      </c>
      <c r="N3007">
        <v>1</v>
      </c>
      <c r="O3007">
        <v>0</v>
      </c>
      <c r="P3007">
        <v>0</v>
      </c>
      <c r="Q3007" t="s">
        <v>20</v>
      </c>
      <c r="R3007" t="s">
        <v>3382</v>
      </c>
      <c r="S3007" t="s">
        <v>3379</v>
      </c>
      <c r="T3007">
        <f>IFERROR(Table1[n_can_adj]/MID(Table1[district],FIND("(",Table1[district])+1,1),Table1[n_can_adj])</f>
        <v>2</v>
      </c>
      <c r="U3007" t="e">
        <f>IF(Table1[level]="Local",VLOOKUP(Table1[parish]&amp;" Parish, Louisiana",[1]parish!$D$2:$E$65,2,FALSE),"")</f>
        <v>#N/A</v>
      </c>
    </row>
    <row r="3008" spans="1:21" hidden="1" x14ac:dyDescent="0.25">
      <c r="A3008">
        <v>3009</v>
      </c>
      <c r="B3008">
        <f>IF(COUNTIF(C$2:C3007,C3008)&gt;0,B3007,B3007+1)</f>
        <v>1021</v>
      </c>
      <c r="C3008" t="str">
        <f>Table1[[#This Row],[position]]&amp;IF(Table1[district]="NA","","-"&amp;Table1[district])&amp;IF(Table1[parish]="Multi-Parish Race","","-"&amp;Table1[parish])&amp;" ("&amp;Table1[year]&amp;")"</f>
        <v>Member of School Board-District 12-Caddo (2014)</v>
      </c>
      <c r="D3008" t="s">
        <v>3379</v>
      </c>
      <c r="E3008" t="s">
        <v>3777</v>
      </c>
      <c r="F3008" t="s">
        <v>3781</v>
      </c>
      <c r="G3008">
        <v>2014</v>
      </c>
      <c r="H3008" t="s">
        <v>51</v>
      </c>
      <c r="I3008" t="s">
        <v>23</v>
      </c>
      <c r="J3008">
        <v>3908</v>
      </c>
      <c r="K3008">
        <v>6</v>
      </c>
      <c r="L3008">
        <f>COUNTIF(Table1[Race],Table1[Race])</f>
        <v>2</v>
      </c>
      <c r="M3008">
        <v>5</v>
      </c>
      <c r="N3008">
        <v>1</v>
      </c>
      <c r="O3008">
        <v>0</v>
      </c>
      <c r="P3008">
        <v>0</v>
      </c>
      <c r="Q3008" t="s">
        <v>20</v>
      </c>
      <c r="R3008" t="s">
        <v>3382</v>
      </c>
      <c r="S3008" t="s">
        <v>3379</v>
      </c>
      <c r="T3008">
        <f>IFERROR(Table1[n_can_adj]/MID(Table1[district],FIND("(",Table1[district])+1,1),Table1[n_can_adj])</f>
        <v>2</v>
      </c>
      <c r="U3008" t="e">
        <f>IF(Table1[level]="Local",VLOOKUP(Table1[parish]&amp;" Parish, Louisiana",[1]parish!$D$2:$E$65,2,FALSE),"")</f>
        <v>#N/A</v>
      </c>
    </row>
    <row r="3009" spans="1:21" hidden="1" x14ac:dyDescent="0.25">
      <c r="A3009">
        <v>3006</v>
      </c>
      <c r="B3009">
        <f>IF(COUNTIF(C$2:C3008,C3009)&gt;0,B3008,B3008+1)</f>
        <v>1022</v>
      </c>
      <c r="C3009" t="str">
        <f>Table1[[#This Row],[position]]&amp;IF(Table1[district]="NA","","-"&amp;Table1[district])&amp;IF(Table1[parish]="Multi-Parish Race","","-"&amp;Table1[parish])&amp;" ("&amp;Table1[year]&amp;")"</f>
        <v>Member of School Board-District 12-St. Landry (2014)</v>
      </c>
      <c r="D3009" t="s">
        <v>3379</v>
      </c>
      <c r="E3009" t="s">
        <v>3777</v>
      </c>
      <c r="F3009" t="s">
        <v>3778</v>
      </c>
      <c r="G3009">
        <v>2014</v>
      </c>
      <c r="H3009" t="s">
        <v>83</v>
      </c>
      <c r="I3009" t="s">
        <v>23</v>
      </c>
      <c r="J3009">
        <v>689</v>
      </c>
      <c r="K3009">
        <v>6</v>
      </c>
      <c r="L3009">
        <f>COUNTIF(Table1[Race],Table1[Race])</f>
        <v>4</v>
      </c>
      <c r="M3009">
        <v>5</v>
      </c>
      <c r="N3009">
        <v>1</v>
      </c>
      <c r="O3009">
        <v>0</v>
      </c>
      <c r="P3009">
        <v>0</v>
      </c>
      <c r="Q3009" t="s">
        <v>20</v>
      </c>
      <c r="R3009" t="s">
        <v>3382</v>
      </c>
      <c r="S3009" t="s">
        <v>3379</v>
      </c>
      <c r="T3009">
        <f>IFERROR(Table1[n_can_adj]/MID(Table1[district],FIND("(",Table1[district])+1,1),Table1[n_can_adj])</f>
        <v>4</v>
      </c>
      <c r="U3009" t="e">
        <f>IF(Table1[level]="Local",VLOOKUP(Table1[parish]&amp;" Parish, Louisiana",[1]parish!$D$2:$E$65,2,FALSE),"")</f>
        <v>#N/A</v>
      </c>
    </row>
    <row r="3010" spans="1:21" hidden="1" x14ac:dyDescent="0.25">
      <c r="A3010">
        <v>3008</v>
      </c>
      <c r="B3010">
        <f>IF(COUNTIF(C$2:C3009,C3010)&gt;0,B3009,B3009+1)</f>
        <v>1022</v>
      </c>
      <c r="C3010" t="str">
        <f>Table1[[#This Row],[position]]&amp;IF(Table1[district]="NA","","-"&amp;Table1[district])&amp;IF(Table1[parish]="Multi-Parish Race","","-"&amp;Table1[parish])&amp;" ("&amp;Table1[year]&amp;")"</f>
        <v>Member of School Board-District 12-St. Landry (2014)</v>
      </c>
      <c r="D3010" t="s">
        <v>3379</v>
      </c>
      <c r="E3010" t="s">
        <v>3777</v>
      </c>
      <c r="F3010" t="s">
        <v>3780</v>
      </c>
      <c r="G3010">
        <v>2014</v>
      </c>
      <c r="H3010" t="s">
        <v>83</v>
      </c>
      <c r="I3010" t="s">
        <v>23</v>
      </c>
      <c r="J3010">
        <v>316</v>
      </c>
      <c r="K3010">
        <v>6</v>
      </c>
      <c r="L3010">
        <f>COUNTIF(Table1[Race],Table1[Race])</f>
        <v>4</v>
      </c>
      <c r="M3010">
        <v>5</v>
      </c>
      <c r="N3010">
        <v>1</v>
      </c>
      <c r="O3010">
        <v>0</v>
      </c>
      <c r="P3010">
        <v>0</v>
      </c>
      <c r="Q3010" t="s">
        <v>20</v>
      </c>
      <c r="R3010" t="s">
        <v>3382</v>
      </c>
      <c r="S3010" t="s">
        <v>3379</v>
      </c>
      <c r="T3010">
        <f>IFERROR(Table1[n_can_adj]/MID(Table1[district],FIND("(",Table1[district])+1,1),Table1[n_can_adj])</f>
        <v>4</v>
      </c>
      <c r="U3010" t="e">
        <f>IF(Table1[level]="Local",VLOOKUP(Table1[parish]&amp;" Parish, Louisiana",[1]parish!$D$2:$E$65,2,FALSE),"")</f>
        <v>#N/A</v>
      </c>
    </row>
    <row r="3011" spans="1:21" hidden="1" x14ac:dyDescent="0.25">
      <c r="A3011">
        <v>3010</v>
      </c>
      <c r="B3011">
        <f>IF(COUNTIF(C$2:C3010,C3011)&gt;0,B3010,B3010+1)</f>
        <v>1022</v>
      </c>
      <c r="C3011" t="str">
        <f>Table1[[#This Row],[position]]&amp;IF(Table1[district]="NA","","-"&amp;Table1[district])&amp;IF(Table1[parish]="Multi-Parish Race","","-"&amp;Table1[parish])&amp;" ("&amp;Table1[year]&amp;")"</f>
        <v>Member of School Board-District 12-St. Landry (2014)</v>
      </c>
      <c r="D3011" t="s">
        <v>3379</v>
      </c>
      <c r="E3011" t="s">
        <v>3777</v>
      </c>
      <c r="F3011" t="s">
        <v>3782</v>
      </c>
      <c r="G3011">
        <v>2014</v>
      </c>
      <c r="H3011" t="s">
        <v>83</v>
      </c>
      <c r="I3011" t="s">
        <v>19</v>
      </c>
      <c r="J3011">
        <v>689</v>
      </c>
      <c r="K3011">
        <v>6</v>
      </c>
      <c r="L3011">
        <f>COUNTIF(Table1[Race],Table1[Race])</f>
        <v>4</v>
      </c>
      <c r="M3011">
        <v>5</v>
      </c>
      <c r="N3011">
        <v>1</v>
      </c>
      <c r="O3011">
        <v>0</v>
      </c>
      <c r="P3011">
        <v>0</v>
      </c>
      <c r="Q3011" t="s">
        <v>20</v>
      </c>
      <c r="R3011" t="s">
        <v>3382</v>
      </c>
      <c r="S3011" t="s">
        <v>3379</v>
      </c>
      <c r="T3011">
        <f>IFERROR(Table1[n_can_adj]/MID(Table1[district],FIND("(",Table1[district])+1,1),Table1[n_can_adj])</f>
        <v>4</v>
      </c>
      <c r="U3011" t="e">
        <f>IF(Table1[level]="Local",VLOOKUP(Table1[parish]&amp;" Parish, Louisiana",[1]parish!$D$2:$E$65,2,FALSE),"")</f>
        <v>#N/A</v>
      </c>
    </row>
    <row r="3012" spans="1:21" hidden="1" x14ac:dyDescent="0.25">
      <c r="A3012">
        <v>3011</v>
      </c>
      <c r="B3012">
        <f>IF(COUNTIF(C$2:C3011,C3012)&gt;0,B3011,B3011+1)</f>
        <v>1022</v>
      </c>
      <c r="C3012" t="str">
        <f>Table1[[#This Row],[position]]&amp;IF(Table1[district]="NA","","-"&amp;Table1[district])&amp;IF(Table1[parish]="Multi-Parish Race","","-"&amp;Table1[parish])&amp;" ("&amp;Table1[year]&amp;")"</f>
        <v>Member of School Board-District 12-St. Landry (2014)</v>
      </c>
      <c r="D3012" t="s">
        <v>3379</v>
      </c>
      <c r="E3012" t="s">
        <v>3777</v>
      </c>
      <c r="F3012" t="s">
        <v>3783</v>
      </c>
      <c r="G3012">
        <v>2014</v>
      </c>
      <c r="H3012" t="s">
        <v>83</v>
      </c>
      <c r="I3012" t="s">
        <v>23</v>
      </c>
      <c r="J3012">
        <v>398</v>
      </c>
      <c r="K3012">
        <v>6</v>
      </c>
      <c r="L3012">
        <f>COUNTIF(Table1[Race],Table1[Race])</f>
        <v>4</v>
      </c>
      <c r="M3012">
        <v>5</v>
      </c>
      <c r="N3012">
        <v>1</v>
      </c>
      <c r="O3012">
        <v>0</v>
      </c>
      <c r="P3012">
        <v>0</v>
      </c>
      <c r="Q3012" t="s">
        <v>20</v>
      </c>
      <c r="R3012" t="s">
        <v>3382</v>
      </c>
      <c r="S3012" t="s">
        <v>3379</v>
      </c>
      <c r="T3012">
        <f>IFERROR(Table1[n_can_adj]/MID(Table1[district],FIND("(",Table1[district])+1,1),Table1[n_can_adj])</f>
        <v>4</v>
      </c>
      <c r="U3012" t="e">
        <f>IF(Table1[level]="Local",VLOOKUP(Table1[parish]&amp;" Parish, Louisiana",[1]parish!$D$2:$E$65,2,FALSE),"")</f>
        <v>#N/A</v>
      </c>
    </row>
    <row r="3013" spans="1:21" hidden="1" x14ac:dyDescent="0.25">
      <c r="A3013">
        <v>3013</v>
      </c>
      <c r="B3013">
        <f>IF(COUNTIF(C$2:C3012,C3013)&gt;0,B3012,B3012+1)</f>
        <v>1023</v>
      </c>
      <c r="C3013" t="str">
        <f>Table1[[#This Row],[position]]&amp;IF(Table1[district]="NA","","-"&amp;Table1[district])&amp;IF(Table1[parish]="Multi-Parish Race","","-"&amp;Table1[parish])&amp;" ("&amp;Table1[year]&amp;")"</f>
        <v>Member of School Board-District 13-Calcasieu (2014)</v>
      </c>
      <c r="D3013" t="s">
        <v>3379</v>
      </c>
      <c r="E3013" t="s">
        <v>3784</v>
      </c>
      <c r="F3013" t="s">
        <v>3786</v>
      </c>
      <c r="G3013">
        <v>2014</v>
      </c>
      <c r="H3013" t="s">
        <v>1008</v>
      </c>
      <c r="I3013" t="s">
        <v>23</v>
      </c>
      <c r="J3013">
        <v>504</v>
      </c>
      <c r="K3013">
        <v>5</v>
      </c>
      <c r="L3013">
        <f>COUNTIF(Table1[Race],Table1[Race])</f>
        <v>3</v>
      </c>
      <c r="M3013">
        <v>4</v>
      </c>
      <c r="N3013">
        <v>1</v>
      </c>
      <c r="O3013">
        <v>0</v>
      </c>
      <c r="P3013">
        <v>0</v>
      </c>
      <c r="Q3013" t="s">
        <v>20</v>
      </c>
      <c r="R3013" t="s">
        <v>3382</v>
      </c>
      <c r="S3013" t="s">
        <v>3379</v>
      </c>
      <c r="T3013">
        <f>IFERROR(Table1[n_can_adj]/MID(Table1[district],FIND("(",Table1[district])+1,1),Table1[n_can_adj])</f>
        <v>3</v>
      </c>
      <c r="U3013" t="e">
        <f>IF(Table1[level]="Local",VLOOKUP(Table1[parish]&amp;" Parish, Louisiana",[1]parish!$D$2:$E$65,2,FALSE),"")</f>
        <v>#N/A</v>
      </c>
    </row>
    <row r="3014" spans="1:21" hidden="1" x14ac:dyDescent="0.25">
      <c r="A3014">
        <v>3014</v>
      </c>
      <c r="B3014">
        <f>IF(COUNTIF(C$2:C3013,C3014)&gt;0,B3013,B3013+1)</f>
        <v>1023</v>
      </c>
      <c r="C3014" t="str">
        <f>Table1[[#This Row],[position]]&amp;IF(Table1[district]="NA","","-"&amp;Table1[district])&amp;IF(Table1[parish]="Multi-Parish Race","","-"&amp;Table1[parish])&amp;" ("&amp;Table1[year]&amp;")"</f>
        <v>Member of School Board-District 13-Calcasieu (2014)</v>
      </c>
      <c r="D3014" t="s">
        <v>3379</v>
      </c>
      <c r="E3014" t="s">
        <v>3784</v>
      </c>
      <c r="F3014" t="s">
        <v>3787</v>
      </c>
      <c r="G3014">
        <v>2014</v>
      </c>
      <c r="H3014" t="s">
        <v>1008</v>
      </c>
      <c r="I3014" t="s">
        <v>23</v>
      </c>
      <c r="J3014">
        <v>1386</v>
      </c>
      <c r="K3014">
        <v>5</v>
      </c>
      <c r="L3014">
        <f>COUNTIF(Table1[Race],Table1[Race])</f>
        <v>3</v>
      </c>
      <c r="M3014">
        <v>4</v>
      </c>
      <c r="N3014">
        <v>1</v>
      </c>
      <c r="O3014">
        <v>0</v>
      </c>
      <c r="P3014">
        <v>0</v>
      </c>
      <c r="Q3014" t="s">
        <v>20</v>
      </c>
      <c r="R3014" t="s">
        <v>3382</v>
      </c>
      <c r="S3014" t="s">
        <v>3379</v>
      </c>
      <c r="T3014">
        <f>IFERROR(Table1[n_can_adj]/MID(Table1[district],FIND("(",Table1[district])+1,1),Table1[n_can_adj])</f>
        <v>3</v>
      </c>
      <c r="U3014" t="e">
        <f>IF(Table1[level]="Local",VLOOKUP(Table1[parish]&amp;" Parish, Louisiana",[1]parish!$D$2:$E$65,2,FALSE),"")</f>
        <v>#N/A</v>
      </c>
    </row>
    <row r="3015" spans="1:21" hidden="1" x14ac:dyDescent="0.25">
      <c r="A3015">
        <v>3016</v>
      </c>
      <c r="B3015">
        <f>IF(COUNTIF(C$2:C3014,C3015)&gt;0,B3014,B3014+1)</f>
        <v>1023</v>
      </c>
      <c r="C3015" t="str">
        <f>Table1[[#This Row],[position]]&amp;IF(Table1[district]="NA","","-"&amp;Table1[district])&amp;IF(Table1[parish]="Multi-Parish Race","","-"&amp;Table1[parish])&amp;" ("&amp;Table1[year]&amp;")"</f>
        <v>Member of School Board-District 13-Calcasieu (2014)</v>
      </c>
      <c r="D3015" t="s">
        <v>3379</v>
      </c>
      <c r="E3015" t="s">
        <v>3784</v>
      </c>
      <c r="F3015" t="s">
        <v>3789</v>
      </c>
      <c r="G3015">
        <v>2014</v>
      </c>
      <c r="H3015" t="s">
        <v>1008</v>
      </c>
      <c r="I3015" t="s">
        <v>19</v>
      </c>
      <c r="J3015">
        <v>2208</v>
      </c>
      <c r="K3015">
        <v>5</v>
      </c>
      <c r="L3015">
        <f>COUNTIF(Table1[Race],Table1[Race])</f>
        <v>3</v>
      </c>
      <c r="M3015">
        <v>4</v>
      </c>
      <c r="N3015">
        <v>1</v>
      </c>
      <c r="O3015">
        <v>0</v>
      </c>
      <c r="P3015">
        <v>0</v>
      </c>
      <c r="Q3015" t="s">
        <v>20</v>
      </c>
      <c r="R3015" t="s">
        <v>3382</v>
      </c>
      <c r="S3015" t="s">
        <v>3379</v>
      </c>
      <c r="T3015">
        <f>IFERROR(Table1[n_can_adj]/MID(Table1[district],FIND("(",Table1[district])+1,1),Table1[n_can_adj])</f>
        <v>3</v>
      </c>
      <c r="U3015" t="e">
        <f>IF(Table1[level]="Local",VLOOKUP(Table1[parish]&amp;" Parish, Louisiana",[1]parish!$D$2:$E$65,2,FALSE),"")</f>
        <v>#N/A</v>
      </c>
    </row>
    <row r="3016" spans="1:21" hidden="1" x14ac:dyDescent="0.25">
      <c r="A3016">
        <v>3012</v>
      </c>
      <c r="B3016">
        <f>IF(COUNTIF(C$2:C3015,C3016)&gt;0,B3015,B3015+1)</f>
        <v>1024</v>
      </c>
      <c r="C3016" t="str">
        <f>Table1[[#This Row],[position]]&amp;IF(Table1[district]="NA","","-"&amp;Table1[district])&amp;IF(Table1[parish]="Multi-Parish Race","","-"&amp;Table1[parish])&amp;" ("&amp;Table1[year]&amp;")"</f>
        <v>Member of School Board-District 13-St. Landry (2014)</v>
      </c>
      <c r="D3016" t="s">
        <v>3379</v>
      </c>
      <c r="E3016" t="s">
        <v>3784</v>
      </c>
      <c r="F3016" t="s">
        <v>3785</v>
      </c>
      <c r="G3016">
        <v>2014</v>
      </c>
      <c r="H3016" t="s">
        <v>83</v>
      </c>
      <c r="I3016" t="s">
        <v>23</v>
      </c>
      <c r="J3016">
        <v>862</v>
      </c>
      <c r="K3016">
        <v>5</v>
      </c>
      <c r="L3016">
        <f>COUNTIF(Table1[Race],Table1[Race])</f>
        <v>2</v>
      </c>
      <c r="M3016">
        <v>4</v>
      </c>
      <c r="N3016">
        <v>1</v>
      </c>
      <c r="O3016">
        <v>0</v>
      </c>
      <c r="P3016">
        <v>0</v>
      </c>
      <c r="Q3016" t="s">
        <v>20</v>
      </c>
      <c r="R3016" t="s">
        <v>3382</v>
      </c>
      <c r="S3016" t="s">
        <v>3379</v>
      </c>
      <c r="T3016">
        <f>IFERROR(Table1[n_can_adj]/MID(Table1[district],FIND("(",Table1[district])+1,1),Table1[n_can_adj])</f>
        <v>2</v>
      </c>
      <c r="U3016" t="e">
        <f>IF(Table1[level]="Local",VLOOKUP(Table1[parish]&amp;" Parish, Louisiana",[1]parish!$D$2:$E$65,2,FALSE),"")</f>
        <v>#N/A</v>
      </c>
    </row>
    <row r="3017" spans="1:21" hidden="1" x14ac:dyDescent="0.25">
      <c r="A3017">
        <v>3015</v>
      </c>
      <c r="B3017">
        <f>IF(COUNTIF(C$2:C3016,C3017)&gt;0,B3016,B3016+1)</f>
        <v>1024</v>
      </c>
      <c r="C3017" t="str">
        <f>Table1[[#This Row],[position]]&amp;IF(Table1[district]="NA","","-"&amp;Table1[district])&amp;IF(Table1[parish]="Multi-Parish Race","","-"&amp;Table1[parish])&amp;" ("&amp;Table1[year]&amp;")"</f>
        <v>Member of School Board-District 13-St. Landry (2014)</v>
      </c>
      <c r="D3017" t="s">
        <v>3379</v>
      </c>
      <c r="E3017" t="s">
        <v>3784</v>
      </c>
      <c r="F3017" t="s">
        <v>3788</v>
      </c>
      <c r="G3017">
        <v>2014</v>
      </c>
      <c r="H3017" t="s">
        <v>83</v>
      </c>
      <c r="I3017" t="s">
        <v>23</v>
      </c>
      <c r="J3017">
        <v>1221</v>
      </c>
      <c r="K3017">
        <v>5</v>
      </c>
      <c r="L3017">
        <f>COUNTIF(Table1[Race],Table1[Race])</f>
        <v>2</v>
      </c>
      <c r="M3017">
        <v>4</v>
      </c>
      <c r="N3017">
        <v>1</v>
      </c>
      <c r="O3017">
        <v>0</v>
      </c>
      <c r="P3017">
        <v>0</v>
      </c>
      <c r="Q3017" t="s">
        <v>20</v>
      </c>
      <c r="R3017" t="s">
        <v>3382</v>
      </c>
      <c r="S3017" t="s">
        <v>3379</v>
      </c>
      <c r="T3017">
        <f>IFERROR(Table1[n_can_adj]/MID(Table1[district],FIND("(",Table1[district])+1,1),Table1[n_can_adj])</f>
        <v>2</v>
      </c>
      <c r="U3017" t="e">
        <f>IF(Table1[level]="Local",VLOOKUP(Table1[parish]&amp;" Parish, Louisiana",[1]parish!$D$2:$E$65,2,FALSE),"")</f>
        <v>#N/A</v>
      </c>
    </row>
    <row r="3018" spans="1:21" hidden="1" x14ac:dyDescent="0.25">
      <c r="A3018">
        <v>3018</v>
      </c>
      <c r="B3018">
        <f>IF(COUNTIF(C$2:C3017,C3018)&gt;0,B3017,B3017+1)</f>
        <v>1025</v>
      </c>
      <c r="C3018" t="str">
        <f>Table1[[#This Row],[position]]&amp;IF(Table1[district]="NA","","-"&amp;Table1[district])&amp;IF(Table1[parish]="Multi-Parish Race","","-"&amp;Table1[parish])&amp;" ("&amp;Table1[year]&amp;")"</f>
        <v>Member of School Board-District 15-Calcasieu (2014)</v>
      </c>
      <c r="D3018" t="s">
        <v>3379</v>
      </c>
      <c r="E3018" t="s">
        <v>3790</v>
      </c>
      <c r="F3018" t="s">
        <v>3792</v>
      </c>
      <c r="G3018">
        <v>2014</v>
      </c>
      <c r="H3018" t="s">
        <v>1008</v>
      </c>
      <c r="I3018" t="s">
        <v>19</v>
      </c>
      <c r="J3018">
        <v>3289</v>
      </c>
      <c r="K3018">
        <v>4</v>
      </c>
      <c r="L3018">
        <f>COUNTIF(Table1[Race],Table1[Race])</f>
        <v>2</v>
      </c>
      <c r="M3018">
        <v>3</v>
      </c>
      <c r="N3018">
        <v>1</v>
      </c>
      <c r="O3018">
        <v>0</v>
      </c>
      <c r="P3018">
        <v>0</v>
      </c>
      <c r="Q3018" t="s">
        <v>20</v>
      </c>
      <c r="R3018" t="s">
        <v>3382</v>
      </c>
      <c r="S3018" t="s">
        <v>3379</v>
      </c>
      <c r="T3018">
        <f>IFERROR(Table1[n_can_adj]/MID(Table1[district],FIND("(",Table1[district])+1,1),Table1[n_can_adj])</f>
        <v>2</v>
      </c>
      <c r="U3018" t="e">
        <f>IF(Table1[level]="Local",VLOOKUP(Table1[parish]&amp;" Parish, Louisiana",[1]parish!$D$2:$E$65,2,FALSE),"")</f>
        <v>#N/A</v>
      </c>
    </row>
    <row r="3019" spans="1:21" hidden="1" x14ac:dyDescent="0.25">
      <c r="A3019">
        <v>3020</v>
      </c>
      <c r="B3019">
        <f>IF(COUNTIF(C$2:C3018,C3019)&gt;0,B3018,B3018+1)</f>
        <v>1025</v>
      </c>
      <c r="C3019" t="str">
        <f>Table1[[#This Row],[position]]&amp;IF(Table1[district]="NA","","-"&amp;Table1[district])&amp;IF(Table1[parish]="Multi-Parish Race","","-"&amp;Table1[parish])&amp;" ("&amp;Table1[year]&amp;")"</f>
        <v>Member of School Board-District 15-Calcasieu (2014)</v>
      </c>
      <c r="D3019" t="s">
        <v>3379</v>
      </c>
      <c r="E3019" t="s">
        <v>3790</v>
      </c>
      <c r="F3019" t="s">
        <v>3794</v>
      </c>
      <c r="G3019">
        <v>2014</v>
      </c>
      <c r="H3019" t="s">
        <v>1008</v>
      </c>
      <c r="I3019" t="s">
        <v>23</v>
      </c>
      <c r="J3019">
        <v>1306</v>
      </c>
      <c r="K3019">
        <v>4</v>
      </c>
      <c r="L3019">
        <f>COUNTIF(Table1[Race],Table1[Race])</f>
        <v>2</v>
      </c>
      <c r="M3019">
        <v>3</v>
      </c>
      <c r="N3019">
        <v>1</v>
      </c>
      <c r="O3019">
        <v>0</v>
      </c>
      <c r="P3019">
        <v>0</v>
      </c>
      <c r="Q3019" t="s">
        <v>20</v>
      </c>
      <c r="R3019" t="s">
        <v>3382</v>
      </c>
      <c r="S3019" t="s">
        <v>3379</v>
      </c>
      <c r="T3019">
        <f>IFERROR(Table1[n_can_adj]/MID(Table1[district],FIND("(",Table1[district])+1,1),Table1[n_can_adj])</f>
        <v>2</v>
      </c>
      <c r="U3019" t="e">
        <f>IF(Table1[level]="Local",VLOOKUP(Table1[parish]&amp;" Parish, Louisiana",[1]parish!$D$2:$E$65,2,FALSE),"")</f>
        <v>#N/A</v>
      </c>
    </row>
    <row r="3020" spans="1:21" hidden="1" x14ac:dyDescent="0.25">
      <c r="A3020">
        <v>3017</v>
      </c>
      <c r="B3020">
        <f>IF(COUNTIF(C$2:C3019,C3020)&gt;0,B3019,B3019+1)</f>
        <v>1026</v>
      </c>
      <c r="C3020" t="str">
        <f>Table1[[#This Row],[position]]&amp;IF(Table1[district]="NA","","-"&amp;Table1[district])&amp;IF(Table1[parish]="Multi-Parish Race","","-"&amp;Table1[parish])&amp;" ("&amp;Table1[year]&amp;")"</f>
        <v>Member of School Board-District 15-Lafourche (2014)</v>
      </c>
      <c r="D3020" t="s">
        <v>3379</v>
      </c>
      <c r="E3020" t="s">
        <v>3790</v>
      </c>
      <c r="F3020" t="s">
        <v>3791</v>
      </c>
      <c r="G3020">
        <v>2014</v>
      </c>
      <c r="H3020" t="s">
        <v>940</v>
      </c>
      <c r="I3020" t="s">
        <v>23</v>
      </c>
      <c r="J3020">
        <v>1166</v>
      </c>
      <c r="K3020">
        <v>4</v>
      </c>
      <c r="L3020">
        <f>COUNTIF(Table1[Race],Table1[Race])</f>
        <v>2</v>
      </c>
      <c r="M3020">
        <v>3</v>
      </c>
      <c r="N3020">
        <v>1</v>
      </c>
      <c r="O3020">
        <v>0</v>
      </c>
      <c r="P3020">
        <v>0</v>
      </c>
      <c r="Q3020" t="s">
        <v>20</v>
      </c>
      <c r="R3020" t="s">
        <v>3382</v>
      </c>
      <c r="S3020" t="s">
        <v>3379</v>
      </c>
      <c r="T3020">
        <f>IFERROR(Table1[n_can_adj]/MID(Table1[district],FIND("(",Table1[district])+1,1),Table1[n_can_adj])</f>
        <v>2</v>
      </c>
      <c r="U3020" t="e">
        <f>IF(Table1[level]="Local",VLOOKUP(Table1[parish]&amp;" Parish, Louisiana",[1]parish!$D$2:$E$65,2,FALSE),"")</f>
        <v>#N/A</v>
      </c>
    </row>
    <row r="3021" spans="1:21" hidden="1" x14ac:dyDescent="0.25">
      <c r="A3021">
        <v>3019</v>
      </c>
      <c r="B3021">
        <f>IF(COUNTIF(C$2:C3020,C3021)&gt;0,B3020,B3020+1)</f>
        <v>1026</v>
      </c>
      <c r="C3021" t="str">
        <f>Table1[[#This Row],[position]]&amp;IF(Table1[district]="NA","","-"&amp;Table1[district])&amp;IF(Table1[parish]="Multi-Parish Race","","-"&amp;Table1[parish])&amp;" ("&amp;Table1[year]&amp;")"</f>
        <v>Member of School Board-District 15-Lafourche (2014)</v>
      </c>
      <c r="D3021" t="s">
        <v>3379</v>
      </c>
      <c r="E3021" t="s">
        <v>3790</v>
      </c>
      <c r="F3021" t="s">
        <v>3793</v>
      </c>
      <c r="G3021">
        <v>2014</v>
      </c>
      <c r="H3021" t="s">
        <v>940</v>
      </c>
      <c r="I3021" t="s">
        <v>23</v>
      </c>
      <c r="J3021">
        <v>512</v>
      </c>
      <c r="K3021">
        <v>4</v>
      </c>
      <c r="L3021">
        <f>COUNTIF(Table1[Race],Table1[Race])</f>
        <v>2</v>
      </c>
      <c r="M3021">
        <v>3</v>
      </c>
      <c r="N3021">
        <v>1</v>
      </c>
      <c r="O3021">
        <v>0</v>
      </c>
      <c r="P3021">
        <v>0</v>
      </c>
      <c r="Q3021" t="s">
        <v>20</v>
      </c>
      <c r="R3021" t="s">
        <v>3382</v>
      </c>
      <c r="S3021" t="s">
        <v>3379</v>
      </c>
      <c r="T3021">
        <f>IFERROR(Table1[n_can_adj]/MID(Table1[district],FIND("(",Table1[district])+1,1),Table1[n_can_adj])</f>
        <v>2</v>
      </c>
      <c r="U3021" t="e">
        <f>IF(Table1[level]="Local",VLOOKUP(Table1[parish]&amp;" Parish, Louisiana",[1]parish!$D$2:$E$65,2,FALSE),"")</f>
        <v>#N/A</v>
      </c>
    </row>
    <row r="3022" spans="1:21" hidden="1" x14ac:dyDescent="0.25">
      <c r="A3022">
        <v>3022</v>
      </c>
      <c r="B3022">
        <f>IF(COUNTIF(C$2:C3021,C3022)&gt;0,B3021,B3021+1)</f>
        <v>1027</v>
      </c>
      <c r="C3022" t="str">
        <f>Table1[[#This Row],[position]]&amp;IF(Table1[district]="NA","","-"&amp;Table1[district])&amp;IF(Table1[parish]="Multi-Parish Race","","-"&amp;Table1[parish])&amp;" ("&amp;Table1[year]&amp;")"</f>
        <v>Member of School Board-District 2-Jefferson (2014)</v>
      </c>
      <c r="D3022" t="s">
        <v>3379</v>
      </c>
      <c r="E3022" t="s">
        <v>3352</v>
      </c>
      <c r="F3022" t="s">
        <v>3796</v>
      </c>
      <c r="G3022">
        <v>2014</v>
      </c>
      <c r="H3022" t="s">
        <v>1442</v>
      </c>
      <c r="I3022" t="s">
        <v>23</v>
      </c>
      <c r="J3022">
        <v>2887</v>
      </c>
      <c r="K3022">
        <v>16</v>
      </c>
      <c r="L3022">
        <f>COUNTIF(Table1[Race],Table1[Race])</f>
        <v>3</v>
      </c>
      <c r="M3022">
        <v>12</v>
      </c>
      <c r="N3022">
        <v>0</v>
      </c>
      <c r="O3022">
        <v>4</v>
      </c>
      <c r="P3022">
        <v>0</v>
      </c>
      <c r="Q3022" t="s">
        <v>20</v>
      </c>
      <c r="R3022" t="s">
        <v>3382</v>
      </c>
      <c r="S3022" t="s">
        <v>3379</v>
      </c>
      <c r="T3022">
        <f>IFERROR(Table1[n_can_adj]/MID(Table1[district],FIND("(",Table1[district])+1,1),Table1[n_can_adj])</f>
        <v>3</v>
      </c>
      <c r="U3022" t="e">
        <f>IF(Table1[level]="Local",VLOOKUP(Table1[parish]&amp;" Parish, Louisiana",[1]parish!$D$2:$E$65,2,FALSE),"")</f>
        <v>#N/A</v>
      </c>
    </row>
    <row r="3023" spans="1:21" hidden="1" x14ac:dyDescent="0.25">
      <c r="A3023">
        <v>3032</v>
      </c>
      <c r="B3023">
        <f>IF(COUNTIF(C$2:C3022,C3023)&gt;0,B3022,B3022+1)</f>
        <v>1027</v>
      </c>
      <c r="C3023" t="str">
        <f>Table1[[#This Row],[position]]&amp;IF(Table1[district]="NA","","-"&amp;Table1[district])&amp;IF(Table1[parish]="Multi-Parish Race","","-"&amp;Table1[parish])&amp;" ("&amp;Table1[year]&amp;")"</f>
        <v>Member of School Board-District 2-Jefferson (2014)</v>
      </c>
      <c r="D3023" t="s">
        <v>3379</v>
      </c>
      <c r="E3023" t="s">
        <v>3352</v>
      </c>
      <c r="F3023" t="s">
        <v>3806</v>
      </c>
      <c r="G3023">
        <v>2014</v>
      </c>
      <c r="H3023" t="s">
        <v>1442</v>
      </c>
      <c r="I3023" t="s">
        <v>23</v>
      </c>
      <c r="J3023">
        <v>3572</v>
      </c>
      <c r="K3023">
        <v>16</v>
      </c>
      <c r="L3023">
        <f>COUNTIF(Table1[Race],Table1[Race])</f>
        <v>3</v>
      </c>
      <c r="M3023">
        <v>12</v>
      </c>
      <c r="N3023">
        <v>0</v>
      </c>
      <c r="O3023">
        <v>4</v>
      </c>
      <c r="P3023">
        <v>0</v>
      </c>
      <c r="Q3023" t="s">
        <v>20</v>
      </c>
      <c r="R3023" t="s">
        <v>3382</v>
      </c>
      <c r="S3023" t="s">
        <v>3379</v>
      </c>
      <c r="T3023">
        <f>IFERROR(Table1[n_can_adj]/MID(Table1[district],FIND("(",Table1[district])+1,1),Table1[n_can_adj])</f>
        <v>3</v>
      </c>
      <c r="U3023" t="e">
        <f>IF(Table1[level]="Local",VLOOKUP(Table1[parish]&amp;" Parish, Louisiana",[1]parish!$D$2:$E$65,2,FALSE),"")</f>
        <v>#N/A</v>
      </c>
    </row>
    <row r="3024" spans="1:21" hidden="1" x14ac:dyDescent="0.25">
      <c r="A3024">
        <v>3033</v>
      </c>
      <c r="B3024">
        <f>IF(COUNTIF(C$2:C3023,C3024)&gt;0,B3023,B3023+1)</f>
        <v>1027</v>
      </c>
      <c r="C3024" t="str">
        <f>Table1[[#This Row],[position]]&amp;IF(Table1[district]="NA","","-"&amp;Table1[district])&amp;IF(Table1[parish]="Multi-Parish Race","","-"&amp;Table1[parish])&amp;" ("&amp;Table1[year]&amp;")"</f>
        <v>Member of School Board-District 2-Jefferson (2014)</v>
      </c>
      <c r="D3024" t="s">
        <v>3379</v>
      </c>
      <c r="E3024" t="s">
        <v>3352</v>
      </c>
      <c r="F3024" t="s">
        <v>3807</v>
      </c>
      <c r="G3024">
        <v>2014</v>
      </c>
      <c r="H3024" t="s">
        <v>1442</v>
      </c>
      <c r="I3024" t="s">
        <v>23</v>
      </c>
      <c r="J3024">
        <v>3979</v>
      </c>
      <c r="K3024">
        <v>16</v>
      </c>
      <c r="L3024">
        <f>COUNTIF(Table1[Race],Table1[Race])</f>
        <v>3</v>
      </c>
      <c r="M3024">
        <v>12</v>
      </c>
      <c r="N3024">
        <v>0</v>
      </c>
      <c r="O3024">
        <v>4</v>
      </c>
      <c r="P3024">
        <v>0</v>
      </c>
      <c r="Q3024" t="s">
        <v>20</v>
      </c>
      <c r="R3024" t="s">
        <v>3382</v>
      </c>
      <c r="S3024" t="s">
        <v>3379</v>
      </c>
      <c r="T3024">
        <f>IFERROR(Table1[n_can_adj]/MID(Table1[district],FIND("(",Table1[district])+1,1),Table1[n_can_adj])</f>
        <v>3</v>
      </c>
      <c r="U3024" t="e">
        <f>IF(Table1[level]="Local",VLOOKUP(Table1[parish]&amp;" Parish, Louisiana",[1]parish!$D$2:$E$65,2,FALSE),"")</f>
        <v>#N/A</v>
      </c>
    </row>
    <row r="3025" spans="1:21" hidden="1" x14ac:dyDescent="0.25">
      <c r="A3025">
        <v>3027</v>
      </c>
      <c r="B3025">
        <f>IF(COUNTIF(C$2:C3024,C3025)&gt;0,B3024,B3024+1)</f>
        <v>1028</v>
      </c>
      <c r="C3025" t="str">
        <f>Table1[[#This Row],[position]]&amp;IF(Table1[district]="NA","","-"&amp;Table1[district])&amp;IF(Table1[parish]="Multi-Parish Race","","-"&amp;Table1[parish])&amp;" ("&amp;Table1[year]&amp;")"</f>
        <v>Member of School Board-District 2-Lafayette (2014)</v>
      </c>
      <c r="D3025" t="s">
        <v>3379</v>
      </c>
      <c r="E3025" t="s">
        <v>3352</v>
      </c>
      <c r="F3025" t="s">
        <v>3801</v>
      </c>
      <c r="G3025">
        <v>2014</v>
      </c>
      <c r="H3025" t="s">
        <v>1012</v>
      </c>
      <c r="I3025" t="s">
        <v>23</v>
      </c>
      <c r="J3025">
        <v>1170</v>
      </c>
      <c r="K3025">
        <v>16</v>
      </c>
      <c r="L3025">
        <f>COUNTIF(Table1[Race],Table1[Race])</f>
        <v>3</v>
      </c>
      <c r="M3025">
        <v>12</v>
      </c>
      <c r="N3025">
        <v>0</v>
      </c>
      <c r="O3025">
        <v>4</v>
      </c>
      <c r="P3025">
        <v>0</v>
      </c>
      <c r="Q3025" t="s">
        <v>20</v>
      </c>
      <c r="R3025" t="s">
        <v>3382</v>
      </c>
      <c r="S3025" t="s">
        <v>3379</v>
      </c>
      <c r="T3025">
        <f>IFERROR(Table1[n_can_adj]/MID(Table1[district],FIND("(",Table1[district])+1,1),Table1[n_can_adj])</f>
        <v>3</v>
      </c>
      <c r="U3025" t="e">
        <f>IF(Table1[level]="Local",VLOOKUP(Table1[parish]&amp;" Parish, Louisiana",[1]parish!$D$2:$E$65,2,FALSE),"")</f>
        <v>#N/A</v>
      </c>
    </row>
    <row r="3026" spans="1:21" hidden="1" x14ac:dyDescent="0.25">
      <c r="A3026">
        <v>3035</v>
      </c>
      <c r="B3026">
        <f>IF(COUNTIF(C$2:C3025,C3026)&gt;0,B3025,B3025+1)</f>
        <v>1028</v>
      </c>
      <c r="C3026" t="str">
        <f>Table1[[#This Row],[position]]&amp;IF(Table1[district]="NA","","-"&amp;Table1[district])&amp;IF(Table1[parish]="Multi-Parish Race","","-"&amp;Table1[parish])&amp;" ("&amp;Table1[year]&amp;")"</f>
        <v>Member of School Board-District 2-Lafayette (2014)</v>
      </c>
      <c r="D3026" t="s">
        <v>3379</v>
      </c>
      <c r="E3026" t="s">
        <v>3352</v>
      </c>
      <c r="F3026" t="s">
        <v>3809</v>
      </c>
      <c r="G3026">
        <v>2014</v>
      </c>
      <c r="H3026" t="s">
        <v>1012</v>
      </c>
      <c r="I3026" t="s">
        <v>30</v>
      </c>
      <c r="J3026">
        <v>1543</v>
      </c>
      <c r="K3026">
        <v>16</v>
      </c>
      <c r="L3026">
        <f>COUNTIF(Table1[Race],Table1[Race])</f>
        <v>3</v>
      </c>
      <c r="M3026">
        <v>12</v>
      </c>
      <c r="N3026">
        <v>0</v>
      </c>
      <c r="O3026">
        <v>4</v>
      </c>
      <c r="P3026">
        <v>0</v>
      </c>
      <c r="Q3026" t="s">
        <v>20</v>
      </c>
      <c r="R3026" t="s">
        <v>3382</v>
      </c>
      <c r="S3026" t="s">
        <v>3379</v>
      </c>
      <c r="T3026">
        <f>IFERROR(Table1[n_can_adj]/MID(Table1[district],FIND("(",Table1[district])+1,1),Table1[n_can_adj])</f>
        <v>3</v>
      </c>
      <c r="U3026" t="e">
        <f>IF(Table1[level]="Local",VLOOKUP(Table1[parish]&amp;" Parish, Louisiana",[1]parish!$D$2:$E$65,2,FALSE),"")</f>
        <v>#N/A</v>
      </c>
    </row>
    <row r="3027" spans="1:21" hidden="1" x14ac:dyDescent="0.25">
      <c r="A3027">
        <v>3036</v>
      </c>
      <c r="B3027">
        <f>IF(COUNTIF(C$2:C3026,C3027)&gt;0,B3026,B3026+1)</f>
        <v>1028</v>
      </c>
      <c r="C3027" t="str">
        <f>Table1[[#This Row],[position]]&amp;IF(Table1[district]="NA","","-"&amp;Table1[district])&amp;IF(Table1[parish]="Multi-Parish Race","","-"&amp;Table1[parish])&amp;" ("&amp;Table1[year]&amp;")"</f>
        <v>Member of School Board-District 2-Lafayette (2014)</v>
      </c>
      <c r="D3027" t="s">
        <v>3379</v>
      </c>
      <c r="E3027" t="s">
        <v>3352</v>
      </c>
      <c r="F3027" t="s">
        <v>3810</v>
      </c>
      <c r="G3027">
        <v>2014</v>
      </c>
      <c r="H3027" t="s">
        <v>1012</v>
      </c>
      <c r="I3027" t="s">
        <v>23</v>
      </c>
      <c r="J3027">
        <v>5355</v>
      </c>
      <c r="K3027">
        <v>16</v>
      </c>
      <c r="L3027">
        <f>COUNTIF(Table1[Race],Table1[Race])</f>
        <v>3</v>
      </c>
      <c r="M3027">
        <v>12</v>
      </c>
      <c r="N3027">
        <v>0</v>
      </c>
      <c r="O3027">
        <v>4</v>
      </c>
      <c r="P3027">
        <v>0</v>
      </c>
      <c r="Q3027" t="s">
        <v>20</v>
      </c>
      <c r="R3027" t="s">
        <v>3382</v>
      </c>
      <c r="S3027" t="s">
        <v>3379</v>
      </c>
      <c r="T3027">
        <f>IFERROR(Table1[n_can_adj]/MID(Table1[district],FIND("(",Table1[district])+1,1),Table1[n_can_adj])</f>
        <v>3</v>
      </c>
      <c r="U3027" t="e">
        <f>IF(Table1[level]="Local",VLOOKUP(Table1[parish]&amp;" Parish, Louisiana",[1]parish!$D$2:$E$65,2,FALSE),"")</f>
        <v>#N/A</v>
      </c>
    </row>
    <row r="3028" spans="1:21" hidden="1" x14ac:dyDescent="0.25">
      <c r="A3028">
        <v>3026</v>
      </c>
      <c r="B3028">
        <f>IF(COUNTIF(C$2:C3027,C3028)&gt;0,B3027,B3027+1)</f>
        <v>1029</v>
      </c>
      <c r="C3028" t="str">
        <f>Table1[[#This Row],[position]]&amp;IF(Table1[district]="NA","","-"&amp;Table1[district])&amp;IF(Table1[parish]="Multi-Parish Race","","-"&amp;Table1[parish])&amp;" ("&amp;Table1[year]&amp;")"</f>
        <v>Member of School Board-District 2-Richland (2014)</v>
      </c>
      <c r="D3028" t="s">
        <v>3379</v>
      </c>
      <c r="E3028" t="s">
        <v>3352</v>
      </c>
      <c r="F3028" t="s">
        <v>3800</v>
      </c>
      <c r="G3028">
        <v>2014</v>
      </c>
      <c r="H3028" t="s">
        <v>153</v>
      </c>
      <c r="I3028" t="s">
        <v>23</v>
      </c>
      <c r="J3028">
        <v>461</v>
      </c>
      <c r="K3028">
        <v>16</v>
      </c>
      <c r="L3028">
        <f>COUNTIF(Table1[Race],Table1[Race])</f>
        <v>2</v>
      </c>
      <c r="M3028">
        <v>12</v>
      </c>
      <c r="N3028">
        <v>0</v>
      </c>
      <c r="O3028">
        <v>4</v>
      </c>
      <c r="P3028">
        <v>0</v>
      </c>
      <c r="Q3028" t="s">
        <v>20</v>
      </c>
      <c r="R3028" t="s">
        <v>3382</v>
      </c>
      <c r="S3028" t="s">
        <v>3379</v>
      </c>
      <c r="T3028">
        <f>IFERROR(Table1[n_can_adj]/MID(Table1[district],FIND("(",Table1[district])+1,1),Table1[n_can_adj])</f>
        <v>2</v>
      </c>
      <c r="U3028" t="e">
        <f>IF(Table1[level]="Local",VLOOKUP(Table1[parish]&amp;" Parish, Louisiana",[1]parish!$D$2:$E$65,2,FALSE),"")</f>
        <v>#N/A</v>
      </c>
    </row>
    <row r="3029" spans="1:21" hidden="1" x14ac:dyDescent="0.25">
      <c r="A3029">
        <v>3030</v>
      </c>
      <c r="B3029">
        <f>IF(COUNTIF(C$2:C3028,C3029)&gt;0,B3028,B3028+1)</f>
        <v>1029</v>
      </c>
      <c r="C3029" t="str">
        <f>Table1[[#This Row],[position]]&amp;IF(Table1[district]="NA","","-"&amp;Table1[district])&amp;IF(Table1[parish]="Multi-Parish Race","","-"&amp;Table1[parish])&amp;" ("&amp;Table1[year]&amp;")"</f>
        <v>Member of School Board-District 2-Richland (2014)</v>
      </c>
      <c r="D3029" t="s">
        <v>3379</v>
      </c>
      <c r="E3029" t="s">
        <v>3352</v>
      </c>
      <c r="F3029" t="s">
        <v>3804</v>
      </c>
      <c r="G3029">
        <v>2014</v>
      </c>
      <c r="H3029" t="s">
        <v>153</v>
      </c>
      <c r="I3029" t="s">
        <v>23</v>
      </c>
      <c r="J3029">
        <v>418</v>
      </c>
      <c r="K3029">
        <v>16</v>
      </c>
      <c r="L3029">
        <f>COUNTIF(Table1[Race],Table1[Race])</f>
        <v>2</v>
      </c>
      <c r="M3029">
        <v>12</v>
      </c>
      <c r="N3029">
        <v>0</v>
      </c>
      <c r="O3029">
        <v>4</v>
      </c>
      <c r="P3029">
        <v>0</v>
      </c>
      <c r="Q3029" t="s">
        <v>20</v>
      </c>
      <c r="R3029" t="s">
        <v>3382</v>
      </c>
      <c r="S3029" t="s">
        <v>3379</v>
      </c>
      <c r="T3029">
        <f>IFERROR(Table1[n_can_adj]/MID(Table1[district],FIND("(",Table1[district])+1,1),Table1[n_can_adj])</f>
        <v>2</v>
      </c>
      <c r="U3029" t="e">
        <f>IF(Table1[level]="Local",VLOOKUP(Table1[parish]&amp;" Parish, Louisiana",[1]parish!$D$2:$E$65,2,FALSE),"")</f>
        <v>#N/A</v>
      </c>
    </row>
    <row r="3030" spans="1:21" hidden="1" x14ac:dyDescent="0.25">
      <c r="A3030">
        <v>3021</v>
      </c>
      <c r="B3030">
        <f>IF(COUNTIF(C$2:C3029,C3030)&gt;0,B3029,B3029+1)</f>
        <v>1030</v>
      </c>
      <c r="C3030" t="str">
        <f>Table1[[#This Row],[position]]&amp;IF(Table1[district]="NA","","-"&amp;Table1[district])&amp;IF(Table1[parish]="Multi-Parish Race","","-"&amp;Table1[parish])&amp;" ("&amp;Table1[year]&amp;")"</f>
        <v>Member of School Board-District 2-St. Helena (2014)</v>
      </c>
      <c r="D3030" t="s">
        <v>3379</v>
      </c>
      <c r="E3030" t="s">
        <v>3352</v>
      </c>
      <c r="F3030" t="s">
        <v>3795</v>
      </c>
      <c r="G3030">
        <v>2014</v>
      </c>
      <c r="H3030" t="s">
        <v>832</v>
      </c>
      <c r="I3030" t="s">
        <v>23</v>
      </c>
      <c r="J3030">
        <v>258</v>
      </c>
      <c r="K3030">
        <v>16</v>
      </c>
      <c r="L3030">
        <f>COUNTIF(Table1[Race],Table1[Race])</f>
        <v>3</v>
      </c>
      <c r="M3030">
        <v>12</v>
      </c>
      <c r="N3030">
        <v>0</v>
      </c>
      <c r="O3030">
        <v>4</v>
      </c>
      <c r="P3030">
        <v>0</v>
      </c>
      <c r="Q3030" t="s">
        <v>20</v>
      </c>
      <c r="R3030" t="s">
        <v>3382</v>
      </c>
      <c r="S3030" t="s">
        <v>3379</v>
      </c>
      <c r="T3030">
        <f>IFERROR(Table1[n_can_adj]/MID(Table1[district],FIND("(",Table1[district])+1,1),Table1[n_can_adj])</f>
        <v>3</v>
      </c>
      <c r="U3030" t="e">
        <f>IF(Table1[level]="Local",VLOOKUP(Table1[parish]&amp;" Parish, Louisiana",[1]parish!$D$2:$E$65,2,FALSE),"")</f>
        <v>#N/A</v>
      </c>
    </row>
    <row r="3031" spans="1:21" hidden="1" x14ac:dyDescent="0.25">
      <c r="A3031">
        <v>3023</v>
      </c>
      <c r="B3031">
        <f>IF(COUNTIF(C$2:C3030,C3031)&gt;0,B3030,B3030+1)</f>
        <v>1030</v>
      </c>
      <c r="C3031" t="str">
        <f>Table1[[#This Row],[position]]&amp;IF(Table1[district]="NA","","-"&amp;Table1[district])&amp;IF(Table1[parish]="Multi-Parish Race","","-"&amp;Table1[parish])&amp;" ("&amp;Table1[year]&amp;")"</f>
        <v>Member of School Board-District 2-St. Helena (2014)</v>
      </c>
      <c r="D3031" t="s">
        <v>3379</v>
      </c>
      <c r="E3031" t="s">
        <v>3352</v>
      </c>
      <c r="F3031" t="s">
        <v>3797</v>
      </c>
      <c r="G3031">
        <v>2014</v>
      </c>
      <c r="H3031" t="s">
        <v>832</v>
      </c>
      <c r="I3031" t="s">
        <v>23</v>
      </c>
      <c r="J3031">
        <v>361</v>
      </c>
      <c r="K3031">
        <v>16</v>
      </c>
      <c r="L3031">
        <f>COUNTIF(Table1[Race],Table1[Race])</f>
        <v>3</v>
      </c>
      <c r="M3031">
        <v>12</v>
      </c>
      <c r="N3031">
        <v>0</v>
      </c>
      <c r="O3031">
        <v>4</v>
      </c>
      <c r="P3031">
        <v>0</v>
      </c>
      <c r="Q3031" t="s">
        <v>20</v>
      </c>
      <c r="R3031" t="s">
        <v>3382</v>
      </c>
      <c r="S3031" t="s">
        <v>3379</v>
      </c>
      <c r="T3031">
        <f>IFERROR(Table1[n_can_adj]/MID(Table1[district],FIND("(",Table1[district])+1,1),Table1[n_can_adj])</f>
        <v>3</v>
      </c>
      <c r="U3031" t="e">
        <f>IF(Table1[level]="Local",VLOOKUP(Table1[parish]&amp;" Parish, Louisiana",[1]parish!$D$2:$E$65,2,FALSE),"")</f>
        <v>#N/A</v>
      </c>
    </row>
    <row r="3032" spans="1:21" hidden="1" x14ac:dyDescent="0.25">
      <c r="A3032">
        <v>3025</v>
      </c>
      <c r="B3032">
        <f>IF(COUNTIF(C$2:C3031,C3032)&gt;0,B3031,B3031+1)</f>
        <v>1030</v>
      </c>
      <c r="C3032" t="str">
        <f>Table1[[#This Row],[position]]&amp;IF(Table1[district]="NA","","-"&amp;Table1[district])&amp;IF(Table1[parish]="Multi-Parish Race","","-"&amp;Table1[parish])&amp;" ("&amp;Table1[year]&amp;")"</f>
        <v>Member of School Board-District 2-St. Helena (2014)</v>
      </c>
      <c r="D3032" t="s">
        <v>3379</v>
      </c>
      <c r="E3032" t="s">
        <v>3352</v>
      </c>
      <c r="F3032" t="s">
        <v>3799</v>
      </c>
      <c r="G3032">
        <v>2014</v>
      </c>
      <c r="H3032" t="s">
        <v>832</v>
      </c>
      <c r="I3032" t="s">
        <v>23</v>
      </c>
      <c r="J3032">
        <v>273</v>
      </c>
      <c r="K3032">
        <v>16</v>
      </c>
      <c r="L3032">
        <f>COUNTIF(Table1[Race],Table1[Race])</f>
        <v>3</v>
      </c>
      <c r="M3032">
        <v>12</v>
      </c>
      <c r="N3032">
        <v>0</v>
      </c>
      <c r="O3032">
        <v>4</v>
      </c>
      <c r="P3032">
        <v>0</v>
      </c>
      <c r="Q3032" t="s">
        <v>20</v>
      </c>
      <c r="R3032" t="s">
        <v>3382</v>
      </c>
      <c r="S3032" t="s">
        <v>3379</v>
      </c>
      <c r="T3032">
        <f>IFERROR(Table1[n_can_adj]/MID(Table1[district],FIND("(",Table1[district])+1,1),Table1[n_can_adj])</f>
        <v>3</v>
      </c>
      <c r="U3032" t="e">
        <f>IF(Table1[level]="Local",VLOOKUP(Table1[parish]&amp;" Parish, Louisiana",[1]parish!$D$2:$E$65,2,FALSE),"")</f>
        <v>#N/A</v>
      </c>
    </row>
    <row r="3033" spans="1:21" hidden="1" x14ac:dyDescent="0.25">
      <c r="A3033">
        <v>3029</v>
      </c>
      <c r="B3033">
        <f>IF(COUNTIF(C$2:C3032,C3033)&gt;0,B3032,B3032+1)</f>
        <v>1031</v>
      </c>
      <c r="C3033" t="str">
        <f>Table1[[#This Row],[position]]&amp;IF(Table1[district]="NA","","-"&amp;Table1[district])&amp;IF(Table1[parish]="Multi-Parish Race","","-"&amp;Table1[parish])&amp;" ("&amp;Table1[year]&amp;")"</f>
        <v>Member of School Board-District 2-St. James (2014)</v>
      </c>
      <c r="D3033" t="s">
        <v>3379</v>
      </c>
      <c r="E3033" t="s">
        <v>3352</v>
      </c>
      <c r="F3033" t="s">
        <v>3803</v>
      </c>
      <c r="G3033">
        <v>2014</v>
      </c>
      <c r="H3033" t="s">
        <v>98</v>
      </c>
      <c r="I3033" t="s">
        <v>23</v>
      </c>
      <c r="J3033">
        <v>922</v>
      </c>
      <c r="K3033">
        <v>16</v>
      </c>
      <c r="L3033">
        <f>COUNTIF(Table1[Race],Table1[Race])</f>
        <v>2</v>
      </c>
      <c r="M3033">
        <v>12</v>
      </c>
      <c r="N3033">
        <v>0</v>
      </c>
      <c r="O3033">
        <v>4</v>
      </c>
      <c r="P3033">
        <v>0</v>
      </c>
      <c r="Q3033" t="s">
        <v>20</v>
      </c>
      <c r="R3033" t="s">
        <v>3382</v>
      </c>
      <c r="S3033" t="s">
        <v>3379</v>
      </c>
      <c r="T3033">
        <f>IFERROR(Table1[n_can_adj]/MID(Table1[district],FIND("(",Table1[district])+1,1),Table1[n_can_adj])</f>
        <v>2</v>
      </c>
      <c r="U3033" t="e">
        <f>IF(Table1[level]="Local",VLOOKUP(Table1[parish]&amp;" Parish, Louisiana",[1]parish!$D$2:$E$65,2,FALSE),"")</f>
        <v>#N/A</v>
      </c>
    </row>
    <row r="3034" spans="1:21" hidden="1" x14ac:dyDescent="0.25">
      <c r="A3034">
        <v>3031</v>
      </c>
      <c r="B3034">
        <f>IF(COUNTIF(C$2:C3033,C3034)&gt;0,B3033,B3033+1)</f>
        <v>1031</v>
      </c>
      <c r="C3034" t="str">
        <f>Table1[[#This Row],[position]]&amp;IF(Table1[district]="NA","","-"&amp;Table1[district])&amp;IF(Table1[parish]="Multi-Parish Race","","-"&amp;Table1[parish])&amp;" ("&amp;Table1[year]&amp;")"</f>
        <v>Member of School Board-District 2-St. James (2014)</v>
      </c>
      <c r="D3034" t="s">
        <v>3379</v>
      </c>
      <c r="E3034" t="s">
        <v>3352</v>
      </c>
      <c r="F3034" t="s">
        <v>3805</v>
      </c>
      <c r="G3034">
        <v>2014</v>
      </c>
      <c r="H3034" t="s">
        <v>98</v>
      </c>
      <c r="I3034" t="s">
        <v>23</v>
      </c>
      <c r="J3034">
        <v>612</v>
      </c>
      <c r="K3034">
        <v>16</v>
      </c>
      <c r="L3034">
        <f>COUNTIF(Table1[Race],Table1[Race])</f>
        <v>2</v>
      </c>
      <c r="M3034">
        <v>12</v>
      </c>
      <c r="N3034">
        <v>0</v>
      </c>
      <c r="O3034">
        <v>4</v>
      </c>
      <c r="P3034">
        <v>0</v>
      </c>
      <c r="Q3034" t="s">
        <v>20</v>
      </c>
      <c r="R3034" t="s">
        <v>3382</v>
      </c>
      <c r="S3034" t="s">
        <v>3379</v>
      </c>
      <c r="T3034">
        <f>IFERROR(Table1[n_can_adj]/MID(Table1[district],FIND("(",Table1[district])+1,1),Table1[n_can_adj])</f>
        <v>2</v>
      </c>
      <c r="U3034" t="e">
        <f>IF(Table1[level]="Local",VLOOKUP(Table1[parish]&amp;" Parish, Louisiana",[1]parish!$D$2:$E$65,2,FALSE),"")</f>
        <v>#N/A</v>
      </c>
    </row>
    <row r="3035" spans="1:21" hidden="1" x14ac:dyDescent="0.25">
      <c r="A3035">
        <v>3024</v>
      </c>
      <c r="B3035">
        <f>IF(COUNTIF(C$2:C3034,C3035)&gt;0,B3034,B3034+1)</f>
        <v>1032</v>
      </c>
      <c r="C3035" t="str">
        <f>Table1[[#This Row],[position]]&amp;IF(Table1[district]="NA","","-"&amp;Table1[district])&amp;IF(Table1[parish]="Multi-Parish Race","","-"&amp;Table1[parish])&amp;" ("&amp;Table1[year]&amp;")"</f>
        <v>Member of School Board-District 2-Union (2014)</v>
      </c>
      <c r="D3035" t="s">
        <v>3379</v>
      </c>
      <c r="E3035" t="s">
        <v>3352</v>
      </c>
      <c r="F3035" t="s">
        <v>3798</v>
      </c>
      <c r="G3035">
        <v>2014</v>
      </c>
      <c r="H3035" t="s">
        <v>157</v>
      </c>
      <c r="I3035" t="s">
        <v>30</v>
      </c>
      <c r="J3035">
        <v>432</v>
      </c>
      <c r="K3035">
        <v>16</v>
      </c>
      <c r="L3035">
        <f>COUNTIF(Table1[Race],Table1[Race])</f>
        <v>3</v>
      </c>
      <c r="M3035">
        <v>12</v>
      </c>
      <c r="N3035">
        <v>0</v>
      </c>
      <c r="O3035">
        <v>4</v>
      </c>
      <c r="P3035">
        <v>0</v>
      </c>
      <c r="Q3035" t="s">
        <v>20</v>
      </c>
      <c r="R3035" t="s">
        <v>3382</v>
      </c>
      <c r="S3035" t="s">
        <v>3379</v>
      </c>
      <c r="T3035">
        <f>IFERROR(Table1[n_can_adj]/MID(Table1[district],FIND("(",Table1[district])+1,1),Table1[n_can_adj])</f>
        <v>3</v>
      </c>
      <c r="U3035" t="e">
        <f>IF(Table1[level]="Local",VLOOKUP(Table1[parish]&amp;" Parish, Louisiana",[1]parish!$D$2:$E$65,2,FALSE),"")</f>
        <v>#N/A</v>
      </c>
    </row>
    <row r="3036" spans="1:21" hidden="1" x14ac:dyDescent="0.25">
      <c r="A3036">
        <v>3028</v>
      </c>
      <c r="B3036">
        <f>IF(COUNTIF(C$2:C3035,C3036)&gt;0,B3035,B3035+1)</f>
        <v>1032</v>
      </c>
      <c r="C3036" t="str">
        <f>Table1[[#This Row],[position]]&amp;IF(Table1[district]="NA","","-"&amp;Table1[district])&amp;IF(Table1[parish]="Multi-Parish Race","","-"&amp;Table1[parish])&amp;" ("&amp;Table1[year]&amp;")"</f>
        <v>Member of School Board-District 2-Union (2014)</v>
      </c>
      <c r="D3036" t="s">
        <v>3379</v>
      </c>
      <c r="E3036" t="s">
        <v>3352</v>
      </c>
      <c r="F3036" t="s">
        <v>3802</v>
      </c>
      <c r="G3036">
        <v>2014</v>
      </c>
      <c r="H3036" t="s">
        <v>157</v>
      </c>
      <c r="I3036" t="s">
        <v>30</v>
      </c>
      <c r="J3036">
        <v>158</v>
      </c>
      <c r="K3036">
        <v>16</v>
      </c>
      <c r="L3036">
        <f>COUNTIF(Table1[Race],Table1[Race])</f>
        <v>3</v>
      </c>
      <c r="M3036">
        <v>12</v>
      </c>
      <c r="N3036">
        <v>0</v>
      </c>
      <c r="O3036">
        <v>4</v>
      </c>
      <c r="P3036">
        <v>0</v>
      </c>
      <c r="Q3036" t="s">
        <v>20</v>
      </c>
      <c r="R3036" t="s">
        <v>3382</v>
      </c>
      <c r="S3036" t="s">
        <v>3379</v>
      </c>
      <c r="T3036">
        <f>IFERROR(Table1[n_can_adj]/MID(Table1[district],FIND("(",Table1[district])+1,1),Table1[n_can_adj])</f>
        <v>3</v>
      </c>
      <c r="U3036" t="e">
        <f>IF(Table1[level]="Local",VLOOKUP(Table1[parish]&amp;" Parish, Louisiana",[1]parish!$D$2:$E$65,2,FALSE),"")</f>
        <v>#N/A</v>
      </c>
    </row>
    <row r="3037" spans="1:21" hidden="1" x14ac:dyDescent="0.25">
      <c r="A3037">
        <v>3034</v>
      </c>
      <c r="B3037">
        <f>IF(COUNTIF(C$2:C3036,C3037)&gt;0,B3036,B3036+1)</f>
        <v>1032</v>
      </c>
      <c r="C3037" t="str">
        <f>Table1[[#This Row],[position]]&amp;IF(Table1[district]="NA","","-"&amp;Table1[district])&amp;IF(Table1[parish]="Multi-Parish Race","","-"&amp;Table1[parish])&amp;" ("&amp;Table1[year]&amp;")"</f>
        <v>Member of School Board-District 2-Union (2014)</v>
      </c>
      <c r="D3037" t="s">
        <v>3379</v>
      </c>
      <c r="E3037" t="s">
        <v>3352</v>
      </c>
      <c r="F3037" t="s">
        <v>3808</v>
      </c>
      <c r="G3037">
        <v>2014</v>
      </c>
      <c r="H3037" t="s">
        <v>157</v>
      </c>
      <c r="I3037" t="s">
        <v>30</v>
      </c>
      <c r="J3037">
        <v>313</v>
      </c>
      <c r="K3037">
        <v>16</v>
      </c>
      <c r="L3037">
        <f>COUNTIF(Table1[Race],Table1[Race])</f>
        <v>3</v>
      </c>
      <c r="M3037">
        <v>12</v>
      </c>
      <c r="N3037">
        <v>0</v>
      </c>
      <c r="O3037">
        <v>4</v>
      </c>
      <c r="P3037">
        <v>0</v>
      </c>
      <c r="Q3037" t="s">
        <v>20</v>
      </c>
      <c r="R3037" t="s">
        <v>3382</v>
      </c>
      <c r="S3037" t="s">
        <v>3379</v>
      </c>
      <c r="T3037">
        <f>IFERROR(Table1[n_can_adj]/MID(Table1[district],FIND("(",Table1[district])+1,1),Table1[n_can_adj])</f>
        <v>3</v>
      </c>
      <c r="U3037" t="e">
        <f>IF(Table1[level]="Local",VLOOKUP(Table1[parish]&amp;" Parish, Louisiana",[1]parish!$D$2:$E$65,2,FALSE),"")</f>
        <v>#N/A</v>
      </c>
    </row>
    <row r="3038" spans="1:21" hidden="1" x14ac:dyDescent="0.25">
      <c r="A3038">
        <v>3037</v>
      </c>
      <c r="B3038">
        <f>IF(COUNTIF(C$2:C3037,C3038)&gt;0,B3037,B3037+1)</f>
        <v>1033</v>
      </c>
      <c r="C3038" t="str">
        <f>Table1[[#This Row],[position]]&amp;IF(Table1[district]="NA","","-"&amp;Table1[district])&amp;IF(Table1[parish]="Multi-Parish Race","","-"&amp;Table1[parish])&amp;" ("&amp;Table1[year]&amp;")"</f>
        <v>Member of School Board-District 2, Division 1-East Feliciana (2014)</v>
      </c>
      <c r="D3038" t="s">
        <v>3379</v>
      </c>
      <c r="E3038" t="s">
        <v>3811</v>
      </c>
      <c r="F3038" t="s">
        <v>3812</v>
      </c>
      <c r="G3038">
        <v>2014</v>
      </c>
      <c r="H3038" t="s">
        <v>457</v>
      </c>
      <c r="I3038" t="s">
        <v>23</v>
      </c>
      <c r="J3038">
        <v>573</v>
      </c>
      <c r="K3038">
        <v>2</v>
      </c>
      <c r="L3038">
        <f>COUNTIF(Table1[Race],Table1[Race])</f>
        <v>2</v>
      </c>
      <c r="M3038">
        <v>2</v>
      </c>
      <c r="N3038">
        <v>0</v>
      </c>
      <c r="O3038">
        <v>0</v>
      </c>
      <c r="P3038">
        <v>0</v>
      </c>
      <c r="Q3038" t="s">
        <v>20</v>
      </c>
      <c r="R3038" t="s">
        <v>3382</v>
      </c>
      <c r="S3038" t="s">
        <v>3379</v>
      </c>
      <c r="T3038">
        <f>IFERROR(Table1[n_can_adj]/MID(Table1[district],FIND("(",Table1[district])+1,1),Table1[n_can_adj])</f>
        <v>2</v>
      </c>
      <c r="U3038" t="e">
        <f>IF(Table1[level]="Local",VLOOKUP(Table1[parish]&amp;" Parish, Louisiana",[1]parish!$D$2:$E$65,2,FALSE),"")</f>
        <v>#N/A</v>
      </c>
    </row>
    <row r="3039" spans="1:21" hidden="1" x14ac:dyDescent="0.25">
      <c r="A3039">
        <v>3038</v>
      </c>
      <c r="B3039">
        <f>IF(COUNTIF(C$2:C3038,C3039)&gt;0,B3038,B3038+1)</f>
        <v>1033</v>
      </c>
      <c r="C3039" t="str">
        <f>Table1[[#This Row],[position]]&amp;IF(Table1[district]="NA","","-"&amp;Table1[district])&amp;IF(Table1[parish]="Multi-Parish Race","","-"&amp;Table1[parish])&amp;" ("&amp;Table1[year]&amp;")"</f>
        <v>Member of School Board-District 2, Division 1-East Feliciana (2014)</v>
      </c>
      <c r="D3039" t="s">
        <v>3379</v>
      </c>
      <c r="E3039" t="s">
        <v>3811</v>
      </c>
      <c r="F3039" t="s">
        <v>3744</v>
      </c>
      <c r="G3039">
        <v>2014</v>
      </c>
      <c r="H3039" t="s">
        <v>457</v>
      </c>
      <c r="I3039" t="s">
        <v>23</v>
      </c>
      <c r="J3039">
        <v>570</v>
      </c>
      <c r="K3039">
        <v>2</v>
      </c>
      <c r="L3039">
        <f>COUNTIF(Table1[Race],Table1[Race])</f>
        <v>2</v>
      </c>
      <c r="M3039">
        <v>2</v>
      </c>
      <c r="N3039">
        <v>0</v>
      </c>
      <c r="O3039">
        <v>0</v>
      </c>
      <c r="P3039">
        <v>0</v>
      </c>
      <c r="Q3039" t="s">
        <v>20</v>
      </c>
      <c r="R3039" t="s">
        <v>3382</v>
      </c>
      <c r="S3039" t="s">
        <v>3379</v>
      </c>
      <c r="T3039">
        <f>IFERROR(Table1[n_can_adj]/MID(Table1[district],FIND("(",Table1[district])+1,1),Table1[n_can_adj])</f>
        <v>2</v>
      </c>
      <c r="U3039" t="e">
        <f>IF(Table1[level]="Local",VLOOKUP(Table1[parish]&amp;" Parish, Louisiana",[1]parish!$D$2:$E$65,2,FALSE),"")</f>
        <v>#N/A</v>
      </c>
    </row>
    <row r="3040" spans="1:21" hidden="1" x14ac:dyDescent="0.25">
      <c r="A3040">
        <v>3050</v>
      </c>
      <c r="B3040">
        <f>IF(COUNTIF(C$2:C3039,C3040)&gt;0,B3039,B3039+1)</f>
        <v>1034</v>
      </c>
      <c r="C3040" t="str">
        <f>Table1[[#This Row],[position]]&amp;IF(Table1[district]="NA","","-"&amp;Table1[district])&amp;IF(Table1[parish]="Multi-Parish Race","","-"&amp;Table1[parish])&amp;" ("&amp;Table1[year]&amp;")"</f>
        <v>Member of School Board-District 3-Jefferson (2014)</v>
      </c>
      <c r="D3040" t="s">
        <v>3379</v>
      </c>
      <c r="E3040" t="s">
        <v>3813</v>
      </c>
      <c r="F3040" t="s">
        <v>3825</v>
      </c>
      <c r="G3040">
        <v>2014</v>
      </c>
      <c r="H3040" t="s">
        <v>1442</v>
      </c>
      <c r="I3040" t="s">
        <v>19</v>
      </c>
      <c r="J3040">
        <v>4105</v>
      </c>
      <c r="K3040">
        <v>15</v>
      </c>
      <c r="L3040">
        <f>COUNTIF(Table1[Race],Table1[Race])</f>
        <v>2</v>
      </c>
      <c r="M3040">
        <v>10</v>
      </c>
      <c r="N3040">
        <v>5</v>
      </c>
      <c r="O3040">
        <v>0</v>
      </c>
      <c r="P3040">
        <v>0</v>
      </c>
      <c r="Q3040" t="s">
        <v>20</v>
      </c>
      <c r="R3040" t="s">
        <v>3382</v>
      </c>
      <c r="S3040" t="s">
        <v>3379</v>
      </c>
      <c r="T3040">
        <f>IFERROR(Table1[n_can_adj]/MID(Table1[district],FIND("(",Table1[district])+1,1),Table1[n_can_adj])</f>
        <v>2</v>
      </c>
      <c r="U3040" t="e">
        <f>IF(Table1[level]="Local",VLOOKUP(Table1[parish]&amp;" Parish, Louisiana",[1]parish!$D$2:$E$65,2,FALSE),"")</f>
        <v>#N/A</v>
      </c>
    </row>
    <row r="3041" spans="1:21" hidden="1" x14ac:dyDescent="0.25">
      <c r="A3041">
        <v>3051</v>
      </c>
      <c r="B3041">
        <f>IF(COUNTIF(C$2:C3040,C3041)&gt;0,B3040,B3040+1)</f>
        <v>1034</v>
      </c>
      <c r="C3041" t="str">
        <f>Table1[[#This Row],[position]]&amp;IF(Table1[district]="NA","","-"&amp;Table1[district])&amp;IF(Table1[parish]="Multi-Parish Race","","-"&amp;Table1[parish])&amp;" ("&amp;Table1[year]&amp;")"</f>
        <v>Member of School Board-District 3-Jefferson (2014)</v>
      </c>
      <c r="D3041" t="s">
        <v>3379</v>
      </c>
      <c r="E3041" t="s">
        <v>3813</v>
      </c>
      <c r="F3041" t="s">
        <v>3826</v>
      </c>
      <c r="G3041">
        <v>2014</v>
      </c>
      <c r="H3041" t="s">
        <v>1442</v>
      </c>
      <c r="I3041" t="s">
        <v>19</v>
      </c>
      <c r="J3041">
        <v>7529</v>
      </c>
      <c r="K3041">
        <v>15</v>
      </c>
      <c r="L3041">
        <f>COUNTIF(Table1[Race],Table1[Race])</f>
        <v>2</v>
      </c>
      <c r="M3041">
        <v>10</v>
      </c>
      <c r="N3041">
        <v>5</v>
      </c>
      <c r="O3041">
        <v>0</v>
      </c>
      <c r="P3041">
        <v>0</v>
      </c>
      <c r="Q3041" t="s">
        <v>20</v>
      </c>
      <c r="R3041" t="s">
        <v>3382</v>
      </c>
      <c r="S3041" t="s">
        <v>3379</v>
      </c>
      <c r="T3041">
        <f>IFERROR(Table1[n_can_adj]/MID(Table1[district],FIND("(",Table1[district])+1,1),Table1[n_can_adj])</f>
        <v>2</v>
      </c>
      <c r="U3041" t="e">
        <f>IF(Table1[level]="Local",VLOOKUP(Table1[parish]&amp;" Parish, Louisiana",[1]parish!$D$2:$E$65,2,FALSE),"")</f>
        <v>#N/A</v>
      </c>
    </row>
    <row r="3042" spans="1:21" hidden="1" x14ac:dyDescent="0.25">
      <c r="A3042">
        <v>3043</v>
      </c>
      <c r="B3042">
        <f>IF(COUNTIF(C$2:C3041,C3042)&gt;0,B3041,B3041+1)</f>
        <v>1035</v>
      </c>
      <c r="C3042" t="str">
        <f>Table1[[#This Row],[position]]&amp;IF(Table1[district]="NA","","-"&amp;Table1[district])&amp;IF(Table1[parish]="Multi-Parish Race","","-"&amp;Table1[parish])&amp;" ("&amp;Table1[year]&amp;")"</f>
        <v>Member of School Board-District 3-Lafayette (2014)</v>
      </c>
      <c r="D3042" t="s">
        <v>3379</v>
      </c>
      <c r="E3042" t="s">
        <v>3813</v>
      </c>
      <c r="F3042" t="s">
        <v>3818</v>
      </c>
      <c r="G3042">
        <v>2014</v>
      </c>
      <c r="H3042" t="s">
        <v>1012</v>
      </c>
      <c r="I3042" t="s">
        <v>23</v>
      </c>
      <c r="J3042">
        <v>2642</v>
      </c>
      <c r="K3042">
        <v>15</v>
      </c>
      <c r="L3042">
        <f>COUNTIF(Table1[Race],Table1[Race])</f>
        <v>2</v>
      </c>
      <c r="M3042">
        <v>10</v>
      </c>
      <c r="N3042">
        <v>5</v>
      </c>
      <c r="O3042">
        <v>0</v>
      </c>
      <c r="P3042">
        <v>0</v>
      </c>
      <c r="Q3042" t="s">
        <v>20</v>
      </c>
      <c r="R3042" t="s">
        <v>3382</v>
      </c>
      <c r="S3042" t="s">
        <v>3379</v>
      </c>
      <c r="T3042">
        <f>IFERROR(Table1[n_can_adj]/MID(Table1[district],FIND("(",Table1[district])+1,1),Table1[n_can_adj])</f>
        <v>2</v>
      </c>
      <c r="U3042" t="e">
        <f>IF(Table1[level]="Local",VLOOKUP(Table1[parish]&amp;" Parish, Louisiana",[1]parish!$D$2:$E$65,2,FALSE),"")</f>
        <v>#N/A</v>
      </c>
    </row>
    <row r="3043" spans="1:21" hidden="1" x14ac:dyDescent="0.25">
      <c r="A3043">
        <v>3052</v>
      </c>
      <c r="B3043">
        <f>IF(COUNTIF(C$2:C3042,C3043)&gt;0,B3042,B3042+1)</f>
        <v>1035</v>
      </c>
      <c r="C3043" t="str">
        <f>Table1[[#This Row],[position]]&amp;IF(Table1[district]="NA","","-"&amp;Table1[district])&amp;IF(Table1[parish]="Multi-Parish Race","","-"&amp;Table1[parish])&amp;" ("&amp;Table1[year]&amp;")"</f>
        <v>Member of School Board-District 3-Lafayette (2014)</v>
      </c>
      <c r="D3043" t="s">
        <v>3379</v>
      </c>
      <c r="E3043" t="s">
        <v>3813</v>
      </c>
      <c r="F3043" t="s">
        <v>3827</v>
      </c>
      <c r="G3043">
        <v>2014</v>
      </c>
      <c r="H3043" t="s">
        <v>1012</v>
      </c>
      <c r="I3043" t="s">
        <v>23</v>
      </c>
      <c r="J3043">
        <v>2579</v>
      </c>
      <c r="K3043">
        <v>15</v>
      </c>
      <c r="L3043">
        <f>COUNTIF(Table1[Race],Table1[Race])</f>
        <v>2</v>
      </c>
      <c r="M3043">
        <v>10</v>
      </c>
      <c r="N3043">
        <v>5</v>
      </c>
      <c r="O3043">
        <v>0</v>
      </c>
      <c r="P3043">
        <v>0</v>
      </c>
      <c r="Q3043" t="s">
        <v>20</v>
      </c>
      <c r="R3043" t="s">
        <v>3382</v>
      </c>
      <c r="S3043" t="s">
        <v>3379</v>
      </c>
      <c r="T3043">
        <f>IFERROR(Table1[n_can_adj]/MID(Table1[district],FIND("(",Table1[district])+1,1),Table1[n_can_adj])</f>
        <v>2</v>
      </c>
      <c r="U3043" t="e">
        <f>IF(Table1[level]="Local",VLOOKUP(Table1[parish]&amp;" Parish, Louisiana",[1]parish!$D$2:$E$65,2,FALSE),"")</f>
        <v>#N/A</v>
      </c>
    </row>
    <row r="3044" spans="1:21" hidden="1" x14ac:dyDescent="0.25">
      <c r="A3044">
        <v>3045</v>
      </c>
      <c r="B3044">
        <f>IF(COUNTIF(C$2:C3043,C3044)&gt;0,B3043,B3043+1)</f>
        <v>1036</v>
      </c>
      <c r="C3044" t="str">
        <f>Table1[[#This Row],[position]]&amp;IF(Table1[district]="NA","","-"&amp;Table1[district])&amp;IF(Table1[parish]="Multi-Parish Race","","-"&amp;Table1[parish])&amp;" ("&amp;Table1[year]&amp;")"</f>
        <v>Member of School Board-District 3-Red River (2014)</v>
      </c>
      <c r="D3044" t="s">
        <v>3379</v>
      </c>
      <c r="E3044" t="s">
        <v>3813</v>
      </c>
      <c r="F3044" t="s">
        <v>3820</v>
      </c>
      <c r="G3044">
        <v>2014</v>
      </c>
      <c r="H3044" t="s">
        <v>760</v>
      </c>
      <c r="I3044" t="s">
        <v>19</v>
      </c>
      <c r="J3044">
        <v>303</v>
      </c>
      <c r="K3044">
        <v>15</v>
      </c>
      <c r="L3044">
        <f>COUNTIF(Table1[Race],Table1[Race])</f>
        <v>2</v>
      </c>
      <c r="M3044">
        <v>10</v>
      </c>
      <c r="N3044">
        <v>5</v>
      </c>
      <c r="O3044">
        <v>0</v>
      </c>
      <c r="P3044">
        <v>0</v>
      </c>
      <c r="Q3044" t="s">
        <v>20</v>
      </c>
      <c r="R3044" t="s">
        <v>3382</v>
      </c>
      <c r="S3044" t="s">
        <v>3379</v>
      </c>
      <c r="T3044">
        <f>IFERROR(Table1[n_can_adj]/MID(Table1[district],FIND("(",Table1[district])+1,1),Table1[n_can_adj])</f>
        <v>2</v>
      </c>
      <c r="U3044" t="e">
        <f>IF(Table1[level]="Local",VLOOKUP(Table1[parish]&amp;" Parish, Louisiana",[1]parish!$D$2:$E$65,2,FALSE),"")</f>
        <v>#N/A</v>
      </c>
    </row>
    <row r="3045" spans="1:21" hidden="1" x14ac:dyDescent="0.25">
      <c r="A3045">
        <v>3047</v>
      </c>
      <c r="B3045">
        <f>IF(COUNTIF(C$2:C3044,C3045)&gt;0,B3044,B3044+1)</f>
        <v>1036</v>
      </c>
      <c r="C3045" t="str">
        <f>Table1[[#This Row],[position]]&amp;IF(Table1[district]="NA","","-"&amp;Table1[district])&amp;IF(Table1[parish]="Multi-Parish Race","","-"&amp;Table1[parish])&amp;" ("&amp;Table1[year]&amp;")"</f>
        <v>Member of School Board-District 3-Red River (2014)</v>
      </c>
      <c r="D3045" t="s">
        <v>3379</v>
      </c>
      <c r="E3045" t="s">
        <v>3813</v>
      </c>
      <c r="F3045" t="s">
        <v>3822</v>
      </c>
      <c r="G3045">
        <v>2014</v>
      </c>
      <c r="H3045" t="s">
        <v>760</v>
      </c>
      <c r="I3045" t="s">
        <v>23</v>
      </c>
      <c r="J3045">
        <v>187</v>
      </c>
      <c r="K3045">
        <v>15</v>
      </c>
      <c r="L3045">
        <f>COUNTIF(Table1[Race],Table1[Race])</f>
        <v>2</v>
      </c>
      <c r="M3045">
        <v>10</v>
      </c>
      <c r="N3045">
        <v>5</v>
      </c>
      <c r="O3045">
        <v>0</v>
      </c>
      <c r="P3045">
        <v>0</v>
      </c>
      <c r="Q3045" t="s">
        <v>20</v>
      </c>
      <c r="R3045" t="s">
        <v>3382</v>
      </c>
      <c r="S3045" t="s">
        <v>3379</v>
      </c>
      <c r="T3045">
        <f>IFERROR(Table1[n_can_adj]/MID(Table1[district],FIND("(",Table1[district])+1,1),Table1[n_can_adj])</f>
        <v>2</v>
      </c>
      <c r="U3045" t="e">
        <f>IF(Table1[level]="Local",VLOOKUP(Table1[parish]&amp;" Parish, Louisiana",[1]parish!$D$2:$E$65,2,FALSE),"")</f>
        <v>#N/A</v>
      </c>
    </row>
    <row r="3046" spans="1:21" hidden="1" x14ac:dyDescent="0.25">
      <c r="A3046">
        <v>3039</v>
      </c>
      <c r="B3046">
        <f>IF(COUNTIF(C$2:C3045,C3046)&gt;0,B3045,B3045+1)</f>
        <v>1037</v>
      </c>
      <c r="C3046" t="str">
        <f>Table1[[#This Row],[position]]&amp;IF(Table1[district]="NA","","-"&amp;Table1[district])&amp;IF(Table1[parish]="Multi-Parish Race","","-"&amp;Table1[parish])&amp;" ("&amp;Table1[year]&amp;")"</f>
        <v>Member of School Board-District 3-Richland (2014)</v>
      </c>
      <c r="D3046" t="s">
        <v>3379</v>
      </c>
      <c r="E3046" t="s">
        <v>3813</v>
      </c>
      <c r="F3046" t="s">
        <v>3814</v>
      </c>
      <c r="G3046">
        <v>2014</v>
      </c>
      <c r="H3046" t="s">
        <v>153</v>
      </c>
      <c r="I3046" t="s">
        <v>19</v>
      </c>
      <c r="J3046">
        <v>162</v>
      </c>
      <c r="K3046">
        <v>15</v>
      </c>
      <c r="L3046">
        <f>COUNTIF(Table1[Race],Table1[Race])</f>
        <v>3</v>
      </c>
      <c r="M3046">
        <v>10</v>
      </c>
      <c r="N3046">
        <v>5</v>
      </c>
      <c r="O3046">
        <v>0</v>
      </c>
      <c r="P3046">
        <v>0</v>
      </c>
      <c r="Q3046" t="s">
        <v>20</v>
      </c>
      <c r="R3046" t="s">
        <v>3382</v>
      </c>
      <c r="S3046" t="s">
        <v>3379</v>
      </c>
      <c r="T3046">
        <f>IFERROR(Table1[n_can_adj]/MID(Table1[district],FIND("(",Table1[district])+1,1),Table1[n_can_adj])</f>
        <v>3</v>
      </c>
      <c r="U3046" t="e">
        <f>IF(Table1[level]="Local",VLOOKUP(Table1[parish]&amp;" Parish, Louisiana",[1]parish!$D$2:$E$65,2,FALSE),"")</f>
        <v>#N/A</v>
      </c>
    </row>
    <row r="3047" spans="1:21" hidden="1" x14ac:dyDescent="0.25">
      <c r="A3047">
        <v>3048</v>
      </c>
      <c r="B3047">
        <f>IF(COUNTIF(C$2:C3046,C3047)&gt;0,B3046,B3046+1)</f>
        <v>1037</v>
      </c>
      <c r="C3047" t="str">
        <f>Table1[[#This Row],[position]]&amp;IF(Table1[district]="NA","","-"&amp;Table1[district])&amp;IF(Table1[parish]="Multi-Parish Race","","-"&amp;Table1[parish])&amp;" ("&amp;Table1[year]&amp;")"</f>
        <v>Member of School Board-District 3-Richland (2014)</v>
      </c>
      <c r="D3047" t="s">
        <v>3379</v>
      </c>
      <c r="E3047" t="s">
        <v>3813</v>
      </c>
      <c r="F3047" t="s">
        <v>3823</v>
      </c>
      <c r="G3047">
        <v>2014</v>
      </c>
      <c r="H3047" t="s">
        <v>153</v>
      </c>
      <c r="I3047" t="s">
        <v>23</v>
      </c>
      <c r="J3047">
        <v>161</v>
      </c>
      <c r="K3047">
        <v>15</v>
      </c>
      <c r="L3047">
        <f>COUNTIF(Table1[Race],Table1[Race])</f>
        <v>3</v>
      </c>
      <c r="M3047">
        <v>10</v>
      </c>
      <c r="N3047">
        <v>5</v>
      </c>
      <c r="O3047">
        <v>0</v>
      </c>
      <c r="P3047">
        <v>0</v>
      </c>
      <c r="Q3047" t="s">
        <v>20</v>
      </c>
      <c r="R3047" t="s">
        <v>3382</v>
      </c>
      <c r="S3047" t="s">
        <v>3379</v>
      </c>
      <c r="T3047">
        <f>IFERROR(Table1[n_can_adj]/MID(Table1[district],FIND("(",Table1[district])+1,1),Table1[n_can_adj])</f>
        <v>3</v>
      </c>
      <c r="U3047" t="e">
        <f>IF(Table1[level]="Local",VLOOKUP(Table1[parish]&amp;" Parish, Louisiana",[1]parish!$D$2:$E$65,2,FALSE),"")</f>
        <v>#N/A</v>
      </c>
    </row>
    <row r="3048" spans="1:21" hidden="1" x14ac:dyDescent="0.25">
      <c r="A3048">
        <v>3049</v>
      </c>
      <c r="B3048">
        <f>IF(COUNTIF(C$2:C3047,C3048)&gt;0,B3047,B3047+1)</f>
        <v>1037</v>
      </c>
      <c r="C3048" t="str">
        <f>Table1[[#This Row],[position]]&amp;IF(Table1[district]="NA","","-"&amp;Table1[district])&amp;IF(Table1[parish]="Multi-Parish Race","","-"&amp;Table1[parish])&amp;" ("&amp;Table1[year]&amp;")"</f>
        <v>Member of School Board-District 3-Richland (2014)</v>
      </c>
      <c r="D3048" t="s">
        <v>3379</v>
      </c>
      <c r="E3048" t="s">
        <v>3813</v>
      </c>
      <c r="F3048" t="s">
        <v>3824</v>
      </c>
      <c r="G3048">
        <v>2014</v>
      </c>
      <c r="H3048" t="s">
        <v>153</v>
      </c>
      <c r="I3048" t="s">
        <v>23</v>
      </c>
      <c r="J3048">
        <v>247</v>
      </c>
      <c r="K3048">
        <v>15</v>
      </c>
      <c r="L3048">
        <f>COUNTIF(Table1[Race],Table1[Race])</f>
        <v>3</v>
      </c>
      <c r="M3048">
        <v>10</v>
      </c>
      <c r="N3048">
        <v>5</v>
      </c>
      <c r="O3048">
        <v>0</v>
      </c>
      <c r="P3048">
        <v>0</v>
      </c>
      <c r="Q3048" t="s">
        <v>20</v>
      </c>
      <c r="R3048" t="s">
        <v>3382</v>
      </c>
      <c r="S3048" t="s">
        <v>3379</v>
      </c>
      <c r="T3048">
        <f>IFERROR(Table1[n_can_adj]/MID(Table1[district],FIND("(",Table1[district])+1,1),Table1[n_can_adj])</f>
        <v>3</v>
      </c>
      <c r="U3048" t="e">
        <f>IF(Table1[level]="Local",VLOOKUP(Table1[parish]&amp;" Parish, Louisiana",[1]parish!$D$2:$E$65,2,FALSE),"")</f>
        <v>#N/A</v>
      </c>
    </row>
    <row r="3049" spans="1:21" hidden="1" x14ac:dyDescent="0.25">
      <c r="A3049">
        <v>3041</v>
      </c>
      <c r="B3049">
        <f>IF(COUNTIF(C$2:C3048,C3049)&gt;0,B3048,B3048+1)</f>
        <v>1038</v>
      </c>
      <c r="C3049" t="str">
        <f>Table1[[#This Row],[position]]&amp;IF(Table1[district]="NA","","-"&amp;Table1[district])&amp;IF(Table1[parish]="Multi-Parish Race","","-"&amp;Table1[parish])&amp;" ("&amp;Table1[year]&amp;")"</f>
        <v>Member of School Board-District 3-St. James (2014)</v>
      </c>
      <c r="D3049" t="s">
        <v>3379</v>
      </c>
      <c r="E3049" t="s">
        <v>3813</v>
      </c>
      <c r="F3049" t="s">
        <v>3816</v>
      </c>
      <c r="G3049">
        <v>2014</v>
      </c>
      <c r="H3049" t="s">
        <v>98</v>
      </c>
      <c r="I3049" t="s">
        <v>23</v>
      </c>
      <c r="J3049">
        <v>644</v>
      </c>
      <c r="K3049">
        <v>15</v>
      </c>
      <c r="L3049">
        <f>COUNTIF(Table1[Race],Table1[Race])</f>
        <v>2</v>
      </c>
      <c r="M3049">
        <v>10</v>
      </c>
      <c r="N3049">
        <v>5</v>
      </c>
      <c r="O3049">
        <v>0</v>
      </c>
      <c r="P3049">
        <v>0</v>
      </c>
      <c r="Q3049" t="s">
        <v>20</v>
      </c>
      <c r="R3049" t="s">
        <v>3382</v>
      </c>
      <c r="S3049" t="s">
        <v>3379</v>
      </c>
      <c r="T3049">
        <f>IFERROR(Table1[n_can_adj]/MID(Table1[district],FIND("(",Table1[district])+1,1),Table1[n_can_adj])</f>
        <v>2</v>
      </c>
      <c r="U3049" t="e">
        <f>IF(Table1[level]="Local",VLOOKUP(Table1[parish]&amp;" Parish, Louisiana",[1]parish!$D$2:$E$65,2,FALSE),"")</f>
        <v>#N/A</v>
      </c>
    </row>
    <row r="3050" spans="1:21" hidden="1" x14ac:dyDescent="0.25">
      <c r="A3050">
        <v>3053</v>
      </c>
      <c r="B3050">
        <f>IF(COUNTIF(C$2:C3049,C3050)&gt;0,B3049,B3049+1)</f>
        <v>1038</v>
      </c>
      <c r="C3050" t="str">
        <f>Table1[[#This Row],[position]]&amp;IF(Table1[district]="NA","","-"&amp;Table1[district])&amp;IF(Table1[parish]="Multi-Parish Race","","-"&amp;Table1[parish])&amp;" ("&amp;Table1[year]&amp;")"</f>
        <v>Member of School Board-District 3-St. James (2014)</v>
      </c>
      <c r="D3050" t="s">
        <v>3379</v>
      </c>
      <c r="E3050" t="s">
        <v>3813</v>
      </c>
      <c r="F3050" t="s">
        <v>3828</v>
      </c>
      <c r="G3050">
        <v>2014</v>
      </c>
      <c r="H3050" t="s">
        <v>98</v>
      </c>
      <c r="I3050" t="s">
        <v>23</v>
      </c>
      <c r="J3050">
        <v>961</v>
      </c>
      <c r="K3050">
        <v>15</v>
      </c>
      <c r="L3050">
        <f>COUNTIF(Table1[Race],Table1[Race])</f>
        <v>2</v>
      </c>
      <c r="M3050">
        <v>10</v>
      </c>
      <c r="N3050">
        <v>5</v>
      </c>
      <c r="O3050">
        <v>0</v>
      </c>
      <c r="P3050">
        <v>0</v>
      </c>
      <c r="Q3050" t="s">
        <v>20</v>
      </c>
      <c r="R3050" t="s">
        <v>3382</v>
      </c>
      <c r="S3050" t="s">
        <v>3379</v>
      </c>
      <c r="T3050">
        <f>IFERROR(Table1[n_can_adj]/MID(Table1[district],FIND("(",Table1[district])+1,1),Table1[n_can_adj])</f>
        <v>2</v>
      </c>
      <c r="U3050" t="e">
        <f>IF(Table1[level]="Local",VLOOKUP(Table1[parish]&amp;" Parish, Louisiana",[1]parish!$D$2:$E$65,2,FALSE),"")</f>
        <v>#N/A</v>
      </c>
    </row>
    <row r="3051" spans="1:21" hidden="1" x14ac:dyDescent="0.25">
      <c r="A3051">
        <v>3044</v>
      </c>
      <c r="B3051">
        <f>IF(COUNTIF(C$2:C3050,C3051)&gt;0,B3050,B3050+1)</f>
        <v>1039</v>
      </c>
      <c r="C3051" t="str">
        <f>Table1[[#This Row],[position]]&amp;IF(Table1[district]="NA","","-"&amp;Table1[district])&amp;IF(Table1[parish]="Multi-Parish Race","","-"&amp;Table1[parish])&amp;" ("&amp;Table1[year]&amp;")"</f>
        <v>Member of School Board-District 3-Union (2014)</v>
      </c>
      <c r="D3051" t="s">
        <v>3379</v>
      </c>
      <c r="E3051" t="s">
        <v>3813</v>
      </c>
      <c r="F3051" t="s">
        <v>3819</v>
      </c>
      <c r="G3051">
        <v>2014</v>
      </c>
      <c r="H3051" t="s">
        <v>157</v>
      </c>
      <c r="I3051" t="s">
        <v>23</v>
      </c>
      <c r="J3051">
        <v>624</v>
      </c>
      <c r="K3051">
        <v>15</v>
      </c>
      <c r="L3051">
        <f>COUNTIF(Table1[Race],Table1[Race])</f>
        <v>2</v>
      </c>
      <c r="M3051">
        <v>10</v>
      </c>
      <c r="N3051">
        <v>5</v>
      </c>
      <c r="O3051">
        <v>0</v>
      </c>
      <c r="P3051">
        <v>0</v>
      </c>
      <c r="Q3051" t="s">
        <v>20</v>
      </c>
      <c r="R3051" t="s">
        <v>3382</v>
      </c>
      <c r="S3051" t="s">
        <v>3379</v>
      </c>
      <c r="T3051">
        <f>IFERROR(Table1[n_can_adj]/MID(Table1[district],FIND("(",Table1[district])+1,1),Table1[n_can_adj])</f>
        <v>2</v>
      </c>
      <c r="U3051" t="e">
        <f>IF(Table1[level]="Local",VLOOKUP(Table1[parish]&amp;" Parish, Louisiana",[1]parish!$D$2:$E$65,2,FALSE),"")</f>
        <v>#N/A</v>
      </c>
    </row>
    <row r="3052" spans="1:21" hidden="1" x14ac:dyDescent="0.25">
      <c r="A3052">
        <v>3046</v>
      </c>
      <c r="B3052">
        <f>IF(COUNTIF(C$2:C3051,C3052)&gt;0,B3051,B3051+1)</f>
        <v>1039</v>
      </c>
      <c r="C3052" t="str">
        <f>Table1[[#This Row],[position]]&amp;IF(Table1[district]="NA","","-"&amp;Table1[district])&amp;IF(Table1[parish]="Multi-Parish Race","","-"&amp;Table1[parish])&amp;" ("&amp;Table1[year]&amp;")"</f>
        <v>Member of School Board-District 3-Union (2014)</v>
      </c>
      <c r="D3052" t="s">
        <v>3379</v>
      </c>
      <c r="E3052" t="s">
        <v>3813</v>
      </c>
      <c r="F3052" t="s">
        <v>3821</v>
      </c>
      <c r="G3052">
        <v>2014</v>
      </c>
      <c r="H3052" t="s">
        <v>157</v>
      </c>
      <c r="I3052" t="s">
        <v>23</v>
      </c>
      <c r="J3052">
        <v>405</v>
      </c>
      <c r="K3052">
        <v>15</v>
      </c>
      <c r="L3052">
        <f>COUNTIF(Table1[Race],Table1[Race])</f>
        <v>2</v>
      </c>
      <c r="M3052">
        <v>10</v>
      </c>
      <c r="N3052">
        <v>5</v>
      </c>
      <c r="O3052">
        <v>0</v>
      </c>
      <c r="P3052">
        <v>0</v>
      </c>
      <c r="Q3052" t="s">
        <v>20</v>
      </c>
      <c r="R3052" t="s">
        <v>3382</v>
      </c>
      <c r="S3052" t="s">
        <v>3379</v>
      </c>
      <c r="T3052">
        <f>IFERROR(Table1[n_can_adj]/MID(Table1[district],FIND("(",Table1[district])+1,1),Table1[n_can_adj])</f>
        <v>2</v>
      </c>
      <c r="U3052" t="e">
        <f>IF(Table1[level]="Local",VLOOKUP(Table1[parish]&amp;" Parish, Louisiana",[1]parish!$D$2:$E$65,2,FALSE),"")</f>
        <v>#N/A</v>
      </c>
    </row>
    <row r="3053" spans="1:21" hidden="1" x14ac:dyDescent="0.25">
      <c r="A3053">
        <v>3040</v>
      </c>
      <c r="B3053">
        <f>IF(COUNTIF(C$2:C3052,C3053)&gt;0,B3052,B3052+1)</f>
        <v>1040</v>
      </c>
      <c r="C3053" t="str">
        <f>Table1[[#This Row],[position]]&amp;IF(Table1[district]="NA","","-"&amp;Table1[district])&amp;IF(Table1[parish]="Multi-Parish Race","","-"&amp;Table1[parish])&amp;" ("&amp;Table1[year]&amp;")"</f>
        <v>Member of School Board-District 3-Vernon (2014)</v>
      </c>
      <c r="D3053" t="s">
        <v>3379</v>
      </c>
      <c r="E3053" t="s">
        <v>3813</v>
      </c>
      <c r="F3053" t="s">
        <v>3815</v>
      </c>
      <c r="G3053">
        <v>2014</v>
      </c>
      <c r="H3053" t="s">
        <v>651</v>
      </c>
      <c r="I3053" t="s">
        <v>23</v>
      </c>
      <c r="J3053">
        <v>414</v>
      </c>
      <c r="K3053">
        <v>15</v>
      </c>
      <c r="L3053">
        <f>COUNTIF(Table1[Race],Table1[Race])</f>
        <v>2</v>
      </c>
      <c r="M3053">
        <v>10</v>
      </c>
      <c r="N3053">
        <v>5</v>
      </c>
      <c r="O3053">
        <v>0</v>
      </c>
      <c r="P3053">
        <v>0</v>
      </c>
      <c r="Q3053" t="s">
        <v>20</v>
      </c>
      <c r="R3053" t="s">
        <v>3382</v>
      </c>
      <c r="S3053" t="s">
        <v>3379</v>
      </c>
      <c r="T3053">
        <f>IFERROR(Table1[n_can_adj]/MID(Table1[district],FIND("(",Table1[district])+1,1),Table1[n_can_adj])</f>
        <v>2</v>
      </c>
      <c r="U3053" t="e">
        <f>IF(Table1[level]="Local",VLOOKUP(Table1[parish]&amp;" Parish, Louisiana",[1]parish!$D$2:$E$65,2,FALSE),"")</f>
        <v>#N/A</v>
      </c>
    </row>
    <row r="3054" spans="1:21" hidden="1" x14ac:dyDescent="0.25">
      <c r="A3054">
        <v>3042</v>
      </c>
      <c r="B3054">
        <f>IF(COUNTIF(C$2:C3053,C3054)&gt;0,B3053,B3053+1)</f>
        <v>1040</v>
      </c>
      <c r="C3054" t="str">
        <f>Table1[[#This Row],[position]]&amp;IF(Table1[district]="NA","","-"&amp;Table1[district])&amp;IF(Table1[parish]="Multi-Parish Race","","-"&amp;Table1[parish])&amp;" ("&amp;Table1[year]&amp;")"</f>
        <v>Member of School Board-District 3-Vernon (2014)</v>
      </c>
      <c r="D3054" t="s">
        <v>3379</v>
      </c>
      <c r="E3054" t="s">
        <v>3813</v>
      </c>
      <c r="F3054" t="s">
        <v>3817</v>
      </c>
      <c r="G3054">
        <v>2014</v>
      </c>
      <c r="H3054" t="s">
        <v>651</v>
      </c>
      <c r="I3054" t="s">
        <v>19</v>
      </c>
      <c r="J3054">
        <v>895</v>
      </c>
      <c r="K3054">
        <v>15</v>
      </c>
      <c r="L3054">
        <f>COUNTIF(Table1[Race],Table1[Race])</f>
        <v>2</v>
      </c>
      <c r="M3054">
        <v>10</v>
      </c>
      <c r="N3054">
        <v>5</v>
      </c>
      <c r="O3054">
        <v>0</v>
      </c>
      <c r="P3054">
        <v>0</v>
      </c>
      <c r="Q3054" t="s">
        <v>20</v>
      </c>
      <c r="R3054" t="s">
        <v>3382</v>
      </c>
      <c r="S3054" t="s">
        <v>3379</v>
      </c>
      <c r="T3054">
        <f>IFERROR(Table1[n_can_adj]/MID(Table1[district],FIND("(",Table1[district])+1,1),Table1[n_can_adj])</f>
        <v>2</v>
      </c>
      <c r="U3054" t="e">
        <f>IF(Table1[level]="Local",VLOOKUP(Table1[parish]&amp;" Parish, Louisiana",[1]parish!$D$2:$E$65,2,FALSE),"")</f>
        <v>#N/A</v>
      </c>
    </row>
    <row r="3055" spans="1:21" hidden="1" x14ac:dyDescent="0.25">
      <c r="A3055">
        <v>3054</v>
      </c>
      <c r="B3055">
        <f>IF(COUNTIF(C$2:C3054,C3055)&gt;0,B3054,B3054+1)</f>
        <v>1041</v>
      </c>
      <c r="C3055" t="str">
        <f>Table1[[#This Row],[position]]&amp;IF(Table1[district]="NA","","-"&amp;Table1[district])&amp;IF(Table1[parish]="Multi-Parish Race","","-"&amp;Table1[parish])&amp;" ("&amp;Table1[year]&amp;")"</f>
        <v>Member of School Board-District 3, City of Monroe-Ouachita (2014)</v>
      </c>
      <c r="D3055" t="s">
        <v>3379</v>
      </c>
      <c r="E3055" t="s">
        <v>3829</v>
      </c>
      <c r="F3055" t="s">
        <v>3830</v>
      </c>
      <c r="G3055">
        <v>2014</v>
      </c>
      <c r="H3055" t="s">
        <v>670</v>
      </c>
      <c r="I3055" t="s">
        <v>19</v>
      </c>
      <c r="J3055">
        <v>1643</v>
      </c>
      <c r="K3055">
        <v>2</v>
      </c>
      <c r="L3055">
        <f>COUNTIF(Table1[Race],Table1[Race])</f>
        <v>2</v>
      </c>
      <c r="M3055">
        <v>1</v>
      </c>
      <c r="N3055">
        <v>1</v>
      </c>
      <c r="O3055">
        <v>0</v>
      </c>
      <c r="P3055">
        <v>0</v>
      </c>
      <c r="Q3055" t="s">
        <v>20</v>
      </c>
      <c r="R3055" t="s">
        <v>3382</v>
      </c>
      <c r="S3055" t="s">
        <v>3379</v>
      </c>
      <c r="T3055">
        <f>IFERROR(Table1[n_can_adj]/MID(Table1[district],FIND("(",Table1[district])+1,1),Table1[n_can_adj])</f>
        <v>2</v>
      </c>
      <c r="U3055" t="e">
        <f>IF(Table1[level]="Local",VLOOKUP(Table1[parish]&amp;" Parish, Louisiana",[1]parish!$D$2:$E$65,2,FALSE),"")</f>
        <v>#N/A</v>
      </c>
    </row>
    <row r="3056" spans="1:21" hidden="1" x14ac:dyDescent="0.25">
      <c r="A3056">
        <v>3055</v>
      </c>
      <c r="B3056">
        <f>IF(COUNTIF(C$2:C3055,C3056)&gt;0,B3055,B3055+1)</f>
        <v>1041</v>
      </c>
      <c r="C3056" t="str">
        <f>Table1[[#This Row],[position]]&amp;IF(Table1[district]="NA","","-"&amp;Table1[district])&amp;IF(Table1[parish]="Multi-Parish Race","","-"&amp;Table1[parish])&amp;" ("&amp;Table1[year]&amp;")"</f>
        <v>Member of School Board-District 3, City of Monroe-Ouachita (2014)</v>
      </c>
      <c r="D3056" t="s">
        <v>3379</v>
      </c>
      <c r="E3056" t="s">
        <v>3829</v>
      </c>
      <c r="F3056" t="s">
        <v>3831</v>
      </c>
      <c r="G3056">
        <v>2014</v>
      </c>
      <c r="H3056" t="s">
        <v>670</v>
      </c>
      <c r="I3056" t="s">
        <v>23</v>
      </c>
      <c r="J3056">
        <v>725</v>
      </c>
      <c r="K3056">
        <v>2</v>
      </c>
      <c r="L3056">
        <f>COUNTIF(Table1[Race],Table1[Race])</f>
        <v>2</v>
      </c>
      <c r="M3056">
        <v>1</v>
      </c>
      <c r="N3056">
        <v>1</v>
      </c>
      <c r="O3056">
        <v>0</v>
      </c>
      <c r="P3056">
        <v>0</v>
      </c>
      <c r="Q3056" t="s">
        <v>20</v>
      </c>
      <c r="R3056" t="s">
        <v>3382</v>
      </c>
      <c r="S3056" t="s">
        <v>3379</v>
      </c>
      <c r="T3056">
        <f>IFERROR(Table1[n_can_adj]/MID(Table1[district],FIND("(",Table1[district])+1,1),Table1[n_can_adj])</f>
        <v>2</v>
      </c>
      <c r="U3056" t="e">
        <f>IF(Table1[level]="Local",VLOOKUP(Table1[parish]&amp;" Parish, Louisiana",[1]parish!$D$2:$E$65,2,FALSE),"")</f>
        <v>#N/A</v>
      </c>
    </row>
    <row r="3057" spans="1:21" hidden="1" x14ac:dyDescent="0.25">
      <c r="A3057">
        <v>3056</v>
      </c>
      <c r="B3057">
        <f>IF(COUNTIF(C$2:C3056,C3057)&gt;0,B3056,B3056+1)</f>
        <v>1042</v>
      </c>
      <c r="C3057" t="str">
        <f>Table1[[#This Row],[position]]&amp;IF(Table1[district]="NA","","-"&amp;Table1[district])&amp;IF(Table1[parish]="Multi-Parish Race","","-"&amp;Table1[parish])&amp;" ("&amp;Table1[year]&amp;")"</f>
        <v>Member of School Board-District 3, Division 3-East Feliciana (2014)</v>
      </c>
      <c r="D3057" t="s">
        <v>3379</v>
      </c>
      <c r="E3057" t="s">
        <v>3832</v>
      </c>
      <c r="F3057" t="s">
        <v>3833</v>
      </c>
      <c r="G3057">
        <v>2014</v>
      </c>
      <c r="H3057" t="s">
        <v>457</v>
      </c>
      <c r="I3057" t="s">
        <v>23</v>
      </c>
      <c r="J3057">
        <v>557</v>
      </c>
      <c r="K3057">
        <v>2</v>
      </c>
      <c r="L3057">
        <f>COUNTIF(Table1[Race],Table1[Race])</f>
        <v>2</v>
      </c>
      <c r="M3057">
        <v>2</v>
      </c>
      <c r="N3057">
        <v>0</v>
      </c>
      <c r="O3057">
        <v>0</v>
      </c>
      <c r="P3057">
        <v>0</v>
      </c>
      <c r="Q3057" t="s">
        <v>20</v>
      </c>
      <c r="R3057" t="s">
        <v>3382</v>
      </c>
      <c r="S3057" t="s">
        <v>3379</v>
      </c>
      <c r="T3057">
        <f>IFERROR(Table1[n_can_adj]/MID(Table1[district],FIND("(",Table1[district])+1,1),Table1[n_can_adj])</f>
        <v>2</v>
      </c>
      <c r="U3057" t="e">
        <f>IF(Table1[level]="Local",VLOOKUP(Table1[parish]&amp;" Parish, Louisiana",[1]parish!$D$2:$E$65,2,FALSE),"")</f>
        <v>#N/A</v>
      </c>
    </row>
    <row r="3058" spans="1:21" hidden="1" x14ac:dyDescent="0.25">
      <c r="A3058">
        <v>3057</v>
      </c>
      <c r="B3058">
        <f>IF(COUNTIF(C$2:C3057,C3058)&gt;0,B3057,B3057+1)</f>
        <v>1042</v>
      </c>
      <c r="C3058" t="str">
        <f>Table1[[#This Row],[position]]&amp;IF(Table1[district]="NA","","-"&amp;Table1[district])&amp;IF(Table1[parish]="Multi-Parish Race","","-"&amp;Table1[parish])&amp;" ("&amp;Table1[year]&amp;")"</f>
        <v>Member of School Board-District 3, Division 3-East Feliciana (2014)</v>
      </c>
      <c r="D3058" t="s">
        <v>3379</v>
      </c>
      <c r="E3058" t="s">
        <v>3832</v>
      </c>
      <c r="F3058" t="s">
        <v>3834</v>
      </c>
      <c r="G3058">
        <v>2014</v>
      </c>
      <c r="H3058" t="s">
        <v>457</v>
      </c>
      <c r="I3058" t="s">
        <v>23</v>
      </c>
      <c r="J3058">
        <v>871</v>
      </c>
      <c r="K3058">
        <v>2</v>
      </c>
      <c r="L3058">
        <f>COUNTIF(Table1[Race],Table1[Race])</f>
        <v>2</v>
      </c>
      <c r="M3058">
        <v>2</v>
      </c>
      <c r="N3058">
        <v>0</v>
      </c>
      <c r="O3058">
        <v>0</v>
      </c>
      <c r="P3058">
        <v>0</v>
      </c>
      <c r="Q3058" t="s">
        <v>20</v>
      </c>
      <c r="R3058" t="s">
        <v>3382</v>
      </c>
      <c r="S3058" t="s">
        <v>3379</v>
      </c>
      <c r="T3058">
        <f>IFERROR(Table1[n_can_adj]/MID(Table1[district],FIND("(",Table1[district])+1,1),Table1[n_can_adj])</f>
        <v>2</v>
      </c>
      <c r="U3058" t="e">
        <f>IF(Table1[level]="Local",VLOOKUP(Table1[parish]&amp;" Parish, Louisiana",[1]parish!$D$2:$E$65,2,FALSE),"")</f>
        <v>#N/A</v>
      </c>
    </row>
    <row r="3059" spans="1:21" hidden="1" x14ac:dyDescent="0.25">
      <c r="A3059">
        <v>3058</v>
      </c>
      <c r="B3059">
        <f>IF(COUNTIF(C$2:C3058,C3059)&gt;0,B3058,B3058+1)</f>
        <v>1043</v>
      </c>
      <c r="C3059" t="str">
        <f>Table1[[#This Row],[position]]&amp;IF(Table1[district]="NA","","-"&amp;Table1[district])&amp;IF(Table1[parish]="Multi-Parish Race","","-"&amp;Table1[parish])&amp;" ("&amp;Table1[year]&amp;")"</f>
        <v>Member of School Board-District 3, Place A-Concordia (2014)</v>
      </c>
      <c r="D3059" t="s">
        <v>3379</v>
      </c>
      <c r="E3059" t="s">
        <v>3835</v>
      </c>
      <c r="F3059" t="s">
        <v>3836</v>
      </c>
      <c r="G3059">
        <v>2014</v>
      </c>
      <c r="H3059" t="s">
        <v>1340</v>
      </c>
      <c r="I3059" t="s">
        <v>19</v>
      </c>
      <c r="J3059">
        <v>692</v>
      </c>
      <c r="K3059">
        <v>2</v>
      </c>
      <c r="L3059">
        <f>COUNTIF(Table1[Race],Table1[Race])</f>
        <v>2</v>
      </c>
      <c r="M3059">
        <v>0</v>
      </c>
      <c r="N3059">
        <v>1</v>
      </c>
      <c r="O3059">
        <v>1</v>
      </c>
      <c r="P3059">
        <v>0</v>
      </c>
      <c r="Q3059" t="s">
        <v>20</v>
      </c>
      <c r="R3059" t="s">
        <v>3382</v>
      </c>
      <c r="S3059" t="s">
        <v>3379</v>
      </c>
      <c r="T3059">
        <f>IFERROR(Table1[n_can_adj]/MID(Table1[district],FIND("(",Table1[district])+1,1),Table1[n_can_adj])</f>
        <v>2</v>
      </c>
      <c r="U3059" t="e">
        <f>IF(Table1[level]="Local",VLOOKUP(Table1[parish]&amp;" Parish, Louisiana",[1]parish!$D$2:$E$65,2,FALSE),"")</f>
        <v>#N/A</v>
      </c>
    </row>
    <row r="3060" spans="1:21" hidden="1" x14ac:dyDescent="0.25">
      <c r="A3060">
        <v>3059</v>
      </c>
      <c r="B3060">
        <f>IF(COUNTIF(C$2:C3059,C3060)&gt;0,B3059,B3059+1)</f>
        <v>1043</v>
      </c>
      <c r="C3060" t="str">
        <f>Table1[[#This Row],[position]]&amp;IF(Table1[district]="NA","","-"&amp;Table1[district])&amp;IF(Table1[parish]="Multi-Parish Race","","-"&amp;Table1[parish])&amp;" ("&amp;Table1[year]&amp;")"</f>
        <v>Member of School Board-District 3, Place A-Concordia (2014)</v>
      </c>
      <c r="D3060" t="s">
        <v>3379</v>
      </c>
      <c r="E3060" t="s">
        <v>3835</v>
      </c>
      <c r="F3060" t="s">
        <v>3837</v>
      </c>
      <c r="G3060">
        <v>2014</v>
      </c>
      <c r="H3060" t="s">
        <v>1340</v>
      </c>
      <c r="I3060" t="s">
        <v>30</v>
      </c>
      <c r="J3060">
        <v>847</v>
      </c>
      <c r="K3060">
        <v>2</v>
      </c>
      <c r="L3060">
        <f>COUNTIF(Table1[Race],Table1[Race])</f>
        <v>2</v>
      </c>
      <c r="M3060">
        <v>0</v>
      </c>
      <c r="N3060">
        <v>1</v>
      </c>
      <c r="O3060">
        <v>1</v>
      </c>
      <c r="P3060">
        <v>0</v>
      </c>
      <c r="Q3060" t="s">
        <v>20</v>
      </c>
      <c r="R3060" t="s">
        <v>3382</v>
      </c>
      <c r="S3060" t="s">
        <v>3379</v>
      </c>
      <c r="T3060">
        <f>IFERROR(Table1[n_can_adj]/MID(Table1[district],FIND("(",Table1[district])+1,1),Table1[n_can_adj])</f>
        <v>2</v>
      </c>
      <c r="U3060" t="e">
        <f>IF(Table1[level]="Local",VLOOKUP(Table1[parish]&amp;" Parish, Louisiana",[1]parish!$D$2:$E$65,2,FALSE),"")</f>
        <v>#N/A</v>
      </c>
    </row>
    <row r="3061" spans="1:21" hidden="1" x14ac:dyDescent="0.25">
      <c r="A3061">
        <v>3064</v>
      </c>
      <c r="B3061">
        <f>IF(COUNTIF(C$2:C3060,C3061)&gt;0,B3060,B3060+1)</f>
        <v>1044</v>
      </c>
      <c r="C3061" t="str">
        <f>Table1[[#This Row],[position]]&amp;IF(Table1[district]="NA","","-"&amp;Table1[district])&amp;IF(Table1[parish]="Multi-Parish Race","","-"&amp;Table1[parish])&amp;" ("&amp;Table1[year]&amp;")"</f>
        <v>Member of School Board-District 4-Cameron (2014)</v>
      </c>
      <c r="D3061" t="s">
        <v>3379</v>
      </c>
      <c r="E3061" t="s">
        <v>3355</v>
      </c>
      <c r="F3061" t="s">
        <v>3842</v>
      </c>
      <c r="G3061">
        <v>2014</v>
      </c>
      <c r="H3061" t="s">
        <v>1674</v>
      </c>
      <c r="I3061" t="s">
        <v>30</v>
      </c>
      <c r="J3061">
        <v>105</v>
      </c>
      <c r="K3061">
        <v>16</v>
      </c>
      <c r="L3061">
        <f>COUNTIF(Table1[Race],Table1[Race])</f>
        <v>2</v>
      </c>
      <c r="M3061">
        <v>8</v>
      </c>
      <c r="N3061">
        <v>7</v>
      </c>
      <c r="O3061">
        <v>1</v>
      </c>
      <c r="P3061">
        <v>0</v>
      </c>
      <c r="Q3061" t="s">
        <v>20</v>
      </c>
      <c r="R3061" t="s">
        <v>3382</v>
      </c>
      <c r="S3061" t="s">
        <v>3379</v>
      </c>
      <c r="T3061">
        <f>IFERROR(Table1[n_can_adj]/MID(Table1[district],FIND("(",Table1[district])+1,1),Table1[n_can_adj])</f>
        <v>2</v>
      </c>
      <c r="U3061" t="e">
        <f>IF(Table1[level]="Local",VLOOKUP(Table1[parish]&amp;" Parish, Louisiana",[1]parish!$D$2:$E$65,2,FALSE),"")</f>
        <v>#N/A</v>
      </c>
    </row>
    <row r="3062" spans="1:21" hidden="1" x14ac:dyDescent="0.25">
      <c r="A3062">
        <v>3074</v>
      </c>
      <c r="B3062">
        <f>IF(COUNTIF(C$2:C3061,C3062)&gt;0,B3061,B3061+1)</f>
        <v>1044</v>
      </c>
      <c r="C3062" t="str">
        <f>Table1[[#This Row],[position]]&amp;IF(Table1[district]="NA","","-"&amp;Table1[district])&amp;IF(Table1[parish]="Multi-Parish Race","","-"&amp;Table1[parish])&amp;" ("&amp;Table1[year]&amp;")"</f>
        <v>Member of School Board-District 4-Cameron (2014)</v>
      </c>
      <c r="D3062" t="s">
        <v>3379</v>
      </c>
      <c r="E3062" t="s">
        <v>3355</v>
      </c>
      <c r="F3062" t="s">
        <v>3852</v>
      </c>
      <c r="G3062">
        <v>2014</v>
      </c>
      <c r="H3062" t="s">
        <v>1674</v>
      </c>
      <c r="I3062" t="s">
        <v>23</v>
      </c>
      <c r="J3062">
        <v>260</v>
      </c>
      <c r="K3062">
        <v>16</v>
      </c>
      <c r="L3062">
        <f>COUNTIF(Table1[Race],Table1[Race])</f>
        <v>2</v>
      </c>
      <c r="M3062">
        <v>8</v>
      </c>
      <c r="N3062">
        <v>7</v>
      </c>
      <c r="O3062">
        <v>1</v>
      </c>
      <c r="P3062">
        <v>0</v>
      </c>
      <c r="Q3062" t="s">
        <v>20</v>
      </c>
      <c r="R3062" t="s">
        <v>3382</v>
      </c>
      <c r="S3062" t="s">
        <v>3379</v>
      </c>
      <c r="T3062">
        <f>IFERROR(Table1[n_can_adj]/MID(Table1[district],FIND("(",Table1[district])+1,1),Table1[n_can_adj])</f>
        <v>2</v>
      </c>
      <c r="U3062" t="e">
        <f>IF(Table1[level]="Local",VLOOKUP(Table1[parish]&amp;" Parish, Louisiana",[1]parish!$D$2:$E$65,2,FALSE),"")</f>
        <v>#N/A</v>
      </c>
    </row>
    <row r="3063" spans="1:21" hidden="1" x14ac:dyDescent="0.25">
      <c r="A3063">
        <v>3067</v>
      </c>
      <c r="B3063">
        <f>IF(COUNTIF(C$2:C3062,C3063)&gt;0,B3062,B3062+1)</f>
        <v>1045</v>
      </c>
      <c r="C3063" t="str">
        <f>Table1[[#This Row],[position]]&amp;IF(Table1[district]="NA","","-"&amp;Table1[district])&amp;IF(Table1[parish]="Multi-Parish Race","","-"&amp;Table1[parish])&amp;" ("&amp;Table1[year]&amp;")"</f>
        <v>Member of School Board-District 4-Jefferson (2014)</v>
      </c>
      <c r="D3063" t="s">
        <v>3379</v>
      </c>
      <c r="E3063" t="s">
        <v>3355</v>
      </c>
      <c r="F3063" t="s">
        <v>3845</v>
      </c>
      <c r="G3063">
        <v>2014</v>
      </c>
      <c r="H3063" t="s">
        <v>1442</v>
      </c>
      <c r="I3063" t="s">
        <v>19</v>
      </c>
      <c r="J3063">
        <v>4876</v>
      </c>
      <c r="K3063">
        <v>16</v>
      </c>
      <c r="L3063">
        <f>COUNTIF(Table1[Race],Table1[Race])</f>
        <v>2</v>
      </c>
      <c r="M3063">
        <v>8</v>
      </c>
      <c r="N3063">
        <v>7</v>
      </c>
      <c r="O3063">
        <v>1</v>
      </c>
      <c r="P3063">
        <v>0</v>
      </c>
      <c r="Q3063" t="s">
        <v>20</v>
      </c>
      <c r="R3063" t="s">
        <v>3382</v>
      </c>
      <c r="S3063" t="s">
        <v>3379</v>
      </c>
      <c r="T3063">
        <f>IFERROR(Table1[n_can_adj]/MID(Table1[district],FIND("(",Table1[district])+1,1),Table1[n_can_adj])</f>
        <v>2</v>
      </c>
      <c r="U3063" t="e">
        <f>IF(Table1[level]="Local",VLOOKUP(Table1[parish]&amp;" Parish, Louisiana",[1]parish!$D$2:$E$65,2,FALSE),"")</f>
        <v>#N/A</v>
      </c>
    </row>
    <row r="3064" spans="1:21" hidden="1" x14ac:dyDescent="0.25">
      <c r="A3064">
        <v>3071</v>
      </c>
      <c r="B3064">
        <f>IF(COUNTIF(C$2:C3063,C3064)&gt;0,B3063,B3063+1)</f>
        <v>1045</v>
      </c>
      <c r="C3064" t="str">
        <f>Table1[[#This Row],[position]]&amp;IF(Table1[district]="NA","","-"&amp;Table1[district])&amp;IF(Table1[parish]="Multi-Parish Race","","-"&amp;Table1[parish])&amp;" ("&amp;Table1[year]&amp;")"</f>
        <v>Member of School Board-District 4-Jefferson (2014)</v>
      </c>
      <c r="D3064" t="s">
        <v>3379</v>
      </c>
      <c r="E3064" t="s">
        <v>3355</v>
      </c>
      <c r="F3064" t="s">
        <v>3849</v>
      </c>
      <c r="G3064">
        <v>2014</v>
      </c>
      <c r="H3064" t="s">
        <v>1442</v>
      </c>
      <c r="I3064" t="s">
        <v>19</v>
      </c>
      <c r="J3064">
        <v>8513</v>
      </c>
      <c r="K3064">
        <v>16</v>
      </c>
      <c r="L3064">
        <f>COUNTIF(Table1[Race],Table1[Race])</f>
        <v>2</v>
      </c>
      <c r="M3064">
        <v>8</v>
      </c>
      <c r="N3064">
        <v>7</v>
      </c>
      <c r="O3064">
        <v>1</v>
      </c>
      <c r="P3064">
        <v>0</v>
      </c>
      <c r="Q3064" t="s">
        <v>20</v>
      </c>
      <c r="R3064" t="s">
        <v>3382</v>
      </c>
      <c r="S3064" t="s">
        <v>3379</v>
      </c>
      <c r="T3064">
        <f>IFERROR(Table1[n_can_adj]/MID(Table1[district],FIND("(",Table1[district])+1,1),Table1[n_can_adj])</f>
        <v>2</v>
      </c>
      <c r="U3064" t="e">
        <f>IF(Table1[level]="Local",VLOOKUP(Table1[parish]&amp;" Parish, Louisiana",[1]parish!$D$2:$E$65,2,FALSE),"")</f>
        <v>#N/A</v>
      </c>
    </row>
    <row r="3065" spans="1:21" hidden="1" x14ac:dyDescent="0.25">
      <c r="A3065">
        <v>3065</v>
      </c>
      <c r="B3065">
        <f>IF(COUNTIF(C$2:C3064,C3065)&gt;0,B3064,B3064+1)</f>
        <v>1046</v>
      </c>
      <c r="C3065" t="str">
        <f>Table1[[#This Row],[position]]&amp;IF(Table1[district]="NA","","-"&amp;Table1[district])&amp;IF(Table1[parish]="Multi-Parish Race","","-"&amp;Table1[parish])&amp;" ("&amp;Table1[year]&amp;")"</f>
        <v>Member of School Board-District 4-Lafayette (2014)</v>
      </c>
      <c r="D3065" t="s">
        <v>3379</v>
      </c>
      <c r="E3065" t="s">
        <v>3355</v>
      </c>
      <c r="F3065" t="s">
        <v>3843</v>
      </c>
      <c r="G3065">
        <v>2014</v>
      </c>
      <c r="H3065" t="s">
        <v>1012</v>
      </c>
      <c r="I3065" t="s">
        <v>23</v>
      </c>
      <c r="J3065">
        <v>2813</v>
      </c>
      <c r="K3065">
        <v>16</v>
      </c>
      <c r="L3065">
        <f>COUNTIF(Table1[Race],Table1[Race])</f>
        <v>2</v>
      </c>
      <c r="M3065">
        <v>8</v>
      </c>
      <c r="N3065">
        <v>7</v>
      </c>
      <c r="O3065">
        <v>1</v>
      </c>
      <c r="P3065">
        <v>0</v>
      </c>
      <c r="Q3065" t="s">
        <v>20</v>
      </c>
      <c r="R3065" t="s">
        <v>3382</v>
      </c>
      <c r="S3065" t="s">
        <v>3379</v>
      </c>
      <c r="T3065">
        <f>IFERROR(Table1[n_can_adj]/MID(Table1[district],FIND("(",Table1[district])+1,1),Table1[n_can_adj])</f>
        <v>2</v>
      </c>
      <c r="U3065" t="e">
        <f>IF(Table1[level]="Local",VLOOKUP(Table1[parish]&amp;" Parish, Louisiana",[1]parish!$D$2:$E$65,2,FALSE),"")</f>
        <v>#N/A</v>
      </c>
    </row>
    <row r="3066" spans="1:21" hidden="1" x14ac:dyDescent="0.25">
      <c r="A3066">
        <v>3075</v>
      </c>
      <c r="B3066">
        <f>IF(COUNTIF(C$2:C3065,C3066)&gt;0,B3065,B3065+1)</f>
        <v>1046</v>
      </c>
      <c r="C3066" t="str">
        <f>Table1[[#This Row],[position]]&amp;IF(Table1[district]="NA","","-"&amp;Table1[district])&amp;IF(Table1[parish]="Multi-Parish Race","","-"&amp;Table1[parish])&amp;" ("&amp;Table1[year]&amp;")"</f>
        <v>Member of School Board-District 4-Lafayette (2014)</v>
      </c>
      <c r="D3066" t="s">
        <v>3379</v>
      </c>
      <c r="E3066" t="s">
        <v>3355</v>
      </c>
      <c r="F3066" t="s">
        <v>3853</v>
      </c>
      <c r="G3066">
        <v>2014</v>
      </c>
      <c r="H3066" t="s">
        <v>1012</v>
      </c>
      <c r="I3066" t="s">
        <v>23</v>
      </c>
      <c r="J3066">
        <v>3753</v>
      </c>
      <c r="K3066">
        <v>16</v>
      </c>
      <c r="L3066">
        <f>COUNTIF(Table1[Race],Table1[Race])</f>
        <v>2</v>
      </c>
      <c r="M3066">
        <v>8</v>
      </c>
      <c r="N3066">
        <v>7</v>
      </c>
      <c r="O3066">
        <v>1</v>
      </c>
      <c r="P3066">
        <v>0</v>
      </c>
      <c r="Q3066" t="s">
        <v>20</v>
      </c>
      <c r="R3066" t="s">
        <v>3382</v>
      </c>
      <c r="S3066" t="s">
        <v>3379</v>
      </c>
      <c r="T3066">
        <f>IFERROR(Table1[n_can_adj]/MID(Table1[district],FIND("(",Table1[district])+1,1),Table1[n_can_adj])</f>
        <v>2</v>
      </c>
      <c r="U3066" t="e">
        <f>IF(Table1[level]="Local",VLOOKUP(Table1[parish]&amp;" Parish, Louisiana",[1]parish!$D$2:$E$65,2,FALSE),"")</f>
        <v>#N/A</v>
      </c>
    </row>
    <row r="3067" spans="1:21" hidden="1" x14ac:dyDescent="0.25">
      <c r="A3067">
        <v>3060</v>
      </c>
      <c r="B3067">
        <f>IF(COUNTIF(C$2:C3066,C3067)&gt;0,B3066,B3066+1)</f>
        <v>1047</v>
      </c>
      <c r="C3067" t="str">
        <f>Table1[[#This Row],[position]]&amp;IF(Table1[district]="NA","","-"&amp;Table1[district])&amp;IF(Table1[parish]="Multi-Parish Race","","-"&amp;Table1[parish])&amp;" ("&amp;Table1[year]&amp;")"</f>
        <v>Member of School Board-District 4-Richland (2014)</v>
      </c>
      <c r="D3067" t="s">
        <v>3379</v>
      </c>
      <c r="E3067" t="s">
        <v>3355</v>
      </c>
      <c r="F3067" t="s">
        <v>3838</v>
      </c>
      <c r="G3067">
        <v>2014</v>
      </c>
      <c r="H3067" t="s">
        <v>153</v>
      </c>
      <c r="I3067" t="s">
        <v>23</v>
      </c>
      <c r="J3067">
        <v>277</v>
      </c>
      <c r="K3067">
        <v>16</v>
      </c>
      <c r="L3067">
        <f>COUNTIF(Table1[Race],Table1[Race])</f>
        <v>3</v>
      </c>
      <c r="M3067">
        <v>8</v>
      </c>
      <c r="N3067">
        <v>7</v>
      </c>
      <c r="O3067">
        <v>1</v>
      </c>
      <c r="P3067">
        <v>0</v>
      </c>
      <c r="Q3067" t="s">
        <v>20</v>
      </c>
      <c r="R3067" t="s">
        <v>3382</v>
      </c>
      <c r="S3067" t="s">
        <v>3379</v>
      </c>
      <c r="T3067">
        <f>IFERROR(Table1[n_can_adj]/MID(Table1[district],FIND("(",Table1[district])+1,1),Table1[n_can_adj])</f>
        <v>3</v>
      </c>
      <c r="U3067" t="e">
        <f>IF(Table1[level]="Local",VLOOKUP(Table1[parish]&amp;" Parish, Louisiana",[1]parish!$D$2:$E$65,2,FALSE),"")</f>
        <v>#N/A</v>
      </c>
    </row>
    <row r="3068" spans="1:21" hidden="1" x14ac:dyDescent="0.25">
      <c r="A3068">
        <v>3062</v>
      </c>
      <c r="B3068">
        <f>IF(COUNTIF(C$2:C3067,C3068)&gt;0,B3067,B3067+1)</f>
        <v>1047</v>
      </c>
      <c r="C3068" t="str">
        <f>Table1[[#This Row],[position]]&amp;IF(Table1[district]="NA","","-"&amp;Table1[district])&amp;IF(Table1[parish]="Multi-Parish Race","","-"&amp;Table1[parish])&amp;" ("&amp;Table1[year]&amp;")"</f>
        <v>Member of School Board-District 4-Richland (2014)</v>
      </c>
      <c r="D3068" t="s">
        <v>3379</v>
      </c>
      <c r="E3068" t="s">
        <v>3355</v>
      </c>
      <c r="F3068" t="s">
        <v>3840</v>
      </c>
      <c r="G3068">
        <v>2014</v>
      </c>
      <c r="H3068" t="s">
        <v>153</v>
      </c>
      <c r="I3068" t="s">
        <v>19</v>
      </c>
      <c r="J3068">
        <v>178</v>
      </c>
      <c r="K3068">
        <v>16</v>
      </c>
      <c r="L3068">
        <f>COUNTIF(Table1[Race],Table1[Race])</f>
        <v>3</v>
      </c>
      <c r="M3068">
        <v>8</v>
      </c>
      <c r="N3068">
        <v>7</v>
      </c>
      <c r="O3068">
        <v>1</v>
      </c>
      <c r="P3068">
        <v>0</v>
      </c>
      <c r="Q3068" t="s">
        <v>20</v>
      </c>
      <c r="R3068" t="s">
        <v>3382</v>
      </c>
      <c r="S3068" t="s">
        <v>3379</v>
      </c>
      <c r="T3068">
        <f>IFERROR(Table1[n_can_adj]/MID(Table1[district],FIND("(",Table1[district])+1,1),Table1[n_can_adj])</f>
        <v>3</v>
      </c>
      <c r="U3068" t="e">
        <f>IF(Table1[level]="Local",VLOOKUP(Table1[parish]&amp;" Parish, Louisiana",[1]parish!$D$2:$E$65,2,FALSE),"")</f>
        <v>#N/A</v>
      </c>
    </row>
    <row r="3069" spans="1:21" hidden="1" x14ac:dyDescent="0.25">
      <c r="A3069">
        <v>3063</v>
      </c>
      <c r="B3069">
        <f>IF(COUNTIF(C$2:C3068,C3069)&gt;0,B3068,B3068+1)</f>
        <v>1047</v>
      </c>
      <c r="C3069" t="str">
        <f>Table1[[#This Row],[position]]&amp;IF(Table1[district]="NA","","-"&amp;Table1[district])&amp;IF(Table1[parish]="Multi-Parish Race","","-"&amp;Table1[parish])&amp;" ("&amp;Table1[year]&amp;")"</f>
        <v>Member of School Board-District 4-Richland (2014)</v>
      </c>
      <c r="D3069" t="s">
        <v>3379</v>
      </c>
      <c r="E3069" t="s">
        <v>3355</v>
      </c>
      <c r="F3069" t="s">
        <v>3841</v>
      </c>
      <c r="G3069">
        <v>2014</v>
      </c>
      <c r="H3069" t="s">
        <v>153</v>
      </c>
      <c r="I3069" t="s">
        <v>19</v>
      </c>
      <c r="J3069">
        <v>334</v>
      </c>
      <c r="K3069">
        <v>16</v>
      </c>
      <c r="L3069">
        <f>COUNTIF(Table1[Race],Table1[Race])</f>
        <v>3</v>
      </c>
      <c r="M3069">
        <v>8</v>
      </c>
      <c r="N3069">
        <v>7</v>
      </c>
      <c r="O3069">
        <v>1</v>
      </c>
      <c r="P3069">
        <v>0</v>
      </c>
      <c r="Q3069" t="s">
        <v>20</v>
      </c>
      <c r="R3069" t="s">
        <v>3382</v>
      </c>
      <c r="S3069" t="s">
        <v>3379</v>
      </c>
      <c r="T3069">
        <f>IFERROR(Table1[n_can_adj]/MID(Table1[district],FIND("(",Table1[district])+1,1),Table1[n_can_adj])</f>
        <v>3</v>
      </c>
      <c r="U3069" t="e">
        <f>IF(Table1[level]="Local",VLOOKUP(Table1[parish]&amp;" Parish, Louisiana",[1]parish!$D$2:$E$65,2,FALSE),"")</f>
        <v>#N/A</v>
      </c>
    </row>
    <row r="3070" spans="1:21" hidden="1" x14ac:dyDescent="0.25">
      <c r="A3070">
        <v>3061</v>
      </c>
      <c r="B3070">
        <f>IF(COUNTIF(C$2:C3069,C3070)&gt;0,B3069,B3069+1)</f>
        <v>1048</v>
      </c>
      <c r="C3070" t="str">
        <f>Table1[[#This Row],[position]]&amp;IF(Table1[district]="NA","","-"&amp;Table1[district])&amp;IF(Table1[parish]="Multi-Parish Race","","-"&amp;Table1[parish])&amp;" ("&amp;Table1[year]&amp;")"</f>
        <v>Member of School Board-District 4-St. Helena (2014)</v>
      </c>
      <c r="D3070" t="s">
        <v>3379</v>
      </c>
      <c r="E3070" t="s">
        <v>3355</v>
      </c>
      <c r="F3070" t="s">
        <v>3839</v>
      </c>
      <c r="G3070">
        <v>2014</v>
      </c>
      <c r="H3070" t="s">
        <v>832</v>
      </c>
      <c r="I3070" t="s">
        <v>23</v>
      </c>
      <c r="J3070">
        <v>440</v>
      </c>
      <c r="K3070">
        <v>16</v>
      </c>
      <c r="L3070">
        <f>COUNTIF(Table1[Race],Table1[Race])</f>
        <v>2</v>
      </c>
      <c r="M3070">
        <v>8</v>
      </c>
      <c r="N3070">
        <v>7</v>
      </c>
      <c r="O3070">
        <v>1</v>
      </c>
      <c r="P3070">
        <v>0</v>
      </c>
      <c r="Q3070" t="s">
        <v>20</v>
      </c>
      <c r="R3070" t="s">
        <v>3382</v>
      </c>
      <c r="S3070" t="s">
        <v>3379</v>
      </c>
      <c r="T3070">
        <f>IFERROR(Table1[n_can_adj]/MID(Table1[district],FIND("(",Table1[district])+1,1),Table1[n_can_adj])</f>
        <v>2</v>
      </c>
      <c r="U3070" t="e">
        <f>IF(Table1[level]="Local",VLOOKUP(Table1[parish]&amp;" Parish, Louisiana",[1]parish!$D$2:$E$65,2,FALSE),"")</f>
        <v>#N/A</v>
      </c>
    </row>
    <row r="3071" spans="1:21" hidden="1" x14ac:dyDescent="0.25">
      <c r="A3071">
        <v>3078</v>
      </c>
      <c r="B3071">
        <f>IF(COUNTIF(C$2:C3070,C3071)&gt;0,B3070,B3070+1)</f>
        <v>1048</v>
      </c>
      <c r="C3071" t="str">
        <f>Table1[[#This Row],[position]]&amp;IF(Table1[district]="NA","","-"&amp;Table1[district])&amp;IF(Table1[parish]="Multi-Parish Race","","-"&amp;Table1[parish])&amp;" ("&amp;Table1[year]&amp;")"</f>
        <v>Member of School Board-District 4-St. Helena (2014)</v>
      </c>
      <c r="D3071" t="s">
        <v>3379</v>
      </c>
      <c r="E3071" t="s">
        <v>3355</v>
      </c>
      <c r="F3071" t="s">
        <v>3856</v>
      </c>
      <c r="G3071">
        <v>2014</v>
      </c>
      <c r="H3071" t="s">
        <v>832</v>
      </c>
      <c r="I3071" t="s">
        <v>23</v>
      </c>
      <c r="J3071">
        <v>333</v>
      </c>
      <c r="K3071">
        <v>16</v>
      </c>
      <c r="L3071">
        <f>COUNTIF(Table1[Race],Table1[Race])</f>
        <v>2</v>
      </c>
      <c r="M3071">
        <v>8</v>
      </c>
      <c r="N3071">
        <v>7</v>
      </c>
      <c r="O3071">
        <v>1</v>
      </c>
      <c r="P3071">
        <v>0</v>
      </c>
      <c r="Q3071" t="s">
        <v>20</v>
      </c>
      <c r="R3071" t="s">
        <v>3382</v>
      </c>
      <c r="S3071" t="s">
        <v>3379</v>
      </c>
      <c r="T3071">
        <f>IFERROR(Table1[n_can_adj]/MID(Table1[district],FIND("(",Table1[district])+1,1),Table1[n_can_adj])</f>
        <v>2</v>
      </c>
      <c r="U3071" t="e">
        <f>IF(Table1[level]="Local",VLOOKUP(Table1[parish]&amp;" Parish, Louisiana",[1]parish!$D$2:$E$65,2,FALSE),"")</f>
        <v>#N/A</v>
      </c>
    </row>
    <row r="3072" spans="1:21" hidden="1" x14ac:dyDescent="0.25">
      <c r="A3072">
        <v>3066</v>
      </c>
      <c r="B3072">
        <f>IF(COUNTIF(C$2:C3071,C3072)&gt;0,B3071,B3071+1)</f>
        <v>1049</v>
      </c>
      <c r="C3072" t="str">
        <f>Table1[[#This Row],[position]]&amp;IF(Table1[district]="NA","","-"&amp;Table1[district])&amp;IF(Table1[parish]="Multi-Parish Race","","-"&amp;Table1[parish])&amp;" ("&amp;Table1[year]&amp;")"</f>
        <v>Member of School Board-District 4-St. James (2014)</v>
      </c>
      <c r="D3072" t="s">
        <v>3379</v>
      </c>
      <c r="E3072" t="s">
        <v>3355</v>
      </c>
      <c r="F3072" t="s">
        <v>3844</v>
      </c>
      <c r="G3072">
        <v>2014</v>
      </c>
      <c r="H3072" t="s">
        <v>98</v>
      </c>
      <c r="I3072" t="s">
        <v>23</v>
      </c>
      <c r="J3072">
        <v>748</v>
      </c>
      <c r="K3072">
        <v>16</v>
      </c>
      <c r="L3072">
        <f>COUNTIF(Table1[Race],Table1[Race])</f>
        <v>3</v>
      </c>
      <c r="M3072">
        <v>8</v>
      </c>
      <c r="N3072">
        <v>7</v>
      </c>
      <c r="O3072">
        <v>1</v>
      </c>
      <c r="P3072">
        <v>0</v>
      </c>
      <c r="Q3072" t="s">
        <v>20</v>
      </c>
      <c r="R3072" t="s">
        <v>3382</v>
      </c>
      <c r="S3072" t="s">
        <v>3379</v>
      </c>
      <c r="T3072">
        <f>IFERROR(Table1[n_can_adj]/MID(Table1[district],FIND("(",Table1[district])+1,1),Table1[n_can_adj])</f>
        <v>3</v>
      </c>
      <c r="U3072" t="e">
        <f>IF(Table1[level]="Local",VLOOKUP(Table1[parish]&amp;" Parish, Louisiana",[1]parish!$D$2:$E$65,2,FALSE),"")</f>
        <v>#N/A</v>
      </c>
    </row>
    <row r="3073" spans="1:21" hidden="1" x14ac:dyDescent="0.25">
      <c r="A3073">
        <v>3069</v>
      </c>
      <c r="B3073">
        <f>IF(COUNTIF(C$2:C3072,C3073)&gt;0,B3072,B3072+1)</f>
        <v>1049</v>
      </c>
      <c r="C3073" t="str">
        <f>Table1[[#This Row],[position]]&amp;IF(Table1[district]="NA","","-"&amp;Table1[district])&amp;IF(Table1[parish]="Multi-Parish Race","","-"&amp;Table1[parish])&amp;" ("&amp;Table1[year]&amp;")"</f>
        <v>Member of School Board-District 4-St. James (2014)</v>
      </c>
      <c r="D3073" t="s">
        <v>3379</v>
      </c>
      <c r="E3073" t="s">
        <v>3355</v>
      </c>
      <c r="F3073" t="s">
        <v>3847</v>
      </c>
      <c r="G3073">
        <v>2014</v>
      </c>
      <c r="H3073" t="s">
        <v>98</v>
      </c>
      <c r="I3073" t="s">
        <v>19</v>
      </c>
      <c r="J3073">
        <v>239</v>
      </c>
      <c r="K3073">
        <v>16</v>
      </c>
      <c r="L3073">
        <f>COUNTIF(Table1[Race],Table1[Race])</f>
        <v>3</v>
      </c>
      <c r="M3073">
        <v>8</v>
      </c>
      <c r="N3073">
        <v>7</v>
      </c>
      <c r="O3073">
        <v>1</v>
      </c>
      <c r="P3073">
        <v>0</v>
      </c>
      <c r="Q3073" t="s">
        <v>20</v>
      </c>
      <c r="R3073" t="s">
        <v>3382</v>
      </c>
      <c r="S3073" t="s">
        <v>3379</v>
      </c>
      <c r="T3073">
        <f>IFERROR(Table1[n_can_adj]/MID(Table1[district],FIND("(",Table1[district])+1,1),Table1[n_can_adj])</f>
        <v>3</v>
      </c>
      <c r="U3073" t="e">
        <f>IF(Table1[level]="Local",VLOOKUP(Table1[parish]&amp;" Parish, Louisiana",[1]parish!$D$2:$E$65,2,FALSE),"")</f>
        <v>#N/A</v>
      </c>
    </row>
    <row r="3074" spans="1:21" hidden="1" x14ac:dyDescent="0.25">
      <c r="A3074">
        <v>3072</v>
      </c>
      <c r="B3074">
        <f>IF(COUNTIF(C$2:C3073,C3074)&gt;0,B3073,B3073+1)</f>
        <v>1049</v>
      </c>
      <c r="C3074" t="str">
        <f>Table1[[#This Row],[position]]&amp;IF(Table1[district]="NA","","-"&amp;Table1[district])&amp;IF(Table1[parish]="Multi-Parish Race","","-"&amp;Table1[parish])&amp;" ("&amp;Table1[year]&amp;")"</f>
        <v>Member of School Board-District 4-St. James (2014)</v>
      </c>
      <c r="D3074" t="s">
        <v>3379</v>
      </c>
      <c r="E3074" t="s">
        <v>3355</v>
      </c>
      <c r="F3074" t="s">
        <v>3850</v>
      </c>
      <c r="G3074">
        <v>2014</v>
      </c>
      <c r="H3074" t="s">
        <v>98</v>
      </c>
      <c r="I3074" t="s">
        <v>23</v>
      </c>
      <c r="J3074">
        <v>185</v>
      </c>
      <c r="K3074">
        <v>16</v>
      </c>
      <c r="L3074">
        <f>COUNTIF(Table1[Race],Table1[Race])</f>
        <v>3</v>
      </c>
      <c r="M3074">
        <v>8</v>
      </c>
      <c r="N3074">
        <v>7</v>
      </c>
      <c r="O3074">
        <v>1</v>
      </c>
      <c r="P3074">
        <v>0</v>
      </c>
      <c r="Q3074" t="s">
        <v>20</v>
      </c>
      <c r="R3074" t="s">
        <v>3382</v>
      </c>
      <c r="S3074" t="s">
        <v>3379</v>
      </c>
      <c r="T3074">
        <f>IFERROR(Table1[n_can_adj]/MID(Table1[district],FIND("(",Table1[district])+1,1),Table1[n_can_adj])</f>
        <v>3</v>
      </c>
      <c r="U3074" t="e">
        <f>IF(Table1[level]="Local",VLOOKUP(Table1[parish]&amp;" Parish, Louisiana",[1]parish!$D$2:$E$65,2,FALSE),"")</f>
        <v>#N/A</v>
      </c>
    </row>
    <row r="3075" spans="1:21" hidden="1" x14ac:dyDescent="0.25">
      <c r="A3075">
        <v>3068</v>
      </c>
      <c r="B3075">
        <f>IF(COUNTIF(C$2:C3074,C3075)&gt;0,B3074,B3074+1)</f>
        <v>1050</v>
      </c>
      <c r="C3075" t="str">
        <f>Table1[[#This Row],[position]]&amp;IF(Table1[district]="NA","","-"&amp;Table1[district])&amp;IF(Table1[parish]="Multi-Parish Race","","-"&amp;Table1[parish])&amp;" ("&amp;Table1[year]&amp;")"</f>
        <v>Member of School Board-District 4-West Carroll (2014)</v>
      </c>
      <c r="D3075" t="s">
        <v>3379</v>
      </c>
      <c r="E3075" t="s">
        <v>3355</v>
      </c>
      <c r="F3075" t="s">
        <v>3846</v>
      </c>
      <c r="G3075">
        <v>2014</v>
      </c>
      <c r="H3075" t="s">
        <v>1222</v>
      </c>
      <c r="I3075" t="s">
        <v>19</v>
      </c>
      <c r="J3075">
        <v>387</v>
      </c>
      <c r="K3075">
        <v>16</v>
      </c>
      <c r="L3075">
        <f>COUNTIF(Table1[Race],Table1[Race])</f>
        <v>2</v>
      </c>
      <c r="M3075">
        <v>8</v>
      </c>
      <c r="N3075">
        <v>7</v>
      </c>
      <c r="O3075">
        <v>1</v>
      </c>
      <c r="P3075">
        <v>0</v>
      </c>
      <c r="Q3075" t="s">
        <v>20</v>
      </c>
      <c r="R3075" t="s">
        <v>3382</v>
      </c>
      <c r="S3075" t="s">
        <v>3379</v>
      </c>
      <c r="T3075">
        <f>IFERROR(Table1[n_can_adj]/MID(Table1[district],FIND("(",Table1[district])+1,1),Table1[n_can_adj])</f>
        <v>2</v>
      </c>
      <c r="U3075" t="e">
        <f>IF(Table1[level]="Local",VLOOKUP(Table1[parish]&amp;" Parish, Louisiana",[1]parish!$D$2:$E$65,2,FALSE),"")</f>
        <v>#N/A</v>
      </c>
    </row>
    <row r="3076" spans="1:21" hidden="1" x14ac:dyDescent="0.25">
      <c r="A3076">
        <v>3076</v>
      </c>
      <c r="B3076">
        <f>IF(COUNTIF(C$2:C3075,C3076)&gt;0,B3075,B3075+1)</f>
        <v>1050</v>
      </c>
      <c r="C3076" t="str">
        <f>Table1[[#This Row],[position]]&amp;IF(Table1[district]="NA","","-"&amp;Table1[district])&amp;IF(Table1[parish]="Multi-Parish Race","","-"&amp;Table1[parish])&amp;" ("&amp;Table1[year]&amp;")"</f>
        <v>Member of School Board-District 4-West Carroll (2014)</v>
      </c>
      <c r="D3076" t="s">
        <v>3379</v>
      </c>
      <c r="E3076" t="s">
        <v>3355</v>
      </c>
      <c r="F3076" t="s">
        <v>3854</v>
      </c>
      <c r="G3076">
        <v>2014</v>
      </c>
      <c r="H3076" t="s">
        <v>1222</v>
      </c>
      <c r="I3076" t="s">
        <v>19</v>
      </c>
      <c r="J3076">
        <v>122</v>
      </c>
      <c r="K3076">
        <v>16</v>
      </c>
      <c r="L3076">
        <f>COUNTIF(Table1[Race],Table1[Race])</f>
        <v>2</v>
      </c>
      <c r="M3076">
        <v>8</v>
      </c>
      <c r="N3076">
        <v>7</v>
      </c>
      <c r="O3076">
        <v>1</v>
      </c>
      <c r="P3076">
        <v>0</v>
      </c>
      <c r="Q3076" t="s">
        <v>20</v>
      </c>
      <c r="R3076" t="s">
        <v>3382</v>
      </c>
      <c r="S3076" t="s">
        <v>3379</v>
      </c>
      <c r="T3076">
        <f>IFERROR(Table1[n_can_adj]/MID(Table1[district],FIND("(",Table1[district])+1,1),Table1[n_can_adj])</f>
        <v>2</v>
      </c>
      <c r="U3076" t="e">
        <f>IF(Table1[level]="Local",VLOOKUP(Table1[parish]&amp;" Parish, Louisiana",[1]parish!$D$2:$E$65,2,FALSE),"")</f>
        <v>#N/A</v>
      </c>
    </row>
    <row r="3077" spans="1:21" hidden="1" x14ac:dyDescent="0.25">
      <c r="A3077">
        <v>3070</v>
      </c>
      <c r="B3077">
        <f>IF(COUNTIF(C$2:C3076,C3077)&gt;0,B3076,B3076+1)</f>
        <v>1051</v>
      </c>
      <c r="C3077" t="str">
        <f>Table1[[#This Row],[position]]&amp;IF(Table1[district]="NA","","-"&amp;Table1[district])&amp;IF(Table1[parish]="Multi-Parish Race","","-"&amp;Table1[parish])&amp;" ("&amp;Table1[year]&amp;")"</f>
        <v>Member of School Board-District 4-Orleans (2016)</v>
      </c>
      <c r="D3077" t="s">
        <v>3379</v>
      </c>
      <c r="E3077" t="s">
        <v>3355</v>
      </c>
      <c r="F3077" t="s">
        <v>3848</v>
      </c>
      <c r="G3077">
        <v>2016</v>
      </c>
      <c r="H3077" t="s">
        <v>2635</v>
      </c>
      <c r="I3077" t="s">
        <v>23</v>
      </c>
      <c r="J3077">
        <v>11980</v>
      </c>
      <c r="K3077">
        <v>3</v>
      </c>
      <c r="L3077">
        <f>COUNTIF(Table1[Race],Table1[Race])</f>
        <v>3</v>
      </c>
      <c r="M3077">
        <v>3</v>
      </c>
      <c r="N3077">
        <v>0</v>
      </c>
      <c r="O3077">
        <v>0</v>
      </c>
      <c r="P3077">
        <v>0</v>
      </c>
      <c r="Q3077" t="s">
        <v>20</v>
      </c>
      <c r="R3077" t="s">
        <v>3382</v>
      </c>
      <c r="S3077" t="s">
        <v>3379</v>
      </c>
      <c r="T3077">
        <f>IFERROR(Table1[n_can_adj]/MID(Table1[district],FIND("(",Table1[district])+1,1),Table1[n_can_adj])</f>
        <v>3</v>
      </c>
      <c r="U3077" t="e">
        <f>IF(Table1[level]="Local",VLOOKUP(Table1[parish]&amp;" Parish, Louisiana",[1]parish!$D$2:$E$65,2,FALSE),"")</f>
        <v>#N/A</v>
      </c>
    </row>
    <row r="3078" spans="1:21" hidden="1" x14ac:dyDescent="0.25">
      <c r="A3078">
        <v>3073</v>
      </c>
      <c r="B3078">
        <f>IF(COUNTIF(C$2:C3077,C3078)&gt;0,B3077,B3077+1)</f>
        <v>1051</v>
      </c>
      <c r="C3078" t="str">
        <f>Table1[[#This Row],[position]]&amp;IF(Table1[district]="NA","","-"&amp;Table1[district])&amp;IF(Table1[parish]="Multi-Parish Race","","-"&amp;Table1[parish])&amp;" ("&amp;Table1[year]&amp;")"</f>
        <v>Member of School Board-District 4-Orleans (2016)</v>
      </c>
      <c r="D3078" t="s">
        <v>3379</v>
      </c>
      <c r="E3078" t="s">
        <v>3355</v>
      </c>
      <c r="F3078" t="s">
        <v>3851</v>
      </c>
      <c r="G3078">
        <v>2016</v>
      </c>
      <c r="H3078" t="s">
        <v>2635</v>
      </c>
      <c r="I3078" t="s">
        <v>23</v>
      </c>
      <c r="J3078">
        <v>3247</v>
      </c>
      <c r="K3078">
        <v>3</v>
      </c>
      <c r="L3078">
        <f>COUNTIF(Table1[Race],Table1[Race])</f>
        <v>3</v>
      </c>
      <c r="M3078">
        <v>3</v>
      </c>
      <c r="N3078">
        <v>0</v>
      </c>
      <c r="O3078">
        <v>0</v>
      </c>
      <c r="P3078">
        <v>0</v>
      </c>
      <c r="Q3078" t="s">
        <v>20</v>
      </c>
      <c r="R3078" t="s">
        <v>3382</v>
      </c>
      <c r="S3078" t="s">
        <v>3379</v>
      </c>
      <c r="T3078">
        <f>IFERROR(Table1[n_can_adj]/MID(Table1[district],FIND("(",Table1[district])+1,1),Table1[n_can_adj])</f>
        <v>3</v>
      </c>
      <c r="U3078" t="e">
        <f>IF(Table1[level]="Local",VLOOKUP(Table1[parish]&amp;" Parish, Louisiana",[1]parish!$D$2:$E$65,2,FALSE),"")</f>
        <v>#N/A</v>
      </c>
    </row>
    <row r="3079" spans="1:21" hidden="1" x14ac:dyDescent="0.25">
      <c r="A3079">
        <v>3077</v>
      </c>
      <c r="B3079">
        <f>IF(COUNTIF(C$2:C3078,C3079)&gt;0,B3078,B3078+1)</f>
        <v>1051</v>
      </c>
      <c r="C3079" t="str">
        <f>Table1[[#This Row],[position]]&amp;IF(Table1[district]="NA","","-"&amp;Table1[district])&amp;IF(Table1[parish]="Multi-Parish Race","","-"&amp;Table1[parish])&amp;" ("&amp;Table1[year]&amp;")"</f>
        <v>Member of School Board-District 4-Orleans (2016)</v>
      </c>
      <c r="D3079" t="s">
        <v>3379</v>
      </c>
      <c r="E3079" t="s">
        <v>3355</v>
      </c>
      <c r="F3079" t="s">
        <v>3855</v>
      </c>
      <c r="G3079">
        <v>2016</v>
      </c>
      <c r="H3079" t="s">
        <v>2635</v>
      </c>
      <c r="I3079" t="s">
        <v>23</v>
      </c>
      <c r="J3079">
        <v>2315</v>
      </c>
      <c r="K3079">
        <v>3</v>
      </c>
      <c r="L3079">
        <f>COUNTIF(Table1[Race],Table1[Race])</f>
        <v>3</v>
      </c>
      <c r="M3079">
        <v>3</v>
      </c>
      <c r="N3079">
        <v>0</v>
      </c>
      <c r="O3079">
        <v>0</v>
      </c>
      <c r="P3079">
        <v>0</v>
      </c>
      <c r="Q3079" t="s">
        <v>20</v>
      </c>
      <c r="R3079" t="s">
        <v>3382</v>
      </c>
      <c r="S3079" t="s">
        <v>3379</v>
      </c>
      <c r="T3079">
        <f>IFERROR(Table1[n_can_adj]/MID(Table1[district],FIND("(",Table1[district])+1,1),Table1[n_can_adj])</f>
        <v>3</v>
      </c>
      <c r="U3079" t="e">
        <f>IF(Table1[level]="Local",VLOOKUP(Table1[parish]&amp;" Parish, Louisiana",[1]parish!$D$2:$E$65,2,FALSE),"")</f>
        <v>#N/A</v>
      </c>
    </row>
    <row r="3080" spans="1:21" hidden="1" x14ac:dyDescent="0.25">
      <c r="A3080">
        <v>3079</v>
      </c>
      <c r="B3080">
        <f>IF(COUNTIF(C$2:C3079,C3080)&gt;0,B3079,B3079+1)</f>
        <v>1052</v>
      </c>
      <c r="C3080" t="str">
        <f>Table1[[#This Row],[position]]&amp;IF(Table1[district]="NA","","-"&amp;Table1[district])&amp;IF(Table1[parish]="Multi-Parish Race","","-"&amp;Table1[parish])&amp;" ("&amp;Table1[year]&amp;")"</f>
        <v>Member of School Board-District 4, City of Bogalusa-Washington (2014)</v>
      </c>
      <c r="D3080" t="s">
        <v>3379</v>
      </c>
      <c r="E3080" t="s">
        <v>3857</v>
      </c>
      <c r="F3080" t="s">
        <v>3858</v>
      </c>
      <c r="G3080">
        <v>2014</v>
      </c>
      <c r="H3080" t="s">
        <v>519</v>
      </c>
      <c r="I3080" t="s">
        <v>19</v>
      </c>
      <c r="J3080">
        <v>650</v>
      </c>
      <c r="K3080">
        <v>2</v>
      </c>
      <c r="L3080">
        <f>COUNTIF(Table1[Race],Table1[Race])</f>
        <v>2</v>
      </c>
      <c r="M3080">
        <v>0</v>
      </c>
      <c r="N3080">
        <v>1</v>
      </c>
      <c r="O3080">
        <v>1</v>
      </c>
      <c r="P3080">
        <v>0</v>
      </c>
      <c r="Q3080" t="s">
        <v>20</v>
      </c>
      <c r="R3080" t="s">
        <v>3382</v>
      </c>
      <c r="S3080" t="s">
        <v>3379</v>
      </c>
      <c r="T3080">
        <f>IFERROR(Table1[n_can_adj]/MID(Table1[district],FIND("(",Table1[district])+1,1),Table1[n_can_adj])</f>
        <v>2</v>
      </c>
      <c r="U3080" t="e">
        <f>IF(Table1[level]="Local",VLOOKUP(Table1[parish]&amp;" Parish, Louisiana",[1]parish!$D$2:$E$65,2,FALSE),"")</f>
        <v>#N/A</v>
      </c>
    </row>
    <row r="3081" spans="1:21" hidden="1" x14ac:dyDescent="0.25">
      <c r="A3081">
        <v>3080</v>
      </c>
      <c r="B3081">
        <f>IF(COUNTIF(C$2:C3080,C3081)&gt;0,B3080,B3080+1)</f>
        <v>1052</v>
      </c>
      <c r="C3081" t="str">
        <f>Table1[[#This Row],[position]]&amp;IF(Table1[district]="NA","","-"&amp;Table1[district])&amp;IF(Table1[parish]="Multi-Parish Race","","-"&amp;Table1[parish])&amp;" ("&amp;Table1[year]&amp;")"</f>
        <v>Member of School Board-District 4, City of Bogalusa-Washington (2014)</v>
      </c>
      <c r="D3081" t="s">
        <v>3379</v>
      </c>
      <c r="E3081" t="s">
        <v>3857</v>
      </c>
      <c r="F3081" t="s">
        <v>3859</v>
      </c>
      <c r="G3081">
        <v>2014</v>
      </c>
      <c r="H3081" t="s">
        <v>519</v>
      </c>
      <c r="I3081" t="s">
        <v>30</v>
      </c>
      <c r="J3081">
        <v>162</v>
      </c>
      <c r="K3081">
        <v>2</v>
      </c>
      <c r="L3081">
        <f>COUNTIF(Table1[Race],Table1[Race])</f>
        <v>2</v>
      </c>
      <c r="M3081">
        <v>0</v>
      </c>
      <c r="N3081">
        <v>1</v>
      </c>
      <c r="O3081">
        <v>1</v>
      </c>
      <c r="P3081">
        <v>0</v>
      </c>
      <c r="Q3081" t="s">
        <v>20</v>
      </c>
      <c r="R3081" t="s">
        <v>3382</v>
      </c>
      <c r="S3081" t="s">
        <v>3379</v>
      </c>
      <c r="T3081">
        <f>IFERROR(Table1[n_can_adj]/MID(Table1[district],FIND("(",Table1[district])+1,1),Table1[n_can_adj])</f>
        <v>2</v>
      </c>
      <c r="U3081" t="e">
        <f>IF(Table1[level]="Local",VLOOKUP(Table1[parish]&amp;" Parish, Louisiana",[1]parish!$D$2:$E$65,2,FALSE),"")</f>
        <v>#N/A</v>
      </c>
    </row>
    <row r="3082" spans="1:21" hidden="1" x14ac:dyDescent="0.25">
      <c r="A3082">
        <v>3081</v>
      </c>
      <c r="B3082">
        <f>IF(COUNTIF(C$2:C3081,C3082)&gt;0,B3081,B3081+1)</f>
        <v>1053</v>
      </c>
      <c r="C3082" t="str">
        <f>Table1[[#This Row],[position]]&amp;IF(Table1[district]="NA","","-"&amp;Table1[district])&amp;IF(Table1[parish]="Multi-Parish Race","","-"&amp;Table1[parish])&amp;" ("&amp;Table1[year]&amp;")"</f>
        <v>Member of School Board-District 4, City of Monroe-Ouachita (2014)</v>
      </c>
      <c r="D3082" t="s">
        <v>3379</v>
      </c>
      <c r="E3082" t="s">
        <v>3860</v>
      </c>
      <c r="F3082" t="s">
        <v>3861</v>
      </c>
      <c r="G3082">
        <v>2014</v>
      </c>
      <c r="H3082" t="s">
        <v>670</v>
      </c>
      <c r="I3082" t="s">
        <v>23</v>
      </c>
      <c r="J3082">
        <v>781</v>
      </c>
      <c r="K3082">
        <v>2</v>
      </c>
      <c r="L3082">
        <f>COUNTIF(Table1[Race],Table1[Race])</f>
        <v>2</v>
      </c>
      <c r="M3082">
        <v>2</v>
      </c>
      <c r="N3082">
        <v>0</v>
      </c>
      <c r="O3082">
        <v>0</v>
      </c>
      <c r="P3082">
        <v>0</v>
      </c>
      <c r="Q3082" t="s">
        <v>20</v>
      </c>
      <c r="R3082" t="s">
        <v>3382</v>
      </c>
      <c r="S3082" t="s">
        <v>3379</v>
      </c>
      <c r="T3082">
        <f>IFERROR(Table1[n_can_adj]/MID(Table1[district],FIND("(",Table1[district])+1,1),Table1[n_can_adj])</f>
        <v>2</v>
      </c>
      <c r="U3082" t="e">
        <f>IF(Table1[level]="Local",VLOOKUP(Table1[parish]&amp;" Parish, Louisiana",[1]parish!$D$2:$E$65,2,FALSE),"")</f>
        <v>#N/A</v>
      </c>
    </row>
    <row r="3083" spans="1:21" hidden="1" x14ac:dyDescent="0.25">
      <c r="A3083">
        <v>3082</v>
      </c>
      <c r="B3083">
        <f>IF(COUNTIF(C$2:C3082,C3083)&gt;0,B3082,B3082+1)</f>
        <v>1053</v>
      </c>
      <c r="C3083" t="str">
        <f>Table1[[#This Row],[position]]&amp;IF(Table1[district]="NA","","-"&amp;Table1[district])&amp;IF(Table1[parish]="Multi-Parish Race","","-"&amp;Table1[parish])&amp;" ("&amp;Table1[year]&amp;")"</f>
        <v>Member of School Board-District 4, City of Monroe-Ouachita (2014)</v>
      </c>
      <c r="D3083" t="s">
        <v>3379</v>
      </c>
      <c r="E3083" t="s">
        <v>3860</v>
      </c>
      <c r="F3083" t="s">
        <v>3862</v>
      </c>
      <c r="G3083">
        <v>2014</v>
      </c>
      <c r="H3083" t="s">
        <v>670</v>
      </c>
      <c r="I3083" t="s">
        <v>23</v>
      </c>
      <c r="J3083">
        <v>940</v>
      </c>
      <c r="K3083">
        <v>2</v>
      </c>
      <c r="L3083">
        <f>COUNTIF(Table1[Race],Table1[Race])</f>
        <v>2</v>
      </c>
      <c r="M3083">
        <v>2</v>
      </c>
      <c r="N3083">
        <v>0</v>
      </c>
      <c r="O3083">
        <v>0</v>
      </c>
      <c r="P3083">
        <v>0</v>
      </c>
      <c r="Q3083" t="s">
        <v>20</v>
      </c>
      <c r="R3083" t="s">
        <v>3382</v>
      </c>
      <c r="S3083" t="s">
        <v>3379</v>
      </c>
      <c r="T3083">
        <f>IFERROR(Table1[n_can_adj]/MID(Table1[district],FIND("(",Table1[district])+1,1),Table1[n_can_adj])</f>
        <v>2</v>
      </c>
      <c r="U3083" t="e">
        <f>IF(Table1[level]="Local",VLOOKUP(Table1[parish]&amp;" Parish, Louisiana",[1]parish!$D$2:$E$65,2,FALSE),"")</f>
        <v>#N/A</v>
      </c>
    </row>
    <row r="3084" spans="1:21" hidden="1" x14ac:dyDescent="0.25">
      <c r="A3084">
        <v>3083</v>
      </c>
      <c r="B3084">
        <f>IF(COUNTIF(C$2:C3083,C3084)&gt;0,B3083,B3083+1)</f>
        <v>1054</v>
      </c>
      <c r="C3084" t="str">
        <f>Table1[[#This Row],[position]]&amp;IF(Table1[district]="NA","","-"&amp;Table1[district])&amp;IF(Table1[parish]="Multi-Parish Race","","-"&amp;Table1[parish])&amp;" ("&amp;Table1[year]&amp;")"</f>
        <v>Member of School Board-District 4, Place A-Concordia (2014)</v>
      </c>
      <c r="D3084" t="s">
        <v>3379</v>
      </c>
      <c r="E3084" t="s">
        <v>3863</v>
      </c>
      <c r="F3084" t="s">
        <v>3864</v>
      </c>
      <c r="G3084">
        <v>2014</v>
      </c>
      <c r="H3084" t="s">
        <v>1340</v>
      </c>
      <c r="I3084" t="s">
        <v>23</v>
      </c>
      <c r="J3084">
        <v>464</v>
      </c>
      <c r="K3084">
        <v>2</v>
      </c>
      <c r="L3084">
        <f>COUNTIF(Table1[Race],Table1[Race])</f>
        <v>2</v>
      </c>
      <c r="M3084">
        <v>1</v>
      </c>
      <c r="N3084">
        <v>1</v>
      </c>
      <c r="O3084">
        <v>0</v>
      </c>
      <c r="P3084">
        <v>0</v>
      </c>
      <c r="Q3084" t="s">
        <v>20</v>
      </c>
      <c r="R3084" t="s">
        <v>3382</v>
      </c>
      <c r="S3084" t="s">
        <v>3379</v>
      </c>
      <c r="T3084">
        <f>IFERROR(Table1[n_can_adj]/MID(Table1[district],FIND("(",Table1[district])+1,1),Table1[n_can_adj])</f>
        <v>2</v>
      </c>
      <c r="U3084" t="e">
        <f>IF(Table1[level]="Local",VLOOKUP(Table1[parish]&amp;" Parish, Louisiana",[1]parish!$D$2:$E$65,2,FALSE),"")</f>
        <v>#N/A</v>
      </c>
    </row>
    <row r="3085" spans="1:21" hidden="1" x14ac:dyDescent="0.25">
      <c r="A3085">
        <v>3084</v>
      </c>
      <c r="B3085">
        <f>IF(COUNTIF(C$2:C3084,C3085)&gt;0,B3084,B3084+1)</f>
        <v>1054</v>
      </c>
      <c r="C3085" t="str">
        <f>Table1[[#This Row],[position]]&amp;IF(Table1[district]="NA","","-"&amp;Table1[district])&amp;IF(Table1[parish]="Multi-Parish Race","","-"&amp;Table1[parish])&amp;" ("&amp;Table1[year]&amp;")"</f>
        <v>Member of School Board-District 4, Place A-Concordia (2014)</v>
      </c>
      <c r="D3085" t="s">
        <v>3379</v>
      </c>
      <c r="E3085" t="s">
        <v>3863</v>
      </c>
      <c r="F3085" t="s">
        <v>3865</v>
      </c>
      <c r="G3085">
        <v>2014</v>
      </c>
      <c r="H3085" t="s">
        <v>1340</v>
      </c>
      <c r="I3085" t="s">
        <v>19</v>
      </c>
      <c r="J3085">
        <v>694</v>
      </c>
      <c r="K3085">
        <v>2</v>
      </c>
      <c r="L3085">
        <f>COUNTIF(Table1[Race],Table1[Race])</f>
        <v>2</v>
      </c>
      <c r="M3085">
        <v>1</v>
      </c>
      <c r="N3085">
        <v>1</v>
      </c>
      <c r="O3085">
        <v>0</v>
      </c>
      <c r="P3085">
        <v>0</v>
      </c>
      <c r="Q3085" t="s">
        <v>20</v>
      </c>
      <c r="R3085" t="s">
        <v>3382</v>
      </c>
      <c r="S3085" t="s">
        <v>3379</v>
      </c>
      <c r="T3085">
        <f>IFERROR(Table1[n_can_adj]/MID(Table1[district],FIND("(",Table1[district])+1,1),Table1[n_can_adj])</f>
        <v>2</v>
      </c>
      <c r="U3085" t="e">
        <f>IF(Table1[level]="Local",VLOOKUP(Table1[parish]&amp;" Parish, Louisiana",[1]parish!$D$2:$E$65,2,FALSE),"")</f>
        <v>#N/A</v>
      </c>
    </row>
    <row r="3086" spans="1:21" hidden="1" x14ac:dyDescent="0.25">
      <c r="A3086">
        <v>3096</v>
      </c>
      <c r="B3086">
        <f>IF(COUNTIF(C$2:C3085,C3086)&gt;0,B3085,B3085+1)</f>
        <v>1055</v>
      </c>
      <c r="C3086" t="str">
        <f>Table1[[#This Row],[position]]&amp;IF(Table1[district]="NA","","-"&amp;Table1[district])&amp;IF(Table1[parish]="Multi-Parish Race","","-"&amp;Table1[parish])&amp;" ("&amp;Table1[year]&amp;")"</f>
        <v>Member of School Board-District 5-Cameron (2014)</v>
      </c>
      <c r="D3086" t="s">
        <v>3379</v>
      </c>
      <c r="E3086" t="s">
        <v>3359</v>
      </c>
      <c r="F3086" t="s">
        <v>3877</v>
      </c>
      <c r="G3086">
        <v>2014</v>
      </c>
      <c r="H3086" t="s">
        <v>1674</v>
      </c>
      <c r="I3086" t="s">
        <v>30</v>
      </c>
      <c r="J3086">
        <v>223</v>
      </c>
      <c r="K3086">
        <v>20</v>
      </c>
      <c r="L3086">
        <f>COUNTIF(Table1[Race],Table1[Race])</f>
        <v>2</v>
      </c>
      <c r="M3086">
        <v>12</v>
      </c>
      <c r="N3086">
        <v>5</v>
      </c>
      <c r="O3086">
        <v>3</v>
      </c>
      <c r="P3086">
        <v>0</v>
      </c>
      <c r="Q3086" t="s">
        <v>20</v>
      </c>
      <c r="R3086" t="s">
        <v>3382</v>
      </c>
      <c r="S3086" t="s">
        <v>3379</v>
      </c>
      <c r="T3086">
        <f>IFERROR(Table1[n_can_adj]/MID(Table1[district],FIND("(",Table1[district])+1,1),Table1[n_can_adj])</f>
        <v>2</v>
      </c>
      <c r="U3086" t="e">
        <f>IF(Table1[level]="Local",VLOOKUP(Table1[parish]&amp;" Parish, Louisiana",[1]parish!$D$2:$E$65,2,FALSE),"")</f>
        <v>#N/A</v>
      </c>
    </row>
    <row r="3087" spans="1:21" hidden="1" x14ac:dyDescent="0.25">
      <c r="A3087">
        <v>3105</v>
      </c>
      <c r="B3087">
        <f>IF(COUNTIF(C$2:C3086,C3087)&gt;0,B3086,B3086+1)</f>
        <v>1055</v>
      </c>
      <c r="C3087" t="str">
        <f>Table1[[#This Row],[position]]&amp;IF(Table1[district]="NA","","-"&amp;Table1[district])&amp;IF(Table1[parish]="Multi-Parish Race","","-"&amp;Table1[parish])&amp;" ("&amp;Table1[year]&amp;")"</f>
        <v>Member of School Board-District 5-Cameron (2014)</v>
      </c>
      <c r="D3087" t="s">
        <v>3379</v>
      </c>
      <c r="E3087" t="s">
        <v>3359</v>
      </c>
      <c r="F3087" t="s">
        <v>3886</v>
      </c>
      <c r="G3087">
        <v>2014</v>
      </c>
      <c r="H3087" t="s">
        <v>1674</v>
      </c>
      <c r="I3087" t="s">
        <v>19</v>
      </c>
      <c r="J3087">
        <v>182</v>
      </c>
      <c r="K3087">
        <v>20</v>
      </c>
      <c r="L3087">
        <f>COUNTIF(Table1[Race],Table1[Race])</f>
        <v>2</v>
      </c>
      <c r="M3087">
        <v>12</v>
      </c>
      <c r="N3087">
        <v>5</v>
      </c>
      <c r="O3087">
        <v>3</v>
      </c>
      <c r="P3087">
        <v>0</v>
      </c>
      <c r="Q3087" t="s">
        <v>20</v>
      </c>
      <c r="R3087" t="s">
        <v>3382</v>
      </c>
      <c r="S3087" t="s">
        <v>3379</v>
      </c>
      <c r="T3087">
        <f>IFERROR(Table1[n_can_adj]/MID(Table1[district],FIND("(",Table1[district])+1,1),Table1[n_can_adj])</f>
        <v>2</v>
      </c>
      <c r="U3087" t="e">
        <f>IF(Table1[level]="Local",VLOOKUP(Table1[parish]&amp;" Parish, Louisiana",[1]parish!$D$2:$E$65,2,FALSE),"")</f>
        <v>#N/A</v>
      </c>
    </row>
    <row r="3088" spans="1:21" hidden="1" x14ac:dyDescent="0.25">
      <c r="A3088">
        <v>3089</v>
      </c>
      <c r="B3088">
        <f>IF(COUNTIF(C$2:C3087,C3088)&gt;0,B3087,B3087+1)</f>
        <v>1056</v>
      </c>
      <c r="C3088" t="str">
        <f>Table1[[#This Row],[position]]&amp;IF(Table1[district]="NA","","-"&amp;Table1[district])&amp;IF(Table1[parish]="Multi-Parish Race","","-"&amp;Table1[parish])&amp;" ("&amp;Table1[year]&amp;")"</f>
        <v>Member of School Board-District 5-East Feliciana (2014)</v>
      </c>
      <c r="D3088" t="s">
        <v>3379</v>
      </c>
      <c r="E3088" t="s">
        <v>3359</v>
      </c>
      <c r="F3088" t="s">
        <v>3870</v>
      </c>
      <c r="G3088">
        <v>2014</v>
      </c>
      <c r="H3088" t="s">
        <v>457</v>
      </c>
      <c r="I3088" t="s">
        <v>30</v>
      </c>
      <c r="J3088">
        <v>354</v>
      </c>
      <c r="K3088">
        <v>20</v>
      </c>
      <c r="L3088">
        <f>COUNTIF(Table1[Race],Table1[Race])</f>
        <v>2</v>
      </c>
      <c r="M3088">
        <v>12</v>
      </c>
      <c r="N3088">
        <v>5</v>
      </c>
      <c r="O3088">
        <v>3</v>
      </c>
      <c r="P3088">
        <v>0</v>
      </c>
      <c r="Q3088" t="s">
        <v>20</v>
      </c>
      <c r="R3088" t="s">
        <v>3382</v>
      </c>
      <c r="S3088" t="s">
        <v>3379</v>
      </c>
      <c r="T3088">
        <f>IFERROR(Table1[n_can_adj]/MID(Table1[district],FIND("(",Table1[district])+1,1),Table1[n_can_adj])</f>
        <v>2</v>
      </c>
      <c r="U3088" t="e">
        <f>IF(Table1[level]="Local",VLOOKUP(Table1[parish]&amp;" Parish, Louisiana",[1]parish!$D$2:$E$65,2,FALSE),"")</f>
        <v>#N/A</v>
      </c>
    </row>
    <row r="3089" spans="1:21" hidden="1" x14ac:dyDescent="0.25">
      <c r="A3089">
        <v>3100</v>
      </c>
      <c r="B3089">
        <f>IF(COUNTIF(C$2:C3088,C3089)&gt;0,B3088,B3088+1)</f>
        <v>1056</v>
      </c>
      <c r="C3089" t="str">
        <f>Table1[[#This Row],[position]]&amp;IF(Table1[district]="NA","","-"&amp;Table1[district])&amp;IF(Table1[parish]="Multi-Parish Race","","-"&amp;Table1[parish])&amp;" ("&amp;Table1[year]&amp;")"</f>
        <v>Member of School Board-District 5-East Feliciana (2014)</v>
      </c>
      <c r="D3089" t="s">
        <v>3379</v>
      </c>
      <c r="E3089" t="s">
        <v>3359</v>
      </c>
      <c r="F3089" t="s">
        <v>3881</v>
      </c>
      <c r="G3089">
        <v>2014</v>
      </c>
      <c r="H3089" t="s">
        <v>457</v>
      </c>
      <c r="I3089" t="s">
        <v>23</v>
      </c>
      <c r="J3089">
        <v>321</v>
      </c>
      <c r="K3089">
        <v>20</v>
      </c>
      <c r="L3089">
        <f>COUNTIF(Table1[Race],Table1[Race])</f>
        <v>2</v>
      </c>
      <c r="M3089">
        <v>12</v>
      </c>
      <c r="N3089">
        <v>5</v>
      </c>
      <c r="O3089">
        <v>3</v>
      </c>
      <c r="P3089">
        <v>0</v>
      </c>
      <c r="Q3089" t="s">
        <v>20</v>
      </c>
      <c r="R3089" t="s">
        <v>3382</v>
      </c>
      <c r="S3089" t="s">
        <v>3379</v>
      </c>
      <c r="T3089">
        <f>IFERROR(Table1[n_can_adj]/MID(Table1[district],FIND("(",Table1[district])+1,1),Table1[n_can_adj])</f>
        <v>2</v>
      </c>
      <c r="U3089" t="e">
        <f>IF(Table1[level]="Local",VLOOKUP(Table1[parish]&amp;" Parish, Louisiana",[1]parish!$D$2:$E$65,2,FALSE),"")</f>
        <v>#N/A</v>
      </c>
    </row>
    <row r="3090" spans="1:21" hidden="1" x14ac:dyDescent="0.25">
      <c r="A3090">
        <v>3088</v>
      </c>
      <c r="B3090">
        <f>IF(COUNTIF(C$2:C3089,C3090)&gt;0,B3089,B3089+1)</f>
        <v>1057</v>
      </c>
      <c r="C3090" t="str">
        <f>Table1[[#This Row],[position]]&amp;IF(Table1[district]="NA","","-"&amp;Table1[district])&amp;IF(Table1[parish]="Multi-Parish Race","","-"&amp;Table1[parish])&amp;" ("&amp;Table1[year]&amp;")"</f>
        <v>Member of School Board-District 5-Jefferson (2014)</v>
      </c>
      <c r="D3090" t="s">
        <v>3379</v>
      </c>
      <c r="E3090" t="s">
        <v>3359</v>
      </c>
      <c r="F3090" t="s">
        <v>3869</v>
      </c>
      <c r="G3090">
        <v>2014</v>
      </c>
      <c r="H3090" t="s">
        <v>1442</v>
      </c>
      <c r="I3090" t="s">
        <v>23</v>
      </c>
      <c r="J3090">
        <v>6788</v>
      </c>
      <c r="K3090">
        <v>20</v>
      </c>
      <c r="L3090">
        <f>COUNTIF(Table1[Race],Table1[Race])</f>
        <v>3</v>
      </c>
      <c r="M3090">
        <v>12</v>
      </c>
      <c r="N3090">
        <v>5</v>
      </c>
      <c r="O3090">
        <v>3</v>
      </c>
      <c r="P3090">
        <v>0</v>
      </c>
      <c r="Q3090" t="s">
        <v>20</v>
      </c>
      <c r="R3090" t="s">
        <v>3382</v>
      </c>
      <c r="S3090" t="s">
        <v>3379</v>
      </c>
      <c r="T3090">
        <f>IFERROR(Table1[n_can_adj]/MID(Table1[district],FIND("(",Table1[district])+1,1),Table1[n_can_adj])</f>
        <v>3</v>
      </c>
      <c r="U3090" t="e">
        <f>IF(Table1[level]="Local",VLOOKUP(Table1[parish]&amp;" Parish, Louisiana",[1]parish!$D$2:$E$65,2,FALSE),"")</f>
        <v>#N/A</v>
      </c>
    </row>
    <row r="3091" spans="1:21" hidden="1" x14ac:dyDescent="0.25">
      <c r="A3091">
        <v>3097</v>
      </c>
      <c r="B3091">
        <f>IF(COUNTIF(C$2:C3090,C3091)&gt;0,B3090,B3090+1)</f>
        <v>1057</v>
      </c>
      <c r="C3091" t="str">
        <f>Table1[[#This Row],[position]]&amp;IF(Table1[district]="NA","","-"&amp;Table1[district])&amp;IF(Table1[parish]="Multi-Parish Race","","-"&amp;Table1[parish])&amp;" ("&amp;Table1[year]&amp;")"</f>
        <v>Member of School Board-District 5-Jefferson (2014)</v>
      </c>
      <c r="D3091" t="s">
        <v>3379</v>
      </c>
      <c r="E3091" t="s">
        <v>3359</v>
      </c>
      <c r="F3091" t="s">
        <v>3878</v>
      </c>
      <c r="G3091">
        <v>2014</v>
      </c>
      <c r="H3091" t="s">
        <v>1442</v>
      </c>
      <c r="I3091" t="s">
        <v>23</v>
      </c>
      <c r="J3091">
        <v>2563</v>
      </c>
      <c r="K3091">
        <v>20</v>
      </c>
      <c r="L3091">
        <f>COUNTIF(Table1[Race],Table1[Race])</f>
        <v>3</v>
      </c>
      <c r="M3091">
        <v>12</v>
      </c>
      <c r="N3091">
        <v>5</v>
      </c>
      <c r="O3091">
        <v>3</v>
      </c>
      <c r="P3091">
        <v>0</v>
      </c>
      <c r="Q3091" t="s">
        <v>20</v>
      </c>
      <c r="R3091" t="s">
        <v>3382</v>
      </c>
      <c r="S3091" t="s">
        <v>3379</v>
      </c>
      <c r="T3091">
        <f>IFERROR(Table1[n_can_adj]/MID(Table1[district],FIND("(",Table1[district])+1,1),Table1[n_can_adj])</f>
        <v>3</v>
      </c>
      <c r="U3091" t="e">
        <f>IF(Table1[level]="Local",VLOOKUP(Table1[parish]&amp;" Parish, Louisiana",[1]parish!$D$2:$E$65,2,FALSE),"")</f>
        <v>#N/A</v>
      </c>
    </row>
    <row r="3092" spans="1:21" hidden="1" x14ac:dyDescent="0.25">
      <c r="A3092">
        <v>3104</v>
      </c>
      <c r="B3092">
        <f>IF(COUNTIF(C$2:C3091,C3092)&gt;0,B3091,B3091+1)</f>
        <v>1057</v>
      </c>
      <c r="C3092" t="str">
        <f>Table1[[#This Row],[position]]&amp;IF(Table1[district]="NA","","-"&amp;Table1[district])&amp;IF(Table1[parish]="Multi-Parish Race","","-"&amp;Table1[parish])&amp;" ("&amp;Table1[year]&amp;")"</f>
        <v>Member of School Board-District 5-Jefferson (2014)</v>
      </c>
      <c r="D3092" t="s">
        <v>3379</v>
      </c>
      <c r="E3092" t="s">
        <v>3359</v>
      </c>
      <c r="F3092" t="s">
        <v>3885</v>
      </c>
      <c r="G3092">
        <v>2014</v>
      </c>
      <c r="H3092" t="s">
        <v>1442</v>
      </c>
      <c r="I3092" t="s">
        <v>23</v>
      </c>
      <c r="J3092">
        <v>2869</v>
      </c>
      <c r="K3092">
        <v>20</v>
      </c>
      <c r="L3092">
        <f>COUNTIF(Table1[Race],Table1[Race])</f>
        <v>3</v>
      </c>
      <c r="M3092">
        <v>12</v>
      </c>
      <c r="N3092">
        <v>5</v>
      </c>
      <c r="O3092">
        <v>3</v>
      </c>
      <c r="P3092">
        <v>0</v>
      </c>
      <c r="Q3092" t="s">
        <v>20</v>
      </c>
      <c r="R3092" t="s">
        <v>3382</v>
      </c>
      <c r="S3092" t="s">
        <v>3379</v>
      </c>
      <c r="T3092">
        <f>IFERROR(Table1[n_can_adj]/MID(Table1[district],FIND("(",Table1[district])+1,1),Table1[n_can_adj])</f>
        <v>3</v>
      </c>
      <c r="U3092" t="e">
        <f>IF(Table1[level]="Local",VLOOKUP(Table1[parish]&amp;" Parish, Louisiana",[1]parish!$D$2:$E$65,2,FALSE),"")</f>
        <v>#N/A</v>
      </c>
    </row>
    <row r="3093" spans="1:21" hidden="1" x14ac:dyDescent="0.25">
      <c r="A3093">
        <v>3087</v>
      </c>
      <c r="B3093">
        <f>IF(COUNTIF(C$2:C3092,C3093)&gt;0,B3092,B3092+1)</f>
        <v>1058</v>
      </c>
      <c r="C3093" t="str">
        <f>Table1[[#This Row],[position]]&amp;IF(Table1[district]="NA","","-"&amp;Table1[district])&amp;IF(Table1[parish]="Multi-Parish Race","","-"&amp;Table1[parish])&amp;" ("&amp;Table1[year]&amp;")"</f>
        <v>Member of School Board-District 5-Lafayette (2014)</v>
      </c>
      <c r="D3093" t="s">
        <v>3379</v>
      </c>
      <c r="E3093" t="s">
        <v>3359</v>
      </c>
      <c r="F3093" t="s">
        <v>3868</v>
      </c>
      <c r="G3093">
        <v>2014</v>
      </c>
      <c r="H3093" t="s">
        <v>1012</v>
      </c>
      <c r="I3093" t="s">
        <v>19</v>
      </c>
      <c r="J3093">
        <v>4548</v>
      </c>
      <c r="K3093">
        <v>20</v>
      </c>
      <c r="L3093">
        <f>COUNTIF(Table1[Race],Table1[Race])</f>
        <v>2</v>
      </c>
      <c r="M3093">
        <v>12</v>
      </c>
      <c r="N3093">
        <v>5</v>
      </c>
      <c r="O3093">
        <v>3</v>
      </c>
      <c r="P3093">
        <v>0</v>
      </c>
      <c r="Q3093" t="s">
        <v>20</v>
      </c>
      <c r="R3093" t="s">
        <v>3382</v>
      </c>
      <c r="S3093" t="s">
        <v>3379</v>
      </c>
      <c r="T3093">
        <f>IFERROR(Table1[n_can_adj]/MID(Table1[district],FIND("(",Table1[district])+1,1),Table1[n_can_adj])</f>
        <v>2</v>
      </c>
      <c r="U3093" t="e">
        <f>IF(Table1[level]="Local",VLOOKUP(Table1[parish]&amp;" Parish, Louisiana",[1]parish!$D$2:$E$65,2,FALSE),"")</f>
        <v>#N/A</v>
      </c>
    </row>
    <row r="3094" spans="1:21" hidden="1" x14ac:dyDescent="0.25">
      <c r="A3094">
        <v>3099</v>
      </c>
      <c r="B3094">
        <f>IF(COUNTIF(C$2:C3093,C3094)&gt;0,B3093,B3093+1)</f>
        <v>1058</v>
      </c>
      <c r="C3094" t="str">
        <f>Table1[[#This Row],[position]]&amp;IF(Table1[district]="NA","","-"&amp;Table1[district])&amp;IF(Table1[parish]="Multi-Parish Race","","-"&amp;Table1[parish])&amp;" ("&amp;Table1[year]&amp;")"</f>
        <v>Member of School Board-District 5-Lafayette (2014)</v>
      </c>
      <c r="D3094" t="s">
        <v>3379</v>
      </c>
      <c r="E3094" t="s">
        <v>3359</v>
      </c>
      <c r="F3094" t="s">
        <v>3880</v>
      </c>
      <c r="G3094">
        <v>2014</v>
      </c>
      <c r="H3094" t="s">
        <v>1012</v>
      </c>
      <c r="I3094" t="s">
        <v>19</v>
      </c>
      <c r="J3094">
        <v>2968</v>
      </c>
      <c r="K3094">
        <v>20</v>
      </c>
      <c r="L3094">
        <f>COUNTIF(Table1[Race],Table1[Race])</f>
        <v>2</v>
      </c>
      <c r="M3094">
        <v>12</v>
      </c>
      <c r="N3094">
        <v>5</v>
      </c>
      <c r="O3094">
        <v>3</v>
      </c>
      <c r="P3094">
        <v>0</v>
      </c>
      <c r="Q3094" t="s">
        <v>20</v>
      </c>
      <c r="R3094" t="s">
        <v>3382</v>
      </c>
      <c r="S3094" t="s">
        <v>3379</v>
      </c>
      <c r="T3094">
        <f>IFERROR(Table1[n_can_adj]/MID(Table1[district],FIND("(",Table1[district])+1,1),Table1[n_can_adj])</f>
        <v>2</v>
      </c>
      <c r="U3094" t="e">
        <f>IF(Table1[level]="Local",VLOOKUP(Table1[parish]&amp;" Parish, Louisiana",[1]parish!$D$2:$E$65,2,FALSE),"")</f>
        <v>#N/A</v>
      </c>
    </row>
    <row r="3095" spans="1:21" hidden="1" x14ac:dyDescent="0.25">
      <c r="A3095">
        <v>3090</v>
      </c>
      <c r="B3095">
        <f>IF(COUNTIF(C$2:C3094,C3095)&gt;0,B3094,B3094+1)</f>
        <v>1059</v>
      </c>
      <c r="C3095" t="str">
        <f>Table1[[#This Row],[position]]&amp;IF(Table1[district]="NA","","-"&amp;Table1[district])&amp;IF(Table1[parish]="Multi-Parish Race","","-"&amp;Table1[parish])&amp;" ("&amp;Table1[year]&amp;")"</f>
        <v>Member of School Board-District 5-St. James (2014)</v>
      </c>
      <c r="D3095" t="s">
        <v>3379</v>
      </c>
      <c r="E3095" t="s">
        <v>3359</v>
      </c>
      <c r="F3095" t="s">
        <v>3871</v>
      </c>
      <c r="G3095">
        <v>2014</v>
      </c>
      <c r="H3095" t="s">
        <v>98</v>
      </c>
      <c r="I3095" t="s">
        <v>23</v>
      </c>
      <c r="J3095">
        <v>716</v>
      </c>
      <c r="K3095">
        <v>20</v>
      </c>
      <c r="L3095">
        <f>COUNTIF(Table1[Race],Table1[Race])</f>
        <v>2</v>
      </c>
      <c r="M3095">
        <v>12</v>
      </c>
      <c r="N3095">
        <v>5</v>
      </c>
      <c r="O3095">
        <v>3</v>
      </c>
      <c r="P3095">
        <v>0</v>
      </c>
      <c r="Q3095" t="s">
        <v>20</v>
      </c>
      <c r="R3095" t="s">
        <v>3382</v>
      </c>
      <c r="S3095" t="s">
        <v>3379</v>
      </c>
      <c r="T3095">
        <f>IFERROR(Table1[n_can_adj]/MID(Table1[district],FIND("(",Table1[district])+1,1),Table1[n_can_adj])</f>
        <v>2</v>
      </c>
      <c r="U3095" t="e">
        <f>IF(Table1[level]="Local",VLOOKUP(Table1[parish]&amp;" Parish, Louisiana",[1]parish!$D$2:$E$65,2,FALSE),"")</f>
        <v>#N/A</v>
      </c>
    </row>
    <row r="3096" spans="1:21" hidden="1" x14ac:dyDescent="0.25">
      <c r="A3096">
        <v>3101</v>
      </c>
      <c r="B3096">
        <f>IF(COUNTIF(C$2:C3095,C3096)&gt;0,B3095,B3095+1)</f>
        <v>1059</v>
      </c>
      <c r="C3096" t="str">
        <f>Table1[[#This Row],[position]]&amp;IF(Table1[district]="NA","","-"&amp;Table1[district])&amp;IF(Table1[parish]="Multi-Parish Race","","-"&amp;Table1[parish])&amp;" ("&amp;Table1[year]&amp;")"</f>
        <v>Member of School Board-District 5-St. James (2014)</v>
      </c>
      <c r="D3096" t="s">
        <v>3379</v>
      </c>
      <c r="E3096" t="s">
        <v>3359</v>
      </c>
      <c r="F3096" t="s">
        <v>3882</v>
      </c>
      <c r="G3096">
        <v>2014</v>
      </c>
      <c r="H3096" t="s">
        <v>98</v>
      </c>
      <c r="I3096" t="s">
        <v>23</v>
      </c>
      <c r="J3096">
        <v>682</v>
      </c>
      <c r="K3096">
        <v>20</v>
      </c>
      <c r="L3096">
        <f>COUNTIF(Table1[Race],Table1[Race])</f>
        <v>2</v>
      </c>
      <c r="M3096">
        <v>12</v>
      </c>
      <c r="N3096">
        <v>5</v>
      </c>
      <c r="O3096">
        <v>3</v>
      </c>
      <c r="P3096">
        <v>0</v>
      </c>
      <c r="Q3096" t="s">
        <v>20</v>
      </c>
      <c r="R3096" t="s">
        <v>3382</v>
      </c>
      <c r="S3096" t="s">
        <v>3379</v>
      </c>
      <c r="T3096">
        <f>IFERROR(Table1[n_can_adj]/MID(Table1[district],FIND("(",Table1[district])+1,1),Table1[n_can_adj])</f>
        <v>2</v>
      </c>
      <c r="U3096" t="e">
        <f>IF(Table1[level]="Local",VLOOKUP(Table1[parish]&amp;" Parish, Louisiana",[1]parish!$D$2:$E$65,2,FALSE),"")</f>
        <v>#N/A</v>
      </c>
    </row>
    <row r="3097" spans="1:21" hidden="1" x14ac:dyDescent="0.25">
      <c r="A3097">
        <v>3086</v>
      </c>
      <c r="B3097">
        <f>IF(COUNTIF(C$2:C3096,C3097)&gt;0,B3096,B3096+1)</f>
        <v>1060</v>
      </c>
      <c r="C3097" t="str">
        <f>Table1[[#This Row],[position]]&amp;IF(Table1[district]="NA","","-"&amp;Table1[district])&amp;IF(Table1[parish]="Multi-Parish Race","","-"&amp;Table1[parish])&amp;" ("&amp;Table1[year]&amp;")"</f>
        <v>Member of School Board-District 5-Terrebonne (2014)</v>
      </c>
      <c r="D3097" t="s">
        <v>3379</v>
      </c>
      <c r="E3097" t="s">
        <v>3359</v>
      </c>
      <c r="F3097" t="s">
        <v>3867</v>
      </c>
      <c r="G3097">
        <v>2014</v>
      </c>
      <c r="H3097" t="s">
        <v>1292</v>
      </c>
      <c r="I3097" t="s">
        <v>23</v>
      </c>
      <c r="J3097">
        <v>1639</v>
      </c>
      <c r="K3097">
        <v>20</v>
      </c>
      <c r="L3097">
        <f>COUNTIF(Table1[Race],Table1[Race])</f>
        <v>2</v>
      </c>
      <c r="M3097">
        <v>12</v>
      </c>
      <c r="N3097">
        <v>5</v>
      </c>
      <c r="O3097">
        <v>3</v>
      </c>
      <c r="P3097">
        <v>0</v>
      </c>
      <c r="Q3097" t="s">
        <v>20</v>
      </c>
      <c r="R3097" t="s">
        <v>3382</v>
      </c>
      <c r="S3097" t="s">
        <v>3379</v>
      </c>
      <c r="T3097">
        <f>IFERROR(Table1[n_can_adj]/MID(Table1[district],FIND("(",Table1[district])+1,1),Table1[n_can_adj])</f>
        <v>2</v>
      </c>
      <c r="U3097" t="e">
        <f>IF(Table1[level]="Local",VLOOKUP(Table1[parish]&amp;" Parish, Louisiana",[1]parish!$D$2:$E$65,2,FALSE),"")</f>
        <v>#N/A</v>
      </c>
    </row>
    <row r="3098" spans="1:21" hidden="1" x14ac:dyDescent="0.25">
      <c r="A3098">
        <v>3106</v>
      </c>
      <c r="B3098">
        <f>IF(COUNTIF(C$2:C3097,C3098)&gt;0,B3097,B3097+1)</f>
        <v>1060</v>
      </c>
      <c r="C3098" t="str">
        <f>Table1[[#This Row],[position]]&amp;IF(Table1[district]="NA","","-"&amp;Table1[district])&amp;IF(Table1[parish]="Multi-Parish Race","","-"&amp;Table1[parish])&amp;" ("&amp;Table1[year]&amp;")"</f>
        <v>Member of School Board-District 5-Terrebonne (2014)</v>
      </c>
      <c r="D3098" t="s">
        <v>3379</v>
      </c>
      <c r="E3098" t="s">
        <v>3359</v>
      </c>
      <c r="F3098" t="s">
        <v>3887</v>
      </c>
      <c r="G3098">
        <v>2014</v>
      </c>
      <c r="H3098" t="s">
        <v>1292</v>
      </c>
      <c r="I3098" t="s">
        <v>23</v>
      </c>
      <c r="J3098">
        <v>1240</v>
      </c>
      <c r="K3098">
        <v>20</v>
      </c>
      <c r="L3098">
        <f>COUNTIF(Table1[Race],Table1[Race])</f>
        <v>2</v>
      </c>
      <c r="M3098">
        <v>12</v>
      </c>
      <c r="N3098">
        <v>5</v>
      </c>
      <c r="O3098">
        <v>3</v>
      </c>
      <c r="P3098">
        <v>0</v>
      </c>
      <c r="Q3098" t="s">
        <v>20</v>
      </c>
      <c r="R3098" t="s">
        <v>3382</v>
      </c>
      <c r="S3098" t="s">
        <v>3379</v>
      </c>
      <c r="T3098">
        <f>IFERROR(Table1[n_can_adj]/MID(Table1[district],FIND("(",Table1[district])+1,1),Table1[n_can_adj])</f>
        <v>2</v>
      </c>
      <c r="U3098" t="e">
        <f>IF(Table1[level]="Local",VLOOKUP(Table1[parish]&amp;" Parish, Louisiana",[1]parish!$D$2:$E$65,2,FALSE),"")</f>
        <v>#N/A</v>
      </c>
    </row>
    <row r="3099" spans="1:21" hidden="1" x14ac:dyDescent="0.25">
      <c r="A3099">
        <v>3098</v>
      </c>
      <c r="B3099">
        <f>IF(COUNTIF(C$2:C3098,C3099)&gt;0,B3098,B3098+1)</f>
        <v>1061</v>
      </c>
      <c r="C3099" t="str">
        <f>Table1[[#This Row],[position]]&amp;IF(Table1[district]="NA","","-"&amp;Table1[district])&amp;IF(Table1[parish]="Multi-Parish Race","","-"&amp;Table1[parish])&amp;" ("&amp;Table1[year]&amp;")"</f>
        <v>Member of School Board-District 5-Union (2014)</v>
      </c>
      <c r="D3099" t="s">
        <v>3379</v>
      </c>
      <c r="E3099" t="s">
        <v>3359</v>
      </c>
      <c r="F3099" t="s">
        <v>3879</v>
      </c>
      <c r="G3099">
        <v>2014</v>
      </c>
      <c r="H3099" t="s">
        <v>157</v>
      </c>
      <c r="I3099" t="s">
        <v>19</v>
      </c>
      <c r="J3099">
        <v>420</v>
      </c>
      <c r="K3099">
        <v>20</v>
      </c>
      <c r="L3099">
        <f>COUNTIF(Table1[Race],Table1[Race])</f>
        <v>2</v>
      </c>
      <c r="M3099">
        <v>12</v>
      </c>
      <c r="N3099">
        <v>5</v>
      </c>
      <c r="O3099">
        <v>3</v>
      </c>
      <c r="P3099">
        <v>0</v>
      </c>
      <c r="Q3099" t="s">
        <v>20</v>
      </c>
      <c r="R3099" t="s">
        <v>3382</v>
      </c>
      <c r="S3099" t="s">
        <v>3379</v>
      </c>
      <c r="T3099">
        <f>IFERROR(Table1[n_can_adj]/MID(Table1[district],FIND("(",Table1[district])+1,1),Table1[n_can_adj])</f>
        <v>2</v>
      </c>
      <c r="U3099" t="e">
        <f>IF(Table1[level]="Local",VLOOKUP(Table1[parish]&amp;" Parish, Louisiana",[1]parish!$D$2:$E$65,2,FALSE),"")</f>
        <v>#N/A</v>
      </c>
    </row>
    <row r="3100" spans="1:21" hidden="1" x14ac:dyDescent="0.25">
      <c r="A3100">
        <v>3103</v>
      </c>
      <c r="B3100">
        <f>IF(COUNTIF(C$2:C3099,C3100)&gt;0,B3099,B3099+1)</f>
        <v>1061</v>
      </c>
      <c r="C3100" t="str">
        <f>Table1[[#This Row],[position]]&amp;IF(Table1[district]="NA","","-"&amp;Table1[district])&amp;IF(Table1[parish]="Multi-Parish Race","","-"&amp;Table1[parish])&amp;" ("&amp;Table1[year]&amp;")"</f>
        <v>Member of School Board-District 5-Union (2014)</v>
      </c>
      <c r="D3100" t="s">
        <v>3379</v>
      </c>
      <c r="E3100" t="s">
        <v>3359</v>
      </c>
      <c r="F3100" t="s">
        <v>3884</v>
      </c>
      <c r="G3100">
        <v>2014</v>
      </c>
      <c r="H3100" t="s">
        <v>157</v>
      </c>
      <c r="I3100" t="s">
        <v>19</v>
      </c>
      <c r="J3100">
        <v>592</v>
      </c>
      <c r="K3100">
        <v>20</v>
      </c>
      <c r="L3100">
        <f>COUNTIF(Table1[Race],Table1[Race])</f>
        <v>2</v>
      </c>
      <c r="M3100">
        <v>12</v>
      </c>
      <c r="N3100">
        <v>5</v>
      </c>
      <c r="O3100">
        <v>3</v>
      </c>
      <c r="P3100">
        <v>0</v>
      </c>
      <c r="Q3100" t="s">
        <v>20</v>
      </c>
      <c r="R3100" t="s">
        <v>3382</v>
      </c>
      <c r="S3100" t="s">
        <v>3379</v>
      </c>
      <c r="T3100">
        <f>IFERROR(Table1[n_can_adj]/MID(Table1[district],FIND("(",Table1[district])+1,1),Table1[n_can_adj])</f>
        <v>2</v>
      </c>
      <c r="U3100" t="e">
        <f>IF(Table1[level]="Local",VLOOKUP(Table1[parish]&amp;" Parish, Louisiana",[1]parish!$D$2:$E$65,2,FALSE),"")</f>
        <v>#N/A</v>
      </c>
    </row>
    <row r="3101" spans="1:21" hidden="1" x14ac:dyDescent="0.25">
      <c r="A3101">
        <v>3085</v>
      </c>
      <c r="B3101">
        <f>IF(COUNTIF(C$2:C3100,C3101)&gt;0,B3100,B3100+1)</f>
        <v>1062</v>
      </c>
      <c r="C3101" t="str">
        <f>Table1[[#This Row],[position]]&amp;IF(Table1[district]="NA","","-"&amp;Table1[district])&amp;IF(Table1[parish]="Multi-Parish Race","","-"&amp;Table1[parish])&amp;" ("&amp;Table1[year]&amp;")"</f>
        <v>Member of School Board-District 5-Vernon (2014)</v>
      </c>
      <c r="D3101" t="s">
        <v>3379</v>
      </c>
      <c r="E3101" t="s">
        <v>3359</v>
      </c>
      <c r="F3101" t="s">
        <v>3866</v>
      </c>
      <c r="G3101">
        <v>2014</v>
      </c>
      <c r="H3101" t="s">
        <v>651</v>
      </c>
      <c r="I3101" t="s">
        <v>30</v>
      </c>
      <c r="J3101">
        <v>753</v>
      </c>
      <c r="K3101">
        <v>20</v>
      </c>
      <c r="L3101">
        <f>COUNTIF(Table1[Race],Table1[Race])</f>
        <v>3</v>
      </c>
      <c r="M3101">
        <v>12</v>
      </c>
      <c r="N3101">
        <v>5</v>
      </c>
      <c r="O3101">
        <v>3</v>
      </c>
      <c r="P3101">
        <v>0</v>
      </c>
      <c r="Q3101" t="s">
        <v>20</v>
      </c>
      <c r="R3101" t="s">
        <v>3382</v>
      </c>
      <c r="S3101" t="s">
        <v>3379</v>
      </c>
      <c r="T3101">
        <f>IFERROR(Table1[n_can_adj]/MID(Table1[district],FIND("(",Table1[district])+1,1),Table1[n_can_adj])</f>
        <v>3</v>
      </c>
      <c r="U3101" t="e">
        <f>IF(Table1[level]="Local",VLOOKUP(Table1[parish]&amp;" Parish, Louisiana",[1]parish!$D$2:$E$65,2,FALSE),"")</f>
        <v>#N/A</v>
      </c>
    </row>
    <row r="3102" spans="1:21" hidden="1" x14ac:dyDescent="0.25">
      <c r="A3102">
        <v>3091</v>
      </c>
      <c r="B3102">
        <f>IF(COUNTIF(C$2:C3101,C3102)&gt;0,B3101,B3101+1)</f>
        <v>1062</v>
      </c>
      <c r="C3102" t="str">
        <f>Table1[[#This Row],[position]]&amp;IF(Table1[district]="NA","","-"&amp;Table1[district])&amp;IF(Table1[parish]="Multi-Parish Race","","-"&amp;Table1[parish])&amp;" ("&amp;Table1[year]&amp;")"</f>
        <v>Member of School Board-District 5-Vernon (2014)</v>
      </c>
      <c r="D3102" t="s">
        <v>3379</v>
      </c>
      <c r="E3102" t="s">
        <v>3359</v>
      </c>
      <c r="F3102" t="s">
        <v>3872</v>
      </c>
      <c r="G3102">
        <v>2014</v>
      </c>
      <c r="H3102" t="s">
        <v>651</v>
      </c>
      <c r="I3102" t="s">
        <v>23</v>
      </c>
      <c r="J3102">
        <v>74</v>
      </c>
      <c r="K3102">
        <v>20</v>
      </c>
      <c r="L3102">
        <f>COUNTIF(Table1[Race],Table1[Race])</f>
        <v>3</v>
      </c>
      <c r="M3102">
        <v>12</v>
      </c>
      <c r="N3102">
        <v>5</v>
      </c>
      <c r="O3102">
        <v>3</v>
      </c>
      <c r="P3102">
        <v>0</v>
      </c>
      <c r="Q3102" t="s">
        <v>20</v>
      </c>
      <c r="R3102" t="s">
        <v>3382</v>
      </c>
      <c r="S3102" t="s">
        <v>3379</v>
      </c>
      <c r="T3102">
        <f>IFERROR(Table1[n_can_adj]/MID(Table1[district],FIND("(",Table1[district])+1,1),Table1[n_can_adj])</f>
        <v>3</v>
      </c>
      <c r="U3102" t="e">
        <f>IF(Table1[level]="Local",VLOOKUP(Table1[parish]&amp;" Parish, Louisiana",[1]parish!$D$2:$E$65,2,FALSE),"")</f>
        <v>#N/A</v>
      </c>
    </row>
    <row r="3103" spans="1:21" hidden="1" x14ac:dyDescent="0.25">
      <c r="A3103">
        <v>3095</v>
      </c>
      <c r="B3103">
        <f>IF(COUNTIF(C$2:C3102,C3103)&gt;0,B3102,B3102+1)</f>
        <v>1062</v>
      </c>
      <c r="C3103" t="str">
        <f>Table1[[#This Row],[position]]&amp;IF(Table1[district]="NA","","-"&amp;Table1[district])&amp;IF(Table1[parish]="Multi-Parish Race","","-"&amp;Table1[parish])&amp;" ("&amp;Table1[year]&amp;")"</f>
        <v>Member of School Board-District 5-Vernon (2014)</v>
      </c>
      <c r="D3103" t="s">
        <v>3379</v>
      </c>
      <c r="E3103" t="s">
        <v>3359</v>
      </c>
      <c r="F3103" t="s">
        <v>3876</v>
      </c>
      <c r="G3103">
        <v>2014</v>
      </c>
      <c r="H3103" t="s">
        <v>651</v>
      </c>
      <c r="I3103" t="s">
        <v>23</v>
      </c>
      <c r="J3103">
        <v>300</v>
      </c>
      <c r="K3103">
        <v>20</v>
      </c>
      <c r="L3103">
        <f>COUNTIF(Table1[Race],Table1[Race])</f>
        <v>3</v>
      </c>
      <c r="M3103">
        <v>12</v>
      </c>
      <c r="N3103">
        <v>5</v>
      </c>
      <c r="O3103">
        <v>3</v>
      </c>
      <c r="P3103">
        <v>0</v>
      </c>
      <c r="Q3103" t="s">
        <v>20</v>
      </c>
      <c r="R3103" t="s">
        <v>3382</v>
      </c>
      <c r="S3103" t="s">
        <v>3379</v>
      </c>
      <c r="T3103">
        <f>IFERROR(Table1[n_can_adj]/MID(Table1[district],FIND("(",Table1[district])+1,1),Table1[n_can_adj])</f>
        <v>3</v>
      </c>
      <c r="U3103" t="e">
        <f>IF(Table1[level]="Local",VLOOKUP(Table1[parish]&amp;" Parish, Louisiana",[1]parish!$D$2:$E$65,2,FALSE),"")</f>
        <v>#N/A</v>
      </c>
    </row>
    <row r="3104" spans="1:21" hidden="1" x14ac:dyDescent="0.25">
      <c r="A3104">
        <v>3092</v>
      </c>
      <c r="B3104">
        <f>IF(COUNTIF(C$2:C3103,C3104)&gt;0,B3103,B3103+1)</f>
        <v>1063</v>
      </c>
      <c r="C3104" t="str">
        <f>Table1[[#This Row],[position]]&amp;IF(Table1[district]="NA","","-"&amp;Table1[district])&amp;IF(Table1[parish]="Multi-Parish Race","","-"&amp;Table1[parish])&amp;" ("&amp;Table1[year]&amp;")"</f>
        <v>Member of School Board-District 5-West Carroll (2014)</v>
      </c>
      <c r="D3104" t="s">
        <v>3379</v>
      </c>
      <c r="E3104" t="s">
        <v>3359</v>
      </c>
      <c r="F3104" t="s">
        <v>3873</v>
      </c>
      <c r="G3104">
        <v>2014</v>
      </c>
      <c r="H3104" t="s">
        <v>1222</v>
      </c>
      <c r="I3104" t="s">
        <v>23</v>
      </c>
      <c r="J3104">
        <v>263</v>
      </c>
      <c r="K3104">
        <v>20</v>
      </c>
      <c r="L3104">
        <f>COUNTIF(Table1[Race],Table1[Race])</f>
        <v>2</v>
      </c>
      <c r="M3104">
        <v>12</v>
      </c>
      <c r="N3104">
        <v>5</v>
      </c>
      <c r="O3104">
        <v>3</v>
      </c>
      <c r="P3104">
        <v>0</v>
      </c>
      <c r="Q3104" t="s">
        <v>20</v>
      </c>
      <c r="R3104" t="s">
        <v>3382</v>
      </c>
      <c r="S3104" t="s">
        <v>3379</v>
      </c>
      <c r="T3104">
        <f>IFERROR(Table1[n_can_adj]/MID(Table1[district],FIND("(",Table1[district])+1,1),Table1[n_can_adj])</f>
        <v>2</v>
      </c>
      <c r="U3104" t="e">
        <f>IF(Table1[level]="Local",VLOOKUP(Table1[parish]&amp;" Parish, Louisiana",[1]parish!$D$2:$E$65,2,FALSE),"")</f>
        <v>#N/A</v>
      </c>
    </row>
    <row r="3105" spans="1:21" hidden="1" x14ac:dyDescent="0.25">
      <c r="A3105">
        <v>3093</v>
      </c>
      <c r="B3105">
        <f>IF(COUNTIF(C$2:C3104,C3105)&gt;0,B3104,B3104+1)</f>
        <v>1063</v>
      </c>
      <c r="C3105" t="str">
        <f>Table1[[#This Row],[position]]&amp;IF(Table1[district]="NA","","-"&amp;Table1[district])&amp;IF(Table1[parish]="Multi-Parish Race","","-"&amp;Table1[parish])&amp;" ("&amp;Table1[year]&amp;")"</f>
        <v>Member of School Board-District 5-West Carroll (2014)</v>
      </c>
      <c r="D3105" t="s">
        <v>3379</v>
      </c>
      <c r="E3105" t="s">
        <v>3359</v>
      </c>
      <c r="F3105" t="s">
        <v>3874</v>
      </c>
      <c r="G3105">
        <v>2014</v>
      </c>
      <c r="H3105" t="s">
        <v>1222</v>
      </c>
      <c r="I3105" t="s">
        <v>23</v>
      </c>
      <c r="J3105">
        <v>171</v>
      </c>
      <c r="K3105">
        <v>20</v>
      </c>
      <c r="L3105">
        <f>COUNTIF(Table1[Race],Table1[Race])</f>
        <v>2</v>
      </c>
      <c r="M3105">
        <v>12</v>
      </c>
      <c r="N3105">
        <v>5</v>
      </c>
      <c r="O3105">
        <v>3</v>
      </c>
      <c r="P3105">
        <v>0</v>
      </c>
      <c r="Q3105" t="s">
        <v>20</v>
      </c>
      <c r="R3105" t="s">
        <v>3382</v>
      </c>
      <c r="S3105" t="s">
        <v>3379</v>
      </c>
      <c r="T3105">
        <f>IFERROR(Table1[n_can_adj]/MID(Table1[district],FIND("(",Table1[district])+1,1),Table1[n_can_adj])</f>
        <v>2</v>
      </c>
      <c r="U3105" t="e">
        <f>IF(Table1[level]="Local",VLOOKUP(Table1[parish]&amp;" Parish, Louisiana",[1]parish!$D$2:$E$65,2,FALSE),"")</f>
        <v>#N/A</v>
      </c>
    </row>
    <row r="3106" spans="1:21" hidden="1" x14ac:dyDescent="0.25">
      <c r="A3106">
        <v>3094</v>
      </c>
      <c r="B3106">
        <f>IF(COUNTIF(C$2:C3105,C3106)&gt;0,B3105,B3105+1)</f>
        <v>1064</v>
      </c>
      <c r="C3106" t="str">
        <f>Table1[[#This Row],[position]]&amp;IF(Table1[district]="NA","","-"&amp;Table1[district])&amp;IF(Table1[parish]="Multi-Parish Race","","-"&amp;Table1[parish])&amp;" ("&amp;Table1[year]&amp;")"</f>
        <v>Member of School Board-District 5-Vernon (2016)</v>
      </c>
      <c r="D3106" t="s">
        <v>3379</v>
      </c>
      <c r="E3106" t="s">
        <v>3359</v>
      </c>
      <c r="F3106" t="s">
        <v>3875</v>
      </c>
      <c r="G3106">
        <v>2016</v>
      </c>
      <c r="H3106" t="s">
        <v>651</v>
      </c>
      <c r="I3106" t="s">
        <v>23</v>
      </c>
      <c r="J3106">
        <v>544</v>
      </c>
      <c r="K3106">
        <v>2</v>
      </c>
      <c r="L3106">
        <f>COUNTIF(Table1[Race],Table1[Race])</f>
        <v>2</v>
      </c>
      <c r="M3106">
        <v>1</v>
      </c>
      <c r="N3106">
        <v>1</v>
      </c>
      <c r="O3106">
        <v>0</v>
      </c>
      <c r="P3106">
        <v>0</v>
      </c>
      <c r="Q3106" t="s">
        <v>20</v>
      </c>
      <c r="R3106" t="s">
        <v>3382</v>
      </c>
      <c r="S3106" t="s">
        <v>3379</v>
      </c>
      <c r="T3106">
        <f>IFERROR(Table1[n_can_adj]/MID(Table1[district],FIND("(",Table1[district])+1,1),Table1[n_can_adj])</f>
        <v>2</v>
      </c>
      <c r="U3106" t="e">
        <f>IF(Table1[level]="Local",VLOOKUP(Table1[parish]&amp;" Parish, Louisiana",[1]parish!$D$2:$E$65,2,FALSE),"")</f>
        <v>#N/A</v>
      </c>
    </row>
    <row r="3107" spans="1:21" hidden="1" x14ac:dyDescent="0.25">
      <c r="A3107">
        <v>3102</v>
      </c>
      <c r="B3107">
        <f>IF(COUNTIF(C$2:C3106,C3107)&gt;0,B3106,B3106+1)</f>
        <v>1064</v>
      </c>
      <c r="C3107" t="str">
        <f>Table1[[#This Row],[position]]&amp;IF(Table1[district]="NA","","-"&amp;Table1[district])&amp;IF(Table1[parish]="Multi-Parish Race","","-"&amp;Table1[parish])&amp;" ("&amp;Table1[year]&amp;")"</f>
        <v>Member of School Board-District 5-Vernon (2016)</v>
      </c>
      <c r="D3107" t="s">
        <v>3379</v>
      </c>
      <c r="E3107" t="s">
        <v>3359</v>
      </c>
      <c r="F3107" t="s">
        <v>3883</v>
      </c>
      <c r="G3107">
        <v>2016</v>
      </c>
      <c r="H3107" t="s">
        <v>651</v>
      </c>
      <c r="I3107" t="s">
        <v>19</v>
      </c>
      <c r="J3107">
        <v>920</v>
      </c>
      <c r="K3107">
        <v>2</v>
      </c>
      <c r="L3107">
        <f>COUNTIF(Table1[Race],Table1[Race])</f>
        <v>2</v>
      </c>
      <c r="M3107">
        <v>1</v>
      </c>
      <c r="N3107">
        <v>1</v>
      </c>
      <c r="O3107">
        <v>0</v>
      </c>
      <c r="P3107">
        <v>0</v>
      </c>
      <c r="Q3107" t="s">
        <v>20</v>
      </c>
      <c r="R3107" t="s">
        <v>3382</v>
      </c>
      <c r="S3107" t="s">
        <v>3379</v>
      </c>
      <c r="T3107">
        <f>IFERROR(Table1[n_can_adj]/MID(Table1[district],FIND("(",Table1[district])+1,1),Table1[n_can_adj])</f>
        <v>2</v>
      </c>
      <c r="U3107" t="e">
        <f>IF(Table1[level]="Local",VLOOKUP(Table1[parish]&amp;" Parish, Louisiana",[1]parish!$D$2:$E$65,2,FALSE),"")</f>
        <v>#N/A</v>
      </c>
    </row>
    <row r="3108" spans="1:21" hidden="1" x14ac:dyDescent="0.25">
      <c r="A3108">
        <v>3107</v>
      </c>
      <c r="B3108">
        <f>IF(COUNTIF(C$2:C3107,C3108)&gt;0,B3107,B3107+1)</f>
        <v>1065</v>
      </c>
      <c r="C3108" t="str">
        <f>Table1[[#This Row],[position]]&amp;IF(Table1[district]="NA","","-"&amp;Table1[district])&amp;IF(Table1[parish]="Multi-Parish Race","","-"&amp;Table1[parish])&amp;" ("&amp;Table1[year]&amp;")"</f>
        <v>Member of School Board-District 5, City of Monroe-Ouachita (2014)</v>
      </c>
      <c r="D3108" t="s">
        <v>3379</v>
      </c>
      <c r="E3108" t="s">
        <v>3888</v>
      </c>
      <c r="F3108" t="s">
        <v>3889</v>
      </c>
      <c r="G3108">
        <v>2014</v>
      </c>
      <c r="H3108" t="s">
        <v>670</v>
      </c>
      <c r="I3108" t="s">
        <v>23</v>
      </c>
      <c r="J3108">
        <v>599</v>
      </c>
      <c r="K3108">
        <v>2</v>
      </c>
      <c r="L3108">
        <f>COUNTIF(Table1[Race],Table1[Race])</f>
        <v>2</v>
      </c>
      <c r="M3108">
        <v>2</v>
      </c>
      <c r="N3108">
        <v>0</v>
      </c>
      <c r="O3108">
        <v>0</v>
      </c>
      <c r="P3108">
        <v>0</v>
      </c>
      <c r="Q3108" t="s">
        <v>20</v>
      </c>
      <c r="R3108" t="s">
        <v>3382</v>
      </c>
      <c r="S3108" t="s">
        <v>3379</v>
      </c>
      <c r="T3108">
        <f>IFERROR(Table1[n_can_adj]/MID(Table1[district],FIND("(",Table1[district])+1,1),Table1[n_can_adj])</f>
        <v>2</v>
      </c>
      <c r="U3108" t="e">
        <f>IF(Table1[level]="Local",VLOOKUP(Table1[parish]&amp;" Parish, Louisiana",[1]parish!$D$2:$E$65,2,FALSE),"")</f>
        <v>#N/A</v>
      </c>
    </row>
    <row r="3109" spans="1:21" hidden="1" x14ac:dyDescent="0.25">
      <c r="A3109">
        <v>3108</v>
      </c>
      <c r="B3109">
        <f>IF(COUNTIF(C$2:C3108,C3109)&gt;0,B3108,B3108+1)</f>
        <v>1065</v>
      </c>
      <c r="C3109" t="str">
        <f>Table1[[#This Row],[position]]&amp;IF(Table1[district]="NA","","-"&amp;Table1[district])&amp;IF(Table1[parish]="Multi-Parish Race","","-"&amp;Table1[parish])&amp;" ("&amp;Table1[year]&amp;")"</f>
        <v>Member of School Board-District 5, City of Monroe-Ouachita (2014)</v>
      </c>
      <c r="D3109" t="s">
        <v>3379</v>
      </c>
      <c r="E3109" t="s">
        <v>3888</v>
      </c>
      <c r="F3109" t="s">
        <v>3890</v>
      </c>
      <c r="G3109">
        <v>2014</v>
      </c>
      <c r="H3109" t="s">
        <v>670</v>
      </c>
      <c r="I3109" t="s">
        <v>23</v>
      </c>
      <c r="J3109">
        <v>1311</v>
      </c>
      <c r="K3109">
        <v>2</v>
      </c>
      <c r="L3109">
        <f>COUNTIF(Table1[Race],Table1[Race])</f>
        <v>2</v>
      </c>
      <c r="M3109">
        <v>2</v>
      </c>
      <c r="N3109">
        <v>0</v>
      </c>
      <c r="O3109">
        <v>0</v>
      </c>
      <c r="P3109">
        <v>0</v>
      </c>
      <c r="Q3109" t="s">
        <v>20</v>
      </c>
      <c r="R3109" t="s">
        <v>3382</v>
      </c>
      <c r="S3109" t="s">
        <v>3379</v>
      </c>
      <c r="T3109">
        <f>IFERROR(Table1[n_can_adj]/MID(Table1[district],FIND("(",Table1[district])+1,1),Table1[n_can_adj])</f>
        <v>2</v>
      </c>
      <c r="U3109" t="e">
        <f>IF(Table1[level]="Local",VLOOKUP(Table1[parish]&amp;" Parish, Louisiana",[1]parish!$D$2:$E$65,2,FALSE),"")</f>
        <v>#N/A</v>
      </c>
    </row>
    <row r="3110" spans="1:21" hidden="1" x14ac:dyDescent="0.25">
      <c r="A3110">
        <v>3119</v>
      </c>
      <c r="B3110">
        <f>IF(COUNTIF(C$2:C3109,C3110)&gt;0,B3109,B3109+1)</f>
        <v>1066</v>
      </c>
      <c r="C3110" t="str">
        <f>Table1[[#This Row],[position]]&amp;IF(Table1[district]="NA","","-"&amp;Table1[district])&amp;IF(Table1[parish]="Multi-Parish Race","","-"&amp;Table1[parish])&amp;" ("&amp;Table1[year]&amp;")"</f>
        <v>Member of School Board-District 6-Jefferson (2014)</v>
      </c>
      <c r="D3110" t="s">
        <v>3379</v>
      </c>
      <c r="E3110" t="s">
        <v>3363</v>
      </c>
      <c r="F3110" t="s">
        <v>3901</v>
      </c>
      <c r="G3110">
        <v>2014</v>
      </c>
      <c r="H3110" t="s">
        <v>1442</v>
      </c>
      <c r="I3110" t="s">
        <v>19</v>
      </c>
      <c r="J3110">
        <v>6980</v>
      </c>
      <c r="K3110">
        <v>14</v>
      </c>
      <c r="L3110">
        <f>COUNTIF(Table1[Race],Table1[Race])</f>
        <v>2</v>
      </c>
      <c r="M3110">
        <v>8</v>
      </c>
      <c r="N3110">
        <v>4</v>
      </c>
      <c r="O3110">
        <v>2</v>
      </c>
      <c r="P3110">
        <v>0</v>
      </c>
      <c r="Q3110" t="s">
        <v>20</v>
      </c>
      <c r="R3110" t="s">
        <v>3382</v>
      </c>
      <c r="S3110" t="s">
        <v>3379</v>
      </c>
      <c r="T3110">
        <f>IFERROR(Table1[n_can_adj]/MID(Table1[district],FIND("(",Table1[district])+1,1),Table1[n_can_adj])</f>
        <v>2</v>
      </c>
      <c r="U3110" t="e">
        <f>IF(Table1[level]="Local",VLOOKUP(Table1[parish]&amp;" Parish, Louisiana",[1]parish!$D$2:$E$65,2,FALSE),"")</f>
        <v>#N/A</v>
      </c>
    </row>
    <row r="3111" spans="1:21" hidden="1" x14ac:dyDescent="0.25">
      <c r="A3111">
        <v>3120</v>
      </c>
      <c r="B3111">
        <f>IF(COUNTIF(C$2:C3110,C3111)&gt;0,B3110,B3110+1)</f>
        <v>1066</v>
      </c>
      <c r="C3111" t="str">
        <f>Table1[[#This Row],[position]]&amp;IF(Table1[district]="NA","","-"&amp;Table1[district])&amp;IF(Table1[parish]="Multi-Parish Race","","-"&amp;Table1[parish])&amp;" ("&amp;Table1[year]&amp;")"</f>
        <v>Member of School Board-District 6-Jefferson (2014)</v>
      </c>
      <c r="D3111" t="s">
        <v>3379</v>
      </c>
      <c r="E3111" t="s">
        <v>3363</v>
      </c>
      <c r="F3111" t="s">
        <v>3902</v>
      </c>
      <c r="G3111">
        <v>2014</v>
      </c>
      <c r="H3111" t="s">
        <v>1442</v>
      </c>
      <c r="I3111" t="s">
        <v>23</v>
      </c>
      <c r="J3111">
        <v>5354</v>
      </c>
      <c r="K3111">
        <v>14</v>
      </c>
      <c r="L3111">
        <f>COUNTIF(Table1[Race],Table1[Race])</f>
        <v>2</v>
      </c>
      <c r="M3111">
        <v>8</v>
      </c>
      <c r="N3111">
        <v>4</v>
      </c>
      <c r="O3111">
        <v>2</v>
      </c>
      <c r="P3111">
        <v>0</v>
      </c>
      <c r="Q3111" t="s">
        <v>20</v>
      </c>
      <c r="R3111" t="s">
        <v>3382</v>
      </c>
      <c r="S3111" t="s">
        <v>3379</v>
      </c>
      <c r="T3111">
        <f>IFERROR(Table1[n_can_adj]/MID(Table1[district],FIND("(",Table1[district])+1,1),Table1[n_can_adj])</f>
        <v>2</v>
      </c>
      <c r="U3111" t="e">
        <f>IF(Table1[level]="Local",VLOOKUP(Table1[parish]&amp;" Parish, Louisiana",[1]parish!$D$2:$E$65,2,FALSE),"")</f>
        <v>#N/A</v>
      </c>
    </row>
    <row r="3112" spans="1:21" hidden="1" x14ac:dyDescent="0.25">
      <c r="A3112">
        <v>3116</v>
      </c>
      <c r="B3112">
        <f>IF(COUNTIF(C$2:C3111,C3112)&gt;0,B3111,B3111+1)</f>
        <v>1067</v>
      </c>
      <c r="C3112" t="str">
        <f>Table1[[#This Row],[position]]&amp;IF(Table1[district]="NA","","-"&amp;Table1[district])&amp;IF(Table1[parish]="Multi-Parish Race","","-"&amp;Table1[parish])&amp;" ("&amp;Table1[year]&amp;")"</f>
        <v>Member of School Board-District 6-Lafayette (2014)</v>
      </c>
      <c r="D3112" t="s">
        <v>3379</v>
      </c>
      <c r="E3112" t="s">
        <v>3363</v>
      </c>
      <c r="F3112" t="s">
        <v>3898</v>
      </c>
      <c r="G3112">
        <v>2014</v>
      </c>
      <c r="H3112" t="s">
        <v>1012</v>
      </c>
      <c r="I3112" t="s">
        <v>19</v>
      </c>
      <c r="J3112">
        <v>4206</v>
      </c>
      <c r="K3112">
        <v>14</v>
      </c>
      <c r="L3112">
        <f>COUNTIF(Table1[Race],Table1[Race])</f>
        <v>2</v>
      </c>
      <c r="M3112">
        <v>8</v>
      </c>
      <c r="N3112">
        <v>4</v>
      </c>
      <c r="O3112">
        <v>2</v>
      </c>
      <c r="P3112">
        <v>0</v>
      </c>
      <c r="Q3112" t="s">
        <v>20</v>
      </c>
      <c r="R3112" t="s">
        <v>3382</v>
      </c>
      <c r="S3112" t="s">
        <v>3379</v>
      </c>
      <c r="T3112">
        <f>IFERROR(Table1[n_can_adj]/MID(Table1[district],FIND("(",Table1[district])+1,1),Table1[n_can_adj])</f>
        <v>2</v>
      </c>
      <c r="U3112" t="e">
        <f>IF(Table1[level]="Local",VLOOKUP(Table1[parish]&amp;" Parish, Louisiana",[1]parish!$D$2:$E$65,2,FALSE),"")</f>
        <v>#N/A</v>
      </c>
    </row>
    <row r="3113" spans="1:21" hidden="1" x14ac:dyDescent="0.25">
      <c r="A3113">
        <v>3117</v>
      </c>
      <c r="B3113">
        <f>IF(COUNTIF(C$2:C3112,C3113)&gt;0,B3112,B3112+1)</f>
        <v>1067</v>
      </c>
      <c r="C3113" t="str">
        <f>Table1[[#This Row],[position]]&amp;IF(Table1[district]="NA","","-"&amp;Table1[district])&amp;IF(Table1[parish]="Multi-Parish Race","","-"&amp;Table1[parish])&amp;" ("&amp;Table1[year]&amp;")"</f>
        <v>Member of School Board-District 6-Lafayette (2014)</v>
      </c>
      <c r="D3113" t="s">
        <v>3379</v>
      </c>
      <c r="E3113" t="s">
        <v>3363</v>
      </c>
      <c r="F3113" t="s">
        <v>3899</v>
      </c>
      <c r="G3113">
        <v>2014</v>
      </c>
      <c r="H3113" t="s">
        <v>1012</v>
      </c>
      <c r="I3113" t="s">
        <v>30</v>
      </c>
      <c r="J3113">
        <v>3973</v>
      </c>
      <c r="K3113">
        <v>14</v>
      </c>
      <c r="L3113">
        <f>COUNTIF(Table1[Race],Table1[Race])</f>
        <v>2</v>
      </c>
      <c r="M3113">
        <v>8</v>
      </c>
      <c r="N3113">
        <v>4</v>
      </c>
      <c r="O3113">
        <v>2</v>
      </c>
      <c r="P3113">
        <v>0</v>
      </c>
      <c r="Q3113" t="s">
        <v>20</v>
      </c>
      <c r="R3113" t="s">
        <v>3382</v>
      </c>
      <c r="S3113" t="s">
        <v>3379</v>
      </c>
      <c r="T3113">
        <f>IFERROR(Table1[n_can_adj]/MID(Table1[district],FIND("(",Table1[district])+1,1),Table1[n_can_adj])</f>
        <v>2</v>
      </c>
      <c r="U3113" t="e">
        <f>IF(Table1[level]="Local",VLOOKUP(Table1[parish]&amp;" Parish, Louisiana",[1]parish!$D$2:$E$65,2,FALSE),"")</f>
        <v>#N/A</v>
      </c>
    </row>
    <row r="3114" spans="1:21" hidden="1" x14ac:dyDescent="0.25">
      <c r="A3114">
        <v>3110</v>
      </c>
      <c r="B3114">
        <f>IF(COUNTIF(C$2:C3113,C3114)&gt;0,B3113,B3113+1)</f>
        <v>1068</v>
      </c>
      <c r="C3114" t="str">
        <f>Table1[[#This Row],[position]]&amp;IF(Table1[district]="NA","","-"&amp;Table1[district])&amp;IF(Table1[parish]="Multi-Parish Race","","-"&amp;Table1[parish])&amp;" ("&amp;Table1[year]&amp;")"</f>
        <v>Member of School Board-District 6-Sabine (2014)</v>
      </c>
      <c r="D3114" t="s">
        <v>3379</v>
      </c>
      <c r="E3114" t="s">
        <v>3363</v>
      </c>
      <c r="F3114" t="s">
        <v>3892</v>
      </c>
      <c r="G3114">
        <v>2014</v>
      </c>
      <c r="H3114" t="s">
        <v>1197</v>
      </c>
      <c r="I3114" t="s">
        <v>23</v>
      </c>
      <c r="J3114">
        <v>423</v>
      </c>
      <c r="K3114">
        <v>14</v>
      </c>
      <c r="L3114">
        <f>COUNTIF(Table1[Race],Table1[Race])</f>
        <v>2</v>
      </c>
      <c r="M3114">
        <v>8</v>
      </c>
      <c r="N3114">
        <v>4</v>
      </c>
      <c r="O3114">
        <v>2</v>
      </c>
      <c r="P3114">
        <v>0</v>
      </c>
      <c r="Q3114" t="s">
        <v>20</v>
      </c>
      <c r="R3114" t="s">
        <v>3382</v>
      </c>
      <c r="S3114" t="s">
        <v>3379</v>
      </c>
      <c r="T3114">
        <f>IFERROR(Table1[n_can_adj]/MID(Table1[district],FIND("(",Table1[district])+1,1),Table1[n_can_adj])</f>
        <v>2</v>
      </c>
      <c r="U3114" t="e">
        <f>IF(Table1[level]="Local",VLOOKUP(Table1[parish]&amp;" Parish, Louisiana",[1]parish!$D$2:$E$65,2,FALSE),"")</f>
        <v>#N/A</v>
      </c>
    </row>
    <row r="3115" spans="1:21" hidden="1" x14ac:dyDescent="0.25">
      <c r="A3115">
        <v>3113</v>
      </c>
      <c r="B3115">
        <f>IF(COUNTIF(C$2:C3114,C3115)&gt;0,B3114,B3114+1)</f>
        <v>1068</v>
      </c>
      <c r="C3115" t="str">
        <f>Table1[[#This Row],[position]]&amp;IF(Table1[district]="NA","","-"&amp;Table1[district])&amp;IF(Table1[parish]="Multi-Parish Race","","-"&amp;Table1[parish])&amp;" ("&amp;Table1[year]&amp;")"</f>
        <v>Member of School Board-District 6-Sabine (2014)</v>
      </c>
      <c r="D3115" t="s">
        <v>3379</v>
      </c>
      <c r="E3115" t="s">
        <v>3363</v>
      </c>
      <c r="F3115" t="s">
        <v>3895</v>
      </c>
      <c r="G3115">
        <v>2014</v>
      </c>
      <c r="H3115" t="s">
        <v>1197</v>
      </c>
      <c r="I3115" t="s">
        <v>23</v>
      </c>
      <c r="J3115">
        <v>503</v>
      </c>
      <c r="K3115">
        <v>14</v>
      </c>
      <c r="L3115">
        <f>COUNTIF(Table1[Race],Table1[Race])</f>
        <v>2</v>
      </c>
      <c r="M3115">
        <v>8</v>
      </c>
      <c r="N3115">
        <v>4</v>
      </c>
      <c r="O3115">
        <v>2</v>
      </c>
      <c r="P3115">
        <v>0</v>
      </c>
      <c r="Q3115" t="s">
        <v>20</v>
      </c>
      <c r="R3115" t="s">
        <v>3382</v>
      </c>
      <c r="S3115" t="s">
        <v>3379</v>
      </c>
      <c r="T3115">
        <f>IFERROR(Table1[n_can_adj]/MID(Table1[district],FIND("(",Table1[district])+1,1),Table1[n_can_adj])</f>
        <v>2</v>
      </c>
      <c r="U3115" t="e">
        <f>IF(Table1[level]="Local",VLOOKUP(Table1[parish]&amp;" Parish, Louisiana",[1]parish!$D$2:$E$65,2,FALSE),"")</f>
        <v>#N/A</v>
      </c>
    </row>
    <row r="3116" spans="1:21" hidden="1" x14ac:dyDescent="0.25">
      <c r="A3116">
        <v>3114</v>
      </c>
      <c r="B3116">
        <f>IF(COUNTIF(C$2:C3115,C3116)&gt;0,B3115,B3115+1)</f>
        <v>1069</v>
      </c>
      <c r="C3116" t="str">
        <f>Table1[[#This Row],[position]]&amp;IF(Table1[district]="NA","","-"&amp;Table1[district])&amp;IF(Table1[parish]="Multi-Parish Race","","-"&amp;Table1[parish])&amp;" ("&amp;Table1[year]&amp;")"</f>
        <v>Member of School Board-District 6-St. James (2014)</v>
      </c>
      <c r="D3116" t="s">
        <v>3379</v>
      </c>
      <c r="E3116" t="s">
        <v>3363</v>
      </c>
      <c r="F3116" t="s">
        <v>3896</v>
      </c>
      <c r="G3116">
        <v>2014</v>
      </c>
      <c r="H3116" t="s">
        <v>98</v>
      </c>
      <c r="I3116" t="s">
        <v>23</v>
      </c>
      <c r="J3116">
        <v>676</v>
      </c>
      <c r="K3116">
        <v>14</v>
      </c>
      <c r="L3116">
        <f>COUNTIF(Table1[Race],Table1[Race])</f>
        <v>2</v>
      </c>
      <c r="M3116">
        <v>8</v>
      </c>
      <c r="N3116">
        <v>4</v>
      </c>
      <c r="O3116">
        <v>2</v>
      </c>
      <c r="P3116">
        <v>0</v>
      </c>
      <c r="Q3116" t="s">
        <v>20</v>
      </c>
      <c r="R3116" t="s">
        <v>3382</v>
      </c>
      <c r="S3116" t="s">
        <v>3379</v>
      </c>
      <c r="T3116">
        <f>IFERROR(Table1[n_can_adj]/MID(Table1[district],FIND("(",Table1[district])+1,1),Table1[n_can_adj])</f>
        <v>2</v>
      </c>
      <c r="U3116" t="e">
        <f>IF(Table1[level]="Local",VLOOKUP(Table1[parish]&amp;" Parish, Louisiana",[1]parish!$D$2:$E$65,2,FALSE),"")</f>
        <v>#N/A</v>
      </c>
    </row>
    <row r="3117" spans="1:21" hidden="1" x14ac:dyDescent="0.25">
      <c r="A3117">
        <v>3122</v>
      </c>
      <c r="B3117">
        <f>IF(COUNTIF(C$2:C3116,C3117)&gt;0,B3116,B3116+1)</f>
        <v>1069</v>
      </c>
      <c r="C3117" t="str">
        <f>Table1[[#This Row],[position]]&amp;IF(Table1[district]="NA","","-"&amp;Table1[district])&amp;IF(Table1[parish]="Multi-Parish Race","","-"&amp;Table1[parish])&amp;" ("&amp;Table1[year]&amp;")"</f>
        <v>Member of School Board-District 6-St. James (2014)</v>
      </c>
      <c r="D3117" t="s">
        <v>3379</v>
      </c>
      <c r="E3117" t="s">
        <v>3363</v>
      </c>
      <c r="F3117" t="s">
        <v>3904</v>
      </c>
      <c r="G3117">
        <v>2014</v>
      </c>
      <c r="H3117" t="s">
        <v>98</v>
      </c>
      <c r="I3117" t="s">
        <v>30</v>
      </c>
      <c r="J3117">
        <v>756</v>
      </c>
      <c r="K3117">
        <v>14</v>
      </c>
      <c r="L3117">
        <f>COUNTIF(Table1[Race],Table1[Race])</f>
        <v>2</v>
      </c>
      <c r="M3117">
        <v>8</v>
      </c>
      <c r="N3117">
        <v>4</v>
      </c>
      <c r="O3117">
        <v>2</v>
      </c>
      <c r="P3117">
        <v>0</v>
      </c>
      <c r="Q3117" t="s">
        <v>20</v>
      </c>
      <c r="R3117" t="s">
        <v>3382</v>
      </c>
      <c r="S3117" t="s">
        <v>3379</v>
      </c>
      <c r="T3117">
        <f>IFERROR(Table1[n_can_adj]/MID(Table1[district],FIND("(",Table1[district])+1,1),Table1[n_can_adj])</f>
        <v>2</v>
      </c>
      <c r="U3117" t="e">
        <f>IF(Table1[level]="Local",VLOOKUP(Table1[parish]&amp;" Parish, Louisiana",[1]parish!$D$2:$E$65,2,FALSE),"")</f>
        <v>#N/A</v>
      </c>
    </row>
    <row r="3118" spans="1:21" hidden="1" x14ac:dyDescent="0.25">
      <c r="A3118">
        <v>3109</v>
      </c>
      <c r="B3118">
        <f>IF(COUNTIF(C$2:C3117,C3118)&gt;0,B3117,B3117+1)</f>
        <v>1070</v>
      </c>
      <c r="C3118" t="str">
        <f>Table1[[#This Row],[position]]&amp;IF(Table1[district]="NA","","-"&amp;Table1[district])&amp;IF(Table1[parish]="Multi-Parish Race","","-"&amp;Table1[parish])&amp;" ("&amp;Table1[year]&amp;")"</f>
        <v>Member of School Board-District 6-Terrebonne (2014)</v>
      </c>
      <c r="D3118" t="s">
        <v>3379</v>
      </c>
      <c r="E3118" t="s">
        <v>3363</v>
      </c>
      <c r="F3118" t="s">
        <v>3891</v>
      </c>
      <c r="G3118">
        <v>2014</v>
      </c>
      <c r="H3118" t="s">
        <v>1292</v>
      </c>
      <c r="I3118" t="s">
        <v>19</v>
      </c>
      <c r="J3118">
        <v>3194</v>
      </c>
      <c r="K3118">
        <v>14</v>
      </c>
      <c r="L3118">
        <f>COUNTIF(Table1[Race],Table1[Race])</f>
        <v>2</v>
      </c>
      <c r="M3118">
        <v>8</v>
      </c>
      <c r="N3118">
        <v>4</v>
      </c>
      <c r="O3118">
        <v>2</v>
      </c>
      <c r="P3118">
        <v>0</v>
      </c>
      <c r="Q3118" t="s">
        <v>20</v>
      </c>
      <c r="R3118" t="s">
        <v>3382</v>
      </c>
      <c r="S3118" t="s">
        <v>3379</v>
      </c>
      <c r="T3118">
        <f>IFERROR(Table1[n_can_adj]/MID(Table1[district],FIND("(",Table1[district])+1,1),Table1[n_can_adj])</f>
        <v>2</v>
      </c>
      <c r="U3118" t="e">
        <f>IF(Table1[level]="Local",VLOOKUP(Table1[parish]&amp;" Parish, Louisiana",[1]parish!$D$2:$E$65,2,FALSE),"")</f>
        <v>#N/A</v>
      </c>
    </row>
    <row r="3119" spans="1:21" hidden="1" x14ac:dyDescent="0.25">
      <c r="A3119">
        <v>3111</v>
      </c>
      <c r="B3119">
        <f>IF(COUNTIF(C$2:C3118,C3119)&gt;0,B3118,B3118+1)</f>
        <v>1070</v>
      </c>
      <c r="C3119" t="str">
        <f>Table1[[#This Row],[position]]&amp;IF(Table1[district]="NA","","-"&amp;Table1[district])&amp;IF(Table1[parish]="Multi-Parish Race","","-"&amp;Table1[parish])&amp;" ("&amp;Table1[year]&amp;")"</f>
        <v>Member of School Board-District 6-Terrebonne (2014)</v>
      </c>
      <c r="D3119" t="s">
        <v>3379</v>
      </c>
      <c r="E3119" t="s">
        <v>3363</v>
      </c>
      <c r="F3119" t="s">
        <v>3893</v>
      </c>
      <c r="G3119">
        <v>2014</v>
      </c>
      <c r="H3119" t="s">
        <v>1292</v>
      </c>
      <c r="I3119" t="s">
        <v>23</v>
      </c>
      <c r="J3119">
        <v>2246</v>
      </c>
      <c r="K3119">
        <v>14</v>
      </c>
      <c r="L3119">
        <f>COUNTIF(Table1[Race],Table1[Race])</f>
        <v>2</v>
      </c>
      <c r="M3119">
        <v>8</v>
      </c>
      <c r="N3119">
        <v>4</v>
      </c>
      <c r="O3119">
        <v>2</v>
      </c>
      <c r="P3119">
        <v>0</v>
      </c>
      <c r="Q3119" t="s">
        <v>20</v>
      </c>
      <c r="R3119" t="s">
        <v>3382</v>
      </c>
      <c r="S3119" t="s">
        <v>3379</v>
      </c>
      <c r="T3119">
        <f>IFERROR(Table1[n_can_adj]/MID(Table1[district],FIND("(",Table1[district])+1,1),Table1[n_can_adj])</f>
        <v>2</v>
      </c>
      <c r="U3119" t="e">
        <f>IF(Table1[level]="Local",VLOOKUP(Table1[parish]&amp;" Parish, Louisiana",[1]parish!$D$2:$E$65,2,FALSE),"")</f>
        <v>#N/A</v>
      </c>
    </row>
    <row r="3120" spans="1:21" hidden="1" x14ac:dyDescent="0.25">
      <c r="A3120">
        <v>3121</v>
      </c>
      <c r="B3120">
        <f>IF(COUNTIF(C$2:C3119,C3120)&gt;0,B3119,B3119+1)</f>
        <v>1071</v>
      </c>
      <c r="C3120" t="str">
        <f>Table1[[#This Row],[position]]&amp;IF(Table1[district]="NA","","-"&amp;Table1[district])&amp;IF(Table1[parish]="Multi-Parish Race","","-"&amp;Table1[parish])&amp;" ("&amp;Table1[year]&amp;")"</f>
        <v>Member of School Board-District 6-Vernon (2014)</v>
      </c>
      <c r="D3120" t="s">
        <v>3379</v>
      </c>
      <c r="E3120" t="s">
        <v>3363</v>
      </c>
      <c r="F3120" t="s">
        <v>3903</v>
      </c>
      <c r="G3120">
        <v>2014</v>
      </c>
      <c r="H3120" t="s">
        <v>651</v>
      </c>
      <c r="I3120" t="s">
        <v>23</v>
      </c>
      <c r="J3120">
        <v>302</v>
      </c>
      <c r="K3120">
        <v>14</v>
      </c>
      <c r="L3120">
        <f>COUNTIF(Table1[Race],Table1[Race])</f>
        <v>2</v>
      </c>
      <c r="M3120">
        <v>8</v>
      </c>
      <c r="N3120">
        <v>4</v>
      </c>
      <c r="O3120">
        <v>2</v>
      </c>
      <c r="P3120">
        <v>0</v>
      </c>
      <c r="Q3120" t="s">
        <v>20</v>
      </c>
      <c r="R3120" t="s">
        <v>3382</v>
      </c>
      <c r="S3120" t="s">
        <v>3379</v>
      </c>
      <c r="T3120">
        <f>IFERROR(Table1[n_can_adj]/MID(Table1[district],FIND("(",Table1[district])+1,1),Table1[n_can_adj])</f>
        <v>2</v>
      </c>
      <c r="U3120" t="e">
        <f>IF(Table1[level]="Local",VLOOKUP(Table1[parish]&amp;" Parish, Louisiana",[1]parish!$D$2:$E$65,2,FALSE),"")</f>
        <v>#N/A</v>
      </c>
    </row>
    <row r="3121" spans="1:21" hidden="1" x14ac:dyDescent="0.25">
      <c r="A3121">
        <v>3123</v>
      </c>
      <c r="B3121">
        <f>IF(COUNTIF(C$2:C3120,C3121)&gt;0,B3120,B3120+1)</f>
        <v>1071</v>
      </c>
      <c r="C3121" t="str">
        <f>Table1[[#This Row],[position]]&amp;IF(Table1[district]="NA","","-"&amp;Table1[district])&amp;IF(Table1[parish]="Multi-Parish Race","","-"&amp;Table1[parish])&amp;" ("&amp;Table1[year]&amp;")"</f>
        <v>Member of School Board-District 6-Vernon (2014)</v>
      </c>
      <c r="D3121" t="s">
        <v>3379</v>
      </c>
      <c r="E3121" t="s">
        <v>3363</v>
      </c>
      <c r="F3121" t="s">
        <v>3905</v>
      </c>
      <c r="G3121">
        <v>2014</v>
      </c>
      <c r="H3121" t="s">
        <v>651</v>
      </c>
      <c r="I3121" t="s">
        <v>23</v>
      </c>
      <c r="J3121">
        <v>582</v>
      </c>
      <c r="K3121">
        <v>14</v>
      </c>
      <c r="L3121">
        <f>COUNTIF(Table1[Race],Table1[Race])</f>
        <v>2</v>
      </c>
      <c r="M3121">
        <v>8</v>
      </c>
      <c r="N3121">
        <v>4</v>
      </c>
      <c r="O3121">
        <v>2</v>
      </c>
      <c r="P3121">
        <v>0</v>
      </c>
      <c r="Q3121" t="s">
        <v>20</v>
      </c>
      <c r="R3121" t="s">
        <v>3382</v>
      </c>
      <c r="S3121" t="s">
        <v>3379</v>
      </c>
      <c r="T3121">
        <f>IFERROR(Table1[n_can_adj]/MID(Table1[district],FIND("(",Table1[district])+1,1),Table1[n_can_adj])</f>
        <v>2</v>
      </c>
      <c r="U3121" t="e">
        <f>IF(Table1[level]="Local",VLOOKUP(Table1[parish]&amp;" Parish, Louisiana",[1]parish!$D$2:$E$65,2,FALSE),"")</f>
        <v>#N/A</v>
      </c>
    </row>
    <row r="3122" spans="1:21" hidden="1" x14ac:dyDescent="0.25">
      <c r="A3122">
        <v>3115</v>
      </c>
      <c r="B3122">
        <f>IF(COUNTIF(C$2:C3121,C3122)&gt;0,B3121,B3121+1)</f>
        <v>1072</v>
      </c>
      <c r="C3122" t="str">
        <f>Table1[[#This Row],[position]]&amp;IF(Table1[district]="NA","","-"&amp;Table1[district])&amp;IF(Table1[parish]="Multi-Parish Race","","-"&amp;Table1[parish])&amp;" ("&amp;Table1[year]&amp;")"</f>
        <v>Member of School Board-District 6-West Feliciana (2014)</v>
      </c>
      <c r="D3122" t="s">
        <v>3379</v>
      </c>
      <c r="E3122" t="s">
        <v>3363</v>
      </c>
      <c r="F3122" t="s">
        <v>3897</v>
      </c>
      <c r="G3122">
        <v>2014</v>
      </c>
      <c r="H3122" t="s">
        <v>394</v>
      </c>
      <c r="I3122" t="s">
        <v>23</v>
      </c>
      <c r="J3122">
        <v>253</v>
      </c>
      <c r="K3122">
        <v>14</v>
      </c>
      <c r="L3122">
        <f>COUNTIF(Table1[Race],Table1[Race])</f>
        <v>2</v>
      </c>
      <c r="M3122">
        <v>8</v>
      </c>
      <c r="N3122">
        <v>4</v>
      </c>
      <c r="O3122">
        <v>2</v>
      </c>
      <c r="P3122">
        <v>0</v>
      </c>
      <c r="Q3122" t="s">
        <v>20</v>
      </c>
      <c r="R3122" t="s">
        <v>3382</v>
      </c>
      <c r="S3122" t="s">
        <v>3379</v>
      </c>
      <c r="T3122">
        <f>IFERROR(Table1[n_can_adj]/MID(Table1[district],FIND("(",Table1[district])+1,1),Table1[n_can_adj])</f>
        <v>2</v>
      </c>
      <c r="U3122" t="e">
        <f>IF(Table1[level]="Local",VLOOKUP(Table1[parish]&amp;" Parish, Louisiana",[1]parish!$D$2:$E$65,2,FALSE),"")</f>
        <v>#N/A</v>
      </c>
    </row>
    <row r="3123" spans="1:21" hidden="1" x14ac:dyDescent="0.25">
      <c r="A3123">
        <v>3118</v>
      </c>
      <c r="B3123">
        <f>IF(COUNTIF(C$2:C3122,C3123)&gt;0,B3122,B3122+1)</f>
        <v>1072</v>
      </c>
      <c r="C3123" t="str">
        <f>Table1[[#This Row],[position]]&amp;IF(Table1[district]="NA","","-"&amp;Table1[district])&amp;IF(Table1[parish]="Multi-Parish Race","","-"&amp;Table1[parish])&amp;" ("&amp;Table1[year]&amp;")"</f>
        <v>Member of School Board-District 6-West Feliciana (2014)</v>
      </c>
      <c r="D3123" t="s">
        <v>3379</v>
      </c>
      <c r="E3123" t="s">
        <v>3363</v>
      </c>
      <c r="F3123" t="s">
        <v>3900</v>
      </c>
      <c r="G3123">
        <v>2014</v>
      </c>
      <c r="H3123" t="s">
        <v>394</v>
      </c>
      <c r="I3123" t="s">
        <v>19</v>
      </c>
      <c r="J3123">
        <v>525</v>
      </c>
      <c r="K3123">
        <v>14</v>
      </c>
      <c r="L3123">
        <f>COUNTIF(Table1[Race],Table1[Race])</f>
        <v>2</v>
      </c>
      <c r="M3123">
        <v>8</v>
      </c>
      <c r="N3123">
        <v>4</v>
      </c>
      <c r="O3123">
        <v>2</v>
      </c>
      <c r="P3123">
        <v>0</v>
      </c>
      <c r="Q3123" t="s">
        <v>20</v>
      </c>
      <c r="R3123" t="s">
        <v>3382</v>
      </c>
      <c r="S3123" t="s">
        <v>3379</v>
      </c>
      <c r="T3123">
        <f>IFERROR(Table1[n_can_adj]/MID(Table1[district],FIND("(",Table1[district])+1,1),Table1[n_can_adj])</f>
        <v>2</v>
      </c>
      <c r="U3123" t="e">
        <f>IF(Table1[level]="Local",VLOOKUP(Table1[parish]&amp;" Parish, Louisiana",[1]parish!$D$2:$E$65,2,FALSE),"")</f>
        <v>#N/A</v>
      </c>
    </row>
    <row r="3124" spans="1:21" hidden="1" x14ac:dyDescent="0.25">
      <c r="A3124">
        <v>3112</v>
      </c>
      <c r="B3124">
        <f>IF(COUNTIF(C$2:C3123,C3124)&gt;0,B3123,B3123+1)</f>
        <v>1073</v>
      </c>
      <c r="C3124" t="str">
        <f>Table1[[#This Row],[position]]&amp;IF(Table1[district]="NA","","-"&amp;Table1[district])&amp;IF(Table1[parish]="Multi-Parish Race","","-"&amp;Table1[parish])&amp;" ("&amp;Table1[year]&amp;")"</f>
        <v>Member of School Board-District 6-Orleans (2016)</v>
      </c>
      <c r="D3124" t="s">
        <v>3379</v>
      </c>
      <c r="E3124" t="s">
        <v>3363</v>
      </c>
      <c r="F3124" t="s">
        <v>3894</v>
      </c>
      <c r="G3124">
        <v>2016</v>
      </c>
      <c r="H3124" t="s">
        <v>2635</v>
      </c>
      <c r="I3124" t="s">
        <v>23</v>
      </c>
      <c r="J3124">
        <v>9101</v>
      </c>
      <c r="K3124">
        <v>2</v>
      </c>
      <c r="L3124">
        <f>COUNTIF(Table1[Race],Table1[Race])</f>
        <v>2</v>
      </c>
      <c r="M3124">
        <v>2</v>
      </c>
      <c r="N3124">
        <v>0</v>
      </c>
      <c r="O3124">
        <v>0</v>
      </c>
      <c r="P3124">
        <v>0</v>
      </c>
      <c r="Q3124" t="s">
        <v>20</v>
      </c>
      <c r="R3124" t="s">
        <v>3382</v>
      </c>
      <c r="S3124" t="s">
        <v>3379</v>
      </c>
      <c r="T3124">
        <f>IFERROR(Table1[n_can_adj]/MID(Table1[district],FIND("(",Table1[district])+1,1),Table1[n_can_adj])</f>
        <v>2</v>
      </c>
      <c r="U3124" t="e">
        <f>IF(Table1[level]="Local",VLOOKUP(Table1[parish]&amp;" Parish, Louisiana",[1]parish!$D$2:$E$65,2,FALSE),"")</f>
        <v>#N/A</v>
      </c>
    </row>
    <row r="3125" spans="1:21" hidden="1" x14ac:dyDescent="0.25">
      <c r="A3125">
        <v>3124</v>
      </c>
      <c r="B3125">
        <f>IF(COUNTIF(C$2:C3124,C3125)&gt;0,B3124,B3124+1)</f>
        <v>1073</v>
      </c>
      <c r="C3125" t="str">
        <f>Table1[[#This Row],[position]]&amp;IF(Table1[district]="NA","","-"&amp;Table1[district])&amp;IF(Table1[parish]="Multi-Parish Race","","-"&amp;Table1[parish])&amp;" ("&amp;Table1[year]&amp;")"</f>
        <v>Member of School Board-District 6-Orleans (2016)</v>
      </c>
      <c r="D3125" t="s">
        <v>3379</v>
      </c>
      <c r="E3125" t="s">
        <v>3363</v>
      </c>
      <c r="F3125" t="s">
        <v>3906</v>
      </c>
      <c r="G3125">
        <v>2016</v>
      </c>
      <c r="H3125" t="s">
        <v>2635</v>
      </c>
      <c r="I3125" t="s">
        <v>23</v>
      </c>
      <c r="J3125">
        <v>10422</v>
      </c>
      <c r="K3125">
        <v>2</v>
      </c>
      <c r="L3125">
        <f>COUNTIF(Table1[Race],Table1[Race])</f>
        <v>2</v>
      </c>
      <c r="M3125">
        <v>2</v>
      </c>
      <c r="N3125">
        <v>0</v>
      </c>
      <c r="O3125">
        <v>0</v>
      </c>
      <c r="P3125">
        <v>0</v>
      </c>
      <c r="Q3125" t="s">
        <v>20</v>
      </c>
      <c r="R3125" t="s">
        <v>3382</v>
      </c>
      <c r="S3125" t="s">
        <v>3379</v>
      </c>
      <c r="T3125">
        <f>IFERROR(Table1[n_can_adj]/MID(Table1[district],FIND("(",Table1[district])+1,1),Table1[n_can_adj])</f>
        <v>2</v>
      </c>
      <c r="U3125" t="e">
        <f>IF(Table1[level]="Local",VLOOKUP(Table1[parish]&amp;" Parish, Louisiana",[1]parish!$D$2:$E$65,2,FALSE),"")</f>
        <v>#N/A</v>
      </c>
    </row>
    <row r="3126" spans="1:21" hidden="1" x14ac:dyDescent="0.25">
      <c r="A3126">
        <v>3125</v>
      </c>
      <c r="B3126">
        <f>IF(COUNTIF(C$2:C3125,C3126)&gt;0,B3125,B3125+1)</f>
        <v>1074</v>
      </c>
      <c r="C3126" t="str">
        <f>Table1[[#This Row],[position]]&amp;IF(Table1[district]="NA","","-"&amp;Table1[district])&amp;IF(Table1[parish]="Multi-Parish Race","","-"&amp;Table1[parish])&amp;" ("&amp;Table1[year]&amp;")"</f>
        <v>Member of School Board-District 6, City of Monroe-Ouachita (2014)</v>
      </c>
      <c r="D3126" t="s">
        <v>3379</v>
      </c>
      <c r="E3126" t="s">
        <v>3907</v>
      </c>
      <c r="F3126" t="s">
        <v>3908</v>
      </c>
      <c r="G3126">
        <v>2014</v>
      </c>
      <c r="H3126" t="s">
        <v>670</v>
      </c>
      <c r="I3126" t="s">
        <v>23</v>
      </c>
      <c r="J3126">
        <v>895</v>
      </c>
      <c r="K3126">
        <v>2</v>
      </c>
      <c r="L3126">
        <f>COUNTIF(Table1[Race],Table1[Race])</f>
        <v>2</v>
      </c>
      <c r="M3126">
        <v>2</v>
      </c>
      <c r="N3126">
        <v>0</v>
      </c>
      <c r="O3126">
        <v>0</v>
      </c>
      <c r="P3126">
        <v>0</v>
      </c>
      <c r="Q3126" t="s">
        <v>20</v>
      </c>
      <c r="R3126" t="s">
        <v>3382</v>
      </c>
      <c r="S3126" t="s">
        <v>3379</v>
      </c>
      <c r="T3126">
        <f>IFERROR(Table1[n_can_adj]/MID(Table1[district],FIND("(",Table1[district])+1,1),Table1[n_can_adj])</f>
        <v>2</v>
      </c>
      <c r="U3126" t="e">
        <f>IF(Table1[level]="Local",VLOOKUP(Table1[parish]&amp;" Parish, Louisiana",[1]parish!$D$2:$E$65,2,FALSE),"")</f>
        <v>#N/A</v>
      </c>
    </row>
    <row r="3127" spans="1:21" hidden="1" x14ac:dyDescent="0.25">
      <c r="A3127">
        <v>3126</v>
      </c>
      <c r="B3127">
        <f>IF(COUNTIF(C$2:C3126,C3127)&gt;0,B3126,B3126+1)</f>
        <v>1074</v>
      </c>
      <c r="C3127" t="str">
        <f>Table1[[#This Row],[position]]&amp;IF(Table1[district]="NA","","-"&amp;Table1[district])&amp;IF(Table1[parish]="Multi-Parish Race","","-"&amp;Table1[parish])&amp;" ("&amp;Table1[year]&amp;")"</f>
        <v>Member of School Board-District 6, City of Monroe-Ouachita (2014)</v>
      </c>
      <c r="D3127" t="s">
        <v>3379</v>
      </c>
      <c r="E3127" t="s">
        <v>3907</v>
      </c>
      <c r="F3127" t="s">
        <v>3909</v>
      </c>
      <c r="G3127">
        <v>2014</v>
      </c>
      <c r="H3127" t="s">
        <v>670</v>
      </c>
      <c r="I3127" t="s">
        <v>23</v>
      </c>
      <c r="J3127">
        <v>505</v>
      </c>
      <c r="K3127">
        <v>2</v>
      </c>
      <c r="L3127">
        <f>COUNTIF(Table1[Race],Table1[Race])</f>
        <v>2</v>
      </c>
      <c r="M3127">
        <v>2</v>
      </c>
      <c r="N3127">
        <v>0</v>
      </c>
      <c r="O3127">
        <v>0</v>
      </c>
      <c r="P3127">
        <v>0</v>
      </c>
      <c r="Q3127" t="s">
        <v>20</v>
      </c>
      <c r="R3127" t="s">
        <v>3382</v>
      </c>
      <c r="S3127" t="s">
        <v>3379</v>
      </c>
      <c r="T3127">
        <f>IFERROR(Table1[n_can_adj]/MID(Table1[district],FIND("(",Table1[district])+1,1),Table1[n_can_adj])</f>
        <v>2</v>
      </c>
      <c r="U3127" t="e">
        <f>IF(Table1[level]="Local",VLOOKUP(Table1[parish]&amp;" Parish, Louisiana",[1]parish!$D$2:$E$65,2,FALSE),"")</f>
        <v>#N/A</v>
      </c>
    </row>
    <row r="3128" spans="1:21" hidden="1" x14ac:dyDescent="0.25">
      <c r="A3128">
        <v>3127</v>
      </c>
      <c r="B3128">
        <f>IF(COUNTIF(C$2:C3127,C3128)&gt;0,B3127,B3127+1)</f>
        <v>1075</v>
      </c>
      <c r="C3128" t="str">
        <f>Table1[[#This Row],[position]]&amp;IF(Table1[district]="NA","","-"&amp;Table1[district])&amp;IF(Table1[parish]="Multi-Parish Race","","-"&amp;Table1[parish])&amp;" ("&amp;Table1[year]&amp;")"</f>
        <v>Member of School Board-District 6, Division 1-East Feliciana (2014)</v>
      </c>
      <c r="D3128" t="s">
        <v>3379</v>
      </c>
      <c r="E3128" t="s">
        <v>3910</v>
      </c>
      <c r="F3128" t="s">
        <v>3911</v>
      </c>
      <c r="G3128">
        <v>2014</v>
      </c>
      <c r="H3128" t="s">
        <v>457</v>
      </c>
      <c r="I3128" t="s">
        <v>23</v>
      </c>
      <c r="J3128">
        <v>983</v>
      </c>
      <c r="K3128">
        <v>2</v>
      </c>
      <c r="L3128">
        <f>COUNTIF(Table1[Race],Table1[Race])</f>
        <v>2</v>
      </c>
      <c r="M3128">
        <v>2</v>
      </c>
      <c r="N3128">
        <v>0</v>
      </c>
      <c r="O3128">
        <v>0</v>
      </c>
      <c r="P3128">
        <v>0</v>
      </c>
      <c r="Q3128" t="s">
        <v>20</v>
      </c>
      <c r="R3128" t="s">
        <v>3382</v>
      </c>
      <c r="S3128" t="s">
        <v>3379</v>
      </c>
      <c r="T3128">
        <f>IFERROR(Table1[n_can_adj]/MID(Table1[district],FIND("(",Table1[district])+1,1),Table1[n_can_adj])</f>
        <v>2</v>
      </c>
      <c r="U3128" t="e">
        <f>IF(Table1[level]="Local",VLOOKUP(Table1[parish]&amp;" Parish, Louisiana",[1]parish!$D$2:$E$65,2,FALSE),"")</f>
        <v>#N/A</v>
      </c>
    </row>
    <row r="3129" spans="1:21" hidden="1" x14ac:dyDescent="0.25">
      <c r="A3129">
        <v>3128</v>
      </c>
      <c r="B3129">
        <f>IF(COUNTIF(C$2:C3128,C3129)&gt;0,B3128,B3128+1)</f>
        <v>1075</v>
      </c>
      <c r="C3129" t="str">
        <f>Table1[[#This Row],[position]]&amp;IF(Table1[district]="NA","","-"&amp;Table1[district])&amp;IF(Table1[parish]="Multi-Parish Race","","-"&amp;Table1[parish])&amp;" ("&amp;Table1[year]&amp;")"</f>
        <v>Member of School Board-District 6, Division 1-East Feliciana (2014)</v>
      </c>
      <c r="D3129" t="s">
        <v>3379</v>
      </c>
      <c r="E3129" t="s">
        <v>3910</v>
      </c>
      <c r="F3129" t="s">
        <v>3912</v>
      </c>
      <c r="G3129">
        <v>2014</v>
      </c>
      <c r="H3129" t="s">
        <v>457</v>
      </c>
      <c r="I3129" t="s">
        <v>23</v>
      </c>
      <c r="J3129">
        <v>1192</v>
      </c>
      <c r="K3129">
        <v>2</v>
      </c>
      <c r="L3129">
        <f>COUNTIF(Table1[Race],Table1[Race])</f>
        <v>2</v>
      </c>
      <c r="M3129">
        <v>2</v>
      </c>
      <c r="N3129">
        <v>0</v>
      </c>
      <c r="O3129">
        <v>0</v>
      </c>
      <c r="P3129">
        <v>0</v>
      </c>
      <c r="Q3129" t="s">
        <v>20</v>
      </c>
      <c r="R3129" t="s">
        <v>3382</v>
      </c>
      <c r="S3129" t="s">
        <v>3379</v>
      </c>
      <c r="T3129">
        <f>IFERROR(Table1[n_can_adj]/MID(Table1[district],FIND("(",Table1[district])+1,1),Table1[n_can_adj])</f>
        <v>2</v>
      </c>
      <c r="U3129" t="e">
        <f>IF(Table1[level]="Local",VLOOKUP(Table1[parish]&amp;" Parish, Louisiana",[1]parish!$D$2:$E$65,2,FALSE),"")</f>
        <v>#N/A</v>
      </c>
    </row>
    <row r="3130" spans="1:21" hidden="1" x14ac:dyDescent="0.25">
      <c r="A3130">
        <v>3129</v>
      </c>
      <c r="B3130">
        <f>IF(COUNTIF(C$2:C3129,C3130)&gt;0,B3129,B3129+1)</f>
        <v>1076</v>
      </c>
      <c r="C3130" t="str">
        <f>Table1[[#This Row],[position]]&amp;IF(Table1[district]="NA","","-"&amp;Table1[district])&amp;IF(Table1[parish]="Multi-Parish Race","","-"&amp;Table1[parish])&amp;" ("&amp;Table1[year]&amp;")"</f>
        <v>Member of School Board-District 6, Division 3-East Feliciana (2014)</v>
      </c>
      <c r="D3130" t="s">
        <v>3379</v>
      </c>
      <c r="E3130" t="s">
        <v>3913</v>
      </c>
      <c r="F3130" t="s">
        <v>3914</v>
      </c>
      <c r="G3130">
        <v>2014</v>
      </c>
      <c r="H3130" t="s">
        <v>457</v>
      </c>
      <c r="I3130" t="s">
        <v>19</v>
      </c>
      <c r="J3130">
        <v>977</v>
      </c>
      <c r="K3130">
        <v>3</v>
      </c>
      <c r="L3130">
        <f>COUNTIF(Table1[Race],Table1[Race])</f>
        <v>3</v>
      </c>
      <c r="M3130">
        <v>2</v>
      </c>
      <c r="N3130">
        <v>1</v>
      </c>
      <c r="O3130">
        <v>0</v>
      </c>
      <c r="P3130">
        <v>0</v>
      </c>
      <c r="Q3130" t="s">
        <v>20</v>
      </c>
      <c r="R3130" t="s">
        <v>3382</v>
      </c>
      <c r="S3130" t="s">
        <v>3379</v>
      </c>
      <c r="T3130">
        <f>IFERROR(Table1[n_can_adj]/MID(Table1[district],FIND("(",Table1[district])+1,1),Table1[n_can_adj])</f>
        <v>3</v>
      </c>
      <c r="U3130" t="e">
        <f>IF(Table1[level]="Local",VLOOKUP(Table1[parish]&amp;" Parish, Louisiana",[1]parish!$D$2:$E$65,2,FALSE),"")</f>
        <v>#N/A</v>
      </c>
    </row>
    <row r="3131" spans="1:21" hidden="1" x14ac:dyDescent="0.25">
      <c r="A3131">
        <v>3130</v>
      </c>
      <c r="B3131">
        <f>IF(COUNTIF(C$2:C3130,C3131)&gt;0,B3130,B3130+1)</f>
        <v>1076</v>
      </c>
      <c r="C3131" t="str">
        <f>Table1[[#This Row],[position]]&amp;IF(Table1[district]="NA","","-"&amp;Table1[district])&amp;IF(Table1[parish]="Multi-Parish Race","","-"&amp;Table1[parish])&amp;" ("&amp;Table1[year]&amp;")"</f>
        <v>Member of School Board-District 6, Division 3-East Feliciana (2014)</v>
      </c>
      <c r="D3131" t="s">
        <v>3379</v>
      </c>
      <c r="E3131" t="s">
        <v>3913</v>
      </c>
      <c r="F3131" t="s">
        <v>3915</v>
      </c>
      <c r="G3131">
        <v>2014</v>
      </c>
      <c r="H3131" t="s">
        <v>457</v>
      </c>
      <c r="I3131" t="s">
        <v>23</v>
      </c>
      <c r="J3131">
        <v>434</v>
      </c>
      <c r="K3131">
        <v>3</v>
      </c>
      <c r="L3131">
        <f>COUNTIF(Table1[Race],Table1[Race])</f>
        <v>3</v>
      </c>
      <c r="M3131">
        <v>2</v>
      </c>
      <c r="N3131">
        <v>1</v>
      </c>
      <c r="O3131">
        <v>0</v>
      </c>
      <c r="P3131">
        <v>0</v>
      </c>
      <c r="Q3131" t="s">
        <v>20</v>
      </c>
      <c r="R3131" t="s">
        <v>3382</v>
      </c>
      <c r="S3131" t="s">
        <v>3379</v>
      </c>
      <c r="T3131">
        <f>IFERROR(Table1[n_can_adj]/MID(Table1[district],FIND("(",Table1[district])+1,1),Table1[n_can_adj])</f>
        <v>3</v>
      </c>
      <c r="U3131" t="e">
        <f>IF(Table1[level]="Local",VLOOKUP(Table1[parish]&amp;" Parish, Louisiana",[1]parish!$D$2:$E$65,2,FALSE),"")</f>
        <v>#N/A</v>
      </c>
    </row>
    <row r="3132" spans="1:21" hidden="1" x14ac:dyDescent="0.25">
      <c r="A3132">
        <v>3131</v>
      </c>
      <c r="B3132">
        <f>IF(COUNTIF(C$2:C3131,C3132)&gt;0,B3131,B3131+1)</f>
        <v>1076</v>
      </c>
      <c r="C3132" t="str">
        <f>Table1[[#This Row],[position]]&amp;IF(Table1[district]="NA","","-"&amp;Table1[district])&amp;IF(Table1[parish]="Multi-Parish Race","","-"&amp;Table1[parish])&amp;" ("&amp;Table1[year]&amp;")"</f>
        <v>Member of School Board-District 6, Division 3-East Feliciana (2014)</v>
      </c>
      <c r="D3132" t="s">
        <v>3379</v>
      </c>
      <c r="E3132" t="s">
        <v>3913</v>
      </c>
      <c r="F3132" t="s">
        <v>3916</v>
      </c>
      <c r="G3132">
        <v>2014</v>
      </c>
      <c r="H3132" t="s">
        <v>457</v>
      </c>
      <c r="I3132" t="s">
        <v>23</v>
      </c>
      <c r="J3132">
        <v>864</v>
      </c>
      <c r="K3132">
        <v>3</v>
      </c>
      <c r="L3132">
        <f>COUNTIF(Table1[Race],Table1[Race])</f>
        <v>3</v>
      </c>
      <c r="M3132">
        <v>2</v>
      </c>
      <c r="N3132">
        <v>1</v>
      </c>
      <c r="O3132">
        <v>0</v>
      </c>
      <c r="P3132">
        <v>0</v>
      </c>
      <c r="Q3132" t="s">
        <v>20</v>
      </c>
      <c r="R3132" t="s">
        <v>3382</v>
      </c>
      <c r="S3132" t="s">
        <v>3379</v>
      </c>
      <c r="T3132">
        <f>IFERROR(Table1[n_can_adj]/MID(Table1[district],FIND("(",Table1[district])+1,1),Table1[n_can_adj])</f>
        <v>3</v>
      </c>
      <c r="U3132" t="e">
        <f>IF(Table1[level]="Local",VLOOKUP(Table1[parish]&amp;" Parish, Louisiana",[1]parish!$D$2:$E$65,2,FALSE),"")</f>
        <v>#N/A</v>
      </c>
    </row>
    <row r="3133" spans="1:21" hidden="1" x14ac:dyDescent="0.25">
      <c r="A3133">
        <v>3134</v>
      </c>
      <c r="B3133">
        <f>IF(COUNTIF(C$2:C3132,C3133)&gt;0,B3132,B3132+1)</f>
        <v>1077</v>
      </c>
      <c r="C3133" t="str">
        <f>Table1[[#This Row],[position]]&amp;IF(Table1[district]="NA","","-"&amp;Table1[district])&amp;IF(Table1[parish]="Multi-Parish Race","","-"&amp;Table1[parish])&amp;" ("&amp;Table1[year]&amp;")"</f>
        <v>Member of School Board-District 7-Cameron (2014)</v>
      </c>
      <c r="D3133" t="s">
        <v>3379</v>
      </c>
      <c r="E3133" t="s">
        <v>3366</v>
      </c>
      <c r="F3133" t="s">
        <v>3919</v>
      </c>
      <c r="G3133">
        <v>2014</v>
      </c>
      <c r="H3133" t="s">
        <v>1674</v>
      </c>
      <c r="I3133" t="s">
        <v>19</v>
      </c>
      <c r="J3133">
        <v>73</v>
      </c>
      <c r="K3133">
        <v>17</v>
      </c>
      <c r="L3133">
        <f>COUNTIF(Table1[Race],Table1[Race])</f>
        <v>3</v>
      </c>
      <c r="M3133">
        <v>4</v>
      </c>
      <c r="N3133">
        <v>8</v>
      </c>
      <c r="O3133">
        <v>2</v>
      </c>
      <c r="P3133">
        <v>3</v>
      </c>
      <c r="Q3133" t="s">
        <v>20</v>
      </c>
      <c r="R3133" t="s">
        <v>3382</v>
      </c>
      <c r="S3133" t="s">
        <v>3379</v>
      </c>
      <c r="T3133">
        <f>IFERROR(Table1[n_can_adj]/MID(Table1[district],FIND("(",Table1[district])+1,1),Table1[n_can_adj])</f>
        <v>3</v>
      </c>
      <c r="U3133" t="e">
        <f>IF(Table1[level]="Local",VLOOKUP(Table1[parish]&amp;" Parish, Louisiana",[1]parish!$D$2:$E$65,2,FALSE),"")</f>
        <v>#N/A</v>
      </c>
    </row>
    <row r="3134" spans="1:21" hidden="1" x14ac:dyDescent="0.25">
      <c r="A3134">
        <v>3138</v>
      </c>
      <c r="B3134">
        <f>IF(COUNTIF(C$2:C3133,C3134)&gt;0,B3133,B3133+1)</f>
        <v>1077</v>
      </c>
      <c r="C3134" t="str">
        <f>Table1[[#This Row],[position]]&amp;IF(Table1[district]="NA","","-"&amp;Table1[district])&amp;IF(Table1[parish]="Multi-Parish Race","","-"&amp;Table1[parish])&amp;" ("&amp;Table1[year]&amp;")"</f>
        <v>Member of School Board-District 7-Cameron (2014)</v>
      </c>
      <c r="D3134" t="s">
        <v>3379</v>
      </c>
      <c r="E3134" t="s">
        <v>3366</v>
      </c>
      <c r="F3134" t="s">
        <v>3923</v>
      </c>
      <c r="G3134">
        <v>2014</v>
      </c>
      <c r="H3134" t="s">
        <v>1674</v>
      </c>
      <c r="I3134" t="s">
        <v>19</v>
      </c>
      <c r="J3134">
        <v>96</v>
      </c>
      <c r="K3134">
        <v>17</v>
      </c>
      <c r="L3134">
        <f>COUNTIF(Table1[Race],Table1[Race])</f>
        <v>3</v>
      </c>
      <c r="M3134">
        <v>4</v>
      </c>
      <c r="N3134">
        <v>8</v>
      </c>
      <c r="O3134">
        <v>2</v>
      </c>
      <c r="P3134">
        <v>3</v>
      </c>
      <c r="Q3134" t="s">
        <v>20</v>
      </c>
      <c r="R3134" t="s">
        <v>3382</v>
      </c>
      <c r="S3134" t="s">
        <v>3379</v>
      </c>
      <c r="T3134">
        <f>IFERROR(Table1[n_can_adj]/MID(Table1[district],FIND("(",Table1[district])+1,1),Table1[n_can_adj])</f>
        <v>3</v>
      </c>
      <c r="U3134" t="e">
        <f>IF(Table1[level]="Local",VLOOKUP(Table1[parish]&amp;" Parish, Louisiana",[1]parish!$D$2:$E$65,2,FALSE),"")</f>
        <v>#N/A</v>
      </c>
    </row>
    <row r="3135" spans="1:21" hidden="1" x14ac:dyDescent="0.25">
      <c r="A3135">
        <v>3139</v>
      </c>
      <c r="B3135">
        <f>IF(COUNTIF(C$2:C3134,C3135)&gt;0,B3134,B3134+1)</f>
        <v>1077</v>
      </c>
      <c r="C3135" t="str">
        <f>Table1[[#This Row],[position]]&amp;IF(Table1[district]="NA","","-"&amp;Table1[district])&amp;IF(Table1[parish]="Multi-Parish Race","","-"&amp;Table1[parish])&amp;" ("&amp;Table1[year]&amp;")"</f>
        <v>Member of School Board-District 7-Cameron (2014)</v>
      </c>
      <c r="D3135" t="s">
        <v>3379</v>
      </c>
      <c r="E3135" t="s">
        <v>3366</v>
      </c>
      <c r="F3135" t="s">
        <v>3924</v>
      </c>
      <c r="G3135">
        <v>2014</v>
      </c>
      <c r="H3135" t="s">
        <v>1674</v>
      </c>
      <c r="I3135" t="s">
        <v>30</v>
      </c>
      <c r="J3135">
        <v>117</v>
      </c>
      <c r="K3135">
        <v>17</v>
      </c>
      <c r="L3135">
        <f>COUNTIF(Table1[Race],Table1[Race])</f>
        <v>3</v>
      </c>
      <c r="M3135">
        <v>4</v>
      </c>
      <c r="N3135">
        <v>8</v>
      </c>
      <c r="O3135">
        <v>2</v>
      </c>
      <c r="P3135">
        <v>3</v>
      </c>
      <c r="Q3135" t="s">
        <v>20</v>
      </c>
      <c r="R3135" t="s">
        <v>3382</v>
      </c>
      <c r="S3135" t="s">
        <v>3379</v>
      </c>
      <c r="T3135">
        <f>IFERROR(Table1[n_can_adj]/MID(Table1[district],FIND("(",Table1[district])+1,1),Table1[n_can_adj])</f>
        <v>3</v>
      </c>
      <c r="U3135" t="e">
        <f>IF(Table1[level]="Local",VLOOKUP(Table1[parish]&amp;" Parish, Louisiana",[1]parish!$D$2:$E$65,2,FALSE),"")</f>
        <v>#N/A</v>
      </c>
    </row>
    <row r="3136" spans="1:21" hidden="1" x14ac:dyDescent="0.25">
      <c r="A3136">
        <v>3133</v>
      </c>
      <c r="B3136">
        <f>IF(COUNTIF(C$2:C3135,C3136)&gt;0,B3135,B3135+1)</f>
        <v>1078</v>
      </c>
      <c r="C3136" t="str">
        <f>Table1[[#This Row],[position]]&amp;IF(Table1[district]="NA","","-"&amp;Table1[district])&amp;IF(Table1[parish]="Multi-Parish Race","","-"&amp;Table1[parish])&amp;" ("&amp;Table1[year]&amp;")"</f>
        <v>Member of School Board-District 7-East Feliciana (2014)</v>
      </c>
      <c r="D3136" t="s">
        <v>3379</v>
      </c>
      <c r="E3136" t="s">
        <v>3366</v>
      </c>
      <c r="F3136" t="s">
        <v>3918</v>
      </c>
      <c r="G3136">
        <v>2014</v>
      </c>
      <c r="H3136" t="s">
        <v>457</v>
      </c>
      <c r="I3136" t="s">
        <v>127</v>
      </c>
      <c r="J3136">
        <v>245</v>
      </c>
      <c r="K3136">
        <v>17</v>
      </c>
      <c r="L3136">
        <f>COUNTIF(Table1[Race],Table1[Race])</f>
        <v>2</v>
      </c>
      <c r="M3136">
        <v>4</v>
      </c>
      <c r="N3136">
        <v>8</v>
      </c>
      <c r="O3136">
        <v>2</v>
      </c>
      <c r="P3136">
        <v>3</v>
      </c>
      <c r="Q3136" t="s">
        <v>20</v>
      </c>
      <c r="R3136" t="s">
        <v>3382</v>
      </c>
      <c r="S3136" t="s">
        <v>3379</v>
      </c>
      <c r="T3136">
        <f>IFERROR(Table1[n_can_adj]/MID(Table1[district],FIND("(",Table1[district])+1,1),Table1[n_can_adj])</f>
        <v>2</v>
      </c>
      <c r="U3136" t="e">
        <f>IF(Table1[level]="Local",VLOOKUP(Table1[parish]&amp;" Parish, Louisiana",[1]parish!$D$2:$E$65,2,FALSE),"")</f>
        <v>#N/A</v>
      </c>
    </row>
    <row r="3137" spans="1:21" hidden="1" x14ac:dyDescent="0.25">
      <c r="A3137">
        <v>3145</v>
      </c>
      <c r="B3137">
        <f>IF(COUNTIF(C$2:C3136,C3137)&gt;0,B3136,B3136+1)</f>
        <v>1078</v>
      </c>
      <c r="C3137" t="str">
        <f>Table1[[#This Row],[position]]&amp;IF(Table1[district]="NA","","-"&amp;Table1[district])&amp;IF(Table1[parish]="Multi-Parish Race","","-"&amp;Table1[parish])&amp;" ("&amp;Table1[year]&amp;")"</f>
        <v>Member of School Board-District 7-East Feliciana (2014)</v>
      </c>
      <c r="D3137" t="s">
        <v>3379</v>
      </c>
      <c r="E3137" t="s">
        <v>3366</v>
      </c>
      <c r="F3137" t="s">
        <v>3930</v>
      </c>
      <c r="G3137">
        <v>2014</v>
      </c>
      <c r="H3137" t="s">
        <v>457</v>
      </c>
      <c r="I3137" t="s">
        <v>127</v>
      </c>
      <c r="J3137">
        <v>435</v>
      </c>
      <c r="K3137">
        <v>17</v>
      </c>
      <c r="L3137">
        <f>COUNTIF(Table1[Race],Table1[Race])</f>
        <v>2</v>
      </c>
      <c r="M3137">
        <v>4</v>
      </c>
      <c r="N3137">
        <v>8</v>
      </c>
      <c r="O3137">
        <v>2</v>
      </c>
      <c r="P3137">
        <v>3</v>
      </c>
      <c r="Q3137" t="s">
        <v>20</v>
      </c>
      <c r="R3137" t="s">
        <v>3382</v>
      </c>
      <c r="S3137" t="s">
        <v>3379</v>
      </c>
      <c r="T3137">
        <f>IFERROR(Table1[n_can_adj]/MID(Table1[district],FIND("(",Table1[district])+1,1),Table1[n_can_adj])</f>
        <v>2</v>
      </c>
      <c r="U3137" t="e">
        <f>IF(Table1[level]="Local",VLOOKUP(Table1[parish]&amp;" Parish, Louisiana",[1]parish!$D$2:$E$65,2,FALSE),"")</f>
        <v>#N/A</v>
      </c>
    </row>
    <row r="3138" spans="1:21" hidden="1" x14ac:dyDescent="0.25">
      <c r="A3138">
        <v>3137</v>
      </c>
      <c r="B3138">
        <f>IF(COUNTIF(C$2:C3137,C3138)&gt;0,B3137,B3137+1)</f>
        <v>1079</v>
      </c>
      <c r="C3138" t="str">
        <f>Table1[[#This Row],[position]]&amp;IF(Table1[district]="NA","","-"&amp;Table1[district])&amp;IF(Table1[parish]="Multi-Parish Race","","-"&amp;Table1[parish])&amp;" ("&amp;Table1[year]&amp;")"</f>
        <v>Member of School Board-District 7-Jefferson (2014)</v>
      </c>
      <c r="D3138" t="s">
        <v>3379</v>
      </c>
      <c r="E3138" t="s">
        <v>3366</v>
      </c>
      <c r="F3138" t="s">
        <v>3922</v>
      </c>
      <c r="G3138">
        <v>2014</v>
      </c>
      <c r="H3138" t="s">
        <v>1442</v>
      </c>
      <c r="I3138" t="s">
        <v>127</v>
      </c>
      <c r="J3138">
        <v>1758</v>
      </c>
      <c r="K3138">
        <v>17</v>
      </c>
      <c r="L3138">
        <f>COUNTIF(Table1[Race],Table1[Race])</f>
        <v>3</v>
      </c>
      <c r="M3138">
        <v>4</v>
      </c>
      <c r="N3138">
        <v>8</v>
      </c>
      <c r="O3138">
        <v>2</v>
      </c>
      <c r="P3138">
        <v>3</v>
      </c>
      <c r="Q3138" t="s">
        <v>20</v>
      </c>
      <c r="R3138" t="s">
        <v>3382</v>
      </c>
      <c r="S3138" t="s">
        <v>3379</v>
      </c>
      <c r="T3138">
        <f>IFERROR(Table1[n_can_adj]/MID(Table1[district],FIND("(",Table1[district])+1,1),Table1[n_can_adj])</f>
        <v>3</v>
      </c>
      <c r="U3138" t="e">
        <f>IF(Table1[level]="Local",VLOOKUP(Table1[parish]&amp;" Parish, Louisiana",[1]parish!$D$2:$E$65,2,FALSE),"")</f>
        <v>#N/A</v>
      </c>
    </row>
    <row r="3139" spans="1:21" hidden="1" x14ac:dyDescent="0.25">
      <c r="A3139">
        <v>3142</v>
      </c>
      <c r="B3139">
        <f>IF(COUNTIF(C$2:C3138,C3139)&gt;0,B3138,B3138+1)</f>
        <v>1079</v>
      </c>
      <c r="C3139" t="str">
        <f>Table1[[#This Row],[position]]&amp;IF(Table1[district]="NA","","-"&amp;Table1[district])&amp;IF(Table1[parish]="Multi-Parish Race","","-"&amp;Table1[parish])&amp;" ("&amp;Table1[year]&amp;")"</f>
        <v>Member of School Board-District 7-Jefferson (2014)</v>
      </c>
      <c r="D3139" t="s">
        <v>3379</v>
      </c>
      <c r="E3139" t="s">
        <v>3366</v>
      </c>
      <c r="F3139" t="s">
        <v>3927</v>
      </c>
      <c r="G3139">
        <v>2014</v>
      </c>
      <c r="H3139" t="s">
        <v>1442</v>
      </c>
      <c r="I3139" t="s">
        <v>19</v>
      </c>
      <c r="J3139">
        <v>6276</v>
      </c>
      <c r="K3139">
        <v>17</v>
      </c>
      <c r="L3139">
        <f>COUNTIF(Table1[Race],Table1[Race])</f>
        <v>3</v>
      </c>
      <c r="M3139">
        <v>4</v>
      </c>
      <c r="N3139">
        <v>8</v>
      </c>
      <c r="O3139">
        <v>2</v>
      </c>
      <c r="P3139">
        <v>3</v>
      </c>
      <c r="Q3139" t="s">
        <v>20</v>
      </c>
      <c r="R3139" t="s">
        <v>3382</v>
      </c>
      <c r="S3139" t="s">
        <v>3379</v>
      </c>
      <c r="T3139">
        <f>IFERROR(Table1[n_can_adj]/MID(Table1[district],FIND("(",Table1[district])+1,1),Table1[n_can_adj])</f>
        <v>3</v>
      </c>
      <c r="U3139" t="e">
        <f>IF(Table1[level]="Local",VLOOKUP(Table1[parish]&amp;" Parish, Louisiana",[1]parish!$D$2:$E$65,2,FALSE),"")</f>
        <v>#N/A</v>
      </c>
    </row>
    <row r="3140" spans="1:21" hidden="1" x14ac:dyDescent="0.25">
      <c r="A3140">
        <v>3143</v>
      </c>
      <c r="B3140">
        <f>IF(COUNTIF(C$2:C3139,C3140)&gt;0,B3139,B3139+1)</f>
        <v>1079</v>
      </c>
      <c r="C3140" t="str">
        <f>Table1[[#This Row],[position]]&amp;IF(Table1[district]="NA","","-"&amp;Table1[district])&amp;IF(Table1[parish]="Multi-Parish Race","","-"&amp;Table1[parish])&amp;" ("&amp;Table1[year]&amp;")"</f>
        <v>Member of School Board-District 7-Jefferson (2014)</v>
      </c>
      <c r="D3140" t="s">
        <v>3379</v>
      </c>
      <c r="E3140" t="s">
        <v>3366</v>
      </c>
      <c r="F3140" t="s">
        <v>3928</v>
      </c>
      <c r="G3140">
        <v>2014</v>
      </c>
      <c r="H3140" t="s">
        <v>1442</v>
      </c>
      <c r="I3140" t="s">
        <v>19</v>
      </c>
      <c r="J3140">
        <v>6731</v>
      </c>
      <c r="K3140">
        <v>17</v>
      </c>
      <c r="L3140">
        <f>COUNTIF(Table1[Race],Table1[Race])</f>
        <v>3</v>
      </c>
      <c r="M3140">
        <v>4</v>
      </c>
      <c r="N3140">
        <v>8</v>
      </c>
      <c r="O3140">
        <v>2</v>
      </c>
      <c r="P3140">
        <v>3</v>
      </c>
      <c r="Q3140" t="s">
        <v>20</v>
      </c>
      <c r="R3140" t="s">
        <v>3382</v>
      </c>
      <c r="S3140" t="s">
        <v>3379</v>
      </c>
      <c r="T3140">
        <f>IFERROR(Table1[n_can_adj]/MID(Table1[district],FIND("(",Table1[district])+1,1),Table1[n_can_adj])</f>
        <v>3</v>
      </c>
      <c r="U3140" t="e">
        <f>IF(Table1[level]="Local",VLOOKUP(Table1[parish]&amp;" Parish, Louisiana",[1]parish!$D$2:$E$65,2,FALSE),"")</f>
        <v>#N/A</v>
      </c>
    </row>
    <row r="3141" spans="1:21" hidden="1" x14ac:dyDescent="0.25">
      <c r="A3141">
        <v>3136</v>
      </c>
      <c r="B3141">
        <f>IF(COUNTIF(C$2:C3140,C3141)&gt;0,B3140,B3140+1)</f>
        <v>1080</v>
      </c>
      <c r="C3141" t="str">
        <f>Table1[[#This Row],[position]]&amp;IF(Table1[district]="NA","","-"&amp;Table1[district])&amp;IF(Table1[parish]="Multi-Parish Race","","-"&amp;Table1[parish])&amp;" ("&amp;Table1[year]&amp;")"</f>
        <v>Member of School Board-District 7-Lafayette (2014)</v>
      </c>
      <c r="D3141" t="s">
        <v>3379</v>
      </c>
      <c r="E3141" t="s">
        <v>3366</v>
      </c>
      <c r="F3141" t="s">
        <v>3921</v>
      </c>
      <c r="G3141">
        <v>2014</v>
      </c>
      <c r="H3141" t="s">
        <v>1012</v>
      </c>
      <c r="I3141" t="s">
        <v>19</v>
      </c>
      <c r="J3141">
        <v>3996</v>
      </c>
      <c r="K3141">
        <v>17</v>
      </c>
      <c r="L3141">
        <f>COUNTIF(Table1[Race],Table1[Race])</f>
        <v>2</v>
      </c>
      <c r="M3141">
        <v>4</v>
      </c>
      <c r="N3141">
        <v>8</v>
      </c>
      <c r="O3141">
        <v>2</v>
      </c>
      <c r="P3141">
        <v>3</v>
      </c>
      <c r="Q3141" t="s">
        <v>20</v>
      </c>
      <c r="R3141" t="s">
        <v>3382</v>
      </c>
      <c r="S3141" t="s">
        <v>3379</v>
      </c>
      <c r="T3141">
        <f>IFERROR(Table1[n_can_adj]/MID(Table1[district],FIND("(",Table1[district])+1,1),Table1[n_can_adj])</f>
        <v>2</v>
      </c>
      <c r="U3141" t="e">
        <f>IF(Table1[level]="Local",VLOOKUP(Table1[parish]&amp;" Parish, Louisiana",[1]parish!$D$2:$E$65,2,FALSE),"")</f>
        <v>#N/A</v>
      </c>
    </row>
    <row r="3142" spans="1:21" hidden="1" x14ac:dyDescent="0.25">
      <c r="A3142">
        <v>3141</v>
      </c>
      <c r="B3142">
        <f>IF(COUNTIF(C$2:C3141,C3142)&gt;0,B3141,B3141+1)</f>
        <v>1080</v>
      </c>
      <c r="C3142" t="str">
        <f>Table1[[#This Row],[position]]&amp;IF(Table1[district]="NA","","-"&amp;Table1[district])&amp;IF(Table1[parish]="Multi-Parish Race","","-"&amp;Table1[parish])&amp;" ("&amp;Table1[year]&amp;")"</f>
        <v>Member of School Board-District 7-Lafayette (2014)</v>
      </c>
      <c r="D3142" t="s">
        <v>3379</v>
      </c>
      <c r="E3142" t="s">
        <v>3366</v>
      </c>
      <c r="F3142" t="s">
        <v>3926</v>
      </c>
      <c r="G3142">
        <v>2014</v>
      </c>
      <c r="H3142" t="s">
        <v>1012</v>
      </c>
      <c r="I3142" t="s">
        <v>19</v>
      </c>
      <c r="J3142">
        <v>3675</v>
      </c>
      <c r="K3142">
        <v>17</v>
      </c>
      <c r="L3142">
        <f>COUNTIF(Table1[Race],Table1[Race])</f>
        <v>2</v>
      </c>
      <c r="M3142">
        <v>4</v>
      </c>
      <c r="N3142">
        <v>8</v>
      </c>
      <c r="O3142">
        <v>2</v>
      </c>
      <c r="P3142">
        <v>3</v>
      </c>
      <c r="Q3142" t="s">
        <v>20</v>
      </c>
      <c r="R3142" t="s">
        <v>3382</v>
      </c>
      <c r="S3142" t="s">
        <v>3379</v>
      </c>
      <c r="T3142">
        <f>IFERROR(Table1[n_can_adj]/MID(Table1[district],FIND("(",Table1[district])+1,1),Table1[n_can_adj])</f>
        <v>2</v>
      </c>
      <c r="U3142" t="e">
        <f>IF(Table1[level]="Local",VLOOKUP(Table1[parish]&amp;" Parish, Louisiana",[1]parish!$D$2:$E$65,2,FALSE),"")</f>
        <v>#N/A</v>
      </c>
    </row>
    <row r="3143" spans="1:21" hidden="1" x14ac:dyDescent="0.25">
      <c r="A3143">
        <v>3135</v>
      </c>
      <c r="B3143">
        <f>IF(COUNTIF(C$2:C3142,C3143)&gt;0,B3142,B3142+1)</f>
        <v>1081</v>
      </c>
      <c r="C3143" t="str">
        <f>Table1[[#This Row],[position]]&amp;IF(Table1[district]="NA","","-"&amp;Table1[district])&amp;IF(Table1[parish]="Multi-Parish Race","","-"&amp;Table1[parish])&amp;" ("&amp;Table1[year]&amp;")"</f>
        <v>Member of School Board-District 7-St. James (2014)</v>
      </c>
      <c r="D3143" t="s">
        <v>3379</v>
      </c>
      <c r="E3143" t="s">
        <v>3366</v>
      </c>
      <c r="F3143" t="s">
        <v>3920</v>
      </c>
      <c r="G3143">
        <v>2014</v>
      </c>
      <c r="H3143" t="s">
        <v>98</v>
      </c>
      <c r="I3143" t="s">
        <v>23</v>
      </c>
      <c r="J3143">
        <v>44</v>
      </c>
      <c r="K3143">
        <v>17</v>
      </c>
      <c r="L3143">
        <f>COUNTIF(Table1[Race],Table1[Race])</f>
        <v>3</v>
      </c>
      <c r="M3143">
        <v>4</v>
      </c>
      <c r="N3143">
        <v>8</v>
      </c>
      <c r="O3143">
        <v>2</v>
      </c>
      <c r="P3143">
        <v>3</v>
      </c>
      <c r="Q3143" t="s">
        <v>20</v>
      </c>
      <c r="R3143" t="s">
        <v>3382</v>
      </c>
      <c r="S3143" t="s">
        <v>3379</v>
      </c>
      <c r="T3143">
        <f>IFERROR(Table1[n_can_adj]/MID(Table1[district],FIND("(",Table1[district])+1,1),Table1[n_can_adj])</f>
        <v>3</v>
      </c>
      <c r="U3143" t="e">
        <f>IF(Table1[level]="Local",VLOOKUP(Table1[parish]&amp;" Parish, Louisiana",[1]parish!$D$2:$E$65,2,FALSE),"")</f>
        <v>#N/A</v>
      </c>
    </row>
    <row r="3144" spans="1:21" hidden="1" x14ac:dyDescent="0.25">
      <c r="A3144">
        <v>3146</v>
      </c>
      <c r="B3144">
        <f>IF(COUNTIF(C$2:C3143,C3144)&gt;0,B3143,B3143+1)</f>
        <v>1081</v>
      </c>
      <c r="C3144" t="str">
        <f>Table1[[#This Row],[position]]&amp;IF(Table1[district]="NA","","-"&amp;Table1[district])&amp;IF(Table1[parish]="Multi-Parish Race","","-"&amp;Table1[parish])&amp;" ("&amp;Table1[year]&amp;")"</f>
        <v>Member of School Board-District 7-St. James (2014)</v>
      </c>
      <c r="D3144" t="s">
        <v>3379</v>
      </c>
      <c r="E3144" t="s">
        <v>3366</v>
      </c>
      <c r="F3144" t="s">
        <v>3931</v>
      </c>
      <c r="G3144">
        <v>2014</v>
      </c>
      <c r="H3144" t="s">
        <v>98</v>
      </c>
      <c r="I3144" t="s">
        <v>23</v>
      </c>
      <c r="J3144">
        <v>959</v>
      </c>
      <c r="K3144">
        <v>17</v>
      </c>
      <c r="L3144">
        <f>COUNTIF(Table1[Race],Table1[Race])</f>
        <v>3</v>
      </c>
      <c r="M3144">
        <v>4</v>
      </c>
      <c r="N3144">
        <v>8</v>
      </c>
      <c r="O3144">
        <v>2</v>
      </c>
      <c r="P3144">
        <v>3</v>
      </c>
      <c r="Q3144" t="s">
        <v>20</v>
      </c>
      <c r="R3144" t="s">
        <v>3382</v>
      </c>
      <c r="S3144" t="s">
        <v>3379</v>
      </c>
      <c r="T3144">
        <f>IFERROR(Table1[n_can_adj]/MID(Table1[district],FIND("(",Table1[district])+1,1),Table1[n_can_adj])</f>
        <v>3</v>
      </c>
      <c r="U3144" t="e">
        <f>IF(Table1[level]="Local",VLOOKUP(Table1[parish]&amp;" Parish, Louisiana",[1]parish!$D$2:$E$65,2,FALSE),"")</f>
        <v>#N/A</v>
      </c>
    </row>
    <row r="3145" spans="1:21" hidden="1" x14ac:dyDescent="0.25">
      <c r="A3145">
        <v>3147</v>
      </c>
      <c r="B3145">
        <f>IF(COUNTIF(C$2:C3144,C3145)&gt;0,B3144,B3144+1)</f>
        <v>1081</v>
      </c>
      <c r="C3145" t="str">
        <f>Table1[[#This Row],[position]]&amp;IF(Table1[district]="NA","","-"&amp;Table1[district])&amp;IF(Table1[parish]="Multi-Parish Race","","-"&amp;Table1[parish])&amp;" ("&amp;Table1[year]&amp;")"</f>
        <v>Member of School Board-District 7-St. James (2014)</v>
      </c>
      <c r="D3145" t="s">
        <v>3379</v>
      </c>
      <c r="E3145" t="s">
        <v>3366</v>
      </c>
      <c r="F3145" t="s">
        <v>3932</v>
      </c>
      <c r="G3145">
        <v>2014</v>
      </c>
      <c r="H3145" t="s">
        <v>98</v>
      </c>
      <c r="I3145" t="s">
        <v>23</v>
      </c>
      <c r="J3145">
        <v>442</v>
      </c>
      <c r="K3145">
        <v>17</v>
      </c>
      <c r="L3145">
        <f>COUNTIF(Table1[Race],Table1[Race])</f>
        <v>3</v>
      </c>
      <c r="M3145">
        <v>4</v>
      </c>
      <c r="N3145">
        <v>8</v>
      </c>
      <c r="O3145">
        <v>2</v>
      </c>
      <c r="P3145">
        <v>3</v>
      </c>
      <c r="Q3145" t="s">
        <v>20</v>
      </c>
      <c r="R3145" t="s">
        <v>3382</v>
      </c>
      <c r="S3145" t="s">
        <v>3379</v>
      </c>
      <c r="T3145">
        <f>IFERROR(Table1[n_can_adj]/MID(Table1[district],FIND("(",Table1[district])+1,1),Table1[n_can_adj])</f>
        <v>3</v>
      </c>
      <c r="U3145" t="e">
        <f>IF(Table1[level]="Local",VLOOKUP(Table1[parish]&amp;" Parish, Louisiana",[1]parish!$D$2:$E$65,2,FALSE),"")</f>
        <v>#N/A</v>
      </c>
    </row>
    <row r="3146" spans="1:21" hidden="1" x14ac:dyDescent="0.25">
      <c r="A3146">
        <v>3148</v>
      </c>
      <c r="B3146">
        <f>IF(COUNTIF(C$2:C3145,C3146)&gt;0,B3145,B3145+1)</f>
        <v>1082</v>
      </c>
      <c r="C3146" t="str">
        <f>Table1[[#This Row],[position]]&amp;IF(Table1[district]="NA","","-"&amp;Table1[district])&amp;IF(Table1[parish]="Multi-Parish Race","","-"&amp;Table1[parish])&amp;" ("&amp;Table1[year]&amp;")"</f>
        <v>Member of School Board-District 7-Terrebonne (2014)</v>
      </c>
      <c r="D3146" t="s">
        <v>3379</v>
      </c>
      <c r="E3146" t="s">
        <v>3366</v>
      </c>
      <c r="F3146" t="s">
        <v>3933</v>
      </c>
      <c r="G3146">
        <v>2014</v>
      </c>
      <c r="H3146" t="s">
        <v>1292</v>
      </c>
      <c r="I3146" t="s">
        <v>23</v>
      </c>
      <c r="J3146">
        <v>1531</v>
      </c>
      <c r="K3146">
        <v>17</v>
      </c>
      <c r="L3146">
        <f>COUNTIF(Table1[Race],Table1[Race])</f>
        <v>2</v>
      </c>
      <c r="M3146">
        <v>4</v>
      </c>
      <c r="N3146">
        <v>8</v>
      </c>
      <c r="O3146">
        <v>2</v>
      </c>
      <c r="P3146">
        <v>3</v>
      </c>
      <c r="Q3146" t="s">
        <v>20</v>
      </c>
      <c r="R3146" t="s">
        <v>3382</v>
      </c>
      <c r="S3146" t="s">
        <v>3379</v>
      </c>
      <c r="T3146">
        <f>IFERROR(Table1[n_can_adj]/MID(Table1[district],FIND("(",Table1[district])+1,1),Table1[n_can_adj])</f>
        <v>2</v>
      </c>
      <c r="U3146" t="e">
        <f>IF(Table1[level]="Local",VLOOKUP(Table1[parish]&amp;" Parish, Louisiana",[1]parish!$D$2:$E$65,2,FALSE),"")</f>
        <v>#N/A</v>
      </c>
    </row>
    <row r="3147" spans="1:21" hidden="1" x14ac:dyDescent="0.25">
      <c r="A3147">
        <v>3151</v>
      </c>
      <c r="B3147">
        <f>IF(COUNTIF(C$2:C3146,C3147)&gt;0,B3146,B3146+1)</f>
        <v>1082</v>
      </c>
      <c r="C3147" t="str">
        <f>Table1[[#This Row],[position]]&amp;IF(Table1[district]="NA","","-"&amp;Table1[district])&amp;IF(Table1[parish]="Multi-Parish Race","","-"&amp;Table1[parish])&amp;" ("&amp;Table1[year]&amp;")"</f>
        <v>Member of School Board-District 7-Terrebonne (2014)</v>
      </c>
      <c r="D3147" t="s">
        <v>3379</v>
      </c>
      <c r="E3147" t="s">
        <v>3366</v>
      </c>
      <c r="F3147" t="s">
        <v>3936</v>
      </c>
      <c r="G3147">
        <v>2014</v>
      </c>
      <c r="H3147" t="s">
        <v>1292</v>
      </c>
      <c r="I3147" t="s">
        <v>19</v>
      </c>
      <c r="J3147">
        <v>1445</v>
      </c>
      <c r="K3147">
        <v>17</v>
      </c>
      <c r="L3147">
        <f>COUNTIF(Table1[Race],Table1[Race])</f>
        <v>2</v>
      </c>
      <c r="M3147">
        <v>4</v>
      </c>
      <c r="N3147">
        <v>8</v>
      </c>
      <c r="O3147">
        <v>2</v>
      </c>
      <c r="P3147">
        <v>3</v>
      </c>
      <c r="Q3147" t="s">
        <v>20</v>
      </c>
      <c r="R3147" t="s">
        <v>3382</v>
      </c>
      <c r="S3147" t="s">
        <v>3379</v>
      </c>
      <c r="T3147">
        <f>IFERROR(Table1[n_can_adj]/MID(Table1[district],FIND("(",Table1[district])+1,1),Table1[n_can_adj])</f>
        <v>2</v>
      </c>
      <c r="U3147" t="e">
        <f>IF(Table1[level]="Local",VLOOKUP(Table1[parish]&amp;" Parish, Louisiana",[1]parish!$D$2:$E$65,2,FALSE),"")</f>
        <v>#N/A</v>
      </c>
    </row>
    <row r="3148" spans="1:21" hidden="1" x14ac:dyDescent="0.25">
      <c r="A3148">
        <v>3149</v>
      </c>
      <c r="B3148">
        <f>IF(COUNTIF(C$2:C3147,C3148)&gt;0,B3147,B3147+1)</f>
        <v>1083</v>
      </c>
      <c r="C3148" t="str">
        <f>Table1[[#This Row],[position]]&amp;IF(Table1[district]="NA","","-"&amp;Table1[district])&amp;IF(Table1[parish]="Multi-Parish Race","","-"&amp;Table1[parish])&amp;" ("&amp;Table1[year]&amp;")"</f>
        <v>Member of School Board-District 7-West Carroll (2014)</v>
      </c>
      <c r="D3148" t="s">
        <v>3379</v>
      </c>
      <c r="E3148" t="s">
        <v>3366</v>
      </c>
      <c r="F3148" t="s">
        <v>3934</v>
      </c>
      <c r="G3148">
        <v>2014</v>
      </c>
      <c r="H3148" t="s">
        <v>1222</v>
      </c>
      <c r="I3148" t="s">
        <v>19</v>
      </c>
      <c r="J3148">
        <v>196</v>
      </c>
      <c r="K3148">
        <v>17</v>
      </c>
      <c r="L3148">
        <f>COUNTIF(Table1[Race],Table1[Race])</f>
        <v>2</v>
      </c>
      <c r="M3148">
        <v>4</v>
      </c>
      <c r="N3148">
        <v>8</v>
      </c>
      <c r="O3148">
        <v>2</v>
      </c>
      <c r="P3148">
        <v>3</v>
      </c>
      <c r="Q3148" t="s">
        <v>20</v>
      </c>
      <c r="R3148" t="s">
        <v>3382</v>
      </c>
      <c r="S3148" t="s">
        <v>3379</v>
      </c>
      <c r="T3148">
        <f>IFERROR(Table1[n_can_adj]/MID(Table1[district],FIND("(",Table1[district])+1,1),Table1[n_can_adj])</f>
        <v>2</v>
      </c>
      <c r="U3148" t="e">
        <f>IF(Table1[level]="Local",VLOOKUP(Table1[parish]&amp;" Parish, Louisiana",[1]parish!$D$2:$E$65,2,FALSE),"")</f>
        <v>#N/A</v>
      </c>
    </row>
    <row r="3149" spans="1:21" hidden="1" x14ac:dyDescent="0.25">
      <c r="A3149">
        <v>3150</v>
      </c>
      <c r="B3149">
        <f>IF(COUNTIF(C$2:C3148,C3149)&gt;0,B3148,B3148+1)</f>
        <v>1083</v>
      </c>
      <c r="C3149" t="str">
        <f>Table1[[#This Row],[position]]&amp;IF(Table1[district]="NA","","-"&amp;Table1[district])&amp;IF(Table1[parish]="Multi-Parish Race","","-"&amp;Table1[parish])&amp;" ("&amp;Table1[year]&amp;")"</f>
        <v>Member of School Board-District 7-West Carroll (2014)</v>
      </c>
      <c r="D3149" t="s">
        <v>3379</v>
      </c>
      <c r="E3149" t="s">
        <v>3366</v>
      </c>
      <c r="F3149" t="s">
        <v>3935</v>
      </c>
      <c r="G3149">
        <v>2014</v>
      </c>
      <c r="H3149" t="s">
        <v>1222</v>
      </c>
      <c r="I3149" t="s">
        <v>30</v>
      </c>
      <c r="J3149">
        <v>292</v>
      </c>
      <c r="K3149">
        <v>17</v>
      </c>
      <c r="L3149">
        <f>COUNTIF(Table1[Race],Table1[Race])</f>
        <v>2</v>
      </c>
      <c r="M3149">
        <v>4</v>
      </c>
      <c r="N3149">
        <v>8</v>
      </c>
      <c r="O3149">
        <v>2</v>
      </c>
      <c r="P3149">
        <v>3</v>
      </c>
      <c r="Q3149" t="s">
        <v>20</v>
      </c>
      <c r="R3149" t="s">
        <v>3382</v>
      </c>
      <c r="S3149" t="s">
        <v>3379</v>
      </c>
      <c r="T3149">
        <f>IFERROR(Table1[n_can_adj]/MID(Table1[district],FIND("(",Table1[district])+1,1),Table1[n_can_adj])</f>
        <v>2</v>
      </c>
      <c r="U3149" t="e">
        <f>IF(Table1[level]="Local",VLOOKUP(Table1[parish]&amp;" Parish, Louisiana",[1]parish!$D$2:$E$65,2,FALSE),"")</f>
        <v>#N/A</v>
      </c>
    </row>
    <row r="3150" spans="1:21" hidden="1" x14ac:dyDescent="0.25">
      <c r="A3150">
        <v>3132</v>
      </c>
      <c r="B3150">
        <f>IF(COUNTIF(C$2:C3149,C3150)&gt;0,B3149,B3149+1)</f>
        <v>1084</v>
      </c>
      <c r="C3150" t="str">
        <f>Table1[[#This Row],[position]]&amp;IF(Table1[district]="NA","","-"&amp;Table1[district])&amp;IF(Table1[parish]="Multi-Parish Race","","-"&amp;Table1[parish])&amp;" ("&amp;Table1[year]&amp;")"</f>
        <v>Member of School Board-District 7-Orleans (2016)</v>
      </c>
      <c r="D3150" t="s">
        <v>3379</v>
      </c>
      <c r="E3150" t="s">
        <v>3366</v>
      </c>
      <c r="F3150" t="s">
        <v>3917</v>
      </c>
      <c r="G3150">
        <v>2016</v>
      </c>
      <c r="H3150" t="s">
        <v>2635</v>
      </c>
      <c r="I3150" t="s">
        <v>23</v>
      </c>
      <c r="J3150">
        <v>3515</v>
      </c>
      <c r="K3150">
        <v>3</v>
      </c>
      <c r="L3150">
        <f>COUNTIF(Table1[Race],Table1[Race])</f>
        <v>3</v>
      </c>
      <c r="M3150">
        <v>3</v>
      </c>
      <c r="N3150">
        <v>0</v>
      </c>
      <c r="O3150">
        <v>0</v>
      </c>
      <c r="P3150">
        <v>0</v>
      </c>
      <c r="Q3150" t="s">
        <v>20</v>
      </c>
      <c r="R3150" t="s">
        <v>3382</v>
      </c>
      <c r="S3150" t="s">
        <v>3379</v>
      </c>
      <c r="T3150">
        <f>IFERROR(Table1[n_can_adj]/MID(Table1[district],FIND("(",Table1[district])+1,1),Table1[n_can_adj])</f>
        <v>3</v>
      </c>
      <c r="U3150" t="e">
        <f>IF(Table1[level]="Local",VLOOKUP(Table1[parish]&amp;" Parish, Louisiana",[1]parish!$D$2:$E$65,2,FALSE),"")</f>
        <v>#N/A</v>
      </c>
    </row>
    <row r="3151" spans="1:21" hidden="1" x14ac:dyDescent="0.25">
      <c r="A3151">
        <v>3140</v>
      </c>
      <c r="B3151">
        <f>IF(COUNTIF(C$2:C3150,C3151)&gt;0,B3150,B3150+1)</f>
        <v>1084</v>
      </c>
      <c r="C3151" t="str">
        <f>Table1[[#This Row],[position]]&amp;IF(Table1[district]="NA","","-"&amp;Table1[district])&amp;IF(Table1[parish]="Multi-Parish Race","","-"&amp;Table1[parish])&amp;" ("&amp;Table1[year]&amp;")"</f>
        <v>Member of School Board-District 7-Orleans (2016)</v>
      </c>
      <c r="D3151" t="s">
        <v>3379</v>
      </c>
      <c r="E3151" t="s">
        <v>3366</v>
      </c>
      <c r="F3151" t="s">
        <v>3925</v>
      </c>
      <c r="G3151">
        <v>2016</v>
      </c>
      <c r="H3151" t="s">
        <v>2635</v>
      </c>
      <c r="I3151" t="s">
        <v>23</v>
      </c>
      <c r="J3151">
        <v>4728</v>
      </c>
      <c r="K3151">
        <v>3</v>
      </c>
      <c r="L3151">
        <f>COUNTIF(Table1[Race],Table1[Race])</f>
        <v>3</v>
      </c>
      <c r="M3151">
        <v>3</v>
      </c>
      <c r="N3151">
        <v>0</v>
      </c>
      <c r="O3151">
        <v>0</v>
      </c>
      <c r="P3151">
        <v>0</v>
      </c>
      <c r="Q3151" t="s">
        <v>20</v>
      </c>
      <c r="R3151" t="s">
        <v>3382</v>
      </c>
      <c r="S3151" t="s">
        <v>3379</v>
      </c>
      <c r="T3151">
        <f>IFERROR(Table1[n_can_adj]/MID(Table1[district],FIND("(",Table1[district])+1,1),Table1[n_can_adj])</f>
        <v>3</v>
      </c>
      <c r="U3151" t="e">
        <f>IF(Table1[level]="Local",VLOOKUP(Table1[parish]&amp;" Parish, Louisiana",[1]parish!$D$2:$E$65,2,FALSE),"")</f>
        <v>#N/A</v>
      </c>
    </row>
    <row r="3152" spans="1:21" hidden="1" x14ac:dyDescent="0.25">
      <c r="A3152">
        <v>3144</v>
      </c>
      <c r="B3152">
        <f>IF(COUNTIF(C$2:C3151,C3152)&gt;0,B3151,B3151+1)</f>
        <v>1084</v>
      </c>
      <c r="C3152" t="str">
        <f>Table1[[#This Row],[position]]&amp;IF(Table1[district]="NA","","-"&amp;Table1[district])&amp;IF(Table1[parish]="Multi-Parish Race","","-"&amp;Table1[parish])&amp;" ("&amp;Table1[year]&amp;")"</f>
        <v>Member of School Board-District 7-Orleans (2016)</v>
      </c>
      <c r="D3152" t="s">
        <v>3379</v>
      </c>
      <c r="E3152" t="s">
        <v>3366</v>
      </c>
      <c r="F3152" t="s">
        <v>3929</v>
      </c>
      <c r="G3152">
        <v>2016</v>
      </c>
      <c r="H3152" t="s">
        <v>2635</v>
      </c>
      <c r="I3152" t="s">
        <v>23</v>
      </c>
      <c r="J3152">
        <v>9830</v>
      </c>
      <c r="K3152">
        <v>3</v>
      </c>
      <c r="L3152">
        <f>COUNTIF(Table1[Race],Table1[Race])</f>
        <v>3</v>
      </c>
      <c r="M3152">
        <v>3</v>
      </c>
      <c r="N3152">
        <v>0</v>
      </c>
      <c r="O3152">
        <v>0</v>
      </c>
      <c r="P3152">
        <v>0</v>
      </c>
      <c r="Q3152" t="s">
        <v>20</v>
      </c>
      <c r="R3152" t="s">
        <v>3382</v>
      </c>
      <c r="S3152" t="s">
        <v>3379</v>
      </c>
      <c r="T3152">
        <f>IFERROR(Table1[n_can_adj]/MID(Table1[district],FIND("(",Table1[district])+1,1),Table1[n_can_adj])</f>
        <v>3</v>
      </c>
      <c r="U3152" t="e">
        <f>IF(Table1[level]="Local",VLOOKUP(Table1[parish]&amp;" Parish, Louisiana",[1]parish!$D$2:$E$65,2,FALSE),"")</f>
        <v>#N/A</v>
      </c>
    </row>
    <row r="3153" spans="1:21" hidden="1" x14ac:dyDescent="0.25">
      <c r="A3153">
        <v>3152</v>
      </c>
      <c r="B3153">
        <f>IF(COUNTIF(C$2:C3152,C3153)&gt;0,B3152,B3152+1)</f>
        <v>1085</v>
      </c>
      <c r="C3153" t="str">
        <f>Table1[[#This Row],[position]]&amp;IF(Table1[district]="NA","","-"&amp;Table1[district])&amp;IF(Table1[parish]="Multi-Parish Race","","-"&amp;Table1[parish])&amp;" ("&amp;Table1[year]&amp;")"</f>
        <v>Member of School Board-District 7, City of Monroe-Ouachita (2014)</v>
      </c>
      <c r="D3153" t="s">
        <v>3379</v>
      </c>
      <c r="E3153" t="s">
        <v>3937</v>
      </c>
      <c r="F3153" t="s">
        <v>3938</v>
      </c>
      <c r="G3153">
        <v>2014</v>
      </c>
      <c r="H3153" t="s">
        <v>670</v>
      </c>
      <c r="I3153" t="s">
        <v>30</v>
      </c>
      <c r="J3153">
        <v>793</v>
      </c>
      <c r="K3153">
        <v>3</v>
      </c>
      <c r="L3153">
        <f>COUNTIF(Table1[Race],Table1[Race])</f>
        <v>3</v>
      </c>
      <c r="M3153">
        <v>2</v>
      </c>
      <c r="N3153">
        <v>0</v>
      </c>
      <c r="O3153">
        <v>1</v>
      </c>
      <c r="P3153">
        <v>0</v>
      </c>
      <c r="Q3153" t="s">
        <v>20</v>
      </c>
      <c r="R3153" t="s">
        <v>3382</v>
      </c>
      <c r="S3153" t="s">
        <v>3379</v>
      </c>
      <c r="T3153">
        <f>IFERROR(Table1[n_can_adj]/MID(Table1[district],FIND("(",Table1[district])+1,1),Table1[n_can_adj])</f>
        <v>3</v>
      </c>
      <c r="U3153" t="e">
        <f>IF(Table1[level]="Local",VLOOKUP(Table1[parish]&amp;" Parish, Louisiana",[1]parish!$D$2:$E$65,2,FALSE),"")</f>
        <v>#N/A</v>
      </c>
    </row>
    <row r="3154" spans="1:21" hidden="1" x14ac:dyDescent="0.25">
      <c r="A3154">
        <v>3153</v>
      </c>
      <c r="B3154">
        <f>IF(COUNTIF(C$2:C3153,C3154)&gt;0,B3153,B3153+1)</f>
        <v>1085</v>
      </c>
      <c r="C3154" t="str">
        <f>Table1[[#This Row],[position]]&amp;IF(Table1[district]="NA","","-"&amp;Table1[district])&amp;IF(Table1[parish]="Multi-Parish Race","","-"&amp;Table1[parish])&amp;" ("&amp;Table1[year]&amp;")"</f>
        <v>Member of School Board-District 7, City of Monroe-Ouachita (2014)</v>
      </c>
      <c r="D3154" t="s">
        <v>3379</v>
      </c>
      <c r="E3154" t="s">
        <v>3937</v>
      </c>
      <c r="F3154" t="s">
        <v>3939</v>
      </c>
      <c r="G3154">
        <v>2014</v>
      </c>
      <c r="H3154" t="s">
        <v>670</v>
      </c>
      <c r="I3154" t="s">
        <v>23</v>
      </c>
      <c r="J3154">
        <v>338</v>
      </c>
      <c r="K3154">
        <v>3</v>
      </c>
      <c r="L3154">
        <f>COUNTIF(Table1[Race],Table1[Race])</f>
        <v>3</v>
      </c>
      <c r="M3154">
        <v>2</v>
      </c>
      <c r="N3154">
        <v>0</v>
      </c>
      <c r="O3154">
        <v>1</v>
      </c>
      <c r="P3154">
        <v>0</v>
      </c>
      <c r="Q3154" t="s">
        <v>20</v>
      </c>
      <c r="R3154" t="s">
        <v>3382</v>
      </c>
      <c r="S3154" t="s">
        <v>3379</v>
      </c>
      <c r="T3154">
        <f>IFERROR(Table1[n_can_adj]/MID(Table1[district],FIND("(",Table1[district])+1,1),Table1[n_can_adj])</f>
        <v>3</v>
      </c>
      <c r="U3154" t="e">
        <f>IF(Table1[level]="Local",VLOOKUP(Table1[parish]&amp;" Parish, Louisiana",[1]parish!$D$2:$E$65,2,FALSE),"")</f>
        <v>#N/A</v>
      </c>
    </row>
    <row r="3155" spans="1:21" hidden="1" x14ac:dyDescent="0.25">
      <c r="A3155">
        <v>3154</v>
      </c>
      <c r="B3155">
        <f>IF(COUNTIF(C$2:C3154,C3155)&gt;0,B3154,B3154+1)</f>
        <v>1085</v>
      </c>
      <c r="C3155" t="str">
        <f>Table1[[#This Row],[position]]&amp;IF(Table1[district]="NA","","-"&amp;Table1[district])&amp;IF(Table1[parish]="Multi-Parish Race","","-"&amp;Table1[parish])&amp;" ("&amp;Table1[year]&amp;")"</f>
        <v>Member of School Board-District 7, City of Monroe-Ouachita (2014)</v>
      </c>
      <c r="D3155" t="s">
        <v>3379</v>
      </c>
      <c r="E3155" t="s">
        <v>3937</v>
      </c>
      <c r="F3155" t="s">
        <v>3940</v>
      </c>
      <c r="G3155">
        <v>2014</v>
      </c>
      <c r="H3155" t="s">
        <v>670</v>
      </c>
      <c r="I3155" t="s">
        <v>23</v>
      </c>
      <c r="J3155">
        <v>279</v>
      </c>
      <c r="K3155">
        <v>3</v>
      </c>
      <c r="L3155">
        <f>COUNTIF(Table1[Race],Table1[Race])</f>
        <v>3</v>
      </c>
      <c r="M3155">
        <v>2</v>
      </c>
      <c r="N3155">
        <v>0</v>
      </c>
      <c r="O3155">
        <v>1</v>
      </c>
      <c r="P3155">
        <v>0</v>
      </c>
      <c r="Q3155" t="s">
        <v>20</v>
      </c>
      <c r="R3155" t="s">
        <v>3382</v>
      </c>
      <c r="S3155" t="s">
        <v>3379</v>
      </c>
      <c r="T3155">
        <f>IFERROR(Table1[n_can_adj]/MID(Table1[district],FIND("(",Table1[district])+1,1),Table1[n_can_adj])</f>
        <v>3</v>
      </c>
      <c r="U3155" t="e">
        <f>IF(Table1[level]="Local",VLOOKUP(Table1[parish]&amp;" Parish, Louisiana",[1]parish!$D$2:$E$65,2,FALSE),"")</f>
        <v>#N/A</v>
      </c>
    </row>
    <row r="3156" spans="1:21" hidden="1" x14ac:dyDescent="0.25">
      <c r="A3156">
        <v>3163</v>
      </c>
      <c r="B3156">
        <f>IF(COUNTIF(C$2:C3155,C3156)&gt;0,B3155,B3155+1)</f>
        <v>1086</v>
      </c>
      <c r="C3156" t="str">
        <f>Table1[[#This Row],[position]]&amp;IF(Table1[district]="NA","","-"&amp;Table1[district])&amp;IF(Table1[parish]="Multi-Parish Race","","-"&amp;Table1[parish])&amp;" ("&amp;Table1[year]&amp;")"</f>
        <v>Member of School Board-District 8-Jefferson (2014)</v>
      </c>
      <c r="D3156" t="s">
        <v>3379</v>
      </c>
      <c r="E3156" t="s">
        <v>3371</v>
      </c>
      <c r="F3156" t="s">
        <v>3949</v>
      </c>
      <c r="G3156">
        <v>2014</v>
      </c>
      <c r="H3156" t="s">
        <v>1442</v>
      </c>
      <c r="I3156" t="s">
        <v>19</v>
      </c>
      <c r="J3156">
        <v>7707</v>
      </c>
      <c r="K3156">
        <v>10</v>
      </c>
      <c r="L3156">
        <f>COUNTIF(Table1[Race],Table1[Race])</f>
        <v>2</v>
      </c>
      <c r="M3156">
        <v>2</v>
      </c>
      <c r="N3156">
        <v>6</v>
      </c>
      <c r="O3156">
        <v>1</v>
      </c>
      <c r="P3156">
        <v>1</v>
      </c>
      <c r="Q3156" t="s">
        <v>20</v>
      </c>
      <c r="R3156" t="s">
        <v>3382</v>
      </c>
      <c r="S3156" t="s">
        <v>3379</v>
      </c>
      <c r="T3156">
        <f>IFERROR(Table1[n_can_adj]/MID(Table1[district],FIND("(",Table1[district])+1,1),Table1[n_can_adj])</f>
        <v>2</v>
      </c>
      <c r="U3156" t="e">
        <f>IF(Table1[level]="Local",VLOOKUP(Table1[parish]&amp;" Parish, Louisiana",[1]parish!$D$2:$E$65,2,FALSE),"")</f>
        <v>#N/A</v>
      </c>
    </row>
    <row r="3157" spans="1:21" hidden="1" x14ac:dyDescent="0.25">
      <c r="A3157">
        <v>3164</v>
      </c>
      <c r="B3157">
        <f>IF(COUNTIF(C$2:C3156,C3157)&gt;0,B3156,B3156+1)</f>
        <v>1086</v>
      </c>
      <c r="C3157" t="str">
        <f>Table1[[#This Row],[position]]&amp;IF(Table1[district]="NA","","-"&amp;Table1[district])&amp;IF(Table1[parish]="Multi-Parish Race","","-"&amp;Table1[parish])&amp;" ("&amp;Table1[year]&amp;")"</f>
        <v>Member of School Board-District 8-Jefferson (2014)</v>
      </c>
      <c r="D3157" t="s">
        <v>3379</v>
      </c>
      <c r="E3157" t="s">
        <v>3371</v>
      </c>
      <c r="F3157" t="s">
        <v>3950</v>
      </c>
      <c r="G3157">
        <v>2014</v>
      </c>
      <c r="H3157" t="s">
        <v>1442</v>
      </c>
      <c r="I3157" t="s">
        <v>19</v>
      </c>
      <c r="J3157">
        <v>6231</v>
      </c>
      <c r="K3157">
        <v>10</v>
      </c>
      <c r="L3157">
        <f>COUNTIF(Table1[Race],Table1[Race])</f>
        <v>2</v>
      </c>
      <c r="M3157">
        <v>2</v>
      </c>
      <c r="N3157">
        <v>6</v>
      </c>
      <c r="O3157">
        <v>1</v>
      </c>
      <c r="P3157">
        <v>1</v>
      </c>
      <c r="Q3157" t="s">
        <v>20</v>
      </c>
      <c r="R3157" t="s">
        <v>3382</v>
      </c>
      <c r="S3157" t="s">
        <v>3379</v>
      </c>
      <c r="T3157">
        <f>IFERROR(Table1[n_can_adj]/MID(Table1[district],FIND("(",Table1[district])+1,1),Table1[n_can_adj])</f>
        <v>2</v>
      </c>
      <c r="U3157" t="e">
        <f>IF(Table1[level]="Local",VLOOKUP(Table1[parish]&amp;" Parish, Louisiana",[1]parish!$D$2:$E$65,2,FALSE),"")</f>
        <v>#N/A</v>
      </c>
    </row>
    <row r="3158" spans="1:21" hidden="1" x14ac:dyDescent="0.25">
      <c r="A3158">
        <v>3158</v>
      </c>
      <c r="B3158">
        <f>IF(COUNTIF(C$2:C3157,C3158)&gt;0,B3157,B3157+1)</f>
        <v>1087</v>
      </c>
      <c r="C3158" t="str">
        <f>Table1[[#This Row],[position]]&amp;IF(Table1[district]="NA","","-"&amp;Table1[district])&amp;IF(Table1[parish]="Multi-Parish Race","","-"&amp;Table1[parish])&amp;" ("&amp;Table1[year]&amp;")"</f>
        <v>Member of School Board-District 8-Lafayette (2014)</v>
      </c>
      <c r="D3158" t="s">
        <v>3379</v>
      </c>
      <c r="E3158" t="s">
        <v>3371</v>
      </c>
      <c r="F3158" t="s">
        <v>3944</v>
      </c>
      <c r="G3158">
        <v>2014</v>
      </c>
      <c r="H3158" t="s">
        <v>1012</v>
      </c>
      <c r="I3158" t="s">
        <v>19</v>
      </c>
      <c r="J3158">
        <v>8012</v>
      </c>
      <c r="K3158">
        <v>10</v>
      </c>
      <c r="L3158">
        <f>COUNTIF(Table1[Race],Table1[Race])</f>
        <v>2</v>
      </c>
      <c r="M3158">
        <v>2</v>
      </c>
      <c r="N3158">
        <v>6</v>
      </c>
      <c r="O3158">
        <v>1</v>
      </c>
      <c r="P3158">
        <v>1</v>
      </c>
      <c r="Q3158" t="s">
        <v>20</v>
      </c>
      <c r="R3158" t="s">
        <v>3382</v>
      </c>
      <c r="S3158" t="s">
        <v>3379</v>
      </c>
      <c r="T3158">
        <f>IFERROR(Table1[n_can_adj]/MID(Table1[district],FIND("(",Table1[district])+1,1),Table1[n_can_adj])</f>
        <v>2</v>
      </c>
      <c r="U3158" t="e">
        <f>IF(Table1[level]="Local",VLOOKUP(Table1[parish]&amp;" Parish, Louisiana",[1]parish!$D$2:$E$65,2,FALSE),"")</f>
        <v>#N/A</v>
      </c>
    </row>
    <row r="3159" spans="1:21" hidden="1" x14ac:dyDescent="0.25">
      <c r="A3159">
        <v>3160</v>
      </c>
      <c r="B3159">
        <f>IF(COUNTIF(C$2:C3158,C3159)&gt;0,B3158,B3158+1)</f>
        <v>1087</v>
      </c>
      <c r="C3159" t="str">
        <f>Table1[[#This Row],[position]]&amp;IF(Table1[district]="NA","","-"&amp;Table1[district])&amp;IF(Table1[parish]="Multi-Parish Race","","-"&amp;Table1[parish])&amp;" ("&amp;Table1[year]&amp;")"</f>
        <v>Member of School Board-District 8-Lafayette (2014)</v>
      </c>
      <c r="D3159" t="s">
        <v>3379</v>
      </c>
      <c r="E3159" t="s">
        <v>3371</v>
      </c>
      <c r="F3159" t="s">
        <v>3946</v>
      </c>
      <c r="G3159">
        <v>2014</v>
      </c>
      <c r="H3159" t="s">
        <v>1012</v>
      </c>
      <c r="I3159" t="s">
        <v>127</v>
      </c>
      <c r="J3159">
        <v>2635</v>
      </c>
      <c r="K3159">
        <v>10</v>
      </c>
      <c r="L3159">
        <f>COUNTIF(Table1[Race],Table1[Race])</f>
        <v>2</v>
      </c>
      <c r="M3159">
        <v>2</v>
      </c>
      <c r="N3159">
        <v>6</v>
      </c>
      <c r="O3159">
        <v>1</v>
      </c>
      <c r="P3159">
        <v>1</v>
      </c>
      <c r="Q3159" t="s">
        <v>20</v>
      </c>
      <c r="R3159" t="s">
        <v>3382</v>
      </c>
      <c r="S3159" t="s">
        <v>3379</v>
      </c>
      <c r="T3159">
        <f>IFERROR(Table1[n_can_adj]/MID(Table1[district],FIND("(",Table1[district])+1,1),Table1[n_can_adj])</f>
        <v>2</v>
      </c>
      <c r="U3159" t="e">
        <f>IF(Table1[level]="Local",VLOOKUP(Table1[parish]&amp;" Parish, Louisiana",[1]parish!$D$2:$E$65,2,FALSE),"")</f>
        <v>#N/A</v>
      </c>
    </row>
    <row r="3160" spans="1:21" hidden="1" x14ac:dyDescent="0.25">
      <c r="A3160">
        <v>3157</v>
      </c>
      <c r="B3160">
        <f>IF(COUNTIF(C$2:C3159,C3160)&gt;0,B3159,B3159+1)</f>
        <v>1088</v>
      </c>
      <c r="C3160" t="str">
        <f>Table1[[#This Row],[position]]&amp;IF(Table1[district]="NA","","-"&amp;Table1[district])&amp;IF(Table1[parish]="Multi-Parish Race","","-"&amp;Table1[parish])&amp;" ("&amp;Table1[year]&amp;")"</f>
        <v>Member of School Board-District 8-Livingston (2014)</v>
      </c>
      <c r="D3160" t="s">
        <v>3379</v>
      </c>
      <c r="E3160" t="s">
        <v>3371</v>
      </c>
      <c r="F3160" t="s">
        <v>3943</v>
      </c>
      <c r="G3160">
        <v>2014</v>
      </c>
      <c r="H3160" t="s">
        <v>1002</v>
      </c>
      <c r="I3160" t="s">
        <v>23</v>
      </c>
      <c r="J3160">
        <v>1634</v>
      </c>
      <c r="K3160">
        <v>10</v>
      </c>
      <c r="L3160">
        <f>COUNTIF(Table1[Race],Table1[Race])</f>
        <v>2</v>
      </c>
      <c r="M3160">
        <v>2</v>
      </c>
      <c r="N3160">
        <v>6</v>
      </c>
      <c r="O3160">
        <v>1</v>
      </c>
      <c r="P3160">
        <v>1</v>
      </c>
      <c r="Q3160" t="s">
        <v>20</v>
      </c>
      <c r="R3160" t="s">
        <v>3382</v>
      </c>
      <c r="S3160" t="s">
        <v>3379</v>
      </c>
      <c r="T3160">
        <f>IFERROR(Table1[n_can_adj]/MID(Table1[district],FIND("(",Table1[district])+1,1),Table1[n_can_adj])</f>
        <v>2</v>
      </c>
      <c r="U3160" t="e">
        <f>IF(Table1[level]="Local",VLOOKUP(Table1[parish]&amp;" Parish, Louisiana",[1]parish!$D$2:$E$65,2,FALSE),"")</f>
        <v>#N/A</v>
      </c>
    </row>
    <row r="3161" spans="1:21" hidden="1" x14ac:dyDescent="0.25">
      <c r="A3161">
        <v>3161</v>
      </c>
      <c r="B3161">
        <f>IF(COUNTIF(C$2:C3160,C3161)&gt;0,B3160,B3160+1)</f>
        <v>1088</v>
      </c>
      <c r="C3161" t="str">
        <f>Table1[[#This Row],[position]]&amp;IF(Table1[district]="NA","","-"&amp;Table1[district])&amp;IF(Table1[parish]="Multi-Parish Race","","-"&amp;Table1[parish])&amp;" ("&amp;Table1[year]&amp;")"</f>
        <v>Member of School Board-District 8-Livingston (2014)</v>
      </c>
      <c r="D3161" t="s">
        <v>3379</v>
      </c>
      <c r="E3161" t="s">
        <v>3371</v>
      </c>
      <c r="F3161" t="s">
        <v>3947</v>
      </c>
      <c r="G3161">
        <v>2014</v>
      </c>
      <c r="H3161" t="s">
        <v>1002</v>
      </c>
      <c r="I3161" t="s">
        <v>30</v>
      </c>
      <c r="J3161">
        <v>3193</v>
      </c>
      <c r="K3161">
        <v>10</v>
      </c>
      <c r="L3161">
        <f>COUNTIF(Table1[Race],Table1[Race])</f>
        <v>2</v>
      </c>
      <c r="M3161">
        <v>2</v>
      </c>
      <c r="N3161">
        <v>6</v>
      </c>
      <c r="O3161">
        <v>1</v>
      </c>
      <c r="P3161">
        <v>1</v>
      </c>
      <c r="Q3161" t="s">
        <v>20</v>
      </c>
      <c r="R3161" t="s">
        <v>3382</v>
      </c>
      <c r="S3161" t="s">
        <v>3379</v>
      </c>
      <c r="T3161">
        <f>IFERROR(Table1[n_can_adj]/MID(Table1[district],FIND("(",Table1[district])+1,1),Table1[n_can_adj])</f>
        <v>2</v>
      </c>
      <c r="U3161" t="e">
        <f>IF(Table1[level]="Local",VLOOKUP(Table1[parish]&amp;" Parish, Louisiana",[1]parish!$D$2:$E$65,2,FALSE),"")</f>
        <v>#N/A</v>
      </c>
    </row>
    <row r="3162" spans="1:21" hidden="1" x14ac:dyDescent="0.25">
      <c r="A3162">
        <v>3155</v>
      </c>
      <c r="B3162">
        <f>IF(COUNTIF(C$2:C3161,C3162)&gt;0,B3161,B3161+1)</f>
        <v>1089</v>
      </c>
      <c r="C3162" t="str">
        <f>Table1[[#This Row],[position]]&amp;IF(Table1[district]="NA","","-"&amp;Table1[district])&amp;IF(Table1[parish]="Multi-Parish Race","","-"&amp;Table1[parish])&amp;" ("&amp;Table1[year]&amp;")"</f>
        <v>Member of School Board-District 8-Union (2014)</v>
      </c>
      <c r="D3162" t="s">
        <v>3379</v>
      </c>
      <c r="E3162" t="s">
        <v>3371</v>
      </c>
      <c r="F3162" t="s">
        <v>3941</v>
      </c>
      <c r="G3162">
        <v>2014</v>
      </c>
      <c r="H3162" t="s">
        <v>157</v>
      </c>
      <c r="I3162" t="s">
        <v>19</v>
      </c>
      <c r="J3162">
        <v>498</v>
      </c>
      <c r="K3162">
        <v>10</v>
      </c>
      <c r="L3162">
        <f>COUNTIF(Table1[Race],Table1[Race])</f>
        <v>2</v>
      </c>
      <c r="M3162">
        <v>2</v>
      </c>
      <c r="N3162">
        <v>6</v>
      </c>
      <c r="O3162">
        <v>1</v>
      </c>
      <c r="P3162">
        <v>1</v>
      </c>
      <c r="Q3162" t="s">
        <v>20</v>
      </c>
      <c r="R3162" t="s">
        <v>3382</v>
      </c>
      <c r="S3162" t="s">
        <v>3379</v>
      </c>
      <c r="T3162">
        <f>IFERROR(Table1[n_can_adj]/MID(Table1[district],FIND("(",Table1[district])+1,1),Table1[n_can_adj])</f>
        <v>2</v>
      </c>
      <c r="U3162" t="e">
        <f>IF(Table1[level]="Local",VLOOKUP(Table1[parish]&amp;" Parish, Louisiana",[1]parish!$D$2:$E$65,2,FALSE),"")</f>
        <v>#N/A</v>
      </c>
    </row>
    <row r="3163" spans="1:21" hidden="1" x14ac:dyDescent="0.25">
      <c r="A3163">
        <v>3156</v>
      </c>
      <c r="B3163">
        <f>IF(COUNTIF(C$2:C3162,C3163)&gt;0,B3162,B3162+1)</f>
        <v>1089</v>
      </c>
      <c r="C3163" t="str">
        <f>Table1[[#This Row],[position]]&amp;IF(Table1[district]="NA","","-"&amp;Table1[district])&amp;IF(Table1[parish]="Multi-Parish Race","","-"&amp;Table1[parish])&amp;" ("&amp;Table1[year]&amp;")"</f>
        <v>Member of School Board-District 8-Union (2014)</v>
      </c>
      <c r="D3163" t="s">
        <v>3379</v>
      </c>
      <c r="E3163" t="s">
        <v>3371</v>
      </c>
      <c r="F3163" t="s">
        <v>3942</v>
      </c>
      <c r="G3163">
        <v>2014</v>
      </c>
      <c r="H3163" t="s">
        <v>157</v>
      </c>
      <c r="I3163" t="s">
        <v>19</v>
      </c>
      <c r="J3163">
        <v>481</v>
      </c>
      <c r="K3163">
        <v>10</v>
      </c>
      <c r="L3163">
        <f>COUNTIF(Table1[Race],Table1[Race])</f>
        <v>2</v>
      </c>
      <c r="M3163">
        <v>2</v>
      </c>
      <c r="N3163">
        <v>6</v>
      </c>
      <c r="O3163">
        <v>1</v>
      </c>
      <c r="P3163">
        <v>1</v>
      </c>
      <c r="Q3163" t="s">
        <v>20</v>
      </c>
      <c r="R3163" t="s">
        <v>3382</v>
      </c>
      <c r="S3163" t="s">
        <v>3379</v>
      </c>
      <c r="T3163">
        <f>IFERROR(Table1[n_can_adj]/MID(Table1[district],FIND("(",Table1[district])+1,1),Table1[n_can_adj])</f>
        <v>2</v>
      </c>
      <c r="U3163" t="e">
        <f>IF(Table1[level]="Local",VLOOKUP(Table1[parish]&amp;" Parish, Louisiana",[1]parish!$D$2:$E$65,2,FALSE),"")</f>
        <v>#N/A</v>
      </c>
    </row>
    <row r="3164" spans="1:21" hidden="1" x14ac:dyDescent="0.25">
      <c r="A3164">
        <v>3159</v>
      </c>
      <c r="B3164">
        <f>IF(COUNTIF(C$2:C3163,C3164)&gt;0,B3163,B3163+1)</f>
        <v>1090</v>
      </c>
      <c r="C3164" t="str">
        <f>Table1[[#This Row],[position]]&amp;IF(Table1[district]="NA","","-"&amp;Table1[district])&amp;IF(Table1[parish]="Multi-Parish Race","","-"&amp;Table1[parish])&amp;" ("&amp;Table1[year]&amp;")"</f>
        <v>Member of School Board-District 8-Vernon (2014)</v>
      </c>
      <c r="D3164" t="s">
        <v>3379</v>
      </c>
      <c r="E3164" t="s">
        <v>3371</v>
      </c>
      <c r="F3164" t="s">
        <v>3945</v>
      </c>
      <c r="G3164">
        <v>2014</v>
      </c>
      <c r="H3164" t="s">
        <v>651</v>
      </c>
      <c r="I3164" t="s">
        <v>19</v>
      </c>
      <c r="J3164">
        <v>789</v>
      </c>
      <c r="K3164">
        <v>10</v>
      </c>
      <c r="L3164">
        <f>COUNTIF(Table1[Race],Table1[Race])</f>
        <v>2</v>
      </c>
      <c r="M3164">
        <v>2</v>
      </c>
      <c r="N3164">
        <v>6</v>
      </c>
      <c r="O3164">
        <v>1</v>
      </c>
      <c r="P3164">
        <v>1</v>
      </c>
      <c r="Q3164" t="s">
        <v>20</v>
      </c>
      <c r="R3164" t="s">
        <v>3382</v>
      </c>
      <c r="S3164" t="s">
        <v>3379</v>
      </c>
      <c r="T3164">
        <f>IFERROR(Table1[n_can_adj]/MID(Table1[district],FIND("(",Table1[district])+1,1),Table1[n_can_adj])</f>
        <v>2</v>
      </c>
      <c r="U3164" t="e">
        <f>IF(Table1[level]="Local",VLOOKUP(Table1[parish]&amp;" Parish, Louisiana",[1]parish!$D$2:$E$65,2,FALSE),"")</f>
        <v>#N/A</v>
      </c>
    </row>
    <row r="3165" spans="1:21" hidden="1" x14ac:dyDescent="0.25">
      <c r="A3165">
        <v>3162</v>
      </c>
      <c r="B3165">
        <f>IF(COUNTIF(C$2:C3164,C3165)&gt;0,B3164,B3164+1)</f>
        <v>1090</v>
      </c>
      <c r="C3165" t="str">
        <f>Table1[[#This Row],[position]]&amp;IF(Table1[district]="NA","","-"&amp;Table1[district])&amp;IF(Table1[parish]="Multi-Parish Race","","-"&amp;Table1[parish])&amp;" ("&amp;Table1[year]&amp;")"</f>
        <v>Member of School Board-District 8-Vernon (2014)</v>
      </c>
      <c r="D3165" t="s">
        <v>3379</v>
      </c>
      <c r="E3165" t="s">
        <v>3371</v>
      </c>
      <c r="F3165" t="s">
        <v>3948</v>
      </c>
      <c r="G3165">
        <v>2014</v>
      </c>
      <c r="H3165" t="s">
        <v>651</v>
      </c>
      <c r="I3165" t="s">
        <v>23</v>
      </c>
      <c r="J3165">
        <v>600</v>
      </c>
      <c r="K3165">
        <v>10</v>
      </c>
      <c r="L3165">
        <f>COUNTIF(Table1[Race],Table1[Race])</f>
        <v>2</v>
      </c>
      <c r="M3165">
        <v>2</v>
      </c>
      <c r="N3165">
        <v>6</v>
      </c>
      <c r="O3165">
        <v>1</v>
      </c>
      <c r="P3165">
        <v>1</v>
      </c>
      <c r="Q3165" t="s">
        <v>20</v>
      </c>
      <c r="R3165" t="s">
        <v>3382</v>
      </c>
      <c r="S3165" t="s">
        <v>3379</v>
      </c>
      <c r="T3165">
        <f>IFERROR(Table1[n_can_adj]/MID(Table1[district],FIND("(",Table1[district])+1,1),Table1[n_can_adj])</f>
        <v>2</v>
      </c>
      <c r="U3165" t="e">
        <f>IF(Table1[level]="Local",VLOOKUP(Table1[parish]&amp;" Parish, Louisiana",[1]parish!$D$2:$E$65,2,FALSE),"")</f>
        <v>#N/A</v>
      </c>
    </row>
    <row r="3166" spans="1:21" hidden="1" x14ac:dyDescent="0.25">
      <c r="A3166">
        <v>3165</v>
      </c>
      <c r="B3166">
        <f>IF(COUNTIF(C$2:C3165,C3166)&gt;0,B3165,B3165+1)</f>
        <v>1091</v>
      </c>
      <c r="C3166" t="str">
        <f>Table1[[#This Row],[position]]&amp;IF(Table1[district]="NA","","-"&amp;Table1[district])&amp;IF(Table1[parish]="Multi-Parish Race","","-"&amp;Table1[parish])&amp;" ("&amp;Table1[year]&amp;")"</f>
        <v>Member of School Board-District 9-Jefferson (2014)</v>
      </c>
      <c r="D3166" t="s">
        <v>3379</v>
      </c>
      <c r="E3166" t="s">
        <v>3374</v>
      </c>
      <c r="F3166" t="s">
        <v>3951</v>
      </c>
      <c r="G3166">
        <v>2014</v>
      </c>
      <c r="H3166" t="s">
        <v>1442</v>
      </c>
      <c r="I3166" t="s">
        <v>19</v>
      </c>
      <c r="J3166">
        <v>5897</v>
      </c>
      <c r="K3166">
        <v>9</v>
      </c>
      <c r="L3166">
        <f>COUNTIF(Table1[Race],Table1[Race])</f>
        <v>2</v>
      </c>
      <c r="M3166">
        <v>3</v>
      </c>
      <c r="N3166">
        <v>5</v>
      </c>
      <c r="O3166">
        <v>1</v>
      </c>
      <c r="P3166">
        <v>0</v>
      </c>
      <c r="Q3166" t="s">
        <v>20</v>
      </c>
      <c r="R3166" t="s">
        <v>3382</v>
      </c>
      <c r="S3166" t="s">
        <v>3379</v>
      </c>
      <c r="T3166">
        <f>IFERROR(Table1[n_can_adj]/MID(Table1[district],FIND("(",Table1[district])+1,1),Table1[n_can_adj])</f>
        <v>2</v>
      </c>
      <c r="U3166" t="e">
        <f>IF(Table1[level]="Local",VLOOKUP(Table1[parish]&amp;" Parish, Louisiana",[1]parish!$D$2:$E$65,2,FALSE),"")</f>
        <v>#N/A</v>
      </c>
    </row>
    <row r="3167" spans="1:21" hidden="1" x14ac:dyDescent="0.25">
      <c r="A3167">
        <v>3169</v>
      </c>
      <c r="B3167">
        <f>IF(COUNTIF(C$2:C3166,C3167)&gt;0,B3166,B3166+1)</f>
        <v>1091</v>
      </c>
      <c r="C3167" t="str">
        <f>Table1[[#This Row],[position]]&amp;IF(Table1[district]="NA","","-"&amp;Table1[district])&amp;IF(Table1[parish]="Multi-Parish Race","","-"&amp;Table1[parish])&amp;" ("&amp;Table1[year]&amp;")"</f>
        <v>Member of School Board-District 9-Jefferson (2014)</v>
      </c>
      <c r="D3167" t="s">
        <v>3379</v>
      </c>
      <c r="E3167" t="s">
        <v>3374</v>
      </c>
      <c r="F3167" t="s">
        <v>3955</v>
      </c>
      <c r="G3167">
        <v>2014</v>
      </c>
      <c r="H3167" t="s">
        <v>1442</v>
      </c>
      <c r="I3167" t="s">
        <v>19</v>
      </c>
      <c r="J3167">
        <v>4722</v>
      </c>
      <c r="K3167">
        <v>9</v>
      </c>
      <c r="L3167">
        <f>COUNTIF(Table1[Race],Table1[Race])</f>
        <v>2</v>
      </c>
      <c r="M3167">
        <v>3</v>
      </c>
      <c r="N3167">
        <v>5</v>
      </c>
      <c r="O3167">
        <v>1</v>
      </c>
      <c r="P3167">
        <v>0</v>
      </c>
      <c r="Q3167" t="s">
        <v>20</v>
      </c>
      <c r="R3167" t="s">
        <v>3382</v>
      </c>
      <c r="S3167" t="s">
        <v>3379</v>
      </c>
      <c r="T3167">
        <f>IFERROR(Table1[n_can_adj]/MID(Table1[district],FIND("(",Table1[district])+1,1),Table1[n_can_adj])</f>
        <v>2</v>
      </c>
      <c r="U3167" t="e">
        <f>IF(Table1[level]="Local",VLOOKUP(Table1[parish]&amp;" Parish, Louisiana",[1]parish!$D$2:$E$65,2,FALSE),"")</f>
        <v>#N/A</v>
      </c>
    </row>
    <row r="3168" spans="1:21" hidden="1" x14ac:dyDescent="0.25">
      <c r="A3168">
        <v>3166</v>
      </c>
      <c r="B3168">
        <f>IF(COUNTIF(C$2:C3167,C3168)&gt;0,B3167,B3167+1)</f>
        <v>1092</v>
      </c>
      <c r="C3168" t="str">
        <f>Table1[[#This Row],[position]]&amp;IF(Table1[district]="NA","","-"&amp;Table1[district])&amp;IF(Table1[parish]="Multi-Parish Race","","-"&amp;Table1[parish])&amp;" ("&amp;Table1[year]&amp;")"</f>
        <v>Member of School Board-District 9-Lafayette (2014)</v>
      </c>
      <c r="D3168" t="s">
        <v>3379</v>
      </c>
      <c r="E3168" t="s">
        <v>3374</v>
      </c>
      <c r="F3168" t="s">
        <v>3952</v>
      </c>
      <c r="G3168">
        <v>2014</v>
      </c>
      <c r="H3168" t="s">
        <v>1012</v>
      </c>
      <c r="I3168" t="s">
        <v>19</v>
      </c>
      <c r="J3168">
        <v>3759</v>
      </c>
      <c r="K3168">
        <v>9</v>
      </c>
      <c r="L3168">
        <f>COUNTIF(Table1[Race],Table1[Race])</f>
        <v>2</v>
      </c>
      <c r="M3168">
        <v>3</v>
      </c>
      <c r="N3168">
        <v>5</v>
      </c>
      <c r="O3168">
        <v>1</v>
      </c>
      <c r="P3168">
        <v>0</v>
      </c>
      <c r="Q3168" t="s">
        <v>20</v>
      </c>
      <c r="R3168" t="s">
        <v>3382</v>
      </c>
      <c r="S3168" t="s">
        <v>3379</v>
      </c>
      <c r="T3168">
        <f>IFERROR(Table1[n_can_adj]/MID(Table1[district],FIND("(",Table1[district])+1,1),Table1[n_can_adj])</f>
        <v>2</v>
      </c>
      <c r="U3168" t="e">
        <f>IF(Table1[level]="Local",VLOOKUP(Table1[parish]&amp;" Parish, Louisiana",[1]parish!$D$2:$E$65,2,FALSE),"")</f>
        <v>#N/A</v>
      </c>
    </row>
    <row r="3169" spans="1:21" hidden="1" x14ac:dyDescent="0.25">
      <c r="A3169">
        <v>3172</v>
      </c>
      <c r="B3169">
        <f>IF(COUNTIF(C$2:C3168,C3169)&gt;0,B3168,B3168+1)</f>
        <v>1092</v>
      </c>
      <c r="C3169" t="str">
        <f>Table1[[#This Row],[position]]&amp;IF(Table1[district]="NA","","-"&amp;Table1[district])&amp;IF(Table1[parish]="Multi-Parish Race","","-"&amp;Table1[parish])&amp;" ("&amp;Table1[year]&amp;")"</f>
        <v>Member of School Board-District 9-Lafayette (2014)</v>
      </c>
      <c r="D3169" t="s">
        <v>3379</v>
      </c>
      <c r="E3169" t="s">
        <v>3374</v>
      </c>
      <c r="F3169" t="s">
        <v>3958</v>
      </c>
      <c r="G3169">
        <v>2014</v>
      </c>
      <c r="H3169" t="s">
        <v>1012</v>
      </c>
      <c r="I3169" t="s">
        <v>19</v>
      </c>
      <c r="J3169">
        <v>5935</v>
      </c>
      <c r="K3169">
        <v>9</v>
      </c>
      <c r="L3169">
        <f>COUNTIF(Table1[Race],Table1[Race])</f>
        <v>2</v>
      </c>
      <c r="M3169">
        <v>3</v>
      </c>
      <c r="N3169">
        <v>5</v>
      </c>
      <c r="O3169">
        <v>1</v>
      </c>
      <c r="P3169">
        <v>0</v>
      </c>
      <c r="Q3169" t="s">
        <v>20</v>
      </c>
      <c r="R3169" t="s">
        <v>3382</v>
      </c>
      <c r="S3169" t="s">
        <v>3379</v>
      </c>
      <c r="T3169">
        <f>IFERROR(Table1[n_can_adj]/MID(Table1[district],FIND("(",Table1[district])+1,1),Table1[n_can_adj])</f>
        <v>2</v>
      </c>
      <c r="U3169" t="e">
        <f>IF(Table1[level]="Local",VLOOKUP(Table1[parish]&amp;" Parish, Louisiana",[1]parish!$D$2:$E$65,2,FALSE),"")</f>
        <v>#N/A</v>
      </c>
    </row>
    <row r="3170" spans="1:21" hidden="1" x14ac:dyDescent="0.25">
      <c r="A3170">
        <v>3168</v>
      </c>
      <c r="B3170">
        <f>IF(COUNTIF(C$2:C3169,C3170)&gt;0,B3169,B3169+1)</f>
        <v>1093</v>
      </c>
      <c r="C3170" t="str">
        <f>Table1[[#This Row],[position]]&amp;IF(Table1[district]="NA","","-"&amp;Table1[district])&amp;IF(Table1[parish]="Multi-Parish Race","","-"&amp;Table1[parish])&amp;" ("&amp;Table1[year]&amp;")"</f>
        <v>Member of School Board-District 9-Sabine (2014)</v>
      </c>
      <c r="D3170" t="s">
        <v>3379</v>
      </c>
      <c r="E3170" t="s">
        <v>3374</v>
      </c>
      <c r="F3170" t="s">
        <v>3954</v>
      </c>
      <c r="G3170">
        <v>2014</v>
      </c>
      <c r="H3170" t="s">
        <v>1197</v>
      </c>
      <c r="I3170" t="s">
        <v>23</v>
      </c>
      <c r="J3170">
        <v>492</v>
      </c>
      <c r="K3170">
        <v>9</v>
      </c>
      <c r="L3170">
        <f>COUNTIF(Table1[Race],Table1[Race])</f>
        <v>2</v>
      </c>
      <c r="M3170">
        <v>3</v>
      </c>
      <c r="N3170">
        <v>5</v>
      </c>
      <c r="O3170">
        <v>1</v>
      </c>
      <c r="P3170">
        <v>0</v>
      </c>
      <c r="Q3170" t="s">
        <v>20</v>
      </c>
      <c r="R3170" t="s">
        <v>3382</v>
      </c>
      <c r="S3170" t="s">
        <v>3379</v>
      </c>
      <c r="T3170">
        <f>IFERROR(Table1[n_can_adj]/MID(Table1[district],FIND("(",Table1[district])+1,1),Table1[n_can_adj])</f>
        <v>2</v>
      </c>
      <c r="U3170" t="e">
        <f>IF(Table1[level]="Local",VLOOKUP(Table1[parish]&amp;" Parish, Louisiana",[1]parish!$D$2:$E$65,2,FALSE),"")</f>
        <v>#N/A</v>
      </c>
    </row>
    <row r="3171" spans="1:21" hidden="1" x14ac:dyDescent="0.25">
      <c r="A3171">
        <v>3170</v>
      </c>
      <c r="B3171">
        <f>IF(COUNTIF(C$2:C3170,C3171)&gt;0,B3170,B3170+1)</f>
        <v>1093</v>
      </c>
      <c r="C3171" t="str">
        <f>Table1[[#This Row],[position]]&amp;IF(Table1[district]="NA","","-"&amp;Table1[district])&amp;IF(Table1[parish]="Multi-Parish Race","","-"&amp;Table1[parish])&amp;" ("&amp;Table1[year]&amp;")"</f>
        <v>Member of School Board-District 9-Sabine (2014)</v>
      </c>
      <c r="D3171" t="s">
        <v>3379</v>
      </c>
      <c r="E3171" t="s">
        <v>3374</v>
      </c>
      <c r="F3171" t="s">
        <v>3956</v>
      </c>
      <c r="G3171">
        <v>2014</v>
      </c>
      <c r="H3171" t="s">
        <v>1197</v>
      </c>
      <c r="I3171" t="s">
        <v>23</v>
      </c>
      <c r="J3171">
        <v>207</v>
      </c>
      <c r="K3171">
        <v>9</v>
      </c>
      <c r="L3171">
        <f>COUNTIF(Table1[Race],Table1[Race])</f>
        <v>2</v>
      </c>
      <c r="M3171">
        <v>3</v>
      </c>
      <c r="N3171">
        <v>5</v>
      </c>
      <c r="O3171">
        <v>1</v>
      </c>
      <c r="P3171">
        <v>0</v>
      </c>
      <c r="Q3171" t="s">
        <v>20</v>
      </c>
      <c r="R3171" t="s">
        <v>3382</v>
      </c>
      <c r="S3171" t="s">
        <v>3379</v>
      </c>
      <c r="T3171">
        <f>IFERROR(Table1[n_can_adj]/MID(Table1[district],FIND("(",Table1[district])+1,1),Table1[n_can_adj])</f>
        <v>2</v>
      </c>
      <c r="U3171" t="e">
        <f>IF(Table1[level]="Local",VLOOKUP(Table1[parish]&amp;" Parish, Louisiana",[1]parish!$D$2:$E$65,2,FALSE),"")</f>
        <v>#N/A</v>
      </c>
    </row>
    <row r="3172" spans="1:21" hidden="1" x14ac:dyDescent="0.25">
      <c r="A3172">
        <v>3167</v>
      </c>
      <c r="B3172">
        <f>IF(COUNTIF(C$2:C3171,C3172)&gt;0,B3171,B3171+1)</f>
        <v>1094</v>
      </c>
      <c r="C3172" t="str">
        <f>Table1[[#This Row],[position]]&amp;IF(Table1[district]="NA","","-"&amp;Table1[district])&amp;IF(Table1[parish]="Multi-Parish Race","","-"&amp;Table1[parish])&amp;" ("&amp;Table1[year]&amp;")"</f>
        <v>Member of School Board-District 9-Terrebonne (2014)</v>
      </c>
      <c r="D3172" t="s">
        <v>3379</v>
      </c>
      <c r="E3172" t="s">
        <v>3374</v>
      </c>
      <c r="F3172" t="s">
        <v>3953</v>
      </c>
      <c r="G3172">
        <v>2014</v>
      </c>
      <c r="H3172" t="s">
        <v>1292</v>
      </c>
      <c r="I3172" t="s">
        <v>30</v>
      </c>
      <c r="J3172">
        <v>862</v>
      </c>
      <c r="K3172">
        <v>9</v>
      </c>
      <c r="L3172">
        <f>COUNTIF(Table1[Race],Table1[Race])</f>
        <v>3</v>
      </c>
      <c r="M3172">
        <v>3</v>
      </c>
      <c r="N3172">
        <v>5</v>
      </c>
      <c r="O3172">
        <v>1</v>
      </c>
      <c r="P3172">
        <v>0</v>
      </c>
      <c r="Q3172" t="s">
        <v>20</v>
      </c>
      <c r="R3172" t="s">
        <v>3382</v>
      </c>
      <c r="S3172" t="s">
        <v>3379</v>
      </c>
      <c r="T3172">
        <f>IFERROR(Table1[n_can_adj]/MID(Table1[district],FIND("(",Table1[district])+1,1),Table1[n_can_adj])</f>
        <v>3</v>
      </c>
      <c r="U3172" t="e">
        <f>IF(Table1[level]="Local",VLOOKUP(Table1[parish]&amp;" Parish, Louisiana",[1]parish!$D$2:$E$65,2,FALSE),"")</f>
        <v>#N/A</v>
      </c>
    </row>
    <row r="3173" spans="1:21" hidden="1" x14ac:dyDescent="0.25">
      <c r="A3173">
        <v>3171</v>
      </c>
      <c r="B3173">
        <f>IF(COUNTIF(C$2:C3172,C3173)&gt;0,B3172,B3172+1)</f>
        <v>1094</v>
      </c>
      <c r="C3173" t="str">
        <f>Table1[[#This Row],[position]]&amp;IF(Table1[district]="NA","","-"&amp;Table1[district])&amp;IF(Table1[parish]="Multi-Parish Race","","-"&amp;Table1[parish])&amp;" ("&amp;Table1[year]&amp;")"</f>
        <v>Member of School Board-District 9-Terrebonne (2014)</v>
      </c>
      <c r="D3173" t="s">
        <v>3379</v>
      </c>
      <c r="E3173" t="s">
        <v>3374</v>
      </c>
      <c r="F3173" t="s">
        <v>3957</v>
      </c>
      <c r="G3173">
        <v>2014</v>
      </c>
      <c r="H3173" t="s">
        <v>1292</v>
      </c>
      <c r="I3173" t="s">
        <v>23</v>
      </c>
      <c r="J3173">
        <v>936</v>
      </c>
      <c r="K3173">
        <v>9</v>
      </c>
      <c r="L3173">
        <f>COUNTIF(Table1[Race],Table1[Race])</f>
        <v>3</v>
      </c>
      <c r="M3173">
        <v>3</v>
      </c>
      <c r="N3173">
        <v>5</v>
      </c>
      <c r="O3173">
        <v>1</v>
      </c>
      <c r="P3173">
        <v>0</v>
      </c>
      <c r="Q3173" t="s">
        <v>20</v>
      </c>
      <c r="R3173" t="s">
        <v>3382</v>
      </c>
      <c r="S3173" t="s">
        <v>3379</v>
      </c>
      <c r="T3173">
        <f>IFERROR(Table1[n_can_adj]/MID(Table1[district],FIND("(",Table1[district])+1,1),Table1[n_can_adj])</f>
        <v>3</v>
      </c>
      <c r="U3173" t="e">
        <f>IF(Table1[level]="Local",VLOOKUP(Table1[parish]&amp;" Parish, Louisiana",[1]parish!$D$2:$E$65,2,FALSE),"")</f>
        <v>#N/A</v>
      </c>
    </row>
    <row r="3174" spans="1:21" hidden="1" x14ac:dyDescent="0.25">
      <c r="A3174">
        <v>3173</v>
      </c>
      <c r="B3174">
        <f>IF(COUNTIF(C$2:C3173,C3174)&gt;0,B3173,B3173+1)</f>
        <v>1094</v>
      </c>
      <c r="C3174" t="str">
        <f>Table1[[#This Row],[position]]&amp;IF(Table1[district]="NA","","-"&amp;Table1[district])&amp;IF(Table1[parish]="Multi-Parish Race","","-"&amp;Table1[parish])&amp;" ("&amp;Table1[year]&amp;")"</f>
        <v>Member of School Board-District 9-Terrebonne (2014)</v>
      </c>
      <c r="D3174" t="s">
        <v>3379</v>
      </c>
      <c r="E3174" t="s">
        <v>3374</v>
      </c>
      <c r="F3174" t="s">
        <v>3959</v>
      </c>
      <c r="G3174">
        <v>2014</v>
      </c>
      <c r="H3174" t="s">
        <v>1292</v>
      </c>
      <c r="I3174" t="s">
        <v>19</v>
      </c>
      <c r="J3174">
        <v>1291</v>
      </c>
      <c r="K3174">
        <v>9</v>
      </c>
      <c r="L3174">
        <f>COUNTIF(Table1[Race],Table1[Race])</f>
        <v>3</v>
      </c>
      <c r="M3174">
        <v>3</v>
      </c>
      <c r="N3174">
        <v>5</v>
      </c>
      <c r="O3174">
        <v>1</v>
      </c>
      <c r="P3174">
        <v>0</v>
      </c>
      <c r="Q3174" t="s">
        <v>20</v>
      </c>
      <c r="R3174" t="s">
        <v>3382</v>
      </c>
      <c r="S3174" t="s">
        <v>3379</v>
      </c>
      <c r="T3174">
        <f>IFERROR(Table1[n_can_adj]/MID(Table1[district],FIND("(",Table1[district])+1,1),Table1[n_can_adj])</f>
        <v>3</v>
      </c>
      <c r="U3174" t="e">
        <f>IF(Table1[level]="Local",VLOOKUP(Table1[parish]&amp;" Parish, Louisiana",[1]parish!$D$2:$E$65,2,FALSE),"")</f>
        <v>#N/A</v>
      </c>
    </row>
    <row r="3175" spans="1:21" hidden="1" x14ac:dyDescent="0.25">
      <c r="A3175">
        <v>3178</v>
      </c>
      <c r="B3175">
        <f>IF(COUNTIF(C$2:C3174,C3175)&gt;0,B3174,B3174+1)</f>
        <v>1095</v>
      </c>
      <c r="C3175" t="str">
        <f>Table1[[#This Row],[position]]&amp;IF(Table1[district]="NA","","-"&amp;Table1[district])&amp;IF(Table1[parish]="Multi-Parish Race","","-"&amp;Table1[parish])&amp;" ("&amp;Table1[year]&amp;")"</f>
        <v>Member of School Board-District A-Iberville (2014)</v>
      </c>
      <c r="D3175" t="s">
        <v>3379</v>
      </c>
      <c r="E3175" t="s">
        <v>3960</v>
      </c>
      <c r="F3175" t="s">
        <v>3965</v>
      </c>
      <c r="G3175">
        <v>2014</v>
      </c>
      <c r="H3175" t="s">
        <v>231</v>
      </c>
      <c r="I3175" t="s">
        <v>19</v>
      </c>
      <c r="J3175">
        <v>120</v>
      </c>
      <c r="K3175">
        <v>11</v>
      </c>
      <c r="L3175">
        <f>COUNTIF(Table1[Race],Table1[Race])</f>
        <v>4</v>
      </c>
      <c r="M3175">
        <v>8</v>
      </c>
      <c r="N3175">
        <v>3</v>
      </c>
      <c r="O3175">
        <v>0</v>
      </c>
      <c r="P3175">
        <v>0</v>
      </c>
      <c r="Q3175" t="s">
        <v>20</v>
      </c>
      <c r="R3175" t="s">
        <v>3382</v>
      </c>
      <c r="S3175" t="s">
        <v>3379</v>
      </c>
      <c r="T3175">
        <f>IFERROR(Table1[n_can_adj]/MID(Table1[district],FIND("(",Table1[district])+1,1),Table1[n_can_adj])</f>
        <v>4</v>
      </c>
      <c r="U3175" t="e">
        <f>IF(Table1[level]="Local",VLOOKUP(Table1[parish]&amp;" Parish, Louisiana",[1]parish!$D$2:$E$65,2,FALSE),"")</f>
        <v>#N/A</v>
      </c>
    </row>
    <row r="3176" spans="1:21" hidden="1" x14ac:dyDescent="0.25">
      <c r="A3176">
        <v>3179</v>
      </c>
      <c r="B3176">
        <f>IF(COUNTIF(C$2:C3175,C3176)&gt;0,B3175,B3175+1)</f>
        <v>1095</v>
      </c>
      <c r="C3176" t="str">
        <f>Table1[[#This Row],[position]]&amp;IF(Table1[district]="NA","","-"&amp;Table1[district])&amp;IF(Table1[parish]="Multi-Parish Race","","-"&amp;Table1[parish])&amp;" ("&amp;Table1[year]&amp;")"</f>
        <v>Member of School Board-District A-Iberville (2014)</v>
      </c>
      <c r="D3176" t="s">
        <v>3379</v>
      </c>
      <c r="E3176" t="s">
        <v>3960</v>
      </c>
      <c r="F3176" t="s">
        <v>3966</v>
      </c>
      <c r="G3176">
        <v>2014</v>
      </c>
      <c r="H3176" t="s">
        <v>231</v>
      </c>
      <c r="I3176" t="s">
        <v>23</v>
      </c>
      <c r="J3176">
        <v>195</v>
      </c>
      <c r="K3176">
        <v>11</v>
      </c>
      <c r="L3176">
        <f>COUNTIF(Table1[Race],Table1[Race])</f>
        <v>4</v>
      </c>
      <c r="M3176">
        <v>8</v>
      </c>
      <c r="N3176">
        <v>3</v>
      </c>
      <c r="O3176">
        <v>0</v>
      </c>
      <c r="P3176">
        <v>0</v>
      </c>
      <c r="Q3176" t="s">
        <v>20</v>
      </c>
      <c r="R3176" t="s">
        <v>3382</v>
      </c>
      <c r="S3176" t="s">
        <v>3379</v>
      </c>
      <c r="T3176">
        <f>IFERROR(Table1[n_can_adj]/MID(Table1[district],FIND("(",Table1[district])+1,1),Table1[n_can_adj])</f>
        <v>4</v>
      </c>
      <c r="U3176" t="e">
        <f>IF(Table1[level]="Local",VLOOKUP(Table1[parish]&amp;" Parish, Louisiana",[1]parish!$D$2:$E$65,2,FALSE),"")</f>
        <v>#N/A</v>
      </c>
    </row>
    <row r="3177" spans="1:21" hidden="1" x14ac:dyDescent="0.25">
      <c r="A3177">
        <v>3182</v>
      </c>
      <c r="B3177">
        <f>IF(COUNTIF(C$2:C3176,C3177)&gt;0,B3176,B3176+1)</f>
        <v>1095</v>
      </c>
      <c r="C3177" t="str">
        <f>Table1[[#This Row],[position]]&amp;IF(Table1[district]="NA","","-"&amp;Table1[district])&amp;IF(Table1[parish]="Multi-Parish Race","","-"&amp;Table1[parish])&amp;" ("&amp;Table1[year]&amp;")"</f>
        <v>Member of School Board-District A-Iberville (2014)</v>
      </c>
      <c r="D3177" t="s">
        <v>3379</v>
      </c>
      <c r="E3177" t="s">
        <v>3960</v>
      </c>
      <c r="F3177" t="s">
        <v>3969</v>
      </c>
      <c r="G3177">
        <v>2014</v>
      </c>
      <c r="H3177" t="s">
        <v>231</v>
      </c>
      <c r="I3177" t="s">
        <v>19</v>
      </c>
      <c r="J3177">
        <v>364</v>
      </c>
      <c r="K3177">
        <v>11</v>
      </c>
      <c r="L3177">
        <f>COUNTIF(Table1[Race],Table1[Race])</f>
        <v>4</v>
      </c>
      <c r="M3177">
        <v>8</v>
      </c>
      <c r="N3177">
        <v>3</v>
      </c>
      <c r="O3177">
        <v>0</v>
      </c>
      <c r="P3177">
        <v>0</v>
      </c>
      <c r="Q3177" t="s">
        <v>20</v>
      </c>
      <c r="R3177" t="s">
        <v>3382</v>
      </c>
      <c r="S3177" t="s">
        <v>3379</v>
      </c>
      <c r="T3177">
        <f>IFERROR(Table1[n_can_adj]/MID(Table1[district],FIND("(",Table1[district])+1,1),Table1[n_can_adj])</f>
        <v>4</v>
      </c>
      <c r="U3177" t="e">
        <f>IF(Table1[level]="Local",VLOOKUP(Table1[parish]&amp;" Parish, Louisiana",[1]parish!$D$2:$E$65,2,FALSE),"")</f>
        <v>#N/A</v>
      </c>
    </row>
    <row r="3178" spans="1:21" hidden="1" x14ac:dyDescent="0.25">
      <c r="A3178">
        <v>3183</v>
      </c>
      <c r="B3178">
        <f>IF(COUNTIF(C$2:C3177,C3178)&gt;0,B3177,B3177+1)</f>
        <v>1095</v>
      </c>
      <c r="C3178" t="str">
        <f>Table1[[#This Row],[position]]&amp;IF(Table1[district]="NA","","-"&amp;Table1[district])&amp;IF(Table1[parish]="Multi-Parish Race","","-"&amp;Table1[parish])&amp;" ("&amp;Table1[year]&amp;")"</f>
        <v>Member of School Board-District A-Iberville (2014)</v>
      </c>
      <c r="D3178" t="s">
        <v>3379</v>
      </c>
      <c r="E3178" t="s">
        <v>3960</v>
      </c>
      <c r="F3178" t="s">
        <v>3970</v>
      </c>
      <c r="G3178">
        <v>2014</v>
      </c>
      <c r="H3178" t="s">
        <v>231</v>
      </c>
      <c r="I3178" t="s">
        <v>19</v>
      </c>
      <c r="J3178">
        <v>354</v>
      </c>
      <c r="K3178">
        <v>11</v>
      </c>
      <c r="L3178">
        <f>COUNTIF(Table1[Race],Table1[Race])</f>
        <v>4</v>
      </c>
      <c r="M3178">
        <v>8</v>
      </c>
      <c r="N3178">
        <v>3</v>
      </c>
      <c r="O3178">
        <v>0</v>
      </c>
      <c r="P3178">
        <v>0</v>
      </c>
      <c r="Q3178" t="s">
        <v>20</v>
      </c>
      <c r="R3178" t="s">
        <v>3382</v>
      </c>
      <c r="S3178" t="s">
        <v>3379</v>
      </c>
      <c r="T3178">
        <f>IFERROR(Table1[n_can_adj]/MID(Table1[district],FIND("(",Table1[district])+1,1),Table1[n_can_adj])</f>
        <v>4</v>
      </c>
      <c r="U3178" t="e">
        <f>IF(Table1[level]="Local",VLOOKUP(Table1[parish]&amp;" Parish, Louisiana",[1]parish!$D$2:$E$65,2,FALSE),"")</f>
        <v>#N/A</v>
      </c>
    </row>
    <row r="3179" spans="1:21" hidden="1" x14ac:dyDescent="0.25">
      <c r="A3179">
        <v>3175</v>
      </c>
      <c r="B3179">
        <f>IF(COUNTIF(C$2:C3178,C3179)&gt;0,B3178,B3178+1)</f>
        <v>1096</v>
      </c>
      <c r="C3179" t="str">
        <f>Table1[[#This Row],[position]]&amp;IF(Table1[district]="NA","","-"&amp;Table1[district])&amp;IF(Table1[parish]="Multi-Parish Race","","-"&amp;Table1[parish])&amp;" ("&amp;Table1[year]&amp;")"</f>
        <v>Member of School Board-District A-Pointe Coupee (2014)</v>
      </c>
      <c r="D3179" t="s">
        <v>3379</v>
      </c>
      <c r="E3179" t="s">
        <v>3960</v>
      </c>
      <c r="F3179" t="s">
        <v>3962</v>
      </c>
      <c r="G3179">
        <v>2014</v>
      </c>
      <c r="H3179" t="s">
        <v>1494</v>
      </c>
      <c r="I3179" t="s">
        <v>23</v>
      </c>
      <c r="J3179">
        <v>342</v>
      </c>
      <c r="K3179">
        <v>11</v>
      </c>
      <c r="L3179">
        <f>COUNTIF(Table1[Race],Table1[Race])</f>
        <v>2</v>
      </c>
      <c r="M3179">
        <v>8</v>
      </c>
      <c r="N3179">
        <v>3</v>
      </c>
      <c r="O3179">
        <v>0</v>
      </c>
      <c r="P3179">
        <v>0</v>
      </c>
      <c r="Q3179" t="s">
        <v>20</v>
      </c>
      <c r="R3179" t="s">
        <v>3382</v>
      </c>
      <c r="S3179" t="s">
        <v>3379</v>
      </c>
      <c r="T3179">
        <f>IFERROR(Table1[n_can_adj]/MID(Table1[district],FIND("(",Table1[district])+1,1),Table1[n_can_adj])</f>
        <v>2</v>
      </c>
      <c r="U3179" t="e">
        <f>IF(Table1[level]="Local",VLOOKUP(Table1[parish]&amp;" Parish, Louisiana",[1]parish!$D$2:$E$65,2,FALSE),"")</f>
        <v>#N/A</v>
      </c>
    </row>
    <row r="3180" spans="1:21" hidden="1" x14ac:dyDescent="0.25">
      <c r="A3180">
        <v>3180</v>
      </c>
      <c r="B3180">
        <f>IF(COUNTIF(C$2:C3179,C3180)&gt;0,B3179,B3179+1)</f>
        <v>1096</v>
      </c>
      <c r="C3180" t="str">
        <f>Table1[[#This Row],[position]]&amp;IF(Table1[district]="NA","","-"&amp;Table1[district])&amp;IF(Table1[parish]="Multi-Parish Race","","-"&amp;Table1[parish])&amp;" ("&amp;Table1[year]&amp;")"</f>
        <v>Member of School Board-District A-Pointe Coupee (2014)</v>
      </c>
      <c r="D3180" t="s">
        <v>3379</v>
      </c>
      <c r="E3180" t="s">
        <v>3960</v>
      </c>
      <c r="F3180" t="s">
        <v>3967</v>
      </c>
      <c r="G3180">
        <v>2014</v>
      </c>
      <c r="H3180" t="s">
        <v>1494</v>
      </c>
      <c r="I3180" t="s">
        <v>23</v>
      </c>
      <c r="J3180">
        <v>527</v>
      </c>
      <c r="K3180">
        <v>11</v>
      </c>
      <c r="L3180">
        <f>COUNTIF(Table1[Race],Table1[Race])</f>
        <v>2</v>
      </c>
      <c r="M3180">
        <v>8</v>
      </c>
      <c r="N3180">
        <v>3</v>
      </c>
      <c r="O3180">
        <v>0</v>
      </c>
      <c r="P3180">
        <v>0</v>
      </c>
      <c r="Q3180" t="s">
        <v>20</v>
      </c>
      <c r="R3180" t="s">
        <v>3382</v>
      </c>
      <c r="S3180" t="s">
        <v>3379</v>
      </c>
      <c r="T3180">
        <f>IFERROR(Table1[n_can_adj]/MID(Table1[district],FIND("(",Table1[district])+1,1),Table1[n_can_adj])</f>
        <v>2</v>
      </c>
      <c r="U3180" t="e">
        <f>IF(Table1[level]="Local",VLOOKUP(Table1[parish]&amp;" Parish, Louisiana",[1]parish!$D$2:$E$65,2,FALSE),"")</f>
        <v>#N/A</v>
      </c>
    </row>
    <row r="3181" spans="1:21" hidden="1" x14ac:dyDescent="0.25">
      <c r="A3181">
        <v>3176</v>
      </c>
      <c r="B3181">
        <f>IF(COUNTIF(C$2:C3180,C3181)&gt;0,B3180,B3180+1)</f>
        <v>1097</v>
      </c>
      <c r="C3181" t="str">
        <f>Table1[[#This Row],[position]]&amp;IF(Table1[district]="NA","","-"&amp;Table1[district])&amp;IF(Table1[parish]="Multi-Parish Race","","-"&amp;Table1[parish])&amp;" ("&amp;Table1[year]&amp;")"</f>
        <v>Member of School Board-District A-Tangipahoa (2014)</v>
      </c>
      <c r="D3181" t="s">
        <v>3379</v>
      </c>
      <c r="E3181" t="s">
        <v>3960</v>
      </c>
      <c r="F3181" t="s">
        <v>3963</v>
      </c>
      <c r="G3181">
        <v>2014</v>
      </c>
      <c r="H3181" t="s">
        <v>640</v>
      </c>
      <c r="I3181" t="s">
        <v>23</v>
      </c>
      <c r="J3181">
        <v>1287</v>
      </c>
      <c r="K3181">
        <v>11</v>
      </c>
      <c r="L3181">
        <f>COUNTIF(Table1[Race],Table1[Race])</f>
        <v>3</v>
      </c>
      <c r="M3181">
        <v>8</v>
      </c>
      <c r="N3181">
        <v>3</v>
      </c>
      <c r="O3181">
        <v>0</v>
      </c>
      <c r="P3181">
        <v>0</v>
      </c>
      <c r="Q3181" t="s">
        <v>20</v>
      </c>
      <c r="R3181" t="s">
        <v>3382</v>
      </c>
      <c r="S3181" t="s">
        <v>3379</v>
      </c>
      <c r="T3181">
        <f>IFERROR(Table1[n_can_adj]/MID(Table1[district],FIND("(",Table1[district])+1,1),Table1[n_can_adj])</f>
        <v>3</v>
      </c>
      <c r="U3181" t="e">
        <f>IF(Table1[level]="Local",VLOOKUP(Table1[parish]&amp;" Parish, Louisiana",[1]parish!$D$2:$E$65,2,FALSE),"")</f>
        <v>#N/A</v>
      </c>
    </row>
    <row r="3182" spans="1:21" hidden="1" x14ac:dyDescent="0.25">
      <c r="A3182">
        <v>3177</v>
      </c>
      <c r="B3182">
        <f>IF(COUNTIF(C$2:C3181,C3182)&gt;0,B3181,B3181+1)</f>
        <v>1097</v>
      </c>
      <c r="C3182" t="str">
        <f>Table1[[#This Row],[position]]&amp;IF(Table1[district]="NA","","-"&amp;Table1[district])&amp;IF(Table1[parish]="Multi-Parish Race","","-"&amp;Table1[parish])&amp;" ("&amp;Table1[year]&amp;")"</f>
        <v>Member of School Board-District A-Tangipahoa (2014)</v>
      </c>
      <c r="D3182" t="s">
        <v>3379</v>
      </c>
      <c r="E3182" t="s">
        <v>3960</v>
      </c>
      <c r="F3182" t="s">
        <v>3964</v>
      </c>
      <c r="G3182">
        <v>2014</v>
      </c>
      <c r="H3182" t="s">
        <v>640</v>
      </c>
      <c r="I3182" t="s">
        <v>23</v>
      </c>
      <c r="J3182">
        <v>1073</v>
      </c>
      <c r="K3182">
        <v>11</v>
      </c>
      <c r="L3182">
        <f>COUNTIF(Table1[Race],Table1[Race])</f>
        <v>3</v>
      </c>
      <c r="M3182">
        <v>8</v>
      </c>
      <c r="N3182">
        <v>3</v>
      </c>
      <c r="O3182">
        <v>0</v>
      </c>
      <c r="P3182">
        <v>0</v>
      </c>
      <c r="Q3182" t="s">
        <v>20</v>
      </c>
      <c r="R3182" t="s">
        <v>3382</v>
      </c>
      <c r="S3182" t="s">
        <v>3379</v>
      </c>
      <c r="T3182">
        <f>IFERROR(Table1[n_can_adj]/MID(Table1[district],FIND("(",Table1[district])+1,1),Table1[n_can_adj])</f>
        <v>3</v>
      </c>
      <c r="U3182" t="e">
        <f>IF(Table1[level]="Local",VLOOKUP(Table1[parish]&amp;" Parish, Louisiana",[1]parish!$D$2:$E$65,2,FALSE),"")</f>
        <v>#N/A</v>
      </c>
    </row>
    <row r="3183" spans="1:21" hidden="1" x14ac:dyDescent="0.25">
      <c r="A3183">
        <v>3184</v>
      </c>
      <c r="B3183">
        <f>IF(COUNTIF(C$2:C3182,C3183)&gt;0,B3182,B3182+1)</f>
        <v>1097</v>
      </c>
      <c r="C3183" t="str">
        <f>Table1[[#This Row],[position]]&amp;IF(Table1[district]="NA","","-"&amp;Table1[district])&amp;IF(Table1[parish]="Multi-Parish Race","","-"&amp;Table1[parish])&amp;" ("&amp;Table1[year]&amp;")"</f>
        <v>Member of School Board-District A-Tangipahoa (2014)</v>
      </c>
      <c r="D3183" t="s">
        <v>3379</v>
      </c>
      <c r="E3183" t="s">
        <v>3960</v>
      </c>
      <c r="F3183" t="s">
        <v>3041</v>
      </c>
      <c r="G3183">
        <v>2014</v>
      </c>
      <c r="H3183" t="s">
        <v>640</v>
      </c>
      <c r="I3183" t="s">
        <v>23</v>
      </c>
      <c r="J3183">
        <v>1720</v>
      </c>
      <c r="K3183">
        <v>11</v>
      </c>
      <c r="L3183">
        <f>COUNTIF(Table1[Race],Table1[Race])</f>
        <v>3</v>
      </c>
      <c r="M3183">
        <v>8</v>
      </c>
      <c r="N3183">
        <v>3</v>
      </c>
      <c r="O3183">
        <v>0</v>
      </c>
      <c r="P3183">
        <v>0</v>
      </c>
      <c r="Q3183" t="s">
        <v>20</v>
      </c>
      <c r="R3183" t="s">
        <v>3382</v>
      </c>
      <c r="S3183" t="s">
        <v>3379</v>
      </c>
      <c r="T3183">
        <f>IFERROR(Table1[n_can_adj]/MID(Table1[district],FIND("(",Table1[district])+1,1),Table1[n_can_adj])</f>
        <v>3</v>
      </c>
      <c r="U3183" t="e">
        <f>IF(Table1[level]="Local",VLOOKUP(Table1[parish]&amp;" Parish, Louisiana",[1]parish!$D$2:$E$65,2,FALSE),"")</f>
        <v>#N/A</v>
      </c>
    </row>
    <row r="3184" spans="1:21" hidden="1" x14ac:dyDescent="0.25">
      <c r="A3184">
        <v>3174</v>
      </c>
      <c r="B3184">
        <f>IF(COUNTIF(C$2:C3183,C3184)&gt;0,B3183,B3183+1)</f>
        <v>1098</v>
      </c>
      <c r="C3184" t="str">
        <f>Table1[[#This Row],[position]]&amp;IF(Table1[district]="NA","","-"&amp;Table1[district])&amp;IF(Table1[parish]="Multi-Parish Race","","-"&amp;Table1[parish])&amp;" ("&amp;Table1[year]&amp;")"</f>
        <v>Member of School Board-District A-Vermilion (2014)</v>
      </c>
      <c r="D3184" t="s">
        <v>3379</v>
      </c>
      <c r="E3184" t="s">
        <v>3960</v>
      </c>
      <c r="F3184" t="s">
        <v>3961</v>
      </c>
      <c r="G3184">
        <v>2014</v>
      </c>
      <c r="H3184" t="s">
        <v>94</v>
      </c>
      <c r="I3184" t="s">
        <v>23</v>
      </c>
      <c r="J3184">
        <v>949</v>
      </c>
      <c r="K3184">
        <v>11</v>
      </c>
      <c r="L3184">
        <f>COUNTIF(Table1[Race],Table1[Race])</f>
        <v>2</v>
      </c>
      <c r="M3184">
        <v>8</v>
      </c>
      <c r="N3184">
        <v>3</v>
      </c>
      <c r="O3184">
        <v>0</v>
      </c>
      <c r="P3184">
        <v>0</v>
      </c>
      <c r="Q3184" t="s">
        <v>20</v>
      </c>
      <c r="R3184" t="s">
        <v>3382</v>
      </c>
      <c r="S3184" t="s">
        <v>3379</v>
      </c>
      <c r="T3184">
        <f>IFERROR(Table1[n_can_adj]/MID(Table1[district],FIND("(",Table1[district])+1,1),Table1[n_can_adj])</f>
        <v>2</v>
      </c>
      <c r="U3184" t="e">
        <f>IF(Table1[level]="Local",VLOOKUP(Table1[parish]&amp;" Parish, Louisiana",[1]parish!$D$2:$E$65,2,FALSE),"")</f>
        <v>#N/A</v>
      </c>
    </row>
    <row r="3185" spans="1:21" hidden="1" x14ac:dyDescent="0.25">
      <c r="A3185">
        <v>3181</v>
      </c>
      <c r="B3185">
        <f>IF(COUNTIF(C$2:C3184,C3185)&gt;0,B3184,B3184+1)</f>
        <v>1098</v>
      </c>
      <c r="C3185" t="str">
        <f>Table1[[#This Row],[position]]&amp;IF(Table1[district]="NA","","-"&amp;Table1[district])&amp;IF(Table1[parish]="Multi-Parish Race","","-"&amp;Table1[parish])&amp;" ("&amp;Table1[year]&amp;")"</f>
        <v>Member of School Board-District A-Vermilion (2014)</v>
      </c>
      <c r="D3185" t="s">
        <v>3379</v>
      </c>
      <c r="E3185" t="s">
        <v>3960</v>
      </c>
      <c r="F3185" t="s">
        <v>3968</v>
      </c>
      <c r="G3185">
        <v>2014</v>
      </c>
      <c r="H3185" t="s">
        <v>94</v>
      </c>
      <c r="I3185" t="s">
        <v>23</v>
      </c>
      <c r="J3185">
        <v>1341</v>
      </c>
      <c r="K3185">
        <v>11</v>
      </c>
      <c r="L3185">
        <f>COUNTIF(Table1[Race],Table1[Race])</f>
        <v>2</v>
      </c>
      <c r="M3185">
        <v>8</v>
      </c>
      <c r="N3185">
        <v>3</v>
      </c>
      <c r="O3185">
        <v>0</v>
      </c>
      <c r="P3185">
        <v>0</v>
      </c>
      <c r="Q3185" t="s">
        <v>20</v>
      </c>
      <c r="R3185" t="s">
        <v>3382</v>
      </c>
      <c r="S3185" t="s">
        <v>3379</v>
      </c>
      <c r="T3185">
        <f>IFERROR(Table1[n_can_adj]/MID(Table1[district],FIND("(",Table1[district])+1,1),Table1[n_can_adj])</f>
        <v>2</v>
      </c>
      <c r="U3185" t="e">
        <f>IF(Table1[level]="Local",VLOOKUP(Table1[parish]&amp;" Parish, Louisiana",[1]parish!$D$2:$E$65,2,FALSE),"")</f>
        <v>#N/A</v>
      </c>
    </row>
    <row r="3186" spans="1:21" hidden="1" x14ac:dyDescent="0.25">
      <c r="A3186">
        <v>3185</v>
      </c>
      <c r="B3186">
        <f>IF(COUNTIF(C$2:C3185,C3186)&gt;0,B3185,B3185+1)</f>
        <v>1099</v>
      </c>
      <c r="C3186" t="str">
        <f>Table1[[#This Row],[position]]&amp;IF(Table1[district]="NA","","-"&amp;Table1[district])&amp;IF(Table1[parish]="Multi-Parish Race","","-"&amp;Table1[parish])&amp;" ("&amp;Table1[year]&amp;")"</f>
        <v>Member of School Board-District B-Pointe Coupee (2014)</v>
      </c>
      <c r="D3186" t="s">
        <v>3379</v>
      </c>
      <c r="E3186" t="s">
        <v>3971</v>
      </c>
      <c r="F3186" t="s">
        <v>3972</v>
      </c>
      <c r="G3186">
        <v>2014</v>
      </c>
      <c r="H3186" t="s">
        <v>1494</v>
      </c>
      <c r="I3186" t="s">
        <v>19</v>
      </c>
      <c r="J3186">
        <v>639</v>
      </c>
      <c r="K3186">
        <v>4</v>
      </c>
      <c r="L3186">
        <f>COUNTIF(Table1[Race],Table1[Race])</f>
        <v>2</v>
      </c>
      <c r="M3186">
        <v>1</v>
      </c>
      <c r="N3186">
        <v>3</v>
      </c>
      <c r="O3186">
        <v>0</v>
      </c>
      <c r="P3186">
        <v>0</v>
      </c>
      <c r="Q3186" t="s">
        <v>20</v>
      </c>
      <c r="R3186" t="s">
        <v>3382</v>
      </c>
      <c r="S3186" t="s">
        <v>3379</v>
      </c>
      <c r="T3186">
        <f>IFERROR(Table1[n_can_adj]/MID(Table1[district],FIND("(",Table1[district])+1,1),Table1[n_can_adj])</f>
        <v>2</v>
      </c>
      <c r="U3186" t="e">
        <f>IF(Table1[level]="Local",VLOOKUP(Table1[parish]&amp;" Parish, Louisiana",[1]parish!$D$2:$E$65,2,FALSE),"")</f>
        <v>#N/A</v>
      </c>
    </row>
    <row r="3187" spans="1:21" hidden="1" x14ac:dyDescent="0.25">
      <c r="A3187">
        <v>3188</v>
      </c>
      <c r="B3187">
        <f>IF(COUNTIF(C$2:C3186,C3187)&gt;0,B3186,B3186+1)</f>
        <v>1099</v>
      </c>
      <c r="C3187" t="str">
        <f>Table1[[#This Row],[position]]&amp;IF(Table1[district]="NA","","-"&amp;Table1[district])&amp;IF(Table1[parish]="Multi-Parish Race","","-"&amp;Table1[parish])&amp;" ("&amp;Table1[year]&amp;")"</f>
        <v>Member of School Board-District B-Pointe Coupee (2014)</v>
      </c>
      <c r="D3187" t="s">
        <v>3379</v>
      </c>
      <c r="E3187" t="s">
        <v>3971</v>
      </c>
      <c r="F3187" t="s">
        <v>3975</v>
      </c>
      <c r="G3187">
        <v>2014</v>
      </c>
      <c r="H3187" t="s">
        <v>1494</v>
      </c>
      <c r="I3187" t="s">
        <v>23</v>
      </c>
      <c r="J3187">
        <v>405</v>
      </c>
      <c r="K3187">
        <v>4</v>
      </c>
      <c r="L3187">
        <f>COUNTIF(Table1[Race],Table1[Race])</f>
        <v>2</v>
      </c>
      <c r="M3187">
        <v>1</v>
      </c>
      <c r="N3187">
        <v>3</v>
      </c>
      <c r="O3187">
        <v>0</v>
      </c>
      <c r="P3187">
        <v>0</v>
      </c>
      <c r="Q3187" t="s">
        <v>20</v>
      </c>
      <c r="R3187" t="s">
        <v>3382</v>
      </c>
      <c r="S3187" t="s">
        <v>3379</v>
      </c>
      <c r="T3187">
        <f>IFERROR(Table1[n_can_adj]/MID(Table1[district],FIND("(",Table1[district])+1,1),Table1[n_can_adj])</f>
        <v>2</v>
      </c>
      <c r="U3187" t="e">
        <f>IF(Table1[level]="Local",VLOOKUP(Table1[parish]&amp;" Parish, Louisiana",[1]parish!$D$2:$E$65,2,FALSE),"")</f>
        <v>#N/A</v>
      </c>
    </row>
    <row r="3188" spans="1:21" hidden="1" x14ac:dyDescent="0.25">
      <c r="A3188">
        <v>3186</v>
      </c>
      <c r="B3188">
        <f>IF(COUNTIF(C$2:C3187,C3188)&gt;0,B3187,B3187+1)</f>
        <v>1100</v>
      </c>
      <c r="C3188" t="str">
        <f>Table1[[#This Row],[position]]&amp;IF(Table1[district]="NA","","-"&amp;Table1[district])&amp;IF(Table1[parish]="Multi-Parish Race","","-"&amp;Table1[parish])&amp;" ("&amp;Table1[year]&amp;")"</f>
        <v>Member of School Board-District B-Tangipahoa (2014)</v>
      </c>
      <c r="D3188" t="s">
        <v>3379</v>
      </c>
      <c r="E3188" t="s">
        <v>3971</v>
      </c>
      <c r="F3188" t="s">
        <v>3973</v>
      </c>
      <c r="G3188">
        <v>2014</v>
      </c>
      <c r="H3188" t="s">
        <v>640</v>
      </c>
      <c r="I3188" t="s">
        <v>19</v>
      </c>
      <c r="J3188">
        <v>1458</v>
      </c>
      <c r="K3188">
        <v>4</v>
      </c>
      <c r="L3188">
        <f>COUNTIF(Table1[Race],Table1[Race])</f>
        <v>2</v>
      </c>
      <c r="M3188">
        <v>1</v>
      </c>
      <c r="N3188">
        <v>3</v>
      </c>
      <c r="O3188">
        <v>0</v>
      </c>
      <c r="P3188">
        <v>0</v>
      </c>
      <c r="Q3188" t="s">
        <v>20</v>
      </c>
      <c r="R3188" t="s">
        <v>3382</v>
      </c>
      <c r="S3188" t="s">
        <v>3379</v>
      </c>
      <c r="T3188">
        <f>IFERROR(Table1[n_can_adj]/MID(Table1[district],FIND("(",Table1[district])+1,1),Table1[n_can_adj])</f>
        <v>2</v>
      </c>
      <c r="U3188" t="e">
        <f>IF(Table1[level]="Local",VLOOKUP(Table1[parish]&amp;" Parish, Louisiana",[1]parish!$D$2:$E$65,2,FALSE),"")</f>
        <v>#N/A</v>
      </c>
    </row>
    <row r="3189" spans="1:21" hidden="1" x14ac:dyDescent="0.25">
      <c r="A3189">
        <v>3187</v>
      </c>
      <c r="B3189">
        <f>IF(COUNTIF(C$2:C3188,C3189)&gt;0,B3188,B3188+1)</f>
        <v>1100</v>
      </c>
      <c r="C3189" t="str">
        <f>Table1[[#This Row],[position]]&amp;IF(Table1[district]="NA","","-"&amp;Table1[district])&amp;IF(Table1[parish]="Multi-Parish Race","","-"&amp;Table1[parish])&amp;" ("&amp;Table1[year]&amp;")"</f>
        <v>Member of School Board-District B-Tangipahoa (2014)</v>
      </c>
      <c r="D3189" t="s">
        <v>3379</v>
      </c>
      <c r="E3189" t="s">
        <v>3971</v>
      </c>
      <c r="F3189" t="s">
        <v>3974</v>
      </c>
      <c r="G3189">
        <v>2014</v>
      </c>
      <c r="H3189" t="s">
        <v>640</v>
      </c>
      <c r="I3189" t="s">
        <v>19</v>
      </c>
      <c r="J3189">
        <v>2538</v>
      </c>
      <c r="K3189">
        <v>4</v>
      </c>
      <c r="L3189">
        <f>COUNTIF(Table1[Race],Table1[Race])</f>
        <v>2</v>
      </c>
      <c r="M3189">
        <v>1</v>
      </c>
      <c r="N3189">
        <v>3</v>
      </c>
      <c r="O3189">
        <v>0</v>
      </c>
      <c r="P3189">
        <v>0</v>
      </c>
      <c r="Q3189" t="s">
        <v>20</v>
      </c>
      <c r="R3189" t="s">
        <v>3382</v>
      </c>
      <c r="S3189" t="s">
        <v>3379</v>
      </c>
      <c r="T3189">
        <f>IFERROR(Table1[n_can_adj]/MID(Table1[district],FIND("(",Table1[district])+1,1),Table1[n_can_adj])</f>
        <v>2</v>
      </c>
      <c r="U3189" t="e">
        <f>IF(Table1[level]="Local",VLOOKUP(Table1[parish]&amp;" Parish, Louisiana",[1]parish!$D$2:$E$65,2,FALSE),"")</f>
        <v>#N/A</v>
      </c>
    </row>
    <row r="3190" spans="1:21" hidden="1" x14ac:dyDescent="0.25">
      <c r="A3190">
        <v>3191</v>
      </c>
      <c r="B3190">
        <f>IF(COUNTIF(C$2:C3189,C3190)&gt;0,B3189,B3189+1)</f>
        <v>1101</v>
      </c>
      <c r="C3190" t="str">
        <f>Table1[[#This Row],[position]]&amp;IF(Table1[district]="NA","","-"&amp;Table1[district])&amp;IF(Table1[parish]="Multi-Parish Race","","-"&amp;Table1[parish])&amp;" ("&amp;Table1[year]&amp;")"</f>
        <v>Member of School Board-District C-Iberville (2014)</v>
      </c>
      <c r="D3190" t="s">
        <v>3379</v>
      </c>
      <c r="E3190" t="s">
        <v>3976</v>
      </c>
      <c r="F3190" t="s">
        <v>3979</v>
      </c>
      <c r="G3190">
        <v>2014</v>
      </c>
      <c r="H3190" t="s">
        <v>231</v>
      </c>
      <c r="I3190" t="s">
        <v>23</v>
      </c>
      <c r="J3190">
        <v>709</v>
      </c>
      <c r="K3190">
        <v>8</v>
      </c>
      <c r="L3190">
        <f>COUNTIF(Table1[Race],Table1[Race])</f>
        <v>4</v>
      </c>
      <c r="M3190">
        <v>5</v>
      </c>
      <c r="N3190">
        <v>0</v>
      </c>
      <c r="O3190">
        <v>1</v>
      </c>
      <c r="P3190">
        <v>2</v>
      </c>
      <c r="Q3190" t="s">
        <v>20</v>
      </c>
      <c r="R3190" t="s">
        <v>3382</v>
      </c>
      <c r="S3190" t="s">
        <v>3379</v>
      </c>
      <c r="T3190">
        <f>IFERROR(Table1[n_can_adj]/MID(Table1[district],FIND("(",Table1[district])+1,1),Table1[n_can_adj])</f>
        <v>4</v>
      </c>
      <c r="U3190" t="e">
        <f>IF(Table1[level]="Local",VLOOKUP(Table1[parish]&amp;" Parish, Louisiana",[1]parish!$D$2:$E$65,2,FALSE),"")</f>
        <v>#N/A</v>
      </c>
    </row>
    <row r="3191" spans="1:21" hidden="1" x14ac:dyDescent="0.25">
      <c r="A3191">
        <v>3193</v>
      </c>
      <c r="B3191">
        <f>IF(COUNTIF(C$2:C3190,C3191)&gt;0,B3190,B3190+1)</f>
        <v>1101</v>
      </c>
      <c r="C3191" t="str">
        <f>Table1[[#This Row],[position]]&amp;IF(Table1[district]="NA","","-"&amp;Table1[district])&amp;IF(Table1[parish]="Multi-Parish Race","","-"&amp;Table1[parish])&amp;" ("&amp;Table1[year]&amp;")"</f>
        <v>Member of School Board-District C-Iberville (2014)</v>
      </c>
      <c r="D3191" t="s">
        <v>3379</v>
      </c>
      <c r="E3191" t="s">
        <v>3976</v>
      </c>
      <c r="F3191" t="s">
        <v>3981</v>
      </c>
      <c r="G3191">
        <v>2014</v>
      </c>
      <c r="H3191" t="s">
        <v>231</v>
      </c>
      <c r="I3191" t="s">
        <v>23</v>
      </c>
      <c r="J3191">
        <v>157</v>
      </c>
      <c r="K3191">
        <v>8</v>
      </c>
      <c r="L3191">
        <f>COUNTIF(Table1[Race],Table1[Race])</f>
        <v>4</v>
      </c>
      <c r="M3191">
        <v>5</v>
      </c>
      <c r="N3191">
        <v>0</v>
      </c>
      <c r="O3191">
        <v>1</v>
      </c>
      <c r="P3191">
        <v>2</v>
      </c>
      <c r="Q3191" t="s">
        <v>20</v>
      </c>
      <c r="R3191" t="s">
        <v>3382</v>
      </c>
      <c r="S3191" t="s">
        <v>3379</v>
      </c>
      <c r="T3191">
        <f>IFERROR(Table1[n_can_adj]/MID(Table1[district],FIND("(",Table1[district])+1,1),Table1[n_can_adj])</f>
        <v>4</v>
      </c>
      <c r="U3191" t="e">
        <f>IF(Table1[level]="Local",VLOOKUP(Table1[parish]&amp;" Parish, Louisiana",[1]parish!$D$2:$E$65,2,FALSE),"")</f>
        <v>#N/A</v>
      </c>
    </row>
    <row r="3192" spans="1:21" hidden="1" x14ac:dyDescent="0.25">
      <c r="A3192">
        <v>3194</v>
      </c>
      <c r="B3192">
        <f>IF(COUNTIF(C$2:C3191,C3192)&gt;0,B3191,B3191+1)</f>
        <v>1101</v>
      </c>
      <c r="C3192" t="str">
        <f>Table1[[#This Row],[position]]&amp;IF(Table1[district]="NA","","-"&amp;Table1[district])&amp;IF(Table1[parish]="Multi-Parish Race","","-"&amp;Table1[parish])&amp;" ("&amp;Table1[year]&amp;")"</f>
        <v>Member of School Board-District C-Iberville (2014)</v>
      </c>
      <c r="D3192" t="s">
        <v>3379</v>
      </c>
      <c r="E3192" t="s">
        <v>3976</v>
      </c>
      <c r="F3192" t="s">
        <v>3982</v>
      </c>
      <c r="G3192">
        <v>2014</v>
      </c>
      <c r="H3192" t="s">
        <v>231</v>
      </c>
      <c r="I3192" t="s">
        <v>23</v>
      </c>
      <c r="J3192">
        <v>1009</v>
      </c>
      <c r="K3192">
        <v>8</v>
      </c>
      <c r="L3192">
        <f>COUNTIF(Table1[Race],Table1[Race])</f>
        <v>4</v>
      </c>
      <c r="M3192">
        <v>5</v>
      </c>
      <c r="N3192">
        <v>0</v>
      </c>
      <c r="O3192">
        <v>1</v>
      </c>
      <c r="P3192">
        <v>2</v>
      </c>
      <c r="Q3192" t="s">
        <v>20</v>
      </c>
      <c r="R3192" t="s">
        <v>3382</v>
      </c>
      <c r="S3192" t="s">
        <v>3379</v>
      </c>
      <c r="T3192">
        <f>IFERROR(Table1[n_can_adj]/MID(Table1[district],FIND("(",Table1[district])+1,1),Table1[n_can_adj])</f>
        <v>4</v>
      </c>
      <c r="U3192" t="e">
        <f>IF(Table1[level]="Local",VLOOKUP(Table1[parish]&amp;" Parish, Louisiana",[1]parish!$D$2:$E$65,2,FALSE),"")</f>
        <v>#N/A</v>
      </c>
    </row>
    <row r="3193" spans="1:21" hidden="1" x14ac:dyDescent="0.25">
      <c r="A3193">
        <v>3195</v>
      </c>
      <c r="B3193">
        <f>IF(COUNTIF(C$2:C3192,C3193)&gt;0,B3192,B3192+1)</f>
        <v>1101</v>
      </c>
      <c r="C3193" t="str">
        <f>Table1[[#This Row],[position]]&amp;IF(Table1[district]="NA","","-"&amp;Table1[district])&amp;IF(Table1[parish]="Multi-Parish Race","","-"&amp;Table1[parish])&amp;" ("&amp;Table1[year]&amp;")"</f>
        <v>Member of School Board-District C-Iberville (2014)</v>
      </c>
      <c r="D3193" t="s">
        <v>3379</v>
      </c>
      <c r="E3193" t="s">
        <v>3976</v>
      </c>
      <c r="F3193" t="s">
        <v>3983</v>
      </c>
      <c r="G3193">
        <v>2014</v>
      </c>
      <c r="H3193" t="s">
        <v>231</v>
      </c>
      <c r="I3193" t="s">
        <v>30</v>
      </c>
      <c r="J3193">
        <v>237</v>
      </c>
      <c r="K3193">
        <v>8</v>
      </c>
      <c r="L3193">
        <f>COUNTIF(Table1[Race],Table1[Race])</f>
        <v>4</v>
      </c>
      <c r="M3193">
        <v>5</v>
      </c>
      <c r="N3193">
        <v>0</v>
      </c>
      <c r="O3193">
        <v>1</v>
      </c>
      <c r="P3193">
        <v>2</v>
      </c>
      <c r="Q3193" t="s">
        <v>20</v>
      </c>
      <c r="R3193" t="s">
        <v>3382</v>
      </c>
      <c r="S3193" t="s">
        <v>3379</v>
      </c>
      <c r="T3193">
        <f>IFERROR(Table1[n_can_adj]/MID(Table1[district],FIND("(",Table1[district])+1,1),Table1[n_can_adj])</f>
        <v>4</v>
      </c>
      <c r="U3193" t="e">
        <f>IF(Table1[level]="Local",VLOOKUP(Table1[parish]&amp;" Parish, Louisiana",[1]parish!$D$2:$E$65,2,FALSE),"")</f>
        <v>#N/A</v>
      </c>
    </row>
    <row r="3194" spans="1:21" hidden="1" x14ac:dyDescent="0.25">
      <c r="A3194">
        <v>3190</v>
      </c>
      <c r="B3194">
        <f>IF(COUNTIF(C$2:C3193,C3194)&gt;0,B3193,B3193+1)</f>
        <v>1102</v>
      </c>
      <c r="C3194" t="str">
        <f>Table1[[#This Row],[position]]&amp;IF(Table1[district]="NA","","-"&amp;Table1[district])&amp;IF(Table1[parish]="Multi-Parish Race","","-"&amp;Table1[parish])&amp;" ("&amp;Table1[year]&amp;")"</f>
        <v>Member of School Board-District C-Pointe Coupee (2014)</v>
      </c>
      <c r="D3194" t="s">
        <v>3379</v>
      </c>
      <c r="E3194" t="s">
        <v>3976</v>
      </c>
      <c r="F3194" t="s">
        <v>3978</v>
      </c>
      <c r="G3194">
        <v>2014</v>
      </c>
      <c r="H3194" t="s">
        <v>1494</v>
      </c>
      <c r="I3194" t="s">
        <v>127</v>
      </c>
      <c r="J3194">
        <v>236</v>
      </c>
      <c r="K3194">
        <v>8</v>
      </c>
      <c r="L3194">
        <f>COUNTIF(Table1[Race],Table1[Race])</f>
        <v>2</v>
      </c>
      <c r="M3194">
        <v>5</v>
      </c>
      <c r="N3194">
        <v>0</v>
      </c>
      <c r="O3194">
        <v>1</v>
      </c>
      <c r="P3194">
        <v>2</v>
      </c>
      <c r="Q3194" t="s">
        <v>20</v>
      </c>
      <c r="R3194" t="s">
        <v>3382</v>
      </c>
      <c r="S3194" t="s">
        <v>3379</v>
      </c>
      <c r="T3194">
        <f>IFERROR(Table1[n_can_adj]/MID(Table1[district],FIND("(",Table1[district])+1,1),Table1[n_can_adj])</f>
        <v>2</v>
      </c>
      <c r="U3194" t="e">
        <f>IF(Table1[level]="Local",VLOOKUP(Table1[parish]&amp;" Parish, Louisiana",[1]parish!$D$2:$E$65,2,FALSE),"")</f>
        <v>#N/A</v>
      </c>
    </row>
    <row r="3195" spans="1:21" hidden="1" x14ac:dyDescent="0.25">
      <c r="A3195">
        <v>3196</v>
      </c>
      <c r="B3195">
        <f>IF(COUNTIF(C$2:C3194,C3195)&gt;0,B3194,B3194+1)</f>
        <v>1102</v>
      </c>
      <c r="C3195" t="str">
        <f>Table1[[#This Row],[position]]&amp;IF(Table1[district]="NA","","-"&amp;Table1[district])&amp;IF(Table1[parish]="Multi-Parish Race","","-"&amp;Table1[parish])&amp;" ("&amp;Table1[year]&amp;")"</f>
        <v>Member of School Board-District C-Pointe Coupee (2014)</v>
      </c>
      <c r="D3195" t="s">
        <v>3379</v>
      </c>
      <c r="E3195" t="s">
        <v>3976</v>
      </c>
      <c r="F3195" t="s">
        <v>3984</v>
      </c>
      <c r="G3195">
        <v>2014</v>
      </c>
      <c r="H3195" t="s">
        <v>1494</v>
      </c>
      <c r="I3195" t="s">
        <v>23</v>
      </c>
      <c r="J3195">
        <v>616</v>
      </c>
      <c r="K3195">
        <v>8</v>
      </c>
      <c r="L3195">
        <f>COUNTIF(Table1[Race],Table1[Race])</f>
        <v>2</v>
      </c>
      <c r="M3195">
        <v>5</v>
      </c>
      <c r="N3195">
        <v>0</v>
      </c>
      <c r="O3195">
        <v>1</v>
      </c>
      <c r="P3195">
        <v>2</v>
      </c>
      <c r="Q3195" t="s">
        <v>20</v>
      </c>
      <c r="R3195" t="s">
        <v>3382</v>
      </c>
      <c r="S3195" t="s">
        <v>3379</v>
      </c>
      <c r="T3195">
        <f>IFERROR(Table1[n_can_adj]/MID(Table1[district],FIND("(",Table1[district])+1,1),Table1[n_can_adj])</f>
        <v>2</v>
      </c>
      <c r="U3195" t="e">
        <f>IF(Table1[level]="Local",VLOOKUP(Table1[parish]&amp;" Parish, Louisiana",[1]parish!$D$2:$E$65,2,FALSE),"")</f>
        <v>#N/A</v>
      </c>
    </row>
    <row r="3196" spans="1:21" hidden="1" x14ac:dyDescent="0.25">
      <c r="A3196">
        <v>3189</v>
      </c>
      <c r="B3196">
        <f>IF(COUNTIF(C$2:C3195,C3196)&gt;0,B3195,B3195+1)</f>
        <v>1103</v>
      </c>
      <c r="C3196" t="str">
        <f>Table1[[#This Row],[position]]&amp;IF(Table1[district]="NA","","-"&amp;Table1[district])&amp;IF(Table1[parish]="Multi-Parish Race","","-"&amp;Table1[parish])&amp;" ("&amp;Table1[year]&amp;")"</f>
        <v>Member of School Board-District C-Vermilion (2014)</v>
      </c>
      <c r="D3196" t="s">
        <v>3379</v>
      </c>
      <c r="E3196" t="s">
        <v>3976</v>
      </c>
      <c r="F3196" t="s">
        <v>3977</v>
      </c>
      <c r="G3196">
        <v>2014</v>
      </c>
      <c r="H3196" t="s">
        <v>94</v>
      </c>
      <c r="I3196" t="s">
        <v>23</v>
      </c>
      <c r="J3196">
        <v>1141</v>
      </c>
      <c r="K3196">
        <v>8</v>
      </c>
      <c r="L3196">
        <f>COUNTIF(Table1[Race],Table1[Race])</f>
        <v>2</v>
      </c>
      <c r="M3196">
        <v>5</v>
      </c>
      <c r="N3196">
        <v>0</v>
      </c>
      <c r="O3196">
        <v>1</v>
      </c>
      <c r="P3196">
        <v>2</v>
      </c>
      <c r="Q3196" t="s">
        <v>20</v>
      </c>
      <c r="R3196" t="s">
        <v>3382</v>
      </c>
      <c r="S3196" t="s">
        <v>3379</v>
      </c>
      <c r="T3196">
        <f>IFERROR(Table1[n_can_adj]/MID(Table1[district],FIND("(",Table1[district])+1,1),Table1[n_can_adj])</f>
        <v>2</v>
      </c>
      <c r="U3196" t="e">
        <f>IF(Table1[level]="Local",VLOOKUP(Table1[parish]&amp;" Parish, Louisiana",[1]parish!$D$2:$E$65,2,FALSE),"")</f>
        <v>#N/A</v>
      </c>
    </row>
    <row r="3197" spans="1:21" hidden="1" x14ac:dyDescent="0.25">
      <c r="A3197">
        <v>3192</v>
      </c>
      <c r="B3197">
        <f>IF(COUNTIF(C$2:C3196,C3197)&gt;0,B3196,B3196+1)</f>
        <v>1103</v>
      </c>
      <c r="C3197" t="str">
        <f>Table1[[#This Row],[position]]&amp;IF(Table1[district]="NA","","-"&amp;Table1[district])&amp;IF(Table1[parish]="Multi-Parish Race","","-"&amp;Table1[parish])&amp;" ("&amp;Table1[year]&amp;")"</f>
        <v>Member of School Board-District C-Vermilion (2014)</v>
      </c>
      <c r="D3197" t="s">
        <v>3379</v>
      </c>
      <c r="E3197" t="s">
        <v>3976</v>
      </c>
      <c r="F3197" t="s">
        <v>3980</v>
      </c>
      <c r="G3197">
        <v>2014</v>
      </c>
      <c r="H3197" t="s">
        <v>94</v>
      </c>
      <c r="I3197" t="s">
        <v>127</v>
      </c>
      <c r="J3197">
        <v>1311</v>
      </c>
      <c r="K3197">
        <v>8</v>
      </c>
      <c r="L3197">
        <f>COUNTIF(Table1[Race],Table1[Race])</f>
        <v>2</v>
      </c>
      <c r="M3197">
        <v>5</v>
      </c>
      <c r="N3197">
        <v>0</v>
      </c>
      <c r="O3197">
        <v>1</v>
      </c>
      <c r="P3197">
        <v>2</v>
      </c>
      <c r="Q3197" t="s">
        <v>20</v>
      </c>
      <c r="R3197" t="s">
        <v>3382</v>
      </c>
      <c r="S3197" t="s">
        <v>3379</v>
      </c>
      <c r="T3197">
        <f>IFERROR(Table1[n_can_adj]/MID(Table1[district],FIND("(",Table1[district])+1,1),Table1[n_can_adj])</f>
        <v>2</v>
      </c>
      <c r="U3197" t="e">
        <f>IF(Table1[level]="Local",VLOOKUP(Table1[parish]&amp;" Parish, Louisiana",[1]parish!$D$2:$E$65,2,FALSE),"")</f>
        <v>#N/A</v>
      </c>
    </row>
    <row r="3198" spans="1:21" hidden="1" x14ac:dyDescent="0.25">
      <c r="A3198">
        <v>3197</v>
      </c>
      <c r="B3198">
        <f>IF(COUNTIF(C$2:C3197,C3198)&gt;0,B3197,B3197+1)</f>
        <v>1104</v>
      </c>
      <c r="C3198" t="str">
        <f>Table1[[#This Row],[position]]&amp;IF(Table1[district]="NA","","-"&amp;Table1[district])&amp;IF(Table1[parish]="Multi-Parish Race","","-"&amp;Table1[parish])&amp;" ("&amp;Table1[year]&amp;")"</f>
        <v>Member of School Board-District D-Iberville (2014)</v>
      </c>
      <c r="D3198" t="s">
        <v>3379</v>
      </c>
      <c r="E3198" t="s">
        <v>3985</v>
      </c>
      <c r="F3198" t="s">
        <v>3986</v>
      </c>
      <c r="G3198">
        <v>2014</v>
      </c>
      <c r="H3198" t="s">
        <v>231</v>
      </c>
      <c r="I3198" t="s">
        <v>19</v>
      </c>
      <c r="J3198">
        <v>536</v>
      </c>
      <c r="K3198">
        <v>6</v>
      </c>
      <c r="L3198">
        <f>COUNTIF(Table1[Race],Table1[Race])</f>
        <v>2</v>
      </c>
      <c r="M3198">
        <v>3</v>
      </c>
      <c r="N3198">
        <v>2</v>
      </c>
      <c r="O3198">
        <v>0</v>
      </c>
      <c r="P3198">
        <v>1</v>
      </c>
      <c r="Q3198" t="s">
        <v>20</v>
      </c>
      <c r="R3198" t="s">
        <v>3382</v>
      </c>
      <c r="S3198" t="s">
        <v>3379</v>
      </c>
      <c r="T3198">
        <f>IFERROR(Table1[n_can_adj]/MID(Table1[district],FIND("(",Table1[district])+1,1),Table1[n_can_adj])</f>
        <v>2</v>
      </c>
      <c r="U3198" t="e">
        <f>IF(Table1[level]="Local",VLOOKUP(Table1[parish]&amp;" Parish, Louisiana",[1]parish!$D$2:$E$65,2,FALSE),"")</f>
        <v>#N/A</v>
      </c>
    </row>
    <row r="3199" spans="1:21" hidden="1" x14ac:dyDescent="0.25">
      <c r="A3199">
        <v>3198</v>
      </c>
      <c r="B3199">
        <f>IF(COUNTIF(C$2:C3198,C3199)&gt;0,B3198,B3198+1)</f>
        <v>1104</v>
      </c>
      <c r="C3199" t="str">
        <f>Table1[[#This Row],[position]]&amp;IF(Table1[district]="NA","","-"&amp;Table1[district])&amp;IF(Table1[parish]="Multi-Parish Race","","-"&amp;Table1[parish])&amp;" ("&amp;Table1[year]&amp;")"</f>
        <v>Member of School Board-District D-Iberville (2014)</v>
      </c>
      <c r="D3199" t="s">
        <v>3379</v>
      </c>
      <c r="E3199" t="s">
        <v>3985</v>
      </c>
      <c r="F3199" t="s">
        <v>3987</v>
      </c>
      <c r="G3199">
        <v>2014</v>
      </c>
      <c r="H3199" t="s">
        <v>231</v>
      </c>
      <c r="I3199" t="s">
        <v>23</v>
      </c>
      <c r="J3199">
        <v>1050</v>
      </c>
      <c r="K3199">
        <v>6</v>
      </c>
      <c r="L3199">
        <f>COUNTIF(Table1[Race],Table1[Race])</f>
        <v>2</v>
      </c>
      <c r="M3199">
        <v>3</v>
      </c>
      <c r="N3199">
        <v>2</v>
      </c>
      <c r="O3199">
        <v>0</v>
      </c>
      <c r="P3199">
        <v>1</v>
      </c>
      <c r="Q3199" t="s">
        <v>20</v>
      </c>
      <c r="R3199" t="s">
        <v>3382</v>
      </c>
      <c r="S3199" t="s">
        <v>3379</v>
      </c>
      <c r="T3199">
        <f>IFERROR(Table1[n_can_adj]/MID(Table1[district],FIND("(",Table1[district])+1,1),Table1[n_can_adj])</f>
        <v>2</v>
      </c>
      <c r="U3199" t="e">
        <f>IF(Table1[level]="Local",VLOOKUP(Table1[parish]&amp;" Parish, Louisiana",[1]parish!$D$2:$E$65,2,FALSE),"")</f>
        <v>#N/A</v>
      </c>
    </row>
    <row r="3200" spans="1:21" hidden="1" x14ac:dyDescent="0.25">
      <c r="A3200">
        <v>3199</v>
      </c>
      <c r="B3200">
        <f>IF(COUNTIF(C$2:C3199,C3200)&gt;0,B3199,B3199+1)</f>
        <v>1105</v>
      </c>
      <c r="C3200" t="str">
        <f>Table1[[#This Row],[position]]&amp;IF(Table1[district]="NA","","-"&amp;Table1[district])&amp;IF(Table1[parish]="Multi-Parish Race","","-"&amp;Table1[parish])&amp;" ("&amp;Table1[year]&amp;")"</f>
        <v>Member of School Board-District D-Rapides (2014)</v>
      </c>
      <c r="D3200" t="s">
        <v>3379</v>
      </c>
      <c r="E3200" t="s">
        <v>3985</v>
      </c>
      <c r="F3200" t="s">
        <v>3988</v>
      </c>
      <c r="G3200">
        <v>2014</v>
      </c>
      <c r="H3200" t="s">
        <v>238</v>
      </c>
      <c r="I3200" t="s">
        <v>19</v>
      </c>
      <c r="J3200">
        <v>684</v>
      </c>
      <c r="K3200">
        <v>6</v>
      </c>
      <c r="L3200">
        <f>COUNTIF(Table1[Race],Table1[Race])</f>
        <v>2</v>
      </c>
      <c r="M3200">
        <v>3</v>
      </c>
      <c r="N3200">
        <v>2</v>
      </c>
      <c r="O3200">
        <v>0</v>
      </c>
      <c r="P3200">
        <v>1</v>
      </c>
      <c r="Q3200" t="s">
        <v>20</v>
      </c>
      <c r="R3200" t="s">
        <v>3382</v>
      </c>
      <c r="S3200" t="s">
        <v>3379</v>
      </c>
      <c r="T3200">
        <f>IFERROR(Table1[n_can_adj]/MID(Table1[district],FIND("(",Table1[district])+1,1),Table1[n_can_adj])</f>
        <v>2</v>
      </c>
      <c r="U3200" t="e">
        <f>IF(Table1[level]="Local",VLOOKUP(Table1[parish]&amp;" Parish, Louisiana",[1]parish!$D$2:$E$65,2,FALSE),"")</f>
        <v>#N/A</v>
      </c>
    </row>
    <row r="3201" spans="1:21" hidden="1" x14ac:dyDescent="0.25">
      <c r="A3201">
        <v>3202</v>
      </c>
      <c r="B3201">
        <f>IF(COUNTIF(C$2:C3200,C3201)&gt;0,B3200,B3200+1)</f>
        <v>1105</v>
      </c>
      <c r="C3201" t="str">
        <f>Table1[[#This Row],[position]]&amp;IF(Table1[district]="NA","","-"&amp;Table1[district])&amp;IF(Table1[parish]="Multi-Parish Race","","-"&amp;Table1[parish])&amp;" ("&amp;Table1[year]&amp;")"</f>
        <v>Member of School Board-District D-Rapides (2014)</v>
      </c>
      <c r="D3201" t="s">
        <v>3379</v>
      </c>
      <c r="E3201" t="s">
        <v>3985</v>
      </c>
      <c r="F3201" t="s">
        <v>3991</v>
      </c>
      <c r="G3201">
        <v>2014</v>
      </c>
      <c r="H3201" t="s">
        <v>238</v>
      </c>
      <c r="I3201" t="s">
        <v>23</v>
      </c>
      <c r="J3201">
        <v>1311</v>
      </c>
      <c r="K3201">
        <v>6</v>
      </c>
      <c r="L3201">
        <f>COUNTIF(Table1[Race],Table1[Race])</f>
        <v>2</v>
      </c>
      <c r="M3201">
        <v>3</v>
      </c>
      <c r="N3201">
        <v>2</v>
      </c>
      <c r="O3201">
        <v>0</v>
      </c>
      <c r="P3201">
        <v>1</v>
      </c>
      <c r="Q3201" t="s">
        <v>20</v>
      </c>
      <c r="R3201" t="s">
        <v>3382</v>
      </c>
      <c r="S3201" t="s">
        <v>3379</v>
      </c>
      <c r="T3201">
        <f>IFERROR(Table1[n_can_adj]/MID(Table1[district],FIND("(",Table1[district])+1,1),Table1[n_can_adj])</f>
        <v>2</v>
      </c>
      <c r="U3201" t="e">
        <f>IF(Table1[level]="Local",VLOOKUP(Table1[parish]&amp;" Parish, Louisiana",[1]parish!$D$2:$E$65,2,FALSE),"")</f>
        <v>#N/A</v>
      </c>
    </row>
    <row r="3202" spans="1:21" hidden="1" x14ac:dyDescent="0.25">
      <c r="A3202">
        <v>3200</v>
      </c>
      <c r="B3202">
        <f>IF(COUNTIF(C$2:C3201,C3202)&gt;0,B3201,B3201+1)</f>
        <v>1106</v>
      </c>
      <c r="C3202" t="str">
        <f>Table1[[#This Row],[position]]&amp;IF(Table1[district]="NA","","-"&amp;Table1[district])&amp;IF(Table1[parish]="Multi-Parish Race","","-"&amp;Table1[parish])&amp;" ("&amp;Table1[year]&amp;")"</f>
        <v>Member of School Board-District D-Tangipahoa (2014)</v>
      </c>
      <c r="D3202" t="s">
        <v>3379</v>
      </c>
      <c r="E3202" t="s">
        <v>3985</v>
      </c>
      <c r="F3202" t="s">
        <v>3989</v>
      </c>
      <c r="G3202">
        <v>2014</v>
      </c>
      <c r="H3202" t="s">
        <v>640</v>
      </c>
      <c r="I3202" t="s">
        <v>23</v>
      </c>
      <c r="J3202">
        <v>1568</v>
      </c>
      <c r="K3202">
        <v>6</v>
      </c>
      <c r="L3202">
        <f>COUNTIF(Table1[Race],Table1[Race])</f>
        <v>2</v>
      </c>
      <c r="M3202">
        <v>3</v>
      </c>
      <c r="N3202">
        <v>2</v>
      </c>
      <c r="O3202">
        <v>0</v>
      </c>
      <c r="P3202">
        <v>1</v>
      </c>
      <c r="Q3202" t="s">
        <v>20</v>
      </c>
      <c r="R3202" t="s">
        <v>3382</v>
      </c>
      <c r="S3202" t="s">
        <v>3379</v>
      </c>
      <c r="T3202">
        <f>IFERROR(Table1[n_can_adj]/MID(Table1[district],FIND("(",Table1[district])+1,1),Table1[n_can_adj])</f>
        <v>2</v>
      </c>
      <c r="U3202" t="e">
        <f>IF(Table1[level]="Local",VLOOKUP(Table1[parish]&amp;" Parish, Louisiana",[1]parish!$D$2:$E$65,2,FALSE),"")</f>
        <v>#N/A</v>
      </c>
    </row>
    <row r="3203" spans="1:21" hidden="1" x14ac:dyDescent="0.25">
      <c r="A3203">
        <v>3201</v>
      </c>
      <c r="B3203">
        <f>IF(COUNTIF(C$2:C3202,C3203)&gt;0,B3202,B3202+1)</f>
        <v>1106</v>
      </c>
      <c r="C3203" t="str">
        <f>Table1[[#This Row],[position]]&amp;IF(Table1[district]="NA","","-"&amp;Table1[district])&amp;IF(Table1[parish]="Multi-Parish Race","","-"&amp;Table1[parish])&amp;" ("&amp;Table1[year]&amp;")"</f>
        <v>Member of School Board-District D-Tangipahoa (2014)</v>
      </c>
      <c r="D3203" t="s">
        <v>3379</v>
      </c>
      <c r="E3203" t="s">
        <v>3985</v>
      </c>
      <c r="F3203" t="s">
        <v>3990</v>
      </c>
      <c r="G3203">
        <v>2014</v>
      </c>
      <c r="H3203" t="s">
        <v>640</v>
      </c>
      <c r="I3203" t="s">
        <v>127</v>
      </c>
      <c r="J3203">
        <v>1640</v>
      </c>
      <c r="K3203">
        <v>6</v>
      </c>
      <c r="L3203">
        <f>COUNTIF(Table1[Race],Table1[Race])</f>
        <v>2</v>
      </c>
      <c r="M3203">
        <v>3</v>
      </c>
      <c r="N3203">
        <v>2</v>
      </c>
      <c r="O3203">
        <v>0</v>
      </c>
      <c r="P3203">
        <v>1</v>
      </c>
      <c r="Q3203" t="s">
        <v>20</v>
      </c>
      <c r="R3203" t="s">
        <v>3382</v>
      </c>
      <c r="S3203" t="s">
        <v>3379</v>
      </c>
      <c r="T3203">
        <f>IFERROR(Table1[n_can_adj]/MID(Table1[district],FIND("(",Table1[district])+1,1),Table1[n_can_adj])</f>
        <v>2</v>
      </c>
      <c r="U3203" t="e">
        <f>IF(Table1[level]="Local",VLOOKUP(Table1[parish]&amp;" Parish, Louisiana",[1]parish!$D$2:$E$65,2,FALSE),"")</f>
        <v>#N/A</v>
      </c>
    </row>
    <row r="3204" spans="1:21" hidden="1" x14ac:dyDescent="0.25">
      <c r="A3204">
        <v>3203</v>
      </c>
      <c r="B3204">
        <f>IF(COUNTIF(C$2:C3203,C3204)&gt;0,B3203,B3203+1)</f>
        <v>1107</v>
      </c>
      <c r="C3204" t="str">
        <f>Table1[[#This Row],[position]]&amp;IF(Table1[district]="NA","","-"&amp;Table1[district])&amp;IF(Table1[parish]="Multi-Parish Race","","-"&amp;Table1[parish])&amp;" ("&amp;Table1[year]&amp;")"</f>
        <v>Member of School Board-District E-Iberville (2014)</v>
      </c>
      <c r="D3204" t="s">
        <v>3379</v>
      </c>
      <c r="E3204" t="s">
        <v>3992</v>
      </c>
      <c r="F3204" t="s">
        <v>3993</v>
      </c>
      <c r="G3204">
        <v>2014</v>
      </c>
      <c r="H3204" t="s">
        <v>231</v>
      </c>
      <c r="I3204" t="s">
        <v>23</v>
      </c>
      <c r="J3204">
        <v>585</v>
      </c>
      <c r="K3204">
        <v>2</v>
      </c>
      <c r="L3204">
        <f>COUNTIF(Table1[Race],Table1[Race])</f>
        <v>2</v>
      </c>
      <c r="M3204">
        <v>1</v>
      </c>
      <c r="N3204">
        <v>0</v>
      </c>
      <c r="O3204">
        <v>0</v>
      </c>
      <c r="P3204">
        <v>1</v>
      </c>
      <c r="Q3204" t="s">
        <v>20</v>
      </c>
      <c r="R3204" t="s">
        <v>3382</v>
      </c>
      <c r="S3204" t="s">
        <v>3379</v>
      </c>
      <c r="T3204">
        <f>IFERROR(Table1[n_can_adj]/MID(Table1[district],FIND("(",Table1[district])+1,1),Table1[n_can_adj])</f>
        <v>2</v>
      </c>
      <c r="U3204" t="e">
        <f>IF(Table1[level]="Local",VLOOKUP(Table1[parish]&amp;" Parish, Louisiana",[1]parish!$D$2:$E$65,2,FALSE),"")</f>
        <v>#N/A</v>
      </c>
    </row>
    <row r="3205" spans="1:21" hidden="1" x14ac:dyDescent="0.25">
      <c r="A3205">
        <v>3204</v>
      </c>
      <c r="B3205">
        <f>IF(COUNTIF(C$2:C3204,C3205)&gt;0,B3204,B3204+1)</f>
        <v>1107</v>
      </c>
      <c r="C3205" t="str">
        <f>Table1[[#This Row],[position]]&amp;IF(Table1[district]="NA","","-"&amp;Table1[district])&amp;IF(Table1[parish]="Multi-Parish Race","","-"&amp;Table1[parish])&amp;" ("&amp;Table1[year]&amp;")"</f>
        <v>Member of School Board-District E-Iberville (2014)</v>
      </c>
      <c r="D3205" t="s">
        <v>3379</v>
      </c>
      <c r="E3205" t="s">
        <v>3992</v>
      </c>
      <c r="F3205" t="s">
        <v>3994</v>
      </c>
      <c r="G3205">
        <v>2014</v>
      </c>
      <c r="H3205" t="s">
        <v>231</v>
      </c>
      <c r="I3205" t="s">
        <v>127</v>
      </c>
      <c r="J3205">
        <v>1118</v>
      </c>
      <c r="K3205">
        <v>2</v>
      </c>
      <c r="L3205">
        <f>COUNTIF(Table1[Race],Table1[Race])</f>
        <v>2</v>
      </c>
      <c r="M3205">
        <v>1</v>
      </c>
      <c r="N3205">
        <v>0</v>
      </c>
      <c r="O3205">
        <v>0</v>
      </c>
      <c r="P3205">
        <v>1</v>
      </c>
      <c r="Q3205" t="s">
        <v>20</v>
      </c>
      <c r="R3205" t="s">
        <v>3382</v>
      </c>
      <c r="S3205" t="s">
        <v>3379</v>
      </c>
      <c r="T3205">
        <f>IFERROR(Table1[n_can_adj]/MID(Table1[district],FIND("(",Table1[district])+1,1),Table1[n_can_adj])</f>
        <v>2</v>
      </c>
      <c r="U3205" t="e">
        <f>IF(Table1[level]="Local",VLOOKUP(Table1[parish]&amp;" Parish, Louisiana",[1]parish!$D$2:$E$65,2,FALSE),"")</f>
        <v>#N/A</v>
      </c>
    </row>
    <row r="3206" spans="1:21" hidden="1" x14ac:dyDescent="0.25">
      <c r="A3206">
        <v>3205</v>
      </c>
      <c r="B3206">
        <f>IF(COUNTIF(C$2:C3205,C3206)&gt;0,B3205,B3205+1)</f>
        <v>1108</v>
      </c>
      <c r="C3206" t="str">
        <f>Table1[[#This Row],[position]]&amp;IF(Table1[district]="NA","","-"&amp;Table1[district])&amp;IF(Table1[parish]="Multi-Parish Race","","-"&amp;Table1[parish])&amp;" ("&amp;Table1[year]&amp;")"</f>
        <v>Member of School Board-District F-Tangipahoa (2014)</v>
      </c>
      <c r="D3206" t="s">
        <v>3379</v>
      </c>
      <c r="E3206" t="s">
        <v>3995</v>
      </c>
      <c r="F3206" t="s">
        <v>3996</v>
      </c>
      <c r="G3206">
        <v>2014</v>
      </c>
      <c r="H3206" t="s">
        <v>640</v>
      </c>
      <c r="I3206" t="s">
        <v>19</v>
      </c>
      <c r="J3206">
        <v>3074</v>
      </c>
      <c r="K3206">
        <v>2</v>
      </c>
      <c r="L3206">
        <f>COUNTIF(Table1[Race],Table1[Race])</f>
        <v>2</v>
      </c>
      <c r="M3206">
        <v>0</v>
      </c>
      <c r="N3206">
        <v>2</v>
      </c>
      <c r="O3206">
        <v>0</v>
      </c>
      <c r="P3206">
        <v>0</v>
      </c>
      <c r="Q3206" t="s">
        <v>20</v>
      </c>
      <c r="R3206" t="s">
        <v>3382</v>
      </c>
      <c r="S3206" t="s">
        <v>3379</v>
      </c>
      <c r="T3206">
        <f>IFERROR(Table1[n_can_adj]/MID(Table1[district],FIND("(",Table1[district])+1,1),Table1[n_can_adj])</f>
        <v>2</v>
      </c>
      <c r="U3206" t="e">
        <f>IF(Table1[level]="Local",VLOOKUP(Table1[parish]&amp;" Parish, Louisiana",[1]parish!$D$2:$E$65,2,FALSE),"")</f>
        <v>#N/A</v>
      </c>
    </row>
    <row r="3207" spans="1:21" hidden="1" x14ac:dyDescent="0.25">
      <c r="A3207">
        <v>3206</v>
      </c>
      <c r="B3207">
        <f>IF(COUNTIF(C$2:C3206,C3207)&gt;0,B3206,B3206+1)</f>
        <v>1108</v>
      </c>
      <c r="C3207" t="str">
        <f>Table1[[#This Row],[position]]&amp;IF(Table1[district]="NA","","-"&amp;Table1[district])&amp;IF(Table1[parish]="Multi-Parish Race","","-"&amp;Table1[parish])&amp;" ("&amp;Table1[year]&amp;")"</f>
        <v>Member of School Board-District F-Tangipahoa (2014)</v>
      </c>
      <c r="D3207" t="s">
        <v>3379</v>
      </c>
      <c r="E3207" t="s">
        <v>3995</v>
      </c>
      <c r="F3207" t="s">
        <v>3997</v>
      </c>
      <c r="G3207">
        <v>2014</v>
      </c>
      <c r="H3207" t="s">
        <v>640</v>
      </c>
      <c r="I3207" t="s">
        <v>19</v>
      </c>
      <c r="J3207">
        <v>1554</v>
      </c>
      <c r="K3207">
        <v>2</v>
      </c>
      <c r="L3207">
        <f>COUNTIF(Table1[Race],Table1[Race])</f>
        <v>2</v>
      </c>
      <c r="M3207">
        <v>0</v>
      </c>
      <c r="N3207">
        <v>2</v>
      </c>
      <c r="O3207">
        <v>0</v>
      </c>
      <c r="P3207">
        <v>0</v>
      </c>
      <c r="Q3207" t="s">
        <v>20</v>
      </c>
      <c r="R3207" t="s">
        <v>3382</v>
      </c>
      <c r="S3207" t="s">
        <v>3379</v>
      </c>
      <c r="T3207">
        <f>IFERROR(Table1[n_can_adj]/MID(Table1[district],FIND("(",Table1[district])+1,1),Table1[n_can_adj])</f>
        <v>2</v>
      </c>
      <c r="U3207" t="e">
        <f>IF(Table1[level]="Local",VLOOKUP(Table1[parish]&amp;" Parish, Louisiana",[1]parish!$D$2:$E$65,2,FALSE),"")</f>
        <v>#N/A</v>
      </c>
    </row>
    <row r="3208" spans="1:21" hidden="1" x14ac:dyDescent="0.25">
      <c r="A3208">
        <v>3209</v>
      </c>
      <c r="B3208">
        <f>IF(COUNTIF(C$2:C3207,C3208)&gt;0,B3207,B3207+1)</f>
        <v>1109</v>
      </c>
      <c r="C3208" t="str">
        <f>Table1[[#This Row],[position]]&amp;IF(Table1[district]="NA","","-"&amp;Table1[district])&amp;IF(Table1[parish]="Multi-Parish Race","","-"&amp;Table1[parish])&amp;" ("&amp;Table1[year]&amp;")"</f>
        <v>Member of School Board-District G-Iberville (2014)</v>
      </c>
      <c r="D3208" t="s">
        <v>3379</v>
      </c>
      <c r="E3208" t="s">
        <v>3998</v>
      </c>
      <c r="F3208" t="s">
        <v>4001</v>
      </c>
      <c r="G3208">
        <v>2014</v>
      </c>
      <c r="H3208" t="s">
        <v>231</v>
      </c>
      <c r="I3208" t="s">
        <v>23</v>
      </c>
      <c r="J3208">
        <v>1140</v>
      </c>
      <c r="K3208">
        <v>10</v>
      </c>
      <c r="L3208">
        <f>COUNTIF(Table1[Race],Table1[Race])</f>
        <v>4</v>
      </c>
      <c r="M3208">
        <v>6</v>
      </c>
      <c r="N3208">
        <v>2</v>
      </c>
      <c r="O3208">
        <v>2</v>
      </c>
      <c r="P3208">
        <v>0</v>
      </c>
      <c r="Q3208" t="s">
        <v>20</v>
      </c>
      <c r="R3208" t="s">
        <v>3382</v>
      </c>
      <c r="S3208" t="s">
        <v>3379</v>
      </c>
      <c r="T3208">
        <f>IFERROR(Table1[n_can_adj]/MID(Table1[district],FIND("(",Table1[district])+1,1),Table1[n_can_adj])</f>
        <v>4</v>
      </c>
      <c r="U3208" t="e">
        <f>IF(Table1[level]="Local",VLOOKUP(Table1[parish]&amp;" Parish, Louisiana",[1]parish!$D$2:$E$65,2,FALSE),"")</f>
        <v>#N/A</v>
      </c>
    </row>
    <row r="3209" spans="1:21" hidden="1" x14ac:dyDescent="0.25">
      <c r="A3209">
        <v>3212</v>
      </c>
      <c r="B3209">
        <f>IF(COUNTIF(C$2:C3208,C3209)&gt;0,B3208,B3208+1)</f>
        <v>1109</v>
      </c>
      <c r="C3209" t="str">
        <f>Table1[[#This Row],[position]]&amp;IF(Table1[district]="NA","","-"&amp;Table1[district])&amp;IF(Table1[parish]="Multi-Parish Race","","-"&amp;Table1[parish])&amp;" ("&amp;Table1[year]&amp;")"</f>
        <v>Member of School Board-District G-Iberville (2014)</v>
      </c>
      <c r="D3209" t="s">
        <v>3379</v>
      </c>
      <c r="E3209" t="s">
        <v>3998</v>
      </c>
      <c r="F3209" t="s">
        <v>4004</v>
      </c>
      <c r="G3209">
        <v>2014</v>
      </c>
      <c r="H3209" t="s">
        <v>231</v>
      </c>
      <c r="I3209" t="s">
        <v>23</v>
      </c>
      <c r="J3209">
        <v>328</v>
      </c>
      <c r="K3209">
        <v>10</v>
      </c>
      <c r="L3209">
        <f>COUNTIF(Table1[Race],Table1[Race])</f>
        <v>4</v>
      </c>
      <c r="M3209">
        <v>6</v>
      </c>
      <c r="N3209">
        <v>2</v>
      </c>
      <c r="O3209">
        <v>2</v>
      </c>
      <c r="P3209">
        <v>0</v>
      </c>
      <c r="Q3209" t="s">
        <v>20</v>
      </c>
      <c r="R3209" t="s">
        <v>3382</v>
      </c>
      <c r="S3209" t="s">
        <v>3379</v>
      </c>
      <c r="T3209">
        <f>IFERROR(Table1[n_can_adj]/MID(Table1[district],FIND("(",Table1[district])+1,1),Table1[n_can_adj])</f>
        <v>4</v>
      </c>
      <c r="U3209" t="e">
        <f>IF(Table1[level]="Local",VLOOKUP(Table1[parish]&amp;" Parish, Louisiana",[1]parish!$D$2:$E$65,2,FALSE),"")</f>
        <v>#N/A</v>
      </c>
    </row>
    <row r="3210" spans="1:21" hidden="1" x14ac:dyDescent="0.25">
      <c r="A3210">
        <v>3213</v>
      </c>
      <c r="B3210">
        <f>IF(COUNTIF(C$2:C3209,C3210)&gt;0,B3209,B3209+1)</f>
        <v>1109</v>
      </c>
      <c r="C3210" t="str">
        <f>Table1[[#This Row],[position]]&amp;IF(Table1[district]="NA","","-"&amp;Table1[district])&amp;IF(Table1[parish]="Multi-Parish Race","","-"&amp;Table1[parish])&amp;" ("&amp;Table1[year]&amp;")"</f>
        <v>Member of School Board-District G-Iberville (2014)</v>
      </c>
      <c r="D3210" t="s">
        <v>3379</v>
      </c>
      <c r="E3210" t="s">
        <v>3998</v>
      </c>
      <c r="F3210" t="s">
        <v>4005</v>
      </c>
      <c r="G3210">
        <v>2014</v>
      </c>
      <c r="H3210" t="s">
        <v>231</v>
      </c>
      <c r="I3210" t="s">
        <v>23</v>
      </c>
      <c r="J3210">
        <v>537</v>
      </c>
      <c r="K3210">
        <v>10</v>
      </c>
      <c r="L3210">
        <f>COUNTIF(Table1[Race],Table1[Race])</f>
        <v>4</v>
      </c>
      <c r="M3210">
        <v>6</v>
      </c>
      <c r="N3210">
        <v>2</v>
      </c>
      <c r="O3210">
        <v>2</v>
      </c>
      <c r="P3210">
        <v>0</v>
      </c>
      <c r="Q3210" t="s">
        <v>20</v>
      </c>
      <c r="R3210" t="s">
        <v>3382</v>
      </c>
      <c r="S3210" t="s">
        <v>3379</v>
      </c>
      <c r="T3210">
        <f>IFERROR(Table1[n_can_adj]/MID(Table1[district],FIND("(",Table1[district])+1,1),Table1[n_can_adj])</f>
        <v>4</v>
      </c>
      <c r="U3210" t="e">
        <f>IF(Table1[level]="Local",VLOOKUP(Table1[parish]&amp;" Parish, Louisiana",[1]parish!$D$2:$E$65,2,FALSE),"")</f>
        <v>#N/A</v>
      </c>
    </row>
    <row r="3211" spans="1:21" hidden="1" x14ac:dyDescent="0.25">
      <c r="A3211">
        <v>3214</v>
      </c>
      <c r="B3211">
        <f>IF(COUNTIF(C$2:C3210,C3211)&gt;0,B3210,B3210+1)</f>
        <v>1109</v>
      </c>
      <c r="C3211" t="str">
        <f>Table1[[#This Row],[position]]&amp;IF(Table1[district]="NA","","-"&amp;Table1[district])&amp;IF(Table1[parish]="Multi-Parish Race","","-"&amp;Table1[parish])&amp;" ("&amp;Table1[year]&amp;")"</f>
        <v>Member of School Board-District G-Iberville (2014)</v>
      </c>
      <c r="D3211" t="s">
        <v>3379</v>
      </c>
      <c r="E3211" t="s">
        <v>3998</v>
      </c>
      <c r="F3211" t="s">
        <v>4006</v>
      </c>
      <c r="G3211">
        <v>2014</v>
      </c>
      <c r="H3211" t="s">
        <v>231</v>
      </c>
      <c r="I3211" t="s">
        <v>23</v>
      </c>
      <c r="J3211">
        <v>220</v>
      </c>
      <c r="K3211">
        <v>10</v>
      </c>
      <c r="L3211">
        <f>COUNTIF(Table1[Race],Table1[Race])</f>
        <v>4</v>
      </c>
      <c r="M3211">
        <v>6</v>
      </c>
      <c r="N3211">
        <v>2</v>
      </c>
      <c r="O3211">
        <v>2</v>
      </c>
      <c r="P3211">
        <v>0</v>
      </c>
      <c r="Q3211" t="s">
        <v>20</v>
      </c>
      <c r="R3211" t="s">
        <v>3382</v>
      </c>
      <c r="S3211" t="s">
        <v>3379</v>
      </c>
      <c r="T3211">
        <f>IFERROR(Table1[n_can_adj]/MID(Table1[district],FIND("(",Table1[district])+1,1),Table1[n_can_adj])</f>
        <v>4</v>
      </c>
      <c r="U3211" t="e">
        <f>IF(Table1[level]="Local",VLOOKUP(Table1[parish]&amp;" Parish, Louisiana",[1]parish!$D$2:$E$65,2,FALSE),"")</f>
        <v>#N/A</v>
      </c>
    </row>
    <row r="3212" spans="1:21" hidden="1" x14ac:dyDescent="0.25">
      <c r="A3212">
        <v>3207</v>
      </c>
      <c r="B3212">
        <f>IF(COUNTIF(C$2:C3211,C3212)&gt;0,B3211,B3211+1)</f>
        <v>1110</v>
      </c>
      <c r="C3212" t="str">
        <f>Table1[[#This Row],[position]]&amp;IF(Table1[district]="NA","","-"&amp;Table1[district])&amp;IF(Table1[parish]="Multi-Parish Race","","-"&amp;Table1[parish])&amp;" ("&amp;Table1[year]&amp;")"</f>
        <v>Member of School Board-District G-Pointe Coupee (2014)</v>
      </c>
      <c r="D3212" t="s">
        <v>3379</v>
      </c>
      <c r="E3212" t="s">
        <v>3998</v>
      </c>
      <c r="F3212" t="s">
        <v>3999</v>
      </c>
      <c r="G3212">
        <v>2014</v>
      </c>
      <c r="H3212" t="s">
        <v>1494</v>
      </c>
      <c r="I3212" t="s">
        <v>19</v>
      </c>
      <c r="J3212">
        <v>1015</v>
      </c>
      <c r="K3212">
        <v>10</v>
      </c>
      <c r="L3212">
        <f>COUNTIF(Table1[Race],Table1[Race])</f>
        <v>2</v>
      </c>
      <c r="M3212">
        <v>6</v>
      </c>
      <c r="N3212">
        <v>2</v>
      </c>
      <c r="O3212">
        <v>2</v>
      </c>
      <c r="P3212">
        <v>0</v>
      </c>
      <c r="Q3212" t="s">
        <v>20</v>
      </c>
      <c r="R3212" t="s">
        <v>3382</v>
      </c>
      <c r="S3212" t="s">
        <v>3379</v>
      </c>
      <c r="T3212">
        <f>IFERROR(Table1[n_can_adj]/MID(Table1[district],FIND("(",Table1[district])+1,1),Table1[n_can_adj])</f>
        <v>2</v>
      </c>
      <c r="U3212" t="e">
        <f>IF(Table1[level]="Local",VLOOKUP(Table1[parish]&amp;" Parish, Louisiana",[1]parish!$D$2:$E$65,2,FALSE),"")</f>
        <v>#N/A</v>
      </c>
    </row>
    <row r="3213" spans="1:21" hidden="1" x14ac:dyDescent="0.25">
      <c r="A3213">
        <v>3210</v>
      </c>
      <c r="B3213">
        <f>IF(COUNTIF(C$2:C3212,C3213)&gt;0,B3212,B3212+1)</f>
        <v>1110</v>
      </c>
      <c r="C3213" t="str">
        <f>Table1[[#This Row],[position]]&amp;IF(Table1[district]="NA","","-"&amp;Table1[district])&amp;IF(Table1[parish]="Multi-Parish Race","","-"&amp;Table1[parish])&amp;" ("&amp;Table1[year]&amp;")"</f>
        <v>Member of School Board-District G-Pointe Coupee (2014)</v>
      </c>
      <c r="D3213" t="s">
        <v>3379</v>
      </c>
      <c r="E3213" t="s">
        <v>3998</v>
      </c>
      <c r="F3213" t="s">
        <v>4002</v>
      </c>
      <c r="G3213">
        <v>2014</v>
      </c>
      <c r="H3213" t="s">
        <v>1494</v>
      </c>
      <c r="I3213" t="s">
        <v>30</v>
      </c>
      <c r="J3213">
        <v>258</v>
      </c>
      <c r="K3213">
        <v>10</v>
      </c>
      <c r="L3213">
        <f>COUNTIF(Table1[Race],Table1[Race])</f>
        <v>2</v>
      </c>
      <c r="M3213">
        <v>6</v>
      </c>
      <c r="N3213">
        <v>2</v>
      </c>
      <c r="O3213">
        <v>2</v>
      </c>
      <c r="P3213">
        <v>0</v>
      </c>
      <c r="Q3213" t="s">
        <v>20</v>
      </c>
      <c r="R3213" t="s">
        <v>3382</v>
      </c>
      <c r="S3213" t="s">
        <v>3379</v>
      </c>
      <c r="T3213">
        <f>IFERROR(Table1[n_can_adj]/MID(Table1[district],FIND("(",Table1[district])+1,1),Table1[n_can_adj])</f>
        <v>2</v>
      </c>
      <c r="U3213" t="e">
        <f>IF(Table1[level]="Local",VLOOKUP(Table1[parish]&amp;" Parish, Louisiana",[1]parish!$D$2:$E$65,2,FALSE),"")</f>
        <v>#N/A</v>
      </c>
    </row>
    <row r="3214" spans="1:21" hidden="1" x14ac:dyDescent="0.25">
      <c r="A3214">
        <v>3211</v>
      </c>
      <c r="B3214">
        <f>IF(COUNTIF(C$2:C3213,C3214)&gt;0,B3213,B3213+1)</f>
        <v>1111</v>
      </c>
      <c r="C3214" t="str">
        <f>Table1[[#This Row],[position]]&amp;IF(Table1[district]="NA","","-"&amp;Table1[district])&amp;IF(Table1[parish]="Multi-Parish Race","","-"&amp;Table1[parish])&amp;" ("&amp;Table1[year]&amp;")"</f>
        <v>Member of School Board-District G-Tangipahoa (2014)</v>
      </c>
      <c r="D3214" t="s">
        <v>3379</v>
      </c>
      <c r="E3214" t="s">
        <v>3998</v>
      </c>
      <c r="F3214" t="s">
        <v>4003</v>
      </c>
      <c r="G3214">
        <v>2014</v>
      </c>
      <c r="H3214" t="s">
        <v>640</v>
      </c>
      <c r="I3214" t="s">
        <v>23</v>
      </c>
      <c r="J3214">
        <v>1848</v>
      </c>
      <c r="K3214">
        <v>10</v>
      </c>
      <c r="L3214">
        <f>COUNTIF(Table1[Race],Table1[Race])</f>
        <v>2</v>
      </c>
      <c r="M3214">
        <v>6</v>
      </c>
      <c r="N3214">
        <v>2</v>
      </c>
      <c r="O3214">
        <v>2</v>
      </c>
      <c r="P3214">
        <v>0</v>
      </c>
      <c r="Q3214" t="s">
        <v>20</v>
      </c>
      <c r="R3214" t="s">
        <v>3382</v>
      </c>
      <c r="S3214" t="s">
        <v>3379</v>
      </c>
      <c r="T3214">
        <f>IFERROR(Table1[n_can_adj]/MID(Table1[district],FIND("(",Table1[district])+1,1),Table1[n_can_adj])</f>
        <v>2</v>
      </c>
      <c r="U3214" t="e">
        <f>IF(Table1[level]="Local",VLOOKUP(Table1[parish]&amp;" Parish, Louisiana",[1]parish!$D$2:$E$65,2,FALSE),"")</f>
        <v>#N/A</v>
      </c>
    </row>
    <row r="3215" spans="1:21" hidden="1" x14ac:dyDescent="0.25">
      <c r="A3215">
        <v>3216</v>
      </c>
      <c r="B3215">
        <f>IF(COUNTIF(C$2:C3214,C3215)&gt;0,B3214,B3214+1)</f>
        <v>1111</v>
      </c>
      <c r="C3215" t="str">
        <f>Table1[[#This Row],[position]]&amp;IF(Table1[district]="NA","","-"&amp;Table1[district])&amp;IF(Table1[parish]="Multi-Parish Race","","-"&amp;Table1[parish])&amp;" ("&amp;Table1[year]&amp;")"</f>
        <v>Member of School Board-District G-Tangipahoa (2014)</v>
      </c>
      <c r="D3215" t="s">
        <v>3379</v>
      </c>
      <c r="E3215" t="s">
        <v>3998</v>
      </c>
      <c r="F3215" t="s">
        <v>4008</v>
      </c>
      <c r="G3215">
        <v>2014</v>
      </c>
      <c r="H3215" t="s">
        <v>640</v>
      </c>
      <c r="I3215" t="s">
        <v>19</v>
      </c>
      <c r="J3215">
        <v>1003</v>
      </c>
      <c r="K3215">
        <v>10</v>
      </c>
      <c r="L3215">
        <f>COUNTIF(Table1[Race],Table1[Race])</f>
        <v>2</v>
      </c>
      <c r="M3215">
        <v>6</v>
      </c>
      <c r="N3215">
        <v>2</v>
      </c>
      <c r="O3215">
        <v>2</v>
      </c>
      <c r="P3215">
        <v>0</v>
      </c>
      <c r="Q3215" t="s">
        <v>20</v>
      </c>
      <c r="R3215" t="s">
        <v>3382</v>
      </c>
      <c r="S3215" t="s">
        <v>3379</v>
      </c>
      <c r="T3215">
        <f>IFERROR(Table1[n_can_adj]/MID(Table1[district],FIND("(",Table1[district])+1,1),Table1[n_can_adj])</f>
        <v>2</v>
      </c>
      <c r="U3215" t="e">
        <f>IF(Table1[level]="Local",VLOOKUP(Table1[parish]&amp;" Parish, Louisiana",[1]parish!$D$2:$E$65,2,FALSE),"")</f>
        <v>#N/A</v>
      </c>
    </row>
    <row r="3216" spans="1:21" hidden="1" x14ac:dyDescent="0.25">
      <c r="A3216">
        <v>3208</v>
      </c>
      <c r="B3216">
        <f>IF(COUNTIF(C$2:C3215,C3216)&gt;0,B3215,B3215+1)</f>
        <v>1112</v>
      </c>
      <c r="C3216" t="str">
        <f>Table1[[#This Row],[position]]&amp;IF(Table1[district]="NA","","-"&amp;Table1[district])&amp;IF(Table1[parish]="Multi-Parish Race","","-"&amp;Table1[parish])&amp;" ("&amp;Table1[year]&amp;")"</f>
        <v>Member of School Board-District G-Vermilion (2014)</v>
      </c>
      <c r="D3216" t="s">
        <v>3379</v>
      </c>
      <c r="E3216" t="s">
        <v>3998</v>
      </c>
      <c r="F3216" t="s">
        <v>4000</v>
      </c>
      <c r="G3216">
        <v>2014</v>
      </c>
      <c r="H3216" t="s">
        <v>94</v>
      </c>
      <c r="I3216" t="s">
        <v>23</v>
      </c>
      <c r="J3216">
        <v>839</v>
      </c>
      <c r="K3216">
        <v>10</v>
      </c>
      <c r="L3216">
        <f>COUNTIF(Table1[Race],Table1[Race])</f>
        <v>2</v>
      </c>
      <c r="M3216">
        <v>6</v>
      </c>
      <c r="N3216">
        <v>2</v>
      </c>
      <c r="O3216">
        <v>2</v>
      </c>
      <c r="P3216">
        <v>0</v>
      </c>
      <c r="Q3216" t="s">
        <v>20</v>
      </c>
      <c r="R3216" t="s">
        <v>3382</v>
      </c>
      <c r="S3216" t="s">
        <v>3379</v>
      </c>
      <c r="T3216">
        <f>IFERROR(Table1[n_can_adj]/MID(Table1[district],FIND("(",Table1[district])+1,1),Table1[n_can_adj])</f>
        <v>2</v>
      </c>
      <c r="U3216" t="e">
        <f>IF(Table1[level]="Local",VLOOKUP(Table1[parish]&amp;" Parish, Louisiana",[1]parish!$D$2:$E$65,2,FALSE),"")</f>
        <v>#N/A</v>
      </c>
    </row>
    <row r="3217" spans="1:21" hidden="1" x14ac:dyDescent="0.25">
      <c r="A3217">
        <v>3215</v>
      </c>
      <c r="B3217">
        <f>IF(COUNTIF(C$2:C3216,C3217)&gt;0,B3216,B3216+1)</f>
        <v>1112</v>
      </c>
      <c r="C3217" t="str">
        <f>Table1[[#This Row],[position]]&amp;IF(Table1[district]="NA","","-"&amp;Table1[district])&amp;IF(Table1[parish]="Multi-Parish Race","","-"&amp;Table1[parish])&amp;" ("&amp;Table1[year]&amp;")"</f>
        <v>Member of School Board-District G-Vermilion (2014)</v>
      </c>
      <c r="D3217" t="s">
        <v>3379</v>
      </c>
      <c r="E3217" t="s">
        <v>3998</v>
      </c>
      <c r="F3217" t="s">
        <v>4007</v>
      </c>
      <c r="G3217">
        <v>2014</v>
      </c>
      <c r="H3217" t="s">
        <v>94</v>
      </c>
      <c r="I3217" t="s">
        <v>30</v>
      </c>
      <c r="J3217">
        <v>1268</v>
      </c>
      <c r="K3217">
        <v>10</v>
      </c>
      <c r="L3217">
        <f>COUNTIF(Table1[Race],Table1[Race])</f>
        <v>2</v>
      </c>
      <c r="M3217">
        <v>6</v>
      </c>
      <c r="N3217">
        <v>2</v>
      </c>
      <c r="O3217">
        <v>2</v>
      </c>
      <c r="P3217">
        <v>0</v>
      </c>
      <c r="Q3217" t="s">
        <v>20</v>
      </c>
      <c r="R3217" t="s">
        <v>3382</v>
      </c>
      <c r="S3217" t="s">
        <v>3379</v>
      </c>
      <c r="T3217">
        <f>IFERROR(Table1[n_can_adj]/MID(Table1[district],FIND("(",Table1[district])+1,1),Table1[n_can_adj])</f>
        <v>2</v>
      </c>
      <c r="U3217" t="e">
        <f>IF(Table1[level]="Local",VLOOKUP(Table1[parish]&amp;" Parish, Louisiana",[1]parish!$D$2:$E$65,2,FALSE),"")</f>
        <v>#N/A</v>
      </c>
    </row>
    <row r="3218" spans="1:21" hidden="1" x14ac:dyDescent="0.25">
      <c r="A3218">
        <v>3219</v>
      </c>
      <c r="B3218">
        <f>IF(COUNTIF(C$2:C3217,C3218)&gt;0,B3217,B3217+1)</f>
        <v>1113</v>
      </c>
      <c r="C3218" t="str">
        <f>Table1[[#This Row],[position]]&amp;IF(Table1[district]="NA","","-"&amp;Table1[district])&amp;IF(Table1[parish]="Multi-Parish Race","","-"&amp;Table1[parish])&amp;" ("&amp;Table1[year]&amp;")"</f>
        <v>Member of School Board-District H-Iberville (2014)</v>
      </c>
      <c r="D3218" t="s">
        <v>3379</v>
      </c>
      <c r="E3218" t="s">
        <v>4009</v>
      </c>
      <c r="F3218" t="s">
        <v>4011</v>
      </c>
      <c r="G3218">
        <v>2014</v>
      </c>
      <c r="H3218" t="s">
        <v>231</v>
      </c>
      <c r="I3218" t="s">
        <v>19</v>
      </c>
      <c r="J3218">
        <v>715</v>
      </c>
      <c r="K3218">
        <v>9</v>
      </c>
      <c r="L3218">
        <f>COUNTIF(Table1[Race],Table1[Race])</f>
        <v>3</v>
      </c>
      <c r="M3218">
        <v>5</v>
      </c>
      <c r="N3218">
        <v>3</v>
      </c>
      <c r="O3218">
        <v>0</v>
      </c>
      <c r="P3218">
        <v>1</v>
      </c>
      <c r="Q3218" t="s">
        <v>20</v>
      </c>
      <c r="R3218" t="s">
        <v>3382</v>
      </c>
      <c r="S3218" t="s">
        <v>3379</v>
      </c>
      <c r="T3218">
        <f>IFERROR(Table1[n_can_adj]/MID(Table1[district],FIND("(",Table1[district])+1,1),Table1[n_can_adj])</f>
        <v>3</v>
      </c>
      <c r="U3218" t="e">
        <f>IF(Table1[level]="Local",VLOOKUP(Table1[parish]&amp;" Parish, Louisiana",[1]parish!$D$2:$E$65,2,FALSE),"")</f>
        <v>#N/A</v>
      </c>
    </row>
    <row r="3219" spans="1:21" hidden="1" x14ac:dyDescent="0.25">
      <c r="A3219">
        <v>3224</v>
      </c>
      <c r="B3219">
        <f>IF(COUNTIF(C$2:C3218,C3219)&gt;0,B3218,B3218+1)</f>
        <v>1113</v>
      </c>
      <c r="C3219" t="str">
        <f>Table1[[#This Row],[position]]&amp;IF(Table1[district]="NA","","-"&amp;Table1[district])&amp;IF(Table1[parish]="Multi-Parish Race","","-"&amp;Table1[parish])&amp;" ("&amp;Table1[year]&amp;")"</f>
        <v>Member of School Board-District H-Iberville (2014)</v>
      </c>
      <c r="D3219" t="s">
        <v>3379</v>
      </c>
      <c r="E3219" t="s">
        <v>4009</v>
      </c>
      <c r="F3219" t="s">
        <v>4016</v>
      </c>
      <c r="G3219">
        <v>2014</v>
      </c>
      <c r="H3219" t="s">
        <v>231</v>
      </c>
      <c r="I3219" t="s">
        <v>23</v>
      </c>
      <c r="J3219">
        <v>794</v>
      </c>
      <c r="K3219">
        <v>9</v>
      </c>
      <c r="L3219">
        <f>COUNTIF(Table1[Race],Table1[Race])</f>
        <v>3</v>
      </c>
      <c r="M3219">
        <v>5</v>
      </c>
      <c r="N3219">
        <v>3</v>
      </c>
      <c r="O3219">
        <v>0</v>
      </c>
      <c r="P3219">
        <v>1</v>
      </c>
      <c r="Q3219" t="s">
        <v>20</v>
      </c>
      <c r="R3219" t="s">
        <v>3382</v>
      </c>
      <c r="S3219" t="s">
        <v>3379</v>
      </c>
      <c r="T3219">
        <f>IFERROR(Table1[n_can_adj]/MID(Table1[district],FIND("(",Table1[district])+1,1),Table1[n_can_adj])</f>
        <v>3</v>
      </c>
      <c r="U3219" t="e">
        <f>IF(Table1[level]="Local",VLOOKUP(Table1[parish]&amp;" Parish, Louisiana",[1]parish!$D$2:$E$65,2,FALSE),"")</f>
        <v>#N/A</v>
      </c>
    </row>
    <row r="3220" spans="1:21" hidden="1" x14ac:dyDescent="0.25">
      <c r="A3220">
        <v>3225</v>
      </c>
      <c r="B3220">
        <f>IF(COUNTIF(C$2:C3219,C3220)&gt;0,B3219,B3219+1)</f>
        <v>1113</v>
      </c>
      <c r="C3220" t="str">
        <f>Table1[[#This Row],[position]]&amp;IF(Table1[district]="NA","","-"&amp;Table1[district])&amp;IF(Table1[parish]="Multi-Parish Race","","-"&amp;Table1[parish])&amp;" ("&amp;Table1[year]&amp;")"</f>
        <v>Member of School Board-District H-Iberville (2014)</v>
      </c>
      <c r="D3220" t="s">
        <v>3379</v>
      </c>
      <c r="E3220" t="s">
        <v>4009</v>
      </c>
      <c r="F3220" t="s">
        <v>4017</v>
      </c>
      <c r="G3220">
        <v>2014</v>
      </c>
      <c r="H3220" t="s">
        <v>231</v>
      </c>
      <c r="I3220" t="s">
        <v>23</v>
      </c>
      <c r="J3220">
        <v>512</v>
      </c>
      <c r="K3220">
        <v>9</v>
      </c>
      <c r="L3220">
        <f>COUNTIF(Table1[Race],Table1[Race])</f>
        <v>3</v>
      </c>
      <c r="M3220">
        <v>5</v>
      </c>
      <c r="N3220">
        <v>3</v>
      </c>
      <c r="O3220">
        <v>0</v>
      </c>
      <c r="P3220">
        <v>1</v>
      </c>
      <c r="Q3220" t="s">
        <v>20</v>
      </c>
      <c r="R3220" t="s">
        <v>3382</v>
      </c>
      <c r="S3220" t="s">
        <v>3379</v>
      </c>
      <c r="T3220">
        <f>IFERROR(Table1[n_can_adj]/MID(Table1[district],FIND("(",Table1[district])+1,1),Table1[n_can_adj])</f>
        <v>3</v>
      </c>
      <c r="U3220" t="e">
        <f>IF(Table1[level]="Local",VLOOKUP(Table1[parish]&amp;" Parish, Louisiana",[1]parish!$D$2:$E$65,2,FALSE),"")</f>
        <v>#N/A</v>
      </c>
    </row>
    <row r="3221" spans="1:21" hidden="1" x14ac:dyDescent="0.25">
      <c r="A3221">
        <v>3220</v>
      </c>
      <c r="B3221">
        <f>IF(COUNTIF(C$2:C3220,C3221)&gt;0,B3220,B3220+1)</f>
        <v>1114</v>
      </c>
      <c r="C3221" t="str">
        <f>Table1[[#This Row],[position]]&amp;IF(Table1[district]="NA","","-"&amp;Table1[district])&amp;IF(Table1[parish]="Multi-Parish Race","","-"&amp;Table1[parish])&amp;" ("&amp;Table1[year]&amp;")"</f>
        <v>Member of School Board-District H-Pointe Coupee (2014)</v>
      </c>
      <c r="D3221" t="s">
        <v>3379</v>
      </c>
      <c r="E3221" t="s">
        <v>4009</v>
      </c>
      <c r="F3221" t="s">
        <v>4012</v>
      </c>
      <c r="G3221">
        <v>2014</v>
      </c>
      <c r="H3221" t="s">
        <v>1494</v>
      </c>
      <c r="I3221" t="s">
        <v>127</v>
      </c>
      <c r="J3221">
        <v>496</v>
      </c>
      <c r="K3221">
        <v>9</v>
      </c>
      <c r="L3221">
        <f>COUNTIF(Table1[Race],Table1[Race])</f>
        <v>2</v>
      </c>
      <c r="M3221">
        <v>5</v>
      </c>
      <c r="N3221">
        <v>3</v>
      </c>
      <c r="O3221">
        <v>0</v>
      </c>
      <c r="P3221">
        <v>1</v>
      </c>
      <c r="Q3221" t="s">
        <v>20</v>
      </c>
      <c r="R3221" t="s">
        <v>3382</v>
      </c>
      <c r="S3221" t="s">
        <v>3379</v>
      </c>
      <c r="T3221">
        <f>IFERROR(Table1[n_can_adj]/MID(Table1[district],FIND("(",Table1[district])+1,1),Table1[n_can_adj])</f>
        <v>2</v>
      </c>
      <c r="U3221" t="e">
        <f>IF(Table1[level]="Local",VLOOKUP(Table1[parish]&amp;" Parish, Louisiana",[1]parish!$D$2:$E$65,2,FALSE),"")</f>
        <v>#N/A</v>
      </c>
    </row>
    <row r="3222" spans="1:21" hidden="1" x14ac:dyDescent="0.25">
      <c r="A3222">
        <v>3222</v>
      </c>
      <c r="B3222">
        <f>IF(COUNTIF(C$2:C3221,C3222)&gt;0,B3221,B3221+1)</f>
        <v>1114</v>
      </c>
      <c r="C3222" t="str">
        <f>Table1[[#This Row],[position]]&amp;IF(Table1[district]="NA","","-"&amp;Table1[district])&amp;IF(Table1[parish]="Multi-Parish Race","","-"&amp;Table1[parish])&amp;" ("&amp;Table1[year]&amp;")"</f>
        <v>Member of School Board-District H-Pointe Coupee (2014)</v>
      </c>
      <c r="D3222" t="s">
        <v>3379</v>
      </c>
      <c r="E3222" t="s">
        <v>4009</v>
      </c>
      <c r="F3222" t="s">
        <v>4014</v>
      </c>
      <c r="G3222">
        <v>2014</v>
      </c>
      <c r="H3222" t="s">
        <v>1494</v>
      </c>
      <c r="I3222" t="s">
        <v>23</v>
      </c>
      <c r="J3222">
        <v>779</v>
      </c>
      <c r="K3222">
        <v>9</v>
      </c>
      <c r="L3222">
        <f>COUNTIF(Table1[Race],Table1[Race])</f>
        <v>2</v>
      </c>
      <c r="M3222">
        <v>5</v>
      </c>
      <c r="N3222">
        <v>3</v>
      </c>
      <c r="O3222">
        <v>0</v>
      </c>
      <c r="P3222">
        <v>1</v>
      </c>
      <c r="Q3222" t="s">
        <v>20</v>
      </c>
      <c r="R3222" t="s">
        <v>3382</v>
      </c>
      <c r="S3222" t="s">
        <v>3379</v>
      </c>
      <c r="T3222">
        <f>IFERROR(Table1[n_can_adj]/MID(Table1[district],FIND("(",Table1[district])+1,1),Table1[n_can_adj])</f>
        <v>2</v>
      </c>
      <c r="U3222" t="e">
        <f>IF(Table1[level]="Local",VLOOKUP(Table1[parish]&amp;" Parish, Louisiana",[1]parish!$D$2:$E$65,2,FALSE),"")</f>
        <v>#N/A</v>
      </c>
    </row>
    <row r="3223" spans="1:21" hidden="1" x14ac:dyDescent="0.25">
      <c r="A3223">
        <v>3217</v>
      </c>
      <c r="B3223">
        <f>IF(COUNTIF(C$2:C3222,C3223)&gt;0,B3222,B3222+1)</f>
        <v>1115</v>
      </c>
      <c r="C3223" t="str">
        <f>Table1[[#This Row],[position]]&amp;IF(Table1[district]="NA","","-"&amp;Table1[district])&amp;IF(Table1[parish]="Multi-Parish Race","","-"&amp;Table1[parish])&amp;" ("&amp;Table1[year]&amp;")"</f>
        <v>Member of School Board-District H-Rapides (2014)</v>
      </c>
      <c r="D3223" t="s">
        <v>3379</v>
      </c>
      <c r="E3223" t="s">
        <v>4009</v>
      </c>
      <c r="F3223" t="s">
        <v>4010</v>
      </c>
      <c r="G3223">
        <v>2014</v>
      </c>
      <c r="H3223" t="s">
        <v>238</v>
      </c>
      <c r="I3223" t="s">
        <v>23</v>
      </c>
      <c r="J3223">
        <v>2397</v>
      </c>
      <c r="K3223">
        <v>9</v>
      </c>
      <c r="L3223">
        <f>COUNTIF(Table1[Race],Table1[Race])</f>
        <v>2</v>
      </c>
      <c r="M3223">
        <v>5</v>
      </c>
      <c r="N3223">
        <v>3</v>
      </c>
      <c r="O3223">
        <v>0</v>
      </c>
      <c r="P3223">
        <v>1</v>
      </c>
      <c r="Q3223" t="s">
        <v>20</v>
      </c>
      <c r="R3223" t="s">
        <v>3382</v>
      </c>
      <c r="S3223" t="s">
        <v>3379</v>
      </c>
      <c r="T3223">
        <f>IFERROR(Table1[n_can_adj]/MID(Table1[district],FIND("(",Table1[district])+1,1),Table1[n_can_adj])</f>
        <v>2</v>
      </c>
      <c r="U3223" t="e">
        <f>IF(Table1[level]="Local",VLOOKUP(Table1[parish]&amp;" Parish, Louisiana",[1]parish!$D$2:$E$65,2,FALSE),"")</f>
        <v>#N/A</v>
      </c>
    </row>
    <row r="3224" spans="1:21" hidden="1" x14ac:dyDescent="0.25">
      <c r="A3224">
        <v>3221</v>
      </c>
      <c r="B3224">
        <f>IF(COUNTIF(C$2:C3223,C3224)&gt;0,B3223,B3223+1)</f>
        <v>1115</v>
      </c>
      <c r="C3224" t="str">
        <f>Table1[[#This Row],[position]]&amp;IF(Table1[district]="NA","","-"&amp;Table1[district])&amp;IF(Table1[parish]="Multi-Parish Race","","-"&amp;Table1[parish])&amp;" ("&amp;Table1[year]&amp;")"</f>
        <v>Member of School Board-District H-Rapides (2014)</v>
      </c>
      <c r="D3224" t="s">
        <v>3379</v>
      </c>
      <c r="E3224" t="s">
        <v>4009</v>
      </c>
      <c r="F3224" t="s">
        <v>4013</v>
      </c>
      <c r="G3224">
        <v>2014</v>
      </c>
      <c r="H3224" t="s">
        <v>238</v>
      </c>
      <c r="I3224" t="s">
        <v>23</v>
      </c>
      <c r="J3224">
        <v>2485</v>
      </c>
      <c r="K3224">
        <v>9</v>
      </c>
      <c r="L3224">
        <f>COUNTIF(Table1[Race],Table1[Race])</f>
        <v>2</v>
      </c>
      <c r="M3224">
        <v>5</v>
      </c>
      <c r="N3224">
        <v>3</v>
      </c>
      <c r="O3224">
        <v>0</v>
      </c>
      <c r="P3224">
        <v>1</v>
      </c>
      <c r="Q3224" t="s">
        <v>20</v>
      </c>
      <c r="R3224" t="s">
        <v>3382</v>
      </c>
      <c r="S3224" t="s">
        <v>3379</v>
      </c>
      <c r="T3224">
        <f>IFERROR(Table1[n_can_adj]/MID(Table1[district],FIND("(",Table1[district])+1,1),Table1[n_can_adj])</f>
        <v>2</v>
      </c>
      <c r="U3224" t="e">
        <f>IF(Table1[level]="Local",VLOOKUP(Table1[parish]&amp;" Parish, Louisiana",[1]parish!$D$2:$E$65,2,FALSE),"")</f>
        <v>#N/A</v>
      </c>
    </row>
    <row r="3225" spans="1:21" hidden="1" x14ac:dyDescent="0.25">
      <c r="A3225">
        <v>3226</v>
      </c>
      <c r="B3225">
        <f>IF(COUNTIF(C$2:C3224,C3225)&gt;0,B3224,B3224+1)</f>
        <v>1116</v>
      </c>
      <c r="C3225" t="str">
        <f>Table1[[#This Row],[position]]&amp;IF(Table1[district]="NA","","-"&amp;Table1[district])&amp;IF(Table1[parish]="Multi-Parish Race","","-"&amp;Table1[parish])&amp;" ("&amp;Table1[year]&amp;")"</f>
        <v>Member of School Board-District H-Tangipahoa (2014)</v>
      </c>
      <c r="D3225" t="s">
        <v>3379</v>
      </c>
      <c r="E3225" t="s">
        <v>4009</v>
      </c>
      <c r="F3225" t="s">
        <v>4018</v>
      </c>
      <c r="G3225">
        <v>2014</v>
      </c>
      <c r="H3225" t="s">
        <v>640</v>
      </c>
      <c r="I3225" t="s">
        <v>19</v>
      </c>
      <c r="J3225">
        <v>1464</v>
      </c>
      <c r="K3225">
        <v>9</v>
      </c>
      <c r="L3225">
        <f>COUNTIF(Table1[Race],Table1[Race])</f>
        <v>2</v>
      </c>
      <c r="M3225">
        <v>5</v>
      </c>
      <c r="N3225">
        <v>3</v>
      </c>
      <c r="O3225">
        <v>0</v>
      </c>
      <c r="P3225">
        <v>1</v>
      </c>
      <c r="Q3225" t="s">
        <v>20</v>
      </c>
      <c r="R3225" t="s">
        <v>3382</v>
      </c>
      <c r="S3225" t="s">
        <v>3379</v>
      </c>
      <c r="T3225">
        <f>IFERROR(Table1[n_can_adj]/MID(Table1[district],FIND("(",Table1[district])+1,1),Table1[n_can_adj])</f>
        <v>2</v>
      </c>
      <c r="U3225" t="e">
        <f>IF(Table1[level]="Local",VLOOKUP(Table1[parish]&amp;" Parish, Louisiana",[1]parish!$D$2:$E$65,2,FALSE),"")</f>
        <v>#N/A</v>
      </c>
    </row>
    <row r="3226" spans="1:21" hidden="1" x14ac:dyDescent="0.25">
      <c r="A3226">
        <v>3227</v>
      </c>
      <c r="B3226">
        <f>IF(COUNTIF(C$2:C3225,C3226)&gt;0,B3225,B3225+1)</f>
        <v>1116</v>
      </c>
      <c r="C3226" t="str">
        <f>Table1[[#This Row],[position]]&amp;IF(Table1[district]="NA","","-"&amp;Table1[district])&amp;IF(Table1[parish]="Multi-Parish Race","","-"&amp;Table1[parish])&amp;" ("&amp;Table1[year]&amp;")"</f>
        <v>Member of School Board-District H-Tangipahoa (2014)</v>
      </c>
      <c r="D3226" t="s">
        <v>3379</v>
      </c>
      <c r="E3226" t="s">
        <v>4009</v>
      </c>
      <c r="F3226" t="s">
        <v>4019</v>
      </c>
      <c r="G3226">
        <v>2014</v>
      </c>
      <c r="H3226" t="s">
        <v>640</v>
      </c>
      <c r="I3226" t="s">
        <v>19</v>
      </c>
      <c r="J3226">
        <v>2728</v>
      </c>
      <c r="K3226">
        <v>9</v>
      </c>
      <c r="L3226">
        <f>COUNTIF(Table1[Race],Table1[Race])</f>
        <v>2</v>
      </c>
      <c r="M3226">
        <v>5</v>
      </c>
      <c r="N3226">
        <v>3</v>
      </c>
      <c r="O3226">
        <v>0</v>
      </c>
      <c r="P3226">
        <v>1</v>
      </c>
      <c r="Q3226" t="s">
        <v>20</v>
      </c>
      <c r="R3226" t="s">
        <v>3382</v>
      </c>
      <c r="S3226" t="s">
        <v>3379</v>
      </c>
      <c r="T3226">
        <f>IFERROR(Table1[n_can_adj]/MID(Table1[district],FIND("(",Table1[district])+1,1),Table1[n_can_adj])</f>
        <v>2</v>
      </c>
      <c r="U3226" t="e">
        <f>IF(Table1[level]="Local",VLOOKUP(Table1[parish]&amp;" Parish, Louisiana",[1]parish!$D$2:$E$65,2,FALSE),"")</f>
        <v>#N/A</v>
      </c>
    </row>
    <row r="3227" spans="1:21" hidden="1" x14ac:dyDescent="0.25">
      <c r="A3227">
        <v>3218</v>
      </c>
      <c r="B3227">
        <f>IF(COUNTIF(C$2:C3226,C3227)&gt;0,B3226,B3226+1)</f>
        <v>1117</v>
      </c>
      <c r="C3227" t="str">
        <f>Table1[[#This Row],[position]]&amp;IF(Table1[district]="NA","","-"&amp;Table1[district])&amp;IF(Table1[parish]="Multi-Parish Race","","-"&amp;Table1[parish])&amp;" ("&amp;Table1[year]&amp;")"</f>
        <v>Member of School Board-District H-Vermilion (2016)</v>
      </c>
      <c r="D3227" t="s">
        <v>3379</v>
      </c>
      <c r="E3227" t="s">
        <v>4009</v>
      </c>
      <c r="F3227" t="s">
        <v>509</v>
      </c>
      <c r="G3227">
        <v>2016</v>
      </c>
      <c r="H3227" t="s">
        <v>94</v>
      </c>
      <c r="I3227" t="s">
        <v>23</v>
      </c>
      <c r="J3227">
        <v>1652</v>
      </c>
      <c r="K3227">
        <v>2</v>
      </c>
      <c r="L3227">
        <f>COUNTIF(Table1[Race],Table1[Race])</f>
        <v>2</v>
      </c>
      <c r="M3227">
        <v>1</v>
      </c>
      <c r="N3227">
        <v>0</v>
      </c>
      <c r="O3227">
        <v>1</v>
      </c>
      <c r="P3227">
        <v>0</v>
      </c>
      <c r="Q3227" t="s">
        <v>20</v>
      </c>
      <c r="R3227" t="s">
        <v>3382</v>
      </c>
      <c r="S3227" t="s">
        <v>3379</v>
      </c>
      <c r="T3227">
        <f>IFERROR(Table1[n_can_adj]/MID(Table1[district],FIND("(",Table1[district])+1,1),Table1[n_can_adj])</f>
        <v>2</v>
      </c>
      <c r="U3227" t="e">
        <f>IF(Table1[level]="Local",VLOOKUP(Table1[parish]&amp;" Parish, Louisiana",[1]parish!$D$2:$E$65,2,FALSE),"")</f>
        <v>#N/A</v>
      </c>
    </row>
    <row r="3228" spans="1:21" hidden="1" x14ac:dyDescent="0.25">
      <c r="A3228">
        <v>3223</v>
      </c>
      <c r="B3228">
        <f>IF(COUNTIF(C$2:C3227,C3228)&gt;0,B3227,B3227+1)</f>
        <v>1117</v>
      </c>
      <c r="C3228" t="str">
        <f>Table1[[#This Row],[position]]&amp;IF(Table1[district]="NA","","-"&amp;Table1[district])&amp;IF(Table1[parish]="Multi-Parish Race","","-"&amp;Table1[parish])&amp;" ("&amp;Table1[year]&amp;")"</f>
        <v>Member of School Board-District H-Vermilion (2016)</v>
      </c>
      <c r="D3228" t="s">
        <v>3379</v>
      </c>
      <c r="E3228" t="s">
        <v>4009</v>
      </c>
      <c r="F3228" t="s">
        <v>4015</v>
      </c>
      <c r="G3228">
        <v>2016</v>
      </c>
      <c r="H3228" t="s">
        <v>94</v>
      </c>
      <c r="I3228" t="s">
        <v>30</v>
      </c>
      <c r="J3228">
        <v>1562</v>
      </c>
      <c r="K3228">
        <v>2</v>
      </c>
      <c r="L3228">
        <f>COUNTIF(Table1[Race],Table1[Race])</f>
        <v>2</v>
      </c>
      <c r="M3228">
        <v>1</v>
      </c>
      <c r="N3228">
        <v>0</v>
      </c>
      <c r="O3228">
        <v>1</v>
      </c>
      <c r="P3228">
        <v>0</v>
      </c>
      <c r="Q3228" t="s">
        <v>20</v>
      </c>
      <c r="R3228" t="s">
        <v>3382</v>
      </c>
      <c r="S3228" t="s">
        <v>3379</v>
      </c>
      <c r="T3228">
        <f>IFERROR(Table1[n_can_adj]/MID(Table1[district],FIND("(",Table1[district])+1,1),Table1[n_can_adj])</f>
        <v>2</v>
      </c>
      <c r="U3228" t="e">
        <f>IF(Table1[level]="Local",VLOOKUP(Table1[parish]&amp;" Parish, Louisiana",[1]parish!$D$2:$E$65,2,FALSE),"")</f>
        <v>#N/A</v>
      </c>
    </row>
    <row r="3229" spans="1:21" hidden="1" x14ac:dyDescent="0.25">
      <c r="A3229">
        <v>3228</v>
      </c>
      <c r="B3229">
        <f>IF(COUNTIF(C$2:C3228,C3229)&gt;0,B3228,B3228+1)</f>
        <v>1118</v>
      </c>
      <c r="C3229" t="str">
        <f>Table1[[#This Row],[position]]&amp;IF(Table1[district]="NA","","-"&amp;Table1[district])&amp;IF(Table1[parish]="Multi-Parish Race","","-"&amp;Table1[parish])&amp;" ("&amp;Table1[year]&amp;")"</f>
        <v>Member of School Board-District I-Tangipahoa (2014)</v>
      </c>
      <c r="D3229" t="s">
        <v>3379</v>
      </c>
      <c r="E3229" t="s">
        <v>4020</v>
      </c>
      <c r="F3229" t="s">
        <v>4021</v>
      </c>
      <c r="G3229">
        <v>2014</v>
      </c>
      <c r="H3229" t="s">
        <v>640</v>
      </c>
      <c r="I3229" t="s">
        <v>19</v>
      </c>
      <c r="J3229">
        <v>1620</v>
      </c>
      <c r="K3229">
        <v>2</v>
      </c>
      <c r="L3229">
        <f>COUNTIF(Table1[Race],Table1[Race])</f>
        <v>2</v>
      </c>
      <c r="M3229">
        <v>0</v>
      </c>
      <c r="N3229">
        <v>2</v>
      </c>
      <c r="O3229">
        <v>0</v>
      </c>
      <c r="P3229">
        <v>0</v>
      </c>
      <c r="Q3229" t="s">
        <v>20</v>
      </c>
      <c r="R3229" t="s">
        <v>3382</v>
      </c>
      <c r="S3229" t="s">
        <v>3379</v>
      </c>
      <c r="T3229">
        <f>IFERROR(Table1[n_can_adj]/MID(Table1[district],FIND("(",Table1[district])+1,1),Table1[n_can_adj])</f>
        <v>2</v>
      </c>
      <c r="U3229" t="e">
        <f>IF(Table1[level]="Local",VLOOKUP(Table1[parish]&amp;" Parish, Louisiana",[1]parish!$D$2:$E$65,2,FALSE),"")</f>
        <v>#N/A</v>
      </c>
    </row>
    <row r="3230" spans="1:21" hidden="1" x14ac:dyDescent="0.25">
      <c r="A3230">
        <v>3229</v>
      </c>
      <c r="B3230">
        <f>IF(COUNTIF(C$2:C3229,C3230)&gt;0,B3229,B3229+1)</f>
        <v>1118</v>
      </c>
      <c r="C3230" t="str">
        <f>Table1[[#This Row],[position]]&amp;IF(Table1[district]="NA","","-"&amp;Table1[district])&amp;IF(Table1[parish]="Multi-Parish Race","","-"&amp;Table1[parish])&amp;" ("&amp;Table1[year]&amp;")"</f>
        <v>Member of School Board-District I-Tangipahoa (2014)</v>
      </c>
      <c r="D3230" t="s">
        <v>3379</v>
      </c>
      <c r="E3230" t="s">
        <v>4020</v>
      </c>
      <c r="F3230" t="s">
        <v>4022</v>
      </c>
      <c r="G3230">
        <v>2014</v>
      </c>
      <c r="H3230" t="s">
        <v>640</v>
      </c>
      <c r="I3230" t="s">
        <v>19</v>
      </c>
      <c r="J3230">
        <v>2790</v>
      </c>
      <c r="K3230">
        <v>2</v>
      </c>
      <c r="L3230">
        <f>COUNTIF(Table1[Race],Table1[Race])</f>
        <v>2</v>
      </c>
      <c r="M3230">
        <v>0</v>
      </c>
      <c r="N3230">
        <v>2</v>
      </c>
      <c r="O3230">
        <v>0</v>
      </c>
      <c r="P3230">
        <v>0</v>
      </c>
      <c r="Q3230" t="s">
        <v>20</v>
      </c>
      <c r="R3230" t="s">
        <v>3382</v>
      </c>
      <c r="S3230" t="s">
        <v>3379</v>
      </c>
      <c r="T3230">
        <f>IFERROR(Table1[n_can_adj]/MID(Table1[district],FIND("(",Table1[district])+1,1),Table1[n_can_adj])</f>
        <v>2</v>
      </c>
      <c r="U3230" t="e">
        <f>IF(Table1[level]="Local",VLOOKUP(Table1[parish]&amp;" Parish, Louisiana",[1]parish!$D$2:$E$65,2,FALSE),"")</f>
        <v>#N/A</v>
      </c>
    </row>
    <row r="3231" spans="1:21" hidden="1" x14ac:dyDescent="0.25">
      <c r="A3231">
        <v>3230</v>
      </c>
      <c r="B3231">
        <f>IF(COUNTIF(C$2:C3230,C3231)&gt;0,B3230,B3230+1)</f>
        <v>1119</v>
      </c>
      <c r="C3231" t="str">
        <f>Table1[[#This Row],[position]]&amp;IF(Table1[district]="NA","","-"&amp;Table1[district])&amp;IF(Table1[parish]="Multi-Parish Race","","-"&amp;Table1[parish])&amp;" ("&amp;Table1[year]&amp;")"</f>
        <v>Member of School Board-Ward  1-Assumption (2014)</v>
      </c>
      <c r="D3231" t="s">
        <v>3379</v>
      </c>
      <c r="E3231" t="s">
        <v>4023</v>
      </c>
      <c r="F3231" t="s">
        <v>4024</v>
      </c>
      <c r="G3231">
        <v>2014</v>
      </c>
      <c r="H3231" t="s">
        <v>849</v>
      </c>
      <c r="I3231" t="s">
        <v>23</v>
      </c>
      <c r="J3231">
        <v>333</v>
      </c>
      <c r="K3231">
        <v>2</v>
      </c>
      <c r="L3231">
        <f>COUNTIF(Table1[Race],Table1[Race])</f>
        <v>2</v>
      </c>
      <c r="M3231">
        <v>2</v>
      </c>
      <c r="N3231">
        <v>0</v>
      </c>
      <c r="O3231">
        <v>0</v>
      </c>
      <c r="P3231">
        <v>0</v>
      </c>
      <c r="Q3231" t="s">
        <v>20</v>
      </c>
      <c r="R3231" t="s">
        <v>3382</v>
      </c>
      <c r="S3231" t="s">
        <v>3379</v>
      </c>
      <c r="T3231">
        <f>IFERROR(Table1[n_can_adj]/MID(Table1[district],FIND("(",Table1[district])+1,1),Table1[n_can_adj])</f>
        <v>2</v>
      </c>
      <c r="U3231" t="e">
        <f>IF(Table1[level]="Local",VLOOKUP(Table1[parish]&amp;" Parish, Louisiana",[1]parish!$D$2:$E$65,2,FALSE),"")</f>
        <v>#N/A</v>
      </c>
    </row>
    <row r="3232" spans="1:21" hidden="1" x14ac:dyDescent="0.25">
      <c r="A3232">
        <v>3231</v>
      </c>
      <c r="B3232">
        <f>IF(COUNTIF(C$2:C3231,C3232)&gt;0,B3231,B3231+1)</f>
        <v>1119</v>
      </c>
      <c r="C3232" t="str">
        <f>Table1[[#This Row],[position]]&amp;IF(Table1[district]="NA","","-"&amp;Table1[district])&amp;IF(Table1[parish]="Multi-Parish Race","","-"&amp;Table1[parish])&amp;" ("&amp;Table1[year]&amp;")"</f>
        <v>Member of School Board-Ward  1-Assumption (2014)</v>
      </c>
      <c r="D3232" t="s">
        <v>3379</v>
      </c>
      <c r="E3232" t="s">
        <v>4023</v>
      </c>
      <c r="F3232" t="s">
        <v>4025</v>
      </c>
      <c r="G3232">
        <v>2014</v>
      </c>
      <c r="H3232" t="s">
        <v>849</v>
      </c>
      <c r="I3232" t="s">
        <v>23</v>
      </c>
      <c r="J3232">
        <v>712</v>
      </c>
      <c r="K3232">
        <v>2</v>
      </c>
      <c r="L3232">
        <f>COUNTIF(Table1[Race],Table1[Race])</f>
        <v>2</v>
      </c>
      <c r="M3232">
        <v>2</v>
      </c>
      <c r="N3232">
        <v>0</v>
      </c>
      <c r="O3232">
        <v>0</v>
      </c>
      <c r="P3232">
        <v>0</v>
      </c>
      <c r="Q3232" t="s">
        <v>20</v>
      </c>
      <c r="R3232" t="s">
        <v>3382</v>
      </c>
      <c r="S3232" t="s">
        <v>3379</v>
      </c>
      <c r="T3232">
        <f>IFERROR(Table1[n_can_adj]/MID(Table1[district],FIND("(",Table1[district])+1,1),Table1[n_can_adj])</f>
        <v>2</v>
      </c>
      <c r="U3232" t="e">
        <f>IF(Table1[level]="Local",VLOOKUP(Table1[parish]&amp;" Parish, Louisiana",[1]parish!$D$2:$E$65,2,FALSE),"")</f>
        <v>#N/A</v>
      </c>
    </row>
    <row r="3233" spans="1:21" hidden="1" x14ac:dyDescent="0.25">
      <c r="A3233">
        <v>3232</v>
      </c>
      <c r="B3233">
        <f>IF(COUNTIF(C$2:C3232,C3233)&gt;0,B3232,B3232+1)</f>
        <v>1120</v>
      </c>
      <c r="C3233" t="str">
        <f>Table1[[#This Row],[position]]&amp;IF(Table1[district]="NA","","-"&amp;Table1[district])&amp;IF(Table1[parish]="Multi-Parish Race","","-"&amp;Table1[parish])&amp;" ("&amp;Table1[year]&amp;")"</f>
        <v>Member of School Board-Ward  5-Assumption (2014)</v>
      </c>
      <c r="D3233" t="s">
        <v>3379</v>
      </c>
      <c r="E3233" t="s">
        <v>4026</v>
      </c>
      <c r="F3233" t="s">
        <v>4027</v>
      </c>
      <c r="G3233">
        <v>2014</v>
      </c>
      <c r="H3233" t="s">
        <v>849</v>
      </c>
      <c r="I3233" t="s">
        <v>23</v>
      </c>
      <c r="J3233">
        <v>447</v>
      </c>
      <c r="K3233">
        <v>2</v>
      </c>
      <c r="L3233">
        <f>COUNTIF(Table1[Race],Table1[Race])</f>
        <v>2</v>
      </c>
      <c r="M3233">
        <v>2</v>
      </c>
      <c r="N3233">
        <v>0</v>
      </c>
      <c r="O3233">
        <v>0</v>
      </c>
      <c r="P3233">
        <v>0</v>
      </c>
      <c r="Q3233" t="s">
        <v>20</v>
      </c>
      <c r="R3233" t="s">
        <v>3382</v>
      </c>
      <c r="S3233" t="s">
        <v>3379</v>
      </c>
      <c r="T3233">
        <f>IFERROR(Table1[n_can_adj]/MID(Table1[district],FIND("(",Table1[district])+1,1),Table1[n_can_adj])</f>
        <v>2</v>
      </c>
      <c r="U3233" t="e">
        <f>IF(Table1[level]="Local",VLOOKUP(Table1[parish]&amp;" Parish, Louisiana",[1]parish!$D$2:$E$65,2,FALSE),"")</f>
        <v>#N/A</v>
      </c>
    </row>
    <row r="3234" spans="1:21" hidden="1" x14ac:dyDescent="0.25">
      <c r="A3234">
        <v>3233</v>
      </c>
      <c r="B3234">
        <f>IF(COUNTIF(C$2:C3233,C3234)&gt;0,B3233,B3233+1)</f>
        <v>1120</v>
      </c>
      <c r="C3234" t="str">
        <f>Table1[[#This Row],[position]]&amp;IF(Table1[district]="NA","","-"&amp;Table1[district])&amp;IF(Table1[parish]="Multi-Parish Race","","-"&amp;Table1[parish])&amp;" ("&amp;Table1[year]&amp;")"</f>
        <v>Member of School Board-Ward  5-Assumption (2014)</v>
      </c>
      <c r="D3234" t="s">
        <v>3379</v>
      </c>
      <c r="E3234" t="s">
        <v>4026</v>
      </c>
      <c r="F3234" t="s">
        <v>4028</v>
      </c>
      <c r="G3234">
        <v>2014</v>
      </c>
      <c r="H3234" t="s">
        <v>849</v>
      </c>
      <c r="I3234" t="s">
        <v>23</v>
      </c>
      <c r="J3234">
        <v>556</v>
      </c>
      <c r="K3234">
        <v>2</v>
      </c>
      <c r="L3234">
        <f>COUNTIF(Table1[Race],Table1[Race])</f>
        <v>2</v>
      </c>
      <c r="M3234">
        <v>2</v>
      </c>
      <c r="N3234">
        <v>0</v>
      </c>
      <c r="O3234">
        <v>0</v>
      </c>
      <c r="P3234">
        <v>0</v>
      </c>
      <c r="Q3234" t="s">
        <v>20</v>
      </c>
      <c r="R3234" t="s">
        <v>3382</v>
      </c>
      <c r="S3234" t="s">
        <v>3379</v>
      </c>
      <c r="T3234">
        <f>IFERROR(Table1[n_can_adj]/MID(Table1[district],FIND("(",Table1[district])+1,1),Table1[n_can_adj])</f>
        <v>2</v>
      </c>
      <c r="U3234" t="e">
        <f>IF(Table1[level]="Local",VLOOKUP(Table1[parish]&amp;" Parish, Louisiana",[1]parish!$D$2:$E$65,2,FALSE),"")</f>
        <v>#N/A</v>
      </c>
    </row>
    <row r="3235" spans="1:21" hidden="1" x14ac:dyDescent="0.25">
      <c r="A3235">
        <v>3234</v>
      </c>
      <c r="B3235">
        <f>IF(COUNTIF(C$2:C3234,C3235)&gt;0,B3234,B3234+1)</f>
        <v>1121</v>
      </c>
      <c r="C3235" t="str">
        <f>Table1[[#This Row],[position]]&amp;IF(Table1[district]="NA","","-"&amp;Table1[district])&amp;IF(Table1[parish]="Multi-Parish Race","","-"&amp;Table1[parish])&amp;" ("&amp;Table1[year]&amp;")"</f>
        <v>Member of School Board-Ward  6-Assumption (2014)</v>
      </c>
      <c r="D3235" t="s">
        <v>3379</v>
      </c>
      <c r="E3235" t="s">
        <v>4029</v>
      </c>
      <c r="F3235" t="s">
        <v>4030</v>
      </c>
      <c r="G3235">
        <v>2014</v>
      </c>
      <c r="H3235" t="s">
        <v>849</v>
      </c>
      <c r="I3235" t="s">
        <v>23</v>
      </c>
      <c r="J3235">
        <v>666</v>
      </c>
      <c r="K3235">
        <v>2</v>
      </c>
      <c r="L3235">
        <f>COUNTIF(Table1[Race],Table1[Race])</f>
        <v>2</v>
      </c>
      <c r="M3235">
        <v>2</v>
      </c>
      <c r="N3235">
        <v>0</v>
      </c>
      <c r="O3235">
        <v>0</v>
      </c>
      <c r="P3235">
        <v>0</v>
      </c>
      <c r="Q3235" t="s">
        <v>20</v>
      </c>
      <c r="R3235" t="s">
        <v>3382</v>
      </c>
      <c r="S3235" t="s">
        <v>3379</v>
      </c>
      <c r="T3235">
        <f>IFERROR(Table1[n_can_adj]/MID(Table1[district],FIND("(",Table1[district])+1,1),Table1[n_can_adj])</f>
        <v>2</v>
      </c>
      <c r="U3235" t="e">
        <f>IF(Table1[level]="Local",VLOOKUP(Table1[parish]&amp;" Parish, Louisiana",[1]parish!$D$2:$E$65,2,FALSE),"")</f>
        <v>#N/A</v>
      </c>
    </row>
    <row r="3236" spans="1:21" hidden="1" x14ac:dyDescent="0.25">
      <c r="A3236">
        <v>3235</v>
      </c>
      <c r="B3236">
        <f>IF(COUNTIF(C$2:C3235,C3236)&gt;0,B3235,B3235+1)</f>
        <v>1121</v>
      </c>
      <c r="C3236" t="str">
        <f>Table1[[#This Row],[position]]&amp;IF(Table1[district]="NA","","-"&amp;Table1[district])&amp;IF(Table1[parish]="Multi-Parish Race","","-"&amp;Table1[parish])&amp;" ("&amp;Table1[year]&amp;")"</f>
        <v>Member of School Board-Ward  6-Assumption (2014)</v>
      </c>
      <c r="D3236" t="s">
        <v>3379</v>
      </c>
      <c r="E3236" t="s">
        <v>4029</v>
      </c>
      <c r="F3236" t="s">
        <v>4031</v>
      </c>
      <c r="G3236">
        <v>2014</v>
      </c>
      <c r="H3236" t="s">
        <v>849</v>
      </c>
      <c r="I3236" t="s">
        <v>23</v>
      </c>
      <c r="J3236">
        <v>400</v>
      </c>
      <c r="K3236">
        <v>2</v>
      </c>
      <c r="L3236">
        <f>COUNTIF(Table1[Race],Table1[Race])</f>
        <v>2</v>
      </c>
      <c r="M3236">
        <v>2</v>
      </c>
      <c r="N3236">
        <v>0</v>
      </c>
      <c r="O3236">
        <v>0</v>
      </c>
      <c r="P3236">
        <v>0</v>
      </c>
      <c r="Q3236" t="s">
        <v>20</v>
      </c>
      <c r="R3236" t="s">
        <v>3382</v>
      </c>
      <c r="S3236" t="s">
        <v>3379</v>
      </c>
      <c r="T3236">
        <f>IFERROR(Table1[n_can_adj]/MID(Table1[district],FIND("(",Table1[district])+1,1),Table1[n_can_adj])</f>
        <v>2</v>
      </c>
      <c r="U3236" t="e">
        <f>IF(Table1[level]="Local",VLOOKUP(Table1[parish]&amp;" Parish, Louisiana",[1]parish!$D$2:$E$65,2,FALSE),"")</f>
        <v>#N/A</v>
      </c>
    </row>
    <row r="3237" spans="1:21" hidden="1" x14ac:dyDescent="0.25">
      <c r="A3237">
        <v>3236</v>
      </c>
      <c r="B3237">
        <f>IF(COUNTIF(C$2:C3236,C3237)&gt;0,B3236,B3236+1)</f>
        <v>1122</v>
      </c>
      <c r="C3237" t="str">
        <f>Table1[[#This Row],[position]]&amp;IF(Table1[district]="NA","","-"&amp;Table1[district])&amp;IF(Table1[parish]="Multi-Parish Race","","-"&amp;Table1[parish])&amp;" ("&amp;Table1[year]&amp;")"</f>
        <v>Member(s) of School Board-District 1 (5 to be elected)-Vernon (2014)</v>
      </c>
      <c r="D3237" t="s">
        <v>4032</v>
      </c>
      <c r="E3237" t="s">
        <v>4033</v>
      </c>
      <c r="F3237" t="s">
        <v>4034</v>
      </c>
      <c r="G3237">
        <v>2014</v>
      </c>
      <c r="H3237" t="s">
        <v>651</v>
      </c>
      <c r="I3237" t="s">
        <v>19</v>
      </c>
      <c r="J3237">
        <v>1694</v>
      </c>
      <c r="K3237">
        <v>8</v>
      </c>
      <c r="L3237">
        <f>COUNTIF(Table1[Race],Table1[Race])</f>
        <v>8</v>
      </c>
      <c r="M3237">
        <v>3</v>
      </c>
      <c r="N3237">
        <v>2</v>
      </c>
      <c r="O3237">
        <v>3</v>
      </c>
      <c r="P3237">
        <v>0</v>
      </c>
      <c r="Q3237" t="s">
        <v>20</v>
      </c>
      <c r="R3237" t="s">
        <v>3382</v>
      </c>
      <c r="S3237" t="s">
        <v>3379</v>
      </c>
      <c r="T3237">
        <f>IFERROR(Table1[n_can_adj]/MID(Table1[district],FIND("(",Table1[district])+1,1),Table1[n_can_adj])</f>
        <v>1.6</v>
      </c>
      <c r="U3237" t="e">
        <f>IF(Table1[level]="Local",VLOOKUP(Table1[parish]&amp;" Parish, Louisiana",[1]parish!$D$2:$E$65,2,FALSE),"")</f>
        <v>#N/A</v>
      </c>
    </row>
    <row r="3238" spans="1:21" hidden="1" x14ac:dyDescent="0.25">
      <c r="A3238">
        <v>3237</v>
      </c>
      <c r="B3238">
        <f>IF(COUNTIF(C$2:C3237,C3238)&gt;0,B3237,B3237+1)</f>
        <v>1122</v>
      </c>
      <c r="C3238" t="str">
        <f>Table1[[#This Row],[position]]&amp;IF(Table1[district]="NA","","-"&amp;Table1[district])&amp;IF(Table1[parish]="Multi-Parish Race","","-"&amp;Table1[parish])&amp;" ("&amp;Table1[year]&amp;")"</f>
        <v>Member(s) of School Board-District 1 (5 to be elected)-Vernon (2014)</v>
      </c>
      <c r="D3238" t="s">
        <v>4032</v>
      </c>
      <c r="E3238" t="s">
        <v>4033</v>
      </c>
      <c r="F3238" t="s">
        <v>4035</v>
      </c>
      <c r="G3238">
        <v>2014</v>
      </c>
      <c r="H3238" t="s">
        <v>651</v>
      </c>
      <c r="I3238" t="s">
        <v>30</v>
      </c>
      <c r="J3238">
        <v>1376</v>
      </c>
      <c r="K3238">
        <v>8</v>
      </c>
      <c r="L3238">
        <f>COUNTIF(Table1[Race],Table1[Race])</f>
        <v>8</v>
      </c>
      <c r="M3238">
        <v>3</v>
      </c>
      <c r="N3238">
        <v>2</v>
      </c>
      <c r="O3238">
        <v>3</v>
      </c>
      <c r="P3238">
        <v>0</v>
      </c>
      <c r="Q3238" t="s">
        <v>20</v>
      </c>
      <c r="R3238" t="s">
        <v>3382</v>
      </c>
      <c r="S3238" t="s">
        <v>3379</v>
      </c>
      <c r="T3238">
        <f>IFERROR(Table1[n_can_adj]/MID(Table1[district],FIND("(",Table1[district])+1,1),Table1[n_can_adj])</f>
        <v>1.6</v>
      </c>
      <c r="U3238" t="e">
        <f>IF(Table1[level]="Local",VLOOKUP(Table1[parish]&amp;" Parish, Louisiana",[1]parish!$D$2:$E$65,2,FALSE),"")</f>
        <v>#N/A</v>
      </c>
    </row>
    <row r="3239" spans="1:21" hidden="1" x14ac:dyDescent="0.25">
      <c r="A3239">
        <v>3238</v>
      </c>
      <c r="B3239">
        <f>IF(COUNTIF(C$2:C3238,C3239)&gt;0,B3238,B3238+1)</f>
        <v>1122</v>
      </c>
      <c r="C3239" t="str">
        <f>Table1[[#This Row],[position]]&amp;IF(Table1[district]="NA","","-"&amp;Table1[district])&amp;IF(Table1[parish]="Multi-Parish Race","","-"&amp;Table1[parish])&amp;" ("&amp;Table1[year]&amp;")"</f>
        <v>Member(s) of School Board-District 1 (5 to be elected)-Vernon (2014)</v>
      </c>
      <c r="D3239" t="s">
        <v>4032</v>
      </c>
      <c r="E3239" t="s">
        <v>4033</v>
      </c>
      <c r="F3239" t="s">
        <v>4036</v>
      </c>
      <c r="G3239">
        <v>2014</v>
      </c>
      <c r="H3239" t="s">
        <v>651</v>
      </c>
      <c r="I3239" t="s">
        <v>30</v>
      </c>
      <c r="J3239">
        <v>1833</v>
      </c>
      <c r="K3239">
        <v>8</v>
      </c>
      <c r="L3239">
        <f>COUNTIF(Table1[Race],Table1[Race])</f>
        <v>8</v>
      </c>
      <c r="M3239">
        <v>3</v>
      </c>
      <c r="N3239">
        <v>2</v>
      </c>
      <c r="O3239">
        <v>3</v>
      </c>
      <c r="P3239">
        <v>0</v>
      </c>
      <c r="Q3239" t="s">
        <v>20</v>
      </c>
      <c r="R3239" t="s">
        <v>3382</v>
      </c>
      <c r="S3239" t="s">
        <v>3379</v>
      </c>
      <c r="T3239">
        <f>IFERROR(Table1[n_can_adj]/MID(Table1[district],FIND("(",Table1[district])+1,1),Table1[n_can_adj])</f>
        <v>1.6</v>
      </c>
      <c r="U3239" t="e">
        <f>IF(Table1[level]="Local",VLOOKUP(Table1[parish]&amp;" Parish, Louisiana",[1]parish!$D$2:$E$65,2,FALSE),"")</f>
        <v>#N/A</v>
      </c>
    </row>
    <row r="3240" spans="1:21" hidden="1" x14ac:dyDescent="0.25">
      <c r="A3240">
        <v>3239</v>
      </c>
      <c r="B3240">
        <f>IF(COUNTIF(C$2:C3239,C3240)&gt;0,B3239,B3239+1)</f>
        <v>1122</v>
      </c>
      <c r="C3240" t="str">
        <f>Table1[[#This Row],[position]]&amp;IF(Table1[district]="NA","","-"&amp;Table1[district])&amp;IF(Table1[parish]="Multi-Parish Race","","-"&amp;Table1[parish])&amp;" ("&amp;Table1[year]&amp;")"</f>
        <v>Member(s) of School Board-District 1 (5 to be elected)-Vernon (2014)</v>
      </c>
      <c r="D3240" t="s">
        <v>4032</v>
      </c>
      <c r="E3240" t="s">
        <v>4033</v>
      </c>
      <c r="F3240" t="s">
        <v>4037</v>
      </c>
      <c r="G3240">
        <v>2014</v>
      </c>
      <c r="H3240" t="s">
        <v>651</v>
      </c>
      <c r="I3240" t="s">
        <v>30</v>
      </c>
      <c r="J3240">
        <v>1247</v>
      </c>
      <c r="K3240">
        <v>8</v>
      </c>
      <c r="L3240">
        <f>COUNTIF(Table1[Race],Table1[Race])</f>
        <v>8</v>
      </c>
      <c r="M3240">
        <v>3</v>
      </c>
      <c r="N3240">
        <v>2</v>
      </c>
      <c r="O3240">
        <v>3</v>
      </c>
      <c r="P3240">
        <v>0</v>
      </c>
      <c r="Q3240" t="s">
        <v>20</v>
      </c>
      <c r="R3240" t="s">
        <v>3382</v>
      </c>
      <c r="S3240" t="s">
        <v>3379</v>
      </c>
      <c r="T3240">
        <f>IFERROR(Table1[n_can_adj]/MID(Table1[district],FIND("(",Table1[district])+1,1),Table1[n_can_adj])</f>
        <v>1.6</v>
      </c>
      <c r="U3240" t="e">
        <f>IF(Table1[level]="Local",VLOOKUP(Table1[parish]&amp;" Parish, Louisiana",[1]parish!$D$2:$E$65,2,FALSE),"")</f>
        <v>#N/A</v>
      </c>
    </row>
    <row r="3241" spans="1:21" hidden="1" x14ac:dyDescent="0.25">
      <c r="A3241">
        <v>3240</v>
      </c>
      <c r="B3241">
        <f>IF(COUNTIF(C$2:C3240,C3241)&gt;0,B3240,B3240+1)</f>
        <v>1122</v>
      </c>
      <c r="C3241" t="str">
        <f>Table1[[#This Row],[position]]&amp;IF(Table1[district]="NA","","-"&amp;Table1[district])&amp;IF(Table1[parish]="Multi-Parish Race","","-"&amp;Table1[parish])&amp;" ("&amp;Table1[year]&amp;")"</f>
        <v>Member(s) of School Board-District 1 (5 to be elected)-Vernon (2014)</v>
      </c>
      <c r="D3241" t="s">
        <v>4032</v>
      </c>
      <c r="E3241" t="s">
        <v>4033</v>
      </c>
      <c r="F3241" t="s">
        <v>4038</v>
      </c>
      <c r="G3241">
        <v>2014</v>
      </c>
      <c r="H3241" t="s">
        <v>651</v>
      </c>
      <c r="I3241" t="s">
        <v>23</v>
      </c>
      <c r="J3241">
        <v>956</v>
      </c>
      <c r="K3241">
        <v>8</v>
      </c>
      <c r="L3241">
        <f>COUNTIF(Table1[Race],Table1[Race])</f>
        <v>8</v>
      </c>
      <c r="M3241">
        <v>3</v>
      </c>
      <c r="N3241">
        <v>2</v>
      </c>
      <c r="O3241">
        <v>3</v>
      </c>
      <c r="P3241">
        <v>0</v>
      </c>
      <c r="Q3241" t="s">
        <v>20</v>
      </c>
      <c r="R3241" t="s">
        <v>3382</v>
      </c>
      <c r="S3241" t="s">
        <v>3379</v>
      </c>
      <c r="T3241">
        <f>IFERROR(Table1[n_can_adj]/MID(Table1[district],FIND("(",Table1[district])+1,1),Table1[n_can_adj])</f>
        <v>1.6</v>
      </c>
      <c r="U3241" t="e">
        <f>IF(Table1[level]="Local",VLOOKUP(Table1[parish]&amp;" Parish, Louisiana",[1]parish!$D$2:$E$65,2,FALSE),"")</f>
        <v>#N/A</v>
      </c>
    </row>
    <row r="3242" spans="1:21" hidden="1" x14ac:dyDescent="0.25">
      <c r="A3242">
        <v>3241</v>
      </c>
      <c r="B3242">
        <f>IF(COUNTIF(C$2:C3241,C3242)&gt;0,B3241,B3241+1)</f>
        <v>1122</v>
      </c>
      <c r="C3242" t="str">
        <f>Table1[[#This Row],[position]]&amp;IF(Table1[district]="NA","","-"&amp;Table1[district])&amp;IF(Table1[parish]="Multi-Parish Race","","-"&amp;Table1[parish])&amp;" ("&amp;Table1[year]&amp;")"</f>
        <v>Member(s) of School Board-District 1 (5 to be elected)-Vernon (2014)</v>
      </c>
      <c r="D3242" t="s">
        <v>4032</v>
      </c>
      <c r="E3242" t="s">
        <v>4033</v>
      </c>
      <c r="F3242" t="s">
        <v>4039</v>
      </c>
      <c r="G3242">
        <v>2014</v>
      </c>
      <c r="H3242" t="s">
        <v>651</v>
      </c>
      <c r="I3242" t="s">
        <v>19</v>
      </c>
      <c r="J3242">
        <v>1844</v>
      </c>
      <c r="K3242">
        <v>8</v>
      </c>
      <c r="L3242">
        <f>COUNTIF(Table1[Race],Table1[Race])</f>
        <v>8</v>
      </c>
      <c r="M3242">
        <v>3</v>
      </c>
      <c r="N3242">
        <v>2</v>
      </c>
      <c r="O3242">
        <v>3</v>
      </c>
      <c r="P3242">
        <v>0</v>
      </c>
      <c r="Q3242" t="s">
        <v>20</v>
      </c>
      <c r="R3242" t="s">
        <v>3382</v>
      </c>
      <c r="S3242" t="s">
        <v>3379</v>
      </c>
      <c r="T3242">
        <f>IFERROR(Table1[n_can_adj]/MID(Table1[district],FIND("(",Table1[district])+1,1),Table1[n_can_adj])</f>
        <v>1.6</v>
      </c>
      <c r="U3242" t="e">
        <f>IF(Table1[level]="Local",VLOOKUP(Table1[parish]&amp;" Parish, Louisiana",[1]parish!$D$2:$E$65,2,FALSE),"")</f>
        <v>#N/A</v>
      </c>
    </row>
    <row r="3243" spans="1:21" hidden="1" x14ac:dyDescent="0.25">
      <c r="A3243">
        <v>3242</v>
      </c>
      <c r="B3243">
        <f>IF(COUNTIF(C$2:C3242,C3243)&gt;0,B3242,B3242+1)</f>
        <v>1122</v>
      </c>
      <c r="C3243" t="str">
        <f>Table1[[#This Row],[position]]&amp;IF(Table1[district]="NA","","-"&amp;Table1[district])&amp;IF(Table1[parish]="Multi-Parish Race","","-"&amp;Table1[parish])&amp;" ("&amp;Table1[year]&amp;")"</f>
        <v>Member(s) of School Board-District 1 (5 to be elected)-Vernon (2014)</v>
      </c>
      <c r="D3243" t="s">
        <v>4032</v>
      </c>
      <c r="E3243" t="s">
        <v>4033</v>
      </c>
      <c r="F3243" t="s">
        <v>4040</v>
      </c>
      <c r="G3243">
        <v>2014</v>
      </c>
      <c r="H3243" t="s">
        <v>651</v>
      </c>
      <c r="I3243" t="s">
        <v>23</v>
      </c>
      <c r="J3243">
        <v>1453</v>
      </c>
      <c r="K3243">
        <v>8</v>
      </c>
      <c r="L3243">
        <f>COUNTIF(Table1[Race],Table1[Race])</f>
        <v>8</v>
      </c>
      <c r="M3243">
        <v>3</v>
      </c>
      <c r="N3243">
        <v>2</v>
      </c>
      <c r="O3243">
        <v>3</v>
      </c>
      <c r="P3243">
        <v>0</v>
      </c>
      <c r="Q3243" t="s">
        <v>20</v>
      </c>
      <c r="R3243" t="s">
        <v>3382</v>
      </c>
      <c r="S3243" t="s">
        <v>3379</v>
      </c>
      <c r="T3243">
        <f>IFERROR(Table1[n_can_adj]/MID(Table1[district],FIND("(",Table1[district])+1,1),Table1[n_can_adj])</f>
        <v>1.6</v>
      </c>
      <c r="U3243" t="e">
        <f>IF(Table1[level]="Local",VLOOKUP(Table1[parish]&amp;" Parish, Louisiana",[1]parish!$D$2:$E$65,2,FALSE),"")</f>
        <v>#N/A</v>
      </c>
    </row>
    <row r="3244" spans="1:21" hidden="1" x14ac:dyDescent="0.25">
      <c r="A3244">
        <v>3243</v>
      </c>
      <c r="B3244">
        <f>IF(COUNTIF(C$2:C3243,C3244)&gt;0,B3243,B3243+1)</f>
        <v>1122</v>
      </c>
      <c r="C3244" t="str">
        <f>Table1[[#This Row],[position]]&amp;IF(Table1[district]="NA","","-"&amp;Table1[district])&amp;IF(Table1[parish]="Multi-Parish Race","","-"&amp;Table1[parish])&amp;" ("&amp;Table1[year]&amp;")"</f>
        <v>Member(s) of School Board-District 1 (5 to be elected)-Vernon (2014)</v>
      </c>
      <c r="D3244" t="s">
        <v>4032</v>
      </c>
      <c r="E3244" t="s">
        <v>4033</v>
      </c>
      <c r="F3244" t="s">
        <v>4041</v>
      </c>
      <c r="G3244">
        <v>2014</v>
      </c>
      <c r="H3244" t="s">
        <v>651</v>
      </c>
      <c r="I3244" t="s">
        <v>23</v>
      </c>
      <c r="J3244">
        <v>1205</v>
      </c>
      <c r="K3244">
        <v>8</v>
      </c>
      <c r="L3244">
        <f>COUNTIF(Table1[Race],Table1[Race])</f>
        <v>8</v>
      </c>
      <c r="M3244">
        <v>3</v>
      </c>
      <c r="N3244">
        <v>2</v>
      </c>
      <c r="O3244">
        <v>3</v>
      </c>
      <c r="P3244">
        <v>0</v>
      </c>
      <c r="Q3244" t="s">
        <v>20</v>
      </c>
      <c r="R3244" t="s">
        <v>3382</v>
      </c>
      <c r="S3244" t="s">
        <v>3379</v>
      </c>
      <c r="T3244">
        <f>IFERROR(Table1[n_can_adj]/MID(Table1[district],FIND("(",Table1[district])+1,1),Table1[n_can_adj])</f>
        <v>1.6</v>
      </c>
      <c r="U3244" t="e">
        <f>IF(Table1[level]="Local",VLOOKUP(Table1[parish]&amp;" Parish, Louisiana",[1]parish!$D$2:$E$65,2,FALSE),"")</f>
        <v>#N/A</v>
      </c>
    </row>
    <row r="3245" spans="1:21" hidden="1" x14ac:dyDescent="0.25">
      <c r="A3245">
        <v>3245</v>
      </c>
      <c r="B3245">
        <f>IF(COUNTIF(C$2:C3244,C3245)&gt;0,B3244,B3244+1)</f>
        <v>1123</v>
      </c>
      <c r="C3245" t="str">
        <f>Table1[[#This Row],[position]]&amp;IF(Table1[district]="NA","","-"&amp;Table1[district])&amp;IF(Table1[parish]="Multi-Parish Race","","-"&amp;Table1[parish])&amp;" ("&amp;Table1[year]&amp;")"</f>
        <v>Parish President-Plaquemines (2014)</v>
      </c>
      <c r="D3245" t="s">
        <v>4042</v>
      </c>
      <c r="E3245" t="s">
        <v>938</v>
      </c>
      <c r="F3245" t="s">
        <v>4044</v>
      </c>
      <c r="G3245">
        <v>2014</v>
      </c>
      <c r="H3245" t="s">
        <v>1584</v>
      </c>
      <c r="I3245" t="s">
        <v>19</v>
      </c>
      <c r="J3245">
        <v>2091</v>
      </c>
      <c r="K3245">
        <v>5</v>
      </c>
      <c r="L3245">
        <f>COUNTIF(Table1[Race],Table1[Race])</f>
        <v>5</v>
      </c>
      <c r="M3245">
        <v>2</v>
      </c>
      <c r="N3245">
        <v>3</v>
      </c>
      <c r="O3245">
        <v>0</v>
      </c>
      <c r="P3245">
        <v>0</v>
      </c>
      <c r="Q3245" t="s">
        <v>20</v>
      </c>
      <c r="R3245" t="s">
        <v>2951</v>
      </c>
      <c r="S3245" t="s">
        <v>4042</v>
      </c>
      <c r="T3245">
        <f>IFERROR(Table1[n_can_adj]/MID(Table1[district],FIND("(",Table1[district])+1,1),Table1[n_can_adj])</f>
        <v>5</v>
      </c>
      <c r="U3245" t="e">
        <f>IF(Table1[level]="Local",VLOOKUP(Table1[parish]&amp;" Parish, Louisiana",[1]parish!$D$2:$E$65,2,FALSE),"")</f>
        <v>#N/A</v>
      </c>
    </row>
    <row r="3246" spans="1:21" hidden="1" x14ac:dyDescent="0.25">
      <c r="A3246">
        <v>3248</v>
      </c>
      <c r="B3246">
        <f>IF(COUNTIF(C$2:C3245,C3246)&gt;0,B3245,B3245+1)</f>
        <v>1123</v>
      </c>
      <c r="C3246" t="str">
        <f>Table1[[#This Row],[position]]&amp;IF(Table1[district]="NA","","-"&amp;Table1[district])&amp;IF(Table1[parish]="Multi-Parish Race","","-"&amp;Table1[parish])&amp;" ("&amp;Table1[year]&amp;")"</f>
        <v>Parish President-Plaquemines (2014)</v>
      </c>
      <c r="D3246" t="s">
        <v>4042</v>
      </c>
      <c r="E3246" t="s">
        <v>938</v>
      </c>
      <c r="F3246" t="s">
        <v>4046</v>
      </c>
      <c r="G3246">
        <v>2014</v>
      </c>
      <c r="H3246" t="s">
        <v>1584</v>
      </c>
      <c r="I3246" t="s">
        <v>23</v>
      </c>
      <c r="J3246">
        <v>1677</v>
      </c>
      <c r="K3246">
        <v>5</v>
      </c>
      <c r="L3246">
        <f>COUNTIF(Table1[Race],Table1[Race])</f>
        <v>5</v>
      </c>
      <c r="M3246">
        <v>2</v>
      </c>
      <c r="N3246">
        <v>3</v>
      </c>
      <c r="O3246">
        <v>0</v>
      </c>
      <c r="P3246">
        <v>0</v>
      </c>
      <c r="Q3246" t="s">
        <v>20</v>
      </c>
      <c r="R3246" t="s">
        <v>2951</v>
      </c>
      <c r="S3246" t="s">
        <v>4042</v>
      </c>
      <c r="T3246">
        <f>IFERROR(Table1[n_can_adj]/MID(Table1[district],FIND("(",Table1[district])+1,1),Table1[n_can_adj])</f>
        <v>5</v>
      </c>
      <c r="U3246" t="e">
        <f>IF(Table1[level]="Local",VLOOKUP(Table1[parish]&amp;" Parish, Louisiana",[1]parish!$D$2:$E$65,2,FALSE),"")</f>
        <v>#N/A</v>
      </c>
    </row>
    <row r="3247" spans="1:21" hidden="1" x14ac:dyDescent="0.25">
      <c r="A3247">
        <v>3249</v>
      </c>
      <c r="B3247">
        <f>IF(COUNTIF(C$2:C3246,C3247)&gt;0,B3246,B3246+1)</f>
        <v>1123</v>
      </c>
      <c r="C3247" t="str">
        <f>Table1[[#This Row],[position]]&amp;IF(Table1[district]="NA","","-"&amp;Table1[district])&amp;IF(Table1[parish]="Multi-Parish Race","","-"&amp;Table1[parish])&amp;" ("&amp;Table1[year]&amp;")"</f>
        <v>Parish President-Plaquemines (2014)</v>
      </c>
      <c r="D3247" t="s">
        <v>4042</v>
      </c>
      <c r="E3247" t="s">
        <v>938</v>
      </c>
      <c r="F3247" t="s">
        <v>4047</v>
      </c>
      <c r="G3247">
        <v>2014</v>
      </c>
      <c r="H3247" t="s">
        <v>1584</v>
      </c>
      <c r="I3247" t="s">
        <v>23</v>
      </c>
      <c r="J3247">
        <v>1618</v>
      </c>
      <c r="K3247">
        <v>5</v>
      </c>
      <c r="L3247">
        <f>COUNTIF(Table1[Race],Table1[Race])</f>
        <v>5</v>
      </c>
      <c r="M3247">
        <v>2</v>
      </c>
      <c r="N3247">
        <v>3</v>
      </c>
      <c r="O3247">
        <v>0</v>
      </c>
      <c r="P3247">
        <v>0</v>
      </c>
      <c r="Q3247" t="s">
        <v>20</v>
      </c>
      <c r="R3247" t="s">
        <v>2951</v>
      </c>
      <c r="S3247" t="s">
        <v>4042</v>
      </c>
      <c r="T3247">
        <f>IFERROR(Table1[n_can_adj]/MID(Table1[district],FIND("(",Table1[district])+1,1),Table1[n_can_adj])</f>
        <v>5</v>
      </c>
      <c r="U3247" t="e">
        <f>IF(Table1[level]="Local",VLOOKUP(Table1[parish]&amp;" Parish, Louisiana",[1]parish!$D$2:$E$65,2,FALSE),"")</f>
        <v>#N/A</v>
      </c>
    </row>
    <row r="3248" spans="1:21" hidden="1" x14ac:dyDescent="0.25">
      <c r="A3248">
        <v>3250</v>
      </c>
      <c r="B3248">
        <f>IF(COUNTIF(C$2:C3247,C3248)&gt;0,B3247,B3247+1)</f>
        <v>1123</v>
      </c>
      <c r="C3248" t="str">
        <f>Table1[[#This Row],[position]]&amp;IF(Table1[district]="NA","","-"&amp;Table1[district])&amp;IF(Table1[parish]="Multi-Parish Race","","-"&amp;Table1[parish])&amp;" ("&amp;Table1[year]&amp;")"</f>
        <v>Parish President-Plaquemines (2014)</v>
      </c>
      <c r="D3248" t="s">
        <v>4042</v>
      </c>
      <c r="E3248" t="s">
        <v>938</v>
      </c>
      <c r="F3248" t="s">
        <v>4048</v>
      </c>
      <c r="G3248">
        <v>2014</v>
      </c>
      <c r="H3248" t="s">
        <v>1584</v>
      </c>
      <c r="I3248" t="s">
        <v>19</v>
      </c>
      <c r="J3248">
        <v>2851</v>
      </c>
      <c r="K3248">
        <v>5</v>
      </c>
      <c r="L3248">
        <f>COUNTIF(Table1[Race],Table1[Race])</f>
        <v>5</v>
      </c>
      <c r="M3248">
        <v>2</v>
      </c>
      <c r="N3248">
        <v>3</v>
      </c>
      <c r="O3248">
        <v>0</v>
      </c>
      <c r="P3248">
        <v>0</v>
      </c>
      <c r="Q3248" t="s">
        <v>20</v>
      </c>
      <c r="R3248" t="s">
        <v>2951</v>
      </c>
      <c r="S3248" t="s">
        <v>4042</v>
      </c>
      <c r="T3248">
        <f>IFERROR(Table1[n_can_adj]/MID(Table1[district],FIND("(",Table1[district])+1,1),Table1[n_can_adj])</f>
        <v>5</v>
      </c>
      <c r="U3248" t="e">
        <f>IF(Table1[level]="Local",VLOOKUP(Table1[parish]&amp;" Parish, Louisiana",[1]parish!$D$2:$E$65,2,FALSE),"")</f>
        <v>#N/A</v>
      </c>
    </row>
    <row r="3249" spans="1:21" hidden="1" x14ac:dyDescent="0.25">
      <c r="A3249">
        <v>3252</v>
      </c>
      <c r="B3249">
        <f>IF(COUNTIF(C$2:C3248,C3249)&gt;0,B3248,B3248+1)</f>
        <v>1123</v>
      </c>
      <c r="C3249" t="str">
        <f>Table1[[#This Row],[position]]&amp;IF(Table1[district]="NA","","-"&amp;Table1[district])&amp;IF(Table1[parish]="Multi-Parish Race","","-"&amp;Table1[parish])&amp;" ("&amp;Table1[year]&amp;")"</f>
        <v>Parish President-Plaquemines (2014)</v>
      </c>
      <c r="D3249" t="s">
        <v>4042</v>
      </c>
      <c r="E3249" t="s">
        <v>938</v>
      </c>
      <c r="F3249" t="s">
        <v>4050</v>
      </c>
      <c r="G3249">
        <v>2014</v>
      </c>
      <c r="H3249" t="s">
        <v>1584</v>
      </c>
      <c r="I3249" t="s">
        <v>19</v>
      </c>
      <c r="J3249">
        <v>516</v>
      </c>
      <c r="K3249">
        <v>5</v>
      </c>
      <c r="L3249">
        <f>COUNTIF(Table1[Race],Table1[Race])</f>
        <v>5</v>
      </c>
      <c r="M3249">
        <v>2</v>
      </c>
      <c r="N3249">
        <v>3</v>
      </c>
      <c r="O3249">
        <v>0</v>
      </c>
      <c r="P3249">
        <v>0</v>
      </c>
      <c r="Q3249" t="s">
        <v>20</v>
      </c>
      <c r="R3249" t="s">
        <v>2951</v>
      </c>
      <c r="S3249" t="s">
        <v>4042</v>
      </c>
      <c r="T3249">
        <f>IFERROR(Table1[n_can_adj]/MID(Table1[district],FIND("(",Table1[district])+1,1),Table1[n_can_adj])</f>
        <v>5</v>
      </c>
      <c r="U3249" t="e">
        <f>IF(Table1[level]="Local",VLOOKUP(Table1[parish]&amp;" Parish, Louisiana",[1]parish!$D$2:$E$65,2,FALSE),"")</f>
        <v>#N/A</v>
      </c>
    </row>
    <row r="3250" spans="1:21" hidden="1" x14ac:dyDescent="0.25">
      <c r="A3250">
        <v>3244</v>
      </c>
      <c r="B3250">
        <f>IF(COUNTIF(C$2:C3249,C3250)&gt;0,B3249,B3249+1)</f>
        <v>1124</v>
      </c>
      <c r="C3250" t="str">
        <f>Table1[[#This Row],[position]]&amp;IF(Table1[district]="NA","","-"&amp;Table1[district])&amp;IF(Table1[parish]="Multi-Parish Race","","-"&amp;Table1[parish])&amp;" ("&amp;Table1[year]&amp;")"</f>
        <v>Parish President-Plaquemines (2016)</v>
      </c>
      <c r="D3250" t="s">
        <v>4042</v>
      </c>
      <c r="E3250" t="s">
        <v>938</v>
      </c>
      <c r="F3250" t="s">
        <v>4043</v>
      </c>
      <c r="G3250">
        <v>2016</v>
      </c>
      <c r="H3250" t="s">
        <v>1584</v>
      </c>
      <c r="I3250" t="s">
        <v>19</v>
      </c>
      <c r="J3250">
        <v>2731</v>
      </c>
      <c r="K3250">
        <v>5</v>
      </c>
      <c r="L3250">
        <f>COUNTIF(Table1[Race],Table1[Race])</f>
        <v>5</v>
      </c>
      <c r="M3250">
        <v>2</v>
      </c>
      <c r="N3250">
        <v>2</v>
      </c>
      <c r="O3250">
        <v>0</v>
      </c>
      <c r="P3250">
        <v>1</v>
      </c>
      <c r="Q3250" t="s">
        <v>20</v>
      </c>
      <c r="R3250" t="s">
        <v>2951</v>
      </c>
      <c r="S3250" t="s">
        <v>4042</v>
      </c>
      <c r="T3250">
        <f>IFERROR(Table1[n_can_adj]/MID(Table1[district],FIND("(",Table1[district])+1,1),Table1[n_can_adj])</f>
        <v>5</v>
      </c>
      <c r="U3250" t="e">
        <f>IF(Table1[level]="Local",VLOOKUP(Table1[parish]&amp;" Parish, Louisiana",[1]parish!$D$2:$E$65,2,FALSE),"")</f>
        <v>#N/A</v>
      </c>
    </row>
    <row r="3251" spans="1:21" hidden="1" x14ac:dyDescent="0.25">
      <c r="A3251">
        <v>3246</v>
      </c>
      <c r="B3251">
        <f>IF(COUNTIF(C$2:C3250,C3251)&gt;0,B3250,B3250+1)</f>
        <v>1124</v>
      </c>
      <c r="C3251" t="str">
        <f>Table1[[#This Row],[position]]&amp;IF(Table1[district]="NA","","-"&amp;Table1[district])&amp;IF(Table1[parish]="Multi-Parish Race","","-"&amp;Table1[parish])&amp;" ("&amp;Table1[year]&amp;")"</f>
        <v>Parish President-Plaquemines (2016)</v>
      </c>
      <c r="D3251" t="s">
        <v>4042</v>
      </c>
      <c r="E3251" t="s">
        <v>938</v>
      </c>
      <c r="F3251" t="s">
        <v>3360</v>
      </c>
      <c r="G3251">
        <v>2016</v>
      </c>
      <c r="H3251" t="s">
        <v>1584</v>
      </c>
      <c r="I3251" t="s">
        <v>127</v>
      </c>
      <c r="J3251">
        <v>1709</v>
      </c>
      <c r="K3251">
        <v>5</v>
      </c>
      <c r="L3251">
        <f>COUNTIF(Table1[Race],Table1[Race])</f>
        <v>5</v>
      </c>
      <c r="M3251">
        <v>2</v>
      </c>
      <c r="N3251">
        <v>2</v>
      </c>
      <c r="O3251">
        <v>0</v>
      </c>
      <c r="P3251">
        <v>1</v>
      </c>
      <c r="Q3251" t="s">
        <v>20</v>
      </c>
      <c r="R3251" t="s">
        <v>2951</v>
      </c>
      <c r="S3251" t="s">
        <v>4042</v>
      </c>
      <c r="T3251">
        <f>IFERROR(Table1[n_can_adj]/MID(Table1[district],FIND("(",Table1[district])+1,1),Table1[n_can_adj])</f>
        <v>5</v>
      </c>
      <c r="U3251" t="e">
        <f>IF(Table1[level]="Local",VLOOKUP(Table1[parish]&amp;" Parish, Louisiana",[1]parish!$D$2:$E$65,2,FALSE),"")</f>
        <v>#N/A</v>
      </c>
    </row>
    <row r="3252" spans="1:21" hidden="1" x14ac:dyDescent="0.25">
      <c r="A3252">
        <v>3247</v>
      </c>
      <c r="B3252">
        <f>IF(COUNTIF(C$2:C3251,C3252)&gt;0,B3251,B3251+1)</f>
        <v>1124</v>
      </c>
      <c r="C3252" t="str">
        <f>Table1[[#This Row],[position]]&amp;IF(Table1[district]="NA","","-"&amp;Table1[district])&amp;IF(Table1[parish]="Multi-Parish Race","","-"&amp;Table1[parish])&amp;" ("&amp;Table1[year]&amp;")"</f>
        <v>Parish President-Plaquemines (2016)</v>
      </c>
      <c r="D3252" t="s">
        <v>4042</v>
      </c>
      <c r="E3252" t="s">
        <v>938</v>
      </c>
      <c r="F3252" t="s">
        <v>4045</v>
      </c>
      <c r="G3252">
        <v>2016</v>
      </c>
      <c r="H3252" t="s">
        <v>1584</v>
      </c>
      <c r="I3252" t="s">
        <v>23</v>
      </c>
      <c r="J3252">
        <v>2333</v>
      </c>
      <c r="K3252">
        <v>5</v>
      </c>
      <c r="L3252">
        <f>COUNTIF(Table1[Race],Table1[Race])</f>
        <v>5</v>
      </c>
      <c r="M3252">
        <v>2</v>
      </c>
      <c r="N3252">
        <v>2</v>
      </c>
      <c r="O3252">
        <v>0</v>
      </c>
      <c r="P3252">
        <v>1</v>
      </c>
      <c r="Q3252" t="s">
        <v>20</v>
      </c>
      <c r="R3252" t="s">
        <v>2951</v>
      </c>
      <c r="S3252" t="s">
        <v>4042</v>
      </c>
      <c r="T3252">
        <f>IFERROR(Table1[n_can_adj]/MID(Table1[district],FIND("(",Table1[district])+1,1),Table1[n_can_adj])</f>
        <v>5</v>
      </c>
      <c r="U3252" t="e">
        <f>IF(Table1[level]="Local",VLOOKUP(Table1[parish]&amp;" Parish, Louisiana",[1]parish!$D$2:$E$65,2,FALSE),"")</f>
        <v>#N/A</v>
      </c>
    </row>
    <row r="3253" spans="1:21" hidden="1" x14ac:dyDescent="0.25">
      <c r="A3253">
        <v>3251</v>
      </c>
      <c r="B3253">
        <f>IF(COUNTIF(C$2:C3252,C3253)&gt;0,B3252,B3252+1)</f>
        <v>1124</v>
      </c>
      <c r="C3253" t="str">
        <f>Table1[[#This Row],[position]]&amp;IF(Table1[district]="NA","","-"&amp;Table1[district])&amp;IF(Table1[parish]="Multi-Parish Race","","-"&amp;Table1[parish])&amp;" ("&amp;Table1[year]&amp;")"</f>
        <v>Parish President-Plaquemines (2016)</v>
      </c>
      <c r="D3253" t="s">
        <v>4042</v>
      </c>
      <c r="E3253" t="s">
        <v>938</v>
      </c>
      <c r="F3253" t="s">
        <v>4049</v>
      </c>
      <c r="G3253">
        <v>2016</v>
      </c>
      <c r="H3253" t="s">
        <v>1584</v>
      </c>
      <c r="I3253" t="s">
        <v>19</v>
      </c>
      <c r="J3253">
        <v>3266</v>
      </c>
      <c r="K3253">
        <v>5</v>
      </c>
      <c r="L3253">
        <f>COUNTIF(Table1[Race],Table1[Race])</f>
        <v>5</v>
      </c>
      <c r="M3253">
        <v>2</v>
      </c>
      <c r="N3253">
        <v>2</v>
      </c>
      <c r="O3253">
        <v>0</v>
      </c>
      <c r="P3253">
        <v>1</v>
      </c>
      <c r="Q3253" t="s">
        <v>20</v>
      </c>
      <c r="R3253" t="s">
        <v>2951</v>
      </c>
      <c r="S3253" t="s">
        <v>4042</v>
      </c>
      <c r="T3253">
        <f>IFERROR(Table1[n_can_adj]/MID(Table1[district],FIND("(",Table1[district])+1,1),Table1[n_can_adj])</f>
        <v>5</v>
      </c>
      <c r="U3253" t="e">
        <f>IF(Table1[level]="Local",VLOOKUP(Table1[parish]&amp;" Parish, Louisiana",[1]parish!$D$2:$E$65,2,FALSE),"")</f>
        <v>#N/A</v>
      </c>
    </row>
    <row r="3254" spans="1:21" hidden="1" x14ac:dyDescent="0.25">
      <c r="A3254">
        <v>3253</v>
      </c>
      <c r="B3254">
        <f>IF(COUNTIF(C$2:C3253,C3254)&gt;0,B3253,B3253+1)</f>
        <v>1124</v>
      </c>
      <c r="C3254" t="str">
        <f>Table1[[#This Row],[position]]&amp;IF(Table1[district]="NA","","-"&amp;Table1[district])&amp;IF(Table1[parish]="Multi-Parish Race","","-"&amp;Table1[parish])&amp;" ("&amp;Table1[year]&amp;")"</f>
        <v>Parish President-Plaquemines (2016)</v>
      </c>
      <c r="D3254" t="s">
        <v>4042</v>
      </c>
      <c r="E3254" t="s">
        <v>938</v>
      </c>
      <c r="F3254" t="s">
        <v>4051</v>
      </c>
      <c r="G3254">
        <v>2016</v>
      </c>
      <c r="H3254" t="s">
        <v>1584</v>
      </c>
      <c r="I3254" t="s">
        <v>23</v>
      </c>
      <c r="J3254">
        <v>398</v>
      </c>
      <c r="K3254">
        <v>5</v>
      </c>
      <c r="L3254">
        <f>COUNTIF(Table1[Race],Table1[Race])</f>
        <v>5</v>
      </c>
      <c r="M3254">
        <v>2</v>
      </c>
      <c r="N3254">
        <v>2</v>
      </c>
      <c r="O3254">
        <v>0</v>
      </c>
      <c r="P3254">
        <v>1</v>
      </c>
      <c r="Q3254" t="s">
        <v>20</v>
      </c>
      <c r="R3254" t="s">
        <v>2951</v>
      </c>
      <c r="S3254" t="s">
        <v>4042</v>
      </c>
      <c r="T3254">
        <f>IFERROR(Table1[n_can_adj]/MID(Table1[district],FIND("(",Table1[district])+1,1),Table1[n_can_adj])</f>
        <v>5</v>
      </c>
      <c r="U3254" t="e">
        <f>IF(Table1[level]="Local",VLOOKUP(Table1[parish]&amp;" Parish, Louisiana",[1]parish!$D$2:$E$65,2,FALSE),"")</f>
        <v>#N/A</v>
      </c>
    </row>
    <row r="3255" spans="1:21" hidden="1" x14ac:dyDescent="0.25">
      <c r="A3255">
        <v>3254</v>
      </c>
      <c r="B3255">
        <f>IF(COUNTIF(C$2:C3254,C3255)&gt;0,B3254,B3254+1)</f>
        <v>1125</v>
      </c>
      <c r="C3255" t="str">
        <f>Table1[[#This Row],[position]]&amp;IF(Table1[district]="NA","","-"&amp;Table1[district])&amp;IF(Table1[parish]="Multi-Parish Race","","-"&amp;Table1[parish])&amp;" ("&amp;Table1[year]&amp;")"</f>
        <v>Police Juror-District  1-Claiborne (2016)</v>
      </c>
      <c r="D3255" t="s">
        <v>4052</v>
      </c>
      <c r="E3255" t="s">
        <v>3387</v>
      </c>
      <c r="F3255" t="s">
        <v>4053</v>
      </c>
      <c r="G3255">
        <v>2016</v>
      </c>
      <c r="H3255" t="s">
        <v>1094</v>
      </c>
      <c r="I3255" t="s">
        <v>127</v>
      </c>
      <c r="J3255">
        <v>279</v>
      </c>
      <c r="K3255">
        <v>2</v>
      </c>
      <c r="L3255">
        <f>COUNTIF(Table1[Race],Table1[Race])</f>
        <v>2</v>
      </c>
      <c r="M3255">
        <v>0</v>
      </c>
      <c r="N3255">
        <v>0</v>
      </c>
      <c r="O3255">
        <v>0</v>
      </c>
      <c r="P3255">
        <v>2</v>
      </c>
      <c r="Q3255" t="s">
        <v>20</v>
      </c>
      <c r="R3255" t="s">
        <v>21</v>
      </c>
      <c r="S3255" t="s">
        <v>4052</v>
      </c>
      <c r="T3255">
        <f>IFERROR(Table1[n_can_adj]/MID(Table1[district],FIND("(",Table1[district])+1,1),Table1[n_can_adj])</f>
        <v>2</v>
      </c>
      <c r="U3255" t="e">
        <f>IF(Table1[level]="Local",VLOOKUP(Table1[parish]&amp;" Parish, Louisiana",[1]parish!$D$2:$E$65,2,FALSE),"")</f>
        <v>#N/A</v>
      </c>
    </row>
    <row r="3256" spans="1:21" hidden="1" x14ac:dyDescent="0.25">
      <c r="A3256">
        <v>3255</v>
      </c>
      <c r="B3256">
        <f>IF(COUNTIF(C$2:C3255,C3256)&gt;0,B3255,B3255+1)</f>
        <v>1125</v>
      </c>
      <c r="C3256" t="str">
        <f>Table1[[#This Row],[position]]&amp;IF(Table1[district]="NA","","-"&amp;Table1[district])&amp;IF(Table1[parish]="Multi-Parish Race","","-"&amp;Table1[parish])&amp;" ("&amp;Table1[year]&amp;")"</f>
        <v>Police Juror-District  1-Claiborne (2016)</v>
      </c>
      <c r="D3256" t="s">
        <v>4052</v>
      </c>
      <c r="E3256" t="s">
        <v>3387</v>
      </c>
      <c r="F3256" t="s">
        <v>4054</v>
      </c>
      <c r="G3256">
        <v>2016</v>
      </c>
      <c r="H3256" t="s">
        <v>1094</v>
      </c>
      <c r="I3256" t="s">
        <v>127</v>
      </c>
      <c r="J3256">
        <v>273</v>
      </c>
      <c r="K3256">
        <v>2</v>
      </c>
      <c r="L3256">
        <f>COUNTIF(Table1[Race],Table1[Race])</f>
        <v>2</v>
      </c>
      <c r="M3256">
        <v>0</v>
      </c>
      <c r="N3256">
        <v>0</v>
      </c>
      <c r="O3256">
        <v>0</v>
      </c>
      <c r="P3256">
        <v>2</v>
      </c>
      <c r="Q3256" t="s">
        <v>20</v>
      </c>
      <c r="R3256" t="s">
        <v>21</v>
      </c>
      <c r="S3256" t="s">
        <v>4052</v>
      </c>
      <c r="T3256">
        <f>IFERROR(Table1[n_can_adj]/MID(Table1[district],FIND("(",Table1[district])+1,1),Table1[n_can_adj])</f>
        <v>2</v>
      </c>
      <c r="U3256" t="e">
        <f>IF(Table1[level]="Local",VLOOKUP(Table1[parish]&amp;" Parish, Louisiana",[1]parish!$D$2:$E$65,2,FALSE),"")</f>
        <v>#N/A</v>
      </c>
    </row>
    <row r="3257" spans="1:21" hidden="1" x14ac:dyDescent="0.25">
      <c r="A3257">
        <v>3256</v>
      </c>
      <c r="B3257">
        <f>IF(COUNTIF(C$2:C3256,C3257)&gt;0,B3256,B3256+1)</f>
        <v>1126</v>
      </c>
      <c r="C3257" t="str">
        <f>Table1[[#This Row],[position]]&amp;IF(Table1[district]="NA","","-"&amp;Table1[district])&amp;IF(Table1[parish]="Multi-Parish Race","","-"&amp;Table1[parish])&amp;" ("&amp;Table1[year]&amp;")"</f>
        <v>Police Juror-District 11-Jefferson Davis (2014)</v>
      </c>
      <c r="D3257" t="s">
        <v>4052</v>
      </c>
      <c r="E3257" t="s">
        <v>3766</v>
      </c>
      <c r="F3257" t="s">
        <v>4055</v>
      </c>
      <c r="G3257">
        <v>2014</v>
      </c>
      <c r="H3257" t="s">
        <v>695</v>
      </c>
      <c r="I3257" t="s">
        <v>23</v>
      </c>
      <c r="J3257">
        <v>474</v>
      </c>
      <c r="K3257">
        <v>2</v>
      </c>
      <c r="L3257">
        <f>COUNTIF(Table1[Race],Table1[Race])</f>
        <v>2</v>
      </c>
      <c r="M3257">
        <v>2</v>
      </c>
      <c r="N3257">
        <v>0</v>
      </c>
      <c r="O3257">
        <v>0</v>
      </c>
      <c r="P3257">
        <v>0</v>
      </c>
      <c r="Q3257" t="s">
        <v>20</v>
      </c>
      <c r="R3257" t="s">
        <v>21</v>
      </c>
      <c r="S3257" t="s">
        <v>4052</v>
      </c>
      <c r="T3257">
        <f>IFERROR(Table1[n_can_adj]/MID(Table1[district],FIND("(",Table1[district])+1,1),Table1[n_can_adj])</f>
        <v>2</v>
      </c>
      <c r="U3257" t="e">
        <f>IF(Table1[level]="Local",VLOOKUP(Table1[parish]&amp;" Parish, Louisiana",[1]parish!$D$2:$E$65,2,FALSE),"")</f>
        <v>#N/A</v>
      </c>
    </row>
    <row r="3258" spans="1:21" hidden="1" x14ac:dyDescent="0.25">
      <c r="A3258">
        <v>3257</v>
      </c>
      <c r="B3258">
        <f>IF(COUNTIF(C$2:C3257,C3258)&gt;0,B3257,B3257+1)</f>
        <v>1126</v>
      </c>
      <c r="C3258" t="str">
        <f>Table1[[#This Row],[position]]&amp;IF(Table1[district]="NA","","-"&amp;Table1[district])&amp;IF(Table1[parish]="Multi-Parish Race","","-"&amp;Table1[parish])&amp;" ("&amp;Table1[year]&amp;")"</f>
        <v>Police Juror-District 11-Jefferson Davis (2014)</v>
      </c>
      <c r="D3258" t="s">
        <v>4052</v>
      </c>
      <c r="E3258" t="s">
        <v>3766</v>
      </c>
      <c r="F3258" t="s">
        <v>4056</v>
      </c>
      <c r="G3258">
        <v>2014</v>
      </c>
      <c r="H3258" t="s">
        <v>695</v>
      </c>
      <c r="I3258" t="s">
        <v>23</v>
      </c>
      <c r="J3258">
        <v>415</v>
      </c>
      <c r="K3258">
        <v>2</v>
      </c>
      <c r="L3258">
        <f>COUNTIF(Table1[Race],Table1[Race])</f>
        <v>2</v>
      </c>
      <c r="M3258">
        <v>2</v>
      </c>
      <c r="N3258">
        <v>0</v>
      </c>
      <c r="O3258">
        <v>0</v>
      </c>
      <c r="P3258">
        <v>0</v>
      </c>
      <c r="Q3258" t="s">
        <v>20</v>
      </c>
      <c r="R3258" t="s">
        <v>21</v>
      </c>
      <c r="S3258" t="s">
        <v>4052</v>
      </c>
      <c r="T3258">
        <f>IFERROR(Table1[n_can_adj]/MID(Table1[district],FIND("(",Table1[district])+1,1),Table1[n_can_adj])</f>
        <v>2</v>
      </c>
      <c r="U3258" t="e">
        <f>IF(Table1[level]="Local",VLOOKUP(Table1[parish]&amp;" Parish, Louisiana",[1]parish!$D$2:$E$65,2,FALSE),"")</f>
        <v>#N/A</v>
      </c>
    </row>
    <row r="3259" spans="1:21" hidden="1" x14ac:dyDescent="0.25">
      <c r="A3259">
        <v>3258</v>
      </c>
      <c r="B3259">
        <f>IF(COUNTIF(C$2:C3258,C3259)&gt;0,B3258,B3258+1)</f>
        <v>1127</v>
      </c>
      <c r="C3259" t="str">
        <f>Table1[[#This Row],[position]]&amp;IF(Table1[district]="NA","","-"&amp;Table1[district])&amp;IF(Table1[parish]="Multi-Parish Race","","-"&amp;Table1[parish])&amp;" ("&amp;Table1[year]&amp;")"</f>
        <v>Police Juror-District 4-Caldwell (2016)</v>
      </c>
      <c r="D3259" t="s">
        <v>4052</v>
      </c>
      <c r="E3259" t="s">
        <v>3355</v>
      </c>
      <c r="F3259" t="s">
        <v>4057</v>
      </c>
      <c r="G3259">
        <v>2016</v>
      </c>
      <c r="H3259" t="s">
        <v>449</v>
      </c>
      <c r="I3259" t="s">
        <v>19</v>
      </c>
      <c r="J3259">
        <v>277</v>
      </c>
      <c r="K3259">
        <v>2</v>
      </c>
      <c r="L3259">
        <f>COUNTIF(Table1[Race],Table1[Race])</f>
        <v>2</v>
      </c>
      <c r="M3259">
        <v>1</v>
      </c>
      <c r="N3259">
        <v>1</v>
      </c>
      <c r="O3259">
        <v>0</v>
      </c>
      <c r="P3259">
        <v>0</v>
      </c>
      <c r="Q3259" t="s">
        <v>20</v>
      </c>
      <c r="R3259" t="s">
        <v>21</v>
      </c>
      <c r="S3259" t="s">
        <v>4052</v>
      </c>
      <c r="T3259">
        <f>IFERROR(Table1[n_can_adj]/MID(Table1[district],FIND("(",Table1[district])+1,1),Table1[n_can_adj])</f>
        <v>2</v>
      </c>
      <c r="U3259" t="e">
        <f>IF(Table1[level]="Local",VLOOKUP(Table1[parish]&amp;" Parish, Louisiana",[1]parish!$D$2:$E$65,2,FALSE),"")</f>
        <v>#N/A</v>
      </c>
    </row>
    <row r="3260" spans="1:21" hidden="1" x14ac:dyDescent="0.25">
      <c r="A3260">
        <v>3259</v>
      </c>
      <c r="B3260">
        <f>IF(COUNTIF(C$2:C3259,C3260)&gt;0,B3259,B3259+1)</f>
        <v>1127</v>
      </c>
      <c r="C3260" t="str">
        <f>Table1[[#This Row],[position]]&amp;IF(Table1[district]="NA","","-"&amp;Table1[district])&amp;IF(Table1[parish]="Multi-Parish Race","","-"&amp;Table1[parish])&amp;" ("&amp;Table1[year]&amp;")"</f>
        <v>Police Juror-District 4-Caldwell (2016)</v>
      </c>
      <c r="D3260" t="s">
        <v>4052</v>
      </c>
      <c r="E3260" t="s">
        <v>3355</v>
      </c>
      <c r="F3260" t="s">
        <v>4058</v>
      </c>
      <c r="G3260">
        <v>2016</v>
      </c>
      <c r="H3260" t="s">
        <v>449</v>
      </c>
      <c r="I3260" t="s">
        <v>23</v>
      </c>
      <c r="J3260">
        <v>179</v>
      </c>
      <c r="K3260">
        <v>2</v>
      </c>
      <c r="L3260">
        <f>COUNTIF(Table1[Race],Table1[Race])</f>
        <v>2</v>
      </c>
      <c r="M3260">
        <v>1</v>
      </c>
      <c r="N3260">
        <v>1</v>
      </c>
      <c r="O3260">
        <v>0</v>
      </c>
      <c r="P3260">
        <v>0</v>
      </c>
      <c r="Q3260" t="s">
        <v>20</v>
      </c>
      <c r="R3260" t="s">
        <v>21</v>
      </c>
      <c r="S3260" t="s">
        <v>4052</v>
      </c>
      <c r="T3260">
        <f>IFERROR(Table1[n_can_adj]/MID(Table1[district],FIND("(",Table1[district])+1,1),Table1[n_can_adj])</f>
        <v>2</v>
      </c>
      <c r="U3260" t="e">
        <f>IF(Table1[level]="Local",VLOOKUP(Table1[parish]&amp;" Parish, Louisiana",[1]parish!$D$2:$E$65,2,FALSE),"")</f>
        <v>#N/A</v>
      </c>
    </row>
    <row r="3261" spans="1:21" hidden="1" x14ac:dyDescent="0.25">
      <c r="A3261">
        <v>3260</v>
      </c>
      <c r="B3261">
        <f>IF(COUNTIF(C$2:C3260,C3261)&gt;0,B3260,B3260+1)</f>
        <v>1128</v>
      </c>
      <c r="C3261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61" t="s">
        <v>4059</v>
      </c>
      <c r="E3261" t="s">
        <v>938</v>
      </c>
      <c r="F3261" t="s">
        <v>4060</v>
      </c>
      <c r="G3261">
        <v>2016</v>
      </c>
      <c r="H3261" t="s">
        <v>73</v>
      </c>
      <c r="I3261" t="s">
        <v>127</v>
      </c>
      <c r="J3261">
        <v>480</v>
      </c>
      <c r="K3261">
        <v>13</v>
      </c>
      <c r="L3261">
        <f>COUNTIF(Table1[Race],Table1[Race])</f>
        <v>13</v>
      </c>
      <c r="M3261">
        <v>1</v>
      </c>
      <c r="N3261">
        <v>1</v>
      </c>
      <c r="O3261">
        <v>0</v>
      </c>
      <c r="P3261">
        <v>11</v>
      </c>
      <c r="Q3261" t="s">
        <v>4061</v>
      </c>
      <c r="R3261" t="s">
        <v>2951</v>
      </c>
      <c r="S3261" t="s">
        <v>4059</v>
      </c>
      <c r="T3261">
        <f>IFERROR(Table1[n_can_adj]/MID(Table1[district],FIND("(",Table1[district])+1,1),Table1[n_can_adj])</f>
        <v>13</v>
      </c>
      <c r="U3261" t="str">
        <f>IF(Table1[level]="Local",VLOOKUP(Table1[parish]&amp;" Parish, Louisiana",[1]parish!$D$2:$E$65,2,FALSE),"")</f>
        <v/>
      </c>
    </row>
    <row r="3262" spans="1:21" hidden="1" x14ac:dyDescent="0.25">
      <c r="A3262">
        <v>3261</v>
      </c>
      <c r="B3262">
        <f>IF(COUNTIF(C$2:C3261,C3262)&gt;0,B3261,B3261+1)</f>
        <v>1128</v>
      </c>
      <c r="C3262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62" t="s">
        <v>4059</v>
      </c>
      <c r="E3262" t="s">
        <v>938</v>
      </c>
      <c r="F3262" t="s">
        <v>4062</v>
      </c>
      <c r="G3262">
        <v>2016</v>
      </c>
      <c r="H3262" t="s">
        <v>73</v>
      </c>
      <c r="I3262" t="s">
        <v>127</v>
      </c>
      <c r="J3262">
        <v>1881</v>
      </c>
      <c r="K3262">
        <v>13</v>
      </c>
      <c r="L3262">
        <f>COUNTIF(Table1[Race],Table1[Race])</f>
        <v>13</v>
      </c>
      <c r="M3262">
        <v>1</v>
      </c>
      <c r="N3262">
        <v>1</v>
      </c>
      <c r="O3262">
        <v>0</v>
      </c>
      <c r="P3262">
        <v>11</v>
      </c>
      <c r="Q3262" t="s">
        <v>4061</v>
      </c>
      <c r="R3262" t="s">
        <v>2951</v>
      </c>
      <c r="S3262" t="s">
        <v>4059</v>
      </c>
      <c r="T3262">
        <f>IFERROR(Table1[n_can_adj]/MID(Table1[district],FIND("(",Table1[district])+1,1),Table1[n_can_adj])</f>
        <v>13</v>
      </c>
      <c r="U3262" t="str">
        <f>IF(Table1[level]="Local",VLOOKUP(Table1[parish]&amp;" Parish, Louisiana",[1]parish!$D$2:$E$65,2,FALSE),"")</f>
        <v/>
      </c>
    </row>
    <row r="3263" spans="1:21" hidden="1" x14ac:dyDescent="0.25">
      <c r="A3263">
        <v>3262</v>
      </c>
      <c r="B3263">
        <f>IF(COUNTIF(C$2:C3262,C3263)&gt;0,B3262,B3262+1)</f>
        <v>1128</v>
      </c>
      <c r="C3263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63" t="s">
        <v>4059</v>
      </c>
      <c r="E3263" t="s">
        <v>938</v>
      </c>
      <c r="F3263" t="s">
        <v>4063</v>
      </c>
      <c r="G3263">
        <v>2016</v>
      </c>
      <c r="H3263" t="s">
        <v>73</v>
      </c>
      <c r="I3263" t="s">
        <v>127</v>
      </c>
      <c r="J3263">
        <v>3129</v>
      </c>
      <c r="K3263">
        <v>13</v>
      </c>
      <c r="L3263">
        <f>COUNTIF(Table1[Race],Table1[Race])</f>
        <v>13</v>
      </c>
      <c r="M3263">
        <v>1</v>
      </c>
      <c r="N3263">
        <v>1</v>
      </c>
      <c r="O3263">
        <v>0</v>
      </c>
      <c r="P3263">
        <v>11</v>
      </c>
      <c r="Q3263" t="s">
        <v>4061</v>
      </c>
      <c r="R3263" t="s">
        <v>2951</v>
      </c>
      <c r="S3263" t="s">
        <v>4059</v>
      </c>
      <c r="T3263">
        <f>IFERROR(Table1[n_can_adj]/MID(Table1[district],FIND("(",Table1[district])+1,1),Table1[n_can_adj])</f>
        <v>13</v>
      </c>
      <c r="U3263" t="str">
        <f>IF(Table1[level]="Local",VLOOKUP(Table1[parish]&amp;" Parish, Louisiana",[1]parish!$D$2:$E$65,2,FALSE),"")</f>
        <v/>
      </c>
    </row>
    <row r="3264" spans="1:21" hidden="1" x14ac:dyDescent="0.25">
      <c r="A3264">
        <v>3263</v>
      </c>
      <c r="B3264">
        <f>IF(COUNTIF(C$2:C3263,C3264)&gt;0,B3263,B3263+1)</f>
        <v>1128</v>
      </c>
      <c r="C3264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64" t="s">
        <v>4059</v>
      </c>
      <c r="E3264" t="s">
        <v>938</v>
      </c>
      <c r="F3264" t="s">
        <v>4064</v>
      </c>
      <c r="G3264">
        <v>2016</v>
      </c>
      <c r="H3264" t="s">
        <v>73</v>
      </c>
      <c r="I3264" t="s">
        <v>19</v>
      </c>
      <c r="J3264">
        <v>1178638</v>
      </c>
      <c r="K3264">
        <v>13</v>
      </c>
      <c r="L3264">
        <f>COUNTIF(Table1[Race],Table1[Race])</f>
        <v>13</v>
      </c>
      <c r="M3264">
        <v>1</v>
      </c>
      <c r="N3264">
        <v>1</v>
      </c>
      <c r="O3264">
        <v>0</v>
      </c>
      <c r="P3264">
        <v>11</v>
      </c>
      <c r="Q3264" t="s">
        <v>4061</v>
      </c>
      <c r="R3264" t="s">
        <v>2951</v>
      </c>
      <c r="S3264" t="s">
        <v>4059</v>
      </c>
      <c r="T3264">
        <f>IFERROR(Table1[n_can_adj]/MID(Table1[district],FIND("(",Table1[district])+1,1),Table1[n_can_adj])</f>
        <v>13</v>
      </c>
      <c r="U3264" t="str">
        <f>IF(Table1[level]="Local",VLOOKUP(Table1[parish]&amp;" Parish, Louisiana",[1]parish!$D$2:$E$65,2,FALSE),"")</f>
        <v/>
      </c>
    </row>
    <row r="3265" spans="1:21" hidden="1" x14ac:dyDescent="0.25">
      <c r="A3265">
        <v>3264</v>
      </c>
      <c r="B3265">
        <f>IF(COUNTIF(C$2:C3264,C3265)&gt;0,B3264,B3264+1)</f>
        <v>1128</v>
      </c>
      <c r="C3265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65" t="s">
        <v>4059</v>
      </c>
      <c r="E3265" t="s">
        <v>938</v>
      </c>
      <c r="F3265" t="s">
        <v>4065</v>
      </c>
      <c r="G3265">
        <v>2016</v>
      </c>
      <c r="H3265" t="s">
        <v>73</v>
      </c>
      <c r="I3265" t="s">
        <v>127</v>
      </c>
      <c r="J3265">
        <v>8547</v>
      </c>
      <c r="K3265">
        <v>13</v>
      </c>
      <c r="L3265">
        <f>COUNTIF(Table1[Race],Table1[Race])</f>
        <v>13</v>
      </c>
      <c r="M3265">
        <v>1</v>
      </c>
      <c r="N3265">
        <v>1</v>
      </c>
      <c r="O3265">
        <v>0</v>
      </c>
      <c r="P3265">
        <v>11</v>
      </c>
      <c r="Q3265" t="s">
        <v>4061</v>
      </c>
      <c r="R3265" t="s">
        <v>2951</v>
      </c>
      <c r="S3265" t="s">
        <v>4059</v>
      </c>
      <c r="T3265">
        <f>IFERROR(Table1[n_can_adj]/MID(Table1[district],FIND("(",Table1[district])+1,1),Table1[n_can_adj])</f>
        <v>13</v>
      </c>
      <c r="U3265" t="str">
        <f>IF(Table1[level]="Local",VLOOKUP(Table1[parish]&amp;" Parish, Louisiana",[1]parish!$D$2:$E$65,2,FALSE),"")</f>
        <v/>
      </c>
    </row>
    <row r="3266" spans="1:21" hidden="1" x14ac:dyDescent="0.25">
      <c r="A3266">
        <v>3265</v>
      </c>
      <c r="B3266">
        <f>IF(COUNTIF(C$2:C3265,C3266)&gt;0,B3265,B3265+1)</f>
        <v>1128</v>
      </c>
      <c r="C3266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66" t="s">
        <v>4059</v>
      </c>
      <c r="E3266" t="s">
        <v>938</v>
      </c>
      <c r="F3266" t="s">
        <v>4066</v>
      </c>
      <c r="G3266">
        <v>2016</v>
      </c>
      <c r="H3266" t="s">
        <v>73</v>
      </c>
      <c r="I3266" t="s">
        <v>127</v>
      </c>
      <c r="J3266">
        <v>37978</v>
      </c>
      <c r="K3266">
        <v>13</v>
      </c>
      <c r="L3266">
        <f>COUNTIF(Table1[Race],Table1[Race])</f>
        <v>13</v>
      </c>
      <c r="M3266">
        <v>1</v>
      </c>
      <c r="N3266">
        <v>1</v>
      </c>
      <c r="O3266">
        <v>0</v>
      </c>
      <c r="P3266">
        <v>11</v>
      </c>
      <c r="Q3266" t="s">
        <v>4061</v>
      </c>
      <c r="R3266" t="s">
        <v>2951</v>
      </c>
      <c r="S3266" t="s">
        <v>4059</v>
      </c>
      <c r="T3266">
        <f>IFERROR(Table1[n_can_adj]/MID(Table1[district],FIND("(",Table1[district])+1,1),Table1[n_can_adj])</f>
        <v>13</v>
      </c>
      <c r="U3266" t="str">
        <f>IF(Table1[level]="Local",VLOOKUP(Table1[parish]&amp;" Parish, Louisiana",[1]parish!$D$2:$E$65,2,FALSE),"")</f>
        <v/>
      </c>
    </row>
    <row r="3267" spans="1:21" hidden="1" x14ac:dyDescent="0.25">
      <c r="A3267">
        <v>3266</v>
      </c>
      <c r="B3267">
        <f>IF(COUNTIF(C$2:C3266,C3267)&gt;0,B3266,B3266+1)</f>
        <v>1128</v>
      </c>
      <c r="C3267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67" t="s">
        <v>4059</v>
      </c>
      <c r="E3267" t="s">
        <v>938</v>
      </c>
      <c r="F3267" t="s">
        <v>4067</v>
      </c>
      <c r="G3267">
        <v>2016</v>
      </c>
      <c r="H3267" t="s">
        <v>73</v>
      </c>
      <c r="I3267" t="s">
        <v>127</v>
      </c>
      <c r="J3267">
        <v>446</v>
      </c>
      <c r="K3267">
        <v>13</v>
      </c>
      <c r="L3267">
        <f>COUNTIF(Table1[Race],Table1[Race])</f>
        <v>13</v>
      </c>
      <c r="M3267">
        <v>1</v>
      </c>
      <c r="N3267">
        <v>1</v>
      </c>
      <c r="O3267">
        <v>0</v>
      </c>
      <c r="P3267">
        <v>11</v>
      </c>
      <c r="Q3267" t="s">
        <v>4061</v>
      </c>
      <c r="R3267" t="s">
        <v>2951</v>
      </c>
      <c r="S3267" t="s">
        <v>4059</v>
      </c>
      <c r="T3267">
        <f>IFERROR(Table1[n_can_adj]/MID(Table1[district],FIND("(",Table1[district])+1,1),Table1[n_can_adj])</f>
        <v>13</v>
      </c>
      <c r="U3267" t="str">
        <f>IF(Table1[level]="Local",VLOOKUP(Table1[parish]&amp;" Parish, Louisiana",[1]parish!$D$2:$E$65,2,FALSE),"")</f>
        <v/>
      </c>
    </row>
    <row r="3268" spans="1:21" hidden="1" x14ac:dyDescent="0.25">
      <c r="A3268">
        <v>3267</v>
      </c>
      <c r="B3268">
        <f>IF(COUNTIF(C$2:C3267,C3268)&gt;0,B3267,B3267+1)</f>
        <v>1128</v>
      </c>
      <c r="C3268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68" t="s">
        <v>4059</v>
      </c>
      <c r="E3268" t="s">
        <v>938</v>
      </c>
      <c r="F3268" t="s">
        <v>4068</v>
      </c>
      <c r="G3268">
        <v>2016</v>
      </c>
      <c r="H3268" t="s">
        <v>73</v>
      </c>
      <c r="I3268" t="s">
        <v>23</v>
      </c>
      <c r="J3268">
        <v>780154</v>
      </c>
      <c r="K3268">
        <v>13</v>
      </c>
      <c r="L3268">
        <f>COUNTIF(Table1[Race],Table1[Race])</f>
        <v>13</v>
      </c>
      <c r="M3268">
        <v>1</v>
      </c>
      <c r="N3268">
        <v>1</v>
      </c>
      <c r="O3268">
        <v>0</v>
      </c>
      <c r="P3268">
        <v>11</v>
      </c>
      <c r="Q3268" t="s">
        <v>4061</v>
      </c>
      <c r="R3268" t="s">
        <v>2951</v>
      </c>
      <c r="S3268" t="s">
        <v>4059</v>
      </c>
      <c r="T3268">
        <f>IFERROR(Table1[n_can_adj]/MID(Table1[district],FIND("(",Table1[district])+1,1),Table1[n_can_adj])</f>
        <v>13</v>
      </c>
      <c r="U3268" t="str">
        <f>IF(Table1[level]="Local",VLOOKUP(Table1[parish]&amp;" Parish, Louisiana",[1]parish!$D$2:$E$65,2,FALSE),"")</f>
        <v/>
      </c>
    </row>
    <row r="3269" spans="1:21" hidden="1" x14ac:dyDescent="0.25">
      <c r="A3269">
        <v>3268</v>
      </c>
      <c r="B3269">
        <f>IF(COUNTIF(C$2:C3268,C3269)&gt;0,B3268,B3268+1)</f>
        <v>1128</v>
      </c>
      <c r="C3269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69" t="s">
        <v>4059</v>
      </c>
      <c r="E3269" t="s">
        <v>938</v>
      </c>
      <c r="F3269" t="s">
        <v>4069</v>
      </c>
      <c r="G3269">
        <v>2016</v>
      </c>
      <c r="H3269" t="s">
        <v>73</v>
      </c>
      <c r="I3269" t="s">
        <v>127</v>
      </c>
      <c r="J3269">
        <v>370</v>
      </c>
      <c r="K3269">
        <v>13</v>
      </c>
      <c r="L3269">
        <f>COUNTIF(Table1[Race],Table1[Race])</f>
        <v>13</v>
      </c>
      <c r="M3269">
        <v>1</v>
      </c>
      <c r="N3269">
        <v>1</v>
      </c>
      <c r="O3269">
        <v>0</v>
      </c>
      <c r="P3269">
        <v>11</v>
      </c>
      <c r="Q3269" t="s">
        <v>4061</v>
      </c>
      <c r="R3269" t="s">
        <v>2951</v>
      </c>
      <c r="S3269" t="s">
        <v>4059</v>
      </c>
      <c r="T3269">
        <f>IFERROR(Table1[n_can_adj]/MID(Table1[district],FIND("(",Table1[district])+1,1),Table1[n_can_adj])</f>
        <v>13</v>
      </c>
      <c r="U3269" t="str">
        <f>IF(Table1[level]="Local",VLOOKUP(Table1[parish]&amp;" Parish, Louisiana",[1]parish!$D$2:$E$65,2,FALSE),"")</f>
        <v/>
      </c>
    </row>
    <row r="3270" spans="1:21" hidden="1" x14ac:dyDescent="0.25">
      <c r="A3270">
        <v>3269</v>
      </c>
      <c r="B3270">
        <f>IF(COUNTIF(C$2:C3269,C3270)&gt;0,B3269,B3269+1)</f>
        <v>1128</v>
      </c>
      <c r="C3270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70" t="s">
        <v>4059</v>
      </c>
      <c r="E3270" t="s">
        <v>938</v>
      </c>
      <c r="F3270" t="s">
        <v>4070</v>
      </c>
      <c r="G3270">
        <v>2016</v>
      </c>
      <c r="H3270" t="s">
        <v>73</v>
      </c>
      <c r="I3270" t="s">
        <v>127</v>
      </c>
      <c r="J3270">
        <v>14031</v>
      </c>
      <c r="K3270">
        <v>13</v>
      </c>
      <c r="L3270">
        <f>COUNTIF(Table1[Race],Table1[Race])</f>
        <v>13</v>
      </c>
      <c r="M3270">
        <v>1</v>
      </c>
      <c r="N3270">
        <v>1</v>
      </c>
      <c r="O3270">
        <v>0</v>
      </c>
      <c r="P3270">
        <v>11</v>
      </c>
      <c r="Q3270" t="s">
        <v>4061</v>
      </c>
      <c r="R3270" t="s">
        <v>2951</v>
      </c>
      <c r="S3270" t="s">
        <v>4059</v>
      </c>
      <c r="T3270">
        <f>IFERROR(Table1[n_can_adj]/MID(Table1[district],FIND("(",Table1[district])+1,1),Table1[n_can_adj])</f>
        <v>13</v>
      </c>
      <c r="U3270" t="str">
        <f>IF(Table1[level]="Local",VLOOKUP(Table1[parish]&amp;" Parish, Louisiana",[1]parish!$D$2:$E$65,2,FALSE),"")</f>
        <v/>
      </c>
    </row>
    <row r="3271" spans="1:21" hidden="1" x14ac:dyDescent="0.25">
      <c r="A3271">
        <v>3270</v>
      </c>
      <c r="B3271">
        <f>IF(COUNTIF(C$2:C3270,C3271)&gt;0,B3270,B3270+1)</f>
        <v>1128</v>
      </c>
      <c r="C3271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71" t="s">
        <v>4059</v>
      </c>
      <c r="E3271" t="s">
        <v>938</v>
      </c>
      <c r="F3271" t="s">
        <v>4071</v>
      </c>
      <c r="G3271">
        <v>2016</v>
      </c>
      <c r="H3271" t="s">
        <v>73</v>
      </c>
      <c r="I3271" t="s">
        <v>127</v>
      </c>
      <c r="J3271">
        <v>1048</v>
      </c>
      <c r="K3271">
        <v>13</v>
      </c>
      <c r="L3271">
        <f>COUNTIF(Table1[Race],Table1[Race])</f>
        <v>13</v>
      </c>
      <c r="M3271">
        <v>1</v>
      </c>
      <c r="N3271">
        <v>1</v>
      </c>
      <c r="O3271">
        <v>0</v>
      </c>
      <c r="P3271">
        <v>11</v>
      </c>
      <c r="Q3271" t="s">
        <v>4061</v>
      </c>
      <c r="R3271" t="s">
        <v>2951</v>
      </c>
      <c r="S3271" t="s">
        <v>4059</v>
      </c>
      <c r="T3271">
        <f>IFERROR(Table1[n_can_adj]/MID(Table1[district],FIND("(",Table1[district])+1,1),Table1[n_can_adj])</f>
        <v>13</v>
      </c>
      <c r="U3271" t="str">
        <f>IF(Table1[level]="Local",VLOOKUP(Table1[parish]&amp;" Parish, Louisiana",[1]parish!$D$2:$E$65,2,FALSE),"")</f>
        <v/>
      </c>
    </row>
    <row r="3272" spans="1:21" hidden="1" x14ac:dyDescent="0.25">
      <c r="A3272">
        <v>3271</v>
      </c>
      <c r="B3272">
        <f>IF(COUNTIF(C$2:C3271,C3272)&gt;0,B3271,B3271+1)</f>
        <v>1128</v>
      </c>
      <c r="C3272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72" t="s">
        <v>4059</v>
      </c>
      <c r="E3272" t="s">
        <v>938</v>
      </c>
      <c r="F3272" t="s">
        <v>4072</v>
      </c>
      <c r="G3272">
        <v>2016</v>
      </c>
      <c r="H3272" t="s">
        <v>73</v>
      </c>
      <c r="I3272" t="s">
        <v>127</v>
      </c>
      <c r="J3272">
        <v>749</v>
      </c>
      <c r="K3272">
        <v>13</v>
      </c>
      <c r="L3272">
        <f>COUNTIF(Table1[Race],Table1[Race])</f>
        <v>13</v>
      </c>
      <c r="M3272">
        <v>1</v>
      </c>
      <c r="N3272">
        <v>1</v>
      </c>
      <c r="O3272">
        <v>0</v>
      </c>
      <c r="P3272">
        <v>11</v>
      </c>
      <c r="Q3272" t="s">
        <v>4061</v>
      </c>
      <c r="R3272" t="s">
        <v>2951</v>
      </c>
      <c r="S3272" t="s">
        <v>4059</v>
      </c>
      <c r="T3272">
        <f>IFERROR(Table1[n_can_adj]/MID(Table1[district],FIND("(",Table1[district])+1,1),Table1[n_can_adj])</f>
        <v>13</v>
      </c>
      <c r="U3272" t="str">
        <f>IF(Table1[level]="Local",VLOOKUP(Table1[parish]&amp;" Parish, Louisiana",[1]parish!$D$2:$E$65,2,FALSE),"")</f>
        <v/>
      </c>
    </row>
    <row r="3273" spans="1:21" hidden="1" x14ac:dyDescent="0.25">
      <c r="A3273">
        <v>3272</v>
      </c>
      <c r="B3273">
        <f>IF(COUNTIF(C$2:C3272,C3273)&gt;0,B3272,B3272+1)</f>
        <v>1128</v>
      </c>
      <c r="C3273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73" t="s">
        <v>4059</v>
      </c>
      <c r="E3273" t="s">
        <v>938</v>
      </c>
      <c r="F3273" t="s">
        <v>4073</v>
      </c>
      <c r="G3273">
        <v>2016</v>
      </c>
      <c r="H3273" t="s">
        <v>73</v>
      </c>
      <c r="I3273" t="s">
        <v>127</v>
      </c>
      <c r="J3273">
        <v>1581</v>
      </c>
      <c r="K3273">
        <v>13</v>
      </c>
      <c r="L3273">
        <f>COUNTIF(Table1[Race],Table1[Race])</f>
        <v>13</v>
      </c>
      <c r="M3273">
        <v>1</v>
      </c>
      <c r="N3273">
        <v>1</v>
      </c>
      <c r="O3273">
        <v>0</v>
      </c>
      <c r="P3273">
        <v>11</v>
      </c>
      <c r="Q3273" t="s">
        <v>4061</v>
      </c>
      <c r="R3273" t="s">
        <v>2951</v>
      </c>
      <c r="S3273" t="s">
        <v>4059</v>
      </c>
      <c r="T3273">
        <f>IFERROR(Table1[n_can_adj]/MID(Table1[district],FIND("(",Table1[district])+1,1),Table1[n_can_adj])</f>
        <v>13</v>
      </c>
      <c r="U3273" t="str">
        <f>IF(Table1[level]="Local",VLOOKUP(Table1[parish]&amp;" Parish, Louisiana",[1]parish!$D$2:$E$65,2,FALSE),"")</f>
        <v/>
      </c>
    </row>
    <row r="3274" spans="1:21" hidden="1" x14ac:dyDescent="0.25">
      <c r="A3274">
        <v>3273</v>
      </c>
      <c r="B3274">
        <f>IF(COUNTIF(C$2:C3273,C3274)&gt;0,B3273,B3273+1)</f>
        <v>1129</v>
      </c>
      <c r="C3274" t="str">
        <f>Table1[[#This Row],[position]]&amp;IF(Table1[district]="NA","","-"&amp;Table1[district])&amp;IF(Table1[parish]="Multi-Parish Race","","-"&amp;Table1[parish])&amp;" ("&amp;Table1[year]&amp;")"</f>
        <v>PSC-District 1 (2014)</v>
      </c>
      <c r="D3274" t="s">
        <v>4074</v>
      </c>
      <c r="E3274" t="s">
        <v>3348</v>
      </c>
      <c r="F3274" t="s">
        <v>4075</v>
      </c>
      <c r="G3274">
        <v>2014</v>
      </c>
      <c r="H3274" t="s">
        <v>73</v>
      </c>
      <c r="I3274" t="s">
        <v>19</v>
      </c>
      <c r="J3274">
        <v>63622</v>
      </c>
      <c r="K3274">
        <v>3</v>
      </c>
      <c r="L3274">
        <f>COUNTIF(Table1[Race],Table1[Race])</f>
        <v>3</v>
      </c>
      <c r="M3274">
        <v>0</v>
      </c>
      <c r="N3274">
        <v>3</v>
      </c>
      <c r="O3274">
        <v>0</v>
      </c>
      <c r="P3274">
        <v>0</v>
      </c>
      <c r="Q3274" t="s">
        <v>946</v>
      </c>
      <c r="R3274" t="s">
        <v>2951</v>
      </c>
      <c r="S3274" t="s">
        <v>4074</v>
      </c>
      <c r="T3274">
        <f>IFERROR(Table1[n_can_adj]/MID(Table1[district],FIND("(",Table1[district])+1,1),Table1[n_can_adj])</f>
        <v>3</v>
      </c>
      <c r="U3274" t="str">
        <f>IF(Table1[level]="Local",VLOOKUP(Table1[parish]&amp;" Parish, Louisiana",[1]parish!$D$2:$E$65,2,FALSE),"")</f>
        <v/>
      </c>
    </row>
    <row r="3275" spans="1:21" hidden="1" x14ac:dyDescent="0.25">
      <c r="A3275">
        <v>3274</v>
      </c>
      <c r="B3275">
        <f>IF(COUNTIF(C$2:C3274,C3275)&gt;0,B3274,B3274+1)</f>
        <v>1129</v>
      </c>
      <c r="C3275" t="str">
        <f>Table1[[#This Row],[position]]&amp;IF(Table1[district]="NA","","-"&amp;Table1[district])&amp;IF(Table1[parish]="Multi-Parish Race","","-"&amp;Table1[parish])&amp;" ("&amp;Table1[year]&amp;")"</f>
        <v>PSC-District 1 (2014)</v>
      </c>
      <c r="D3275" t="s">
        <v>4074</v>
      </c>
      <c r="E3275" t="s">
        <v>3348</v>
      </c>
      <c r="F3275" t="s">
        <v>4076</v>
      </c>
      <c r="G3275">
        <v>2014</v>
      </c>
      <c r="H3275" t="s">
        <v>73</v>
      </c>
      <c r="I3275" t="s">
        <v>19</v>
      </c>
      <c r="J3275">
        <v>95742</v>
      </c>
      <c r="K3275">
        <v>3</v>
      </c>
      <c r="L3275">
        <f>COUNTIF(Table1[Race],Table1[Race])</f>
        <v>3</v>
      </c>
      <c r="M3275">
        <v>0</v>
      </c>
      <c r="N3275">
        <v>3</v>
      </c>
      <c r="O3275">
        <v>0</v>
      </c>
      <c r="P3275">
        <v>0</v>
      </c>
      <c r="Q3275" t="s">
        <v>946</v>
      </c>
      <c r="R3275" t="s">
        <v>2951</v>
      </c>
      <c r="S3275" t="s">
        <v>4074</v>
      </c>
      <c r="T3275">
        <f>IFERROR(Table1[n_can_adj]/MID(Table1[district],FIND("(",Table1[district])+1,1),Table1[n_can_adj])</f>
        <v>3</v>
      </c>
      <c r="U3275" t="str">
        <f>IF(Table1[level]="Local",VLOOKUP(Table1[parish]&amp;" Parish, Louisiana",[1]parish!$D$2:$E$65,2,FALSE),"")</f>
        <v/>
      </c>
    </row>
    <row r="3276" spans="1:21" hidden="1" x14ac:dyDescent="0.25">
      <c r="A3276">
        <v>3275</v>
      </c>
      <c r="B3276">
        <f>IF(COUNTIF(C$2:C3275,C3276)&gt;0,B3275,B3275+1)</f>
        <v>1129</v>
      </c>
      <c r="C3276" t="str">
        <f>Table1[[#This Row],[position]]&amp;IF(Table1[district]="NA","","-"&amp;Table1[district])&amp;IF(Table1[parish]="Multi-Parish Race","","-"&amp;Table1[parish])&amp;" ("&amp;Table1[year]&amp;")"</f>
        <v>PSC-District 1 (2014)</v>
      </c>
      <c r="D3276" t="s">
        <v>4074</v>
      </c>
      <c r="E3276" t="s">
        <v>3348</v>
      </c>
      <c r="F3276" t="s">
        <v>4077</v>
      </c>
      <c r="G3276">
        <v>2014</v>
      </c>
      <c r="H3276" t="s">
        <v>73</v>
      </c>
      <c r="I3276" t="s">
        <v>19</v>
      </c>
      <c r="J3276">
        <v>99515</v>
      </c>
      <c r="K3276">
        <v>3</v>
      </c>
      <c r="L3276">
        <f>COUNTIF(Table1[Race],Table1[Race])</f>
        <v>3</v>
      </c>
      <c r="M3276">
        <v>0</v>
      </c>
      <c r="N3276">
        <v>3</v>
      </c>
      <c r="O3276">
        <v>0</v>
      </c>
      <c r="P3276">
        <v>0</v>
      </c>
      <c r="Q3276" t="s">
        <v>946</v>
      </c>
      <c r="R3276" t="s">
        <v>2951</v>
      </c>
      <c r="S3276" t="s">
        <v>4074</v>
      </c>
      <c r="T3276">
        <f>IFERROR(Table1[n_can_adj]/MID(Table1[district],FIND("(",Table1[district])+1,1),Table1[n_can_adj])</f>
        <v>3</v>
      </c>
      <c r="U3276" t="str">
        <f>IF(Table1[level]="Local",VLOOKUP(Table1[parish]&amp;" Parish, Louisiana",[1]parish!$D$2:$E$65,2,FALSE),"")</f>
        <v/>
      </c>
    </row>
    <row r="3277" spans="1:21" hidden="1" x14ac:dyDescent="0.25">
      <c r="A3277">
        <v>3276</v>
      </c>
      <c r="B3277">
        <f>IF(COUNTIF(C$2:C3276,C3277)&gt;0,B3276,B3276+1)</f>
        <v>1130</v>
      </c>
      <c r="C3277" t="str">
        <f>Table1[[#This Row],[position]]&amp;IF(Table1[district]="NA","","-"&amp;Table1[district])&amp;IF(Table1[parish]="Multi-Parish Race","","-"&amp;Table1[parish])&amp;" ("&amp;Table1[year]&amp;")"</f>
        <v>PSC-District 4 (2016)</v>
      </c>
      <c r="D3277" t="s">
        <v>4074</v>
      </c>
      <c r="E3277" t="s">
        <v>3355</v>
      </c>
      <c r="F3277" t="s">
        <v>4078</v>
      </c>
      <c r="G3277">
        <v>2016</v>
      </c>
      <c r="H3277" t="s">
        <v>73</v>
      </c>
      <c r="I3277" t="s">
        <v>19</v>
      </c>
      <c r="J3277">
        <v>175274</v>
      </c>
      <c r="K3277">
        <v>3</v>
      </c>
      <c r="L3277">
        <f>COUNTIF(Table1[Race],Table1[Race])</f>
        <v>3</v>
      </c>
      <c r="M3277">
        <v>1</v>
      </c>
      <c r="N3277">
        <v>2</v>
      </c>
      <c r="O3277">
        <v>0</v>
      </c>
      <c r="P3277">
        <v>0</v>
      </c>
      <c r="Q3277" t="s">
        <v>946</v>
      </c>
      <c r="R3277" t="s">
        <v>2951</v>
      </c>
      <c r="S3277" t="s">
        <v>4074</v>
      </c>
      <c r="T3277">
        <f>IFERROR(Table1[n_can_adj]/MID(Table1[district],FIND("(",Table1[district])+1,1),Table1[n_can_adj])</f>
        <v>3</v>
      </c>
      <c r="U3277" t="str">
        <f>IF(Table1[level]="Local",VLOOKUP(Table1[parish]&amp;" Parish, Louisiana",[1]parish!$D$2:$E$65,2,FALSE),"")</f>
        <v/>
      </c>
    </row>
    <row r="3278" spans="1:21" hidden="1" x14ac:dyDescent="0.25">
      <c r="A3278">
        <v>3277</v>
      </c>
      <c r="B3278">
        <f>IF(COUNTIF(C$2:C3277,C3278)&gt;0,B3277,B3277+1)</f>
        <v>1130</v>
      </c>
      <c r="C3278" t="str">
        <f>Table1[[#This Row],[position]]&amp;IF(Table1[district]="NA","","-"&amp;Table1[district])&amp;IF(Table1[parish]="Multi-Parish Race","","-"&amp;Table1[parish])&amp;" ("&amp;Table1[year]&amp;")"</f>
        <v>PSC-District 4 (2016)</v>
      </c>
      <c r="D3278" t="s">
        <v>4074</v>
      </c>
      <c r="E3278" t="s">
        <v>3355</v>
      </c>
      <c r="F3278" t="s">
        <v>4079</v>
      </c>
      <c r="G3278">
        <v>2016</v>
      </c>
      <c r="H3278" t="s">
        <v>73</v>
      </c>
      <c r="I3278" t="s">
        <v>23</v>
      </c>
      <c r="J3278">
        <v>108243</v>
      </c>
      <c r="K3278">
        <v>3</v>
      </c>
      <c r="L3278">
        <f>COUNTIF(Table1[Race],Table1[Race])</f>
        <v>3</v>
      </c>
      <c r="M3278">
        <v>1</v>
      </c>
      <c r="N3278">
        <v>2</v>
      </c>
      <c r="O3278">
        <v>0</v>
      </c>
      <c r="P3278">
        <v>0</v>
      </c>
      <c r="Q3278" t="s">
        <v>946</v>
      </c>
      <c r="R3278" t="s">
        <v>2951</v>
      </c>
      <c r="S3278" t="s">
        <v>4074</v>
      </c>
      <c r="T3278">
        <f>IFERROR(Table1[n_can_adj]/MID(Table1[district],FIND("(",Table1[district])+1,1),Table1[n_can_adj])</f>
        <v>3</v>
      </c>
      <c r="U3278" t="str">
        <f>IF(Table1[level]="Local",VLOOKUP(Table1[parish]&amp;" Parish, Louisiana",[1]parish!$D$2:$E$65,2,FALSE),"")</f>
        <v/>
      </c>
    </row>
    <row r="3279" spans="1:21" hidden="1" x14ac:dyDescent="0.25">
      <c r="A3279">
        <v>3278</v>
      </c>
      <c r="B3279">
        <f>IF(COUNTIF(C$2:C3278,C3279)&gt;0,B3278,B3278+1)</f>
        <v>1130</v>
      </c>
      <c r="C3279" t="str">
        <f>Table1[[#This Row],[position]]&amp;IF(Table1[district]="NA","","-"&amp;Table1[district])&amp;IF(Table1[parish]="Multi-Parish Race","","-"&amp;Table1[parish])&amp;" ("&amp;Table1[year]&amp;")"</f>
        <v>PSC-District 4 (2016)</v>
      </c>
      <c r="D3279" t="s">
        <v>4074</v>
      </c>
      <c r="E3279" t="s">
        <v>3355</v>
      </c>
      <c r="F3279" t="s">
        <v>4080</v>
      </c>
      <c r="G3279">
        <v>2016</v>
      </c>
      <c r="H3279" t="s">
        <v>73</v>
      </c>
      <c r="I3279" t="s">
        <v>19</v>
      </c>
      <c r="J3279">
        <v>43106</v>
      </c>
      <c r="K3279">
        <v>3</v>
      </c>
      <c r="L3279">
        <f>COUNTIF(Table1[Race],Table1[Race])</f>
        <v>3</v>
      </c>
      <c r="M3279">
        <v>1</v>
      </c>
      <c r="N3279">
        <v>2</v>
      </c>
      <c r="O3279">
        <v>0</v>
      </c>
      <c r="P3279">
        <v>0</v>
      </c>
      <c r="Q3279" t="s">
        <v>946</v>
      </c>
      <c r="R3279" t="s">
        <v>2951</v>
      </c>
      <c r="S3279" t="s">
        <v>4074</v>
      </c>
      <c r="T3279">
        <f>IFERROR(Table1[n_can_adj]/MID(Table1[district],FIND("(",Table1[district])+1,1),Table1[n_can_adj])</f>
        <v>3</v>
      </c>
      <c r="U3279" t="str">
        <f>IF(Table1[level]="Local",VLOOKUP(Table1[parish]&amp;" Parish, Louisiana",[1]parish!$D$2:$E$65,2,FALSE),"")</f>
        <v/>
      </c>
    </row>
    <row r="3280" spans="1:21" hidden="1" x14ac:dyDescent="0.25">
      <c r="A3280">
        <v>3279</v>
      </c>
      <c r="B3280">
        <f>IF(COUNTIF(C$2:C3279,C3280)&gt;0,B3279,B3279+1)</f>
        <v>1131</v>
      </c>
      <c r="C3280" t="str">
        <f>Table1[[#This Row],[position]]&amp;IF(Table1[district]="NA","","-"&amp;Table1[district])&amp;IF(Table1[parish]="Multi-Parish Race","","-"&amp;Table1[parish])&amp;" ("&amp;Table1[year]&amp;")"</f>
        <v>PSC-District 5 (2014)</v>
      </c>
      <c r="D3280" t="s">
        <v>4074</v>
      </c>
      <c r="E3280" t="s">
        <v>3359</v>
      </c>
      <c r="F3280" t="s">
        <v>4081</v>
      </c>
      <c r="G3280">
        <v>2014</v>
      </c>
      <c r="H3280" t="s">
        <v>73</v>
      </c>
      <c r="I3280" t="s">
        <v>23</v>
      </c>
      <c r="J3280">
        <v>169098</v>
      </c>
      <c r="K3280">
        <v>2</v>
      </c>
      <c r="L3280">
        <f>COUNTIF(Table1[Race],Table1[Race])</f>
        <v>2</v>
      </c>
      <c r="M3280">
        <v>1</v>
      </c>
      <c r="N3280">
        <v>1</v>
      </c>
      <c r="O3280">
        <v>0</v>
      </c>
      <c r="P3280">
        <v>0</v>
      </c>
      <c r="Q3280" t="s">
        <v>946</v>
      </c>
      <c r="R3280" t="s">
        <v>2951</v>
      </c>
      <c r="S3280" t="s">
        <v>4074</v>
      </c>
      <c r="T3280">
        <f>IFERROR(Table1[n_can_adj]/MID(Table1[district],FIND("(",Table1[district])+1,1),Table1[n_can_adj])</f>
        <v>2</v>
      </c>
      <c r="U3280" t="str">
        <f>IF(Table1[level]="Local",VLOOKUP(Table1[parish]&amp;" Parish, Louisiana",[1]parish!$D$2:$E$65,2,FALSE),"")</f>
        <v/>
      </c>
    </row>
    <row r="3281" spans="1:21" hidden="1" x14ac:dyDescent="0.25">
      <c r="A3281">
        <v>3280</v>
      </c>
      <c r="B3281">
        <f>IF(COUNTIF(C$2:C3280,C3281)&gt;0,B3280,B3280+1)</f>
        <v>1131</v>
      </c>
      <c r="C3281" t="str">
        <f>Table1[[#This Row],[position]]&amp;IF(Table1[district]="NA","","-"&amp;Table1[district])&amp;IF(Table1[parish]="Multi-Parish Race","","-"&amp;Table1[parish])&amp;" ("&amp;Table1[year]&amp;")"</f>
        <v>PSC-District 5 (2014)</v>
      </c>
      <c r="D3281" t="s">
        <v>4074</v>
      </c>
      <c r="E3281" t="s">
        <v>3359</v>
      </c>
      <c r="F3281" t="s">
        <v>4082</v>
      </c>
      <c r="G3281">
        <v>2014</v>
      </c>
      <c r="H3281" t="s">
        <v>73</v>
      </c>
      <c r="I3281" t="s">
        <v>19</v>
      </c>
      <c r="J3281">
        <v>105918</v>
      </c>
      <c r="K3281">
        <v>2</v>
      </c>
      <c r="L3281">
        <f>COUNTIF(Table1[Race],Table1[Race])</f>
        <v>2</v>
      </c>
      <c r="M3281">
        <v>1</v>
      </c>
      <c r="N3281">
        <v>1</v>
      </c>
      <c r="O3281">
        <v>0</v>
      </c>
      <c r="P3281">
        <v>0</v>
      </c>
      <c r="Q3281" t="s">
        <v>946</v>
      </c>
      <c r="R3281" t="s">
        <v>2951</v>
      </c>
      <c r="S3281" t="s">
        <v>4074</v>
      </c>
      <c r="T3281">
        <f>IFERROR(Table1[n_can_adj]/MID(Table1[district],FIND("(",Table1[district])+1,1),Table1[n_can_adj])</f>
        <v>2</v>
      </c>
      <c r="U3281" t="str">
        <f>IF(Table1[level]="Local",VLOOKUP(Table1[parish]&amp;" Parish, Louisiana",[1]parish!$D$2:$E$65,2,FALSE),"")</f>
        <v/>
      </c>
    </row>
    <row r="3282" spans="1:21" hidden="1" x14ac:dyDescent="0.25">
      <c r="A3282">
        <v>3281</v>
      </c>
      <c r="B3282">
        <f>IF(COUNTIF(C$2:C3281,C3282)&gt;0,B3281,B3281+1)</f>
        <v>1132</v>
      </c>
      <c r="C3282" t="str">
        <f>Table1[[#This Row],[position]]&amp;IF(Table1[district]="NA","","-"&amp;Table1[district])&amp;IF(Table1[parish]="Multi-Parish Race","","-"&amp;Table1[parish])&amp;" ("&amp;Table1[year]&amp;")"</f>
        <v>Selectman-District  1, Town of Homer-Claiborne (2014)</v>
      </c>
      <c r="D3282" t="s">
        <v>4083</v>
      </c>
      <c r="E3282" t="s">
        <v>4084</v>
      </c>
      <c r="F3282" t="s">
        <v>4085</v>
      </c>
      <c r="G3282">
        <v>2014</v>
      </c>
      <c r="H3282" t="s">
        <v>1094</v>
      </c>
      <c r="I3282" t="s">
        <v>127</v>
      </c>
      <c r="J3282">
        <v>86</v>
      </c>
      <c r="K3282">
        <v>3</v>
      </c>
      <c r="L3282">
        <f>COUNTIF(Table1[Race],Table1[Race])</f>
        <v>3</v>
      </c>
      <c r="M3282">
        <v>0</v>
      </c>
      <c r="N3282">
        <v>0</v>
      </c>
      <c r="O3282">
        <v>0</v>
      </c>
      <c r="P3282">
        <v>3</v>
      </c>
      <c r="Q3282" t="s">
        <v>20</v>
      </c>
      <c r="R3282" t="s">
        <v>21</v>
      </c>
      <c r="S3282" t="s">
        <v>4083</v>
      </c>
      <c r="T3282">
        <f>IFERROR(Table1[n_can_adj]/MID(Table1[district],FIND("(",Table1[district])+1,1),Table1[n_can_adj])</f>
        <v>3</v>
      </c>
      <c r="U3282" t="e">
        <f>IF(Table1[level]="Local",VLOOKUP(Table1[parish]&amp;" Parish, Louisiana",[1]parish!$D$2:$E$65,2,FALSE),"")</f>
        <v>#N/A</v>
      </c>
    </row>
    <row r="3283" spans="1:21" hidden="1" x14ac:dyDescent="0.25">
      <c r="A3283">
        <v>3282</v>
      </c>
      <c r="B3283">
        <f>IF(COUNTIF(C$2:C3282,C3283)&gt;0,B3282,B3282+1)</f>
        <v>1132</v>
      </c>
      <c r="C3283" t="str">
        <f>Table1[[#This Row],[position]]&amp;IF(Table1[district]="NA","","-"&amp;Table1[district])&amp;IF(Table1[parish]="Multi-Parish Race","","-"&amp;Table1[parish])&amp;" ("&amp;Table1[year]&amp;")"</f>
        <v>Selectman-District  1, Town of Homer-Claiborne (2014)</v>
      </c>
      <c r="D3283" t="s">
        <v>4083</v>
      </c>
      <c r="E3283" t="s">
        <v>4084</v>
      </c>
      <c r="F3283" t="s">
        <v>4086</v>
      </c>
      <c r="G3283">
        <v>2014</v>
      </c>
      <c r="H3283" t="s">
        <v>1094</v>
      </c>
      <c r="I3283" t="s">
        <v>127</v>
      </c>
      <c r="J3283">
        <v>28</v>
      </c>
      <c r="K3283">
        <v>3</v>
      </c>
      <c r="L3283">
        <f>COUNTIF(Table1[Race],Table1[Race])</f>
        <v>3</v>
      </c>
      <c r="M3283">
        <v>0</v>
      </c>
      <c r="N3283">
        <v>0</v>
      </c>
      <c r="O3283">
        <v>0</v>
      </c>
      <c r="P3283">
        <v>3</v>
      </c>
      <c r="Q3283" t="s">
        <v>20</v>
      </c>
      <c r="R3283" t="s">
        <v>21</v>
      </c>
      <c r="S3283" t="s">
        <v>4083</v>
      </c>
      <c r="T3283">
        <f>IFERROR(Table1[n_can_adj]/MID(Table1[district],FIND("(",Table1[district])+1,1),Table1[n_can_adj])</f>
        <v>3</v>
      </c>
      <c r="U3283" t="e">
        <f>IF(Table1[level]="Local",VLOOKUP(Table1[parish]&amp;" Parish, Louisiana",[1]parish!$D$2:$E$65,2,FALSE),"")</f>
        <v>#N/A</v>
      </c>
    </row>
    <row r="3284" spans="1:21" hidden="1" x14ac:dyDescent="0.25">
      <c r="A3284">
        <v>3283</v>
      </c>
      <c r="B3284">
        <f>IF(COUNTIF(C$2:C3283,C3284)&gt;0,B3283,B3283+1)</f>
        <v>1132</v>
      </c>
      <c r="C3284" t="str">
        <f>Table1[[#This Row],[position]]&amp;IF(Table1[district]="NA","","-"&amp;Table1[district])&amp;IF(Table1[parish]="Multi-Parish Race","","-"&amp;Table1[parish])&amp;" ("&amp;Table1[year]&amp;")"</f>
        <v>Selectman-District  1, Town of Homer-Claiborne (2014)</v>
      </c>
      <c r="D3284" t="s">
        <v>4083</v>
      </c>
      <c r="E3284" t="s">
        <v>4084</v>
      </c>
      <c r="F3284" t="s">
        <v>4087</v>
      </c>
      <c r="G3284">
        <v>2014</v>
      </c>
      <c r="H3284" t="s">
        <v>1094</v>
      </c>
      <c r="I3284" t="s">
        <v>127</v>
      </c>
      <c r="J3284">
        <v>98</v>
      </c>
      <c r="K3284">
        <v>3</v>
      </c>
      <c r="L3284">
        <f>COUNTIF(Table1[Race],Table1[Race])</f>
        <v>3</v>
      </c>
      <c r="M3284">
        <v>0</v>
      </c>
      <c r="N3284">
        <v>0</v>
      </c>
      <c r="O3284">
        <v>0</v>
      </c>
      <c r="P3284">
        <v>3</v>
      </c>
      <c r="Q3284" t="s">
        <v>20</v>
      </c>
      <c r="R3284" t="s">
        <v>21</v>
      </c>
      <c r="S3284" t="s">
        <v>4083</v>
      </c>
      <c r="T3284">
        <f>IFERROR(Table1[n_can_adj]/MID(Table1[district],FIND("(",Table1[district])+1,1),Table1[n_can_adj])</f>
        <v>3</v>
      </c>
      <c r="U3284" t="e">
        <f>IF(Table1[level]="Local",VLOOKUP(Table1[parish]&amp;" Parish, Louisiana",[1]parish!$D$2:$E$65,2,FALSE),"")</f>
        <v>#N/A</v>
      </c>
    </row>
    <row r="3285" spans="1:21" hidden="1" x14ac:dyDescent="0.25">
      <c r="A3285">
        <v>3284</v>
      </c>
      <c r="B3285">
        <f>IF(COUNTIF(C$2:C3284,C3285)&gt;0,B3284,B3284+1)</f>
        <v>1133</v>
      </c>
      <c r="C3285" t="str">
        <f>Table1[[#This Row],[position]]&amp;IF(Table1[district]="NA","","-"&amp;Table1[district])&amp;IF(Table1[parish]="Multi-Parish Race","","-"&amp;Table1[parish])&amp;" ("&amp;Table1[year]&amp;")"</f>
        <v>Selectman-District  2, Town of Homer-Claiborne (2014)</v>
      </c>
      <c r="D3285" t="s">
        <v>4083</v>
      </c>
      <c r="E3285" t="s">
        <v>4088</v>
      </c>
      <c r="F3285" t="s">
        <v>4089</v>
      </c>
      <c r="G3285">
        <v>2014</v>
      </c>
      <c r="H3285" t="s">
        <v>1094</v>
      </c>
      <c r="I3285" t="s">
        <v>23</v>
      </c>
      <c r="J3285">
        <v>115</v>
      </c>
      <c r="K3285">
        <v>2</v>
      </c>
      <c r="L3285">
        <f>COUNTIF(Table1[Race],Table1[Race])</f>
        <v>2</v>
      </c>
      <c r="M3285">
        <v>1</v>
      </c>
      <c r="N3285">
        <v>0</v>
      </c>
      <c r="O3285">
        <v>1</v>
      </c>
      <c r="P3285">
        <v>0</v>
      </c>
      <c r="Q3285" t="s">
        <v>20</v>
      </c>
      <c r="R3285" t="s">
        <v>21</v>
      </c>
      <c r="S3285" t="s">
        <v>4083</v>
      </c>
      <c r="T3285">
        <f>IFERROR(Table1[n_can_adj]/MID(Table1[district],FIND("(",Table1[district])+1,1),Table1[n_can_adj])</f>
        <v>2</v>
      </c>
      <c r="U3285" t="e">
        <f>IF(Table1[level]="Local",VLOOKUP(Table1[parish]&amp;" Parish, Louisiana",[1]parish!$D$2:$E$65,2,FALSE),"")</f>
        <v>#N/A</v>
      </c>
    </row>
    <row r="3286" spans="1:21" hidden="1" x14ac:dyDescent="0.25">
      <c r="A3286">
        <v>3285</v>
      </c>
      <c r="B3286">
        <f>IF(COUNTIF(C$2:C3285,C3286)&gt;0,B3285,B3285+1)</f>
        <v>1133</v>
      </c>
      <c r="C3286" t="str">
        <f>Table1[[#This Row],[position]]&amp;IF(Table1[district]="NA","","-"&amp;Table1[district])&amp;IF(Table1[parish]="Multi-Parish Race","","-"&amp;Table1[parish])&amp;" ("&amp;Table1[year]&amp;")"</f>
        <v>Selectman-District  2, Town of Homer-Claiborne (2014)</v>
      </c>
      <c r="D3286" t="s">
        <v>4083</v>
      </c>
      <c r="E3286" t="s">
        <v>4088</v>
      </c>
      <c r="F3286" t="s">
        <v>4090</v>
      </c>
      <c r="G3286">
        <v>2014</v>
      </c>
      <c r="H3286" t="s">
        <v>1094</v>
      </c>
      <c r="I3286" t="s">
        <v>30</v>
      </c>
      <c r="J3286">
        <v>71</v>
      </c>
      <c r="K3286">
        <v>2</v>
      </c>
      <c r="L3286">
        <f>COUNTIF(Table1[Race],Table1[Race])</f>
        <v>2</v>
      </c>
      <c r="M3286">
        <v>1</v>
      </c>
      <c r="N3286">
        <v>0</v>
      </c>
      <c r="O3286">
        <v>1</v>
      </c>
      <c r="P3286">
        <v>0</v>
      </c>
      <c r="Q3286" t="s">
        <v>20</v>
      </c>
      <c r="R3286" t="s">
        <v>21</v>
      </c>
      <c r="S3286" t="s">
        <v>4083</v>
      </c>
      <c r="T3286">
        <f>IFERROR(Table1[n_can_adj]/MID(Table1[district],FIND("(",Table1[district])+1,1),Table1[n_can_adj])</f>
        <v>2</v>
      </c>
      <c r="U3286" t="e">
        <f>IF(Table1[level]="Local",VLOOKUP(Table1[parish]&amp;" Parish, Louisiana",[1]parish!$D$2:$E$65,2,FALSE),"")</f>
        <v>#N/A</v>
      </c>
    </row>
    <row r="3287" spans="1:21" hidden="1" x14ac:dyDescent="0.25">
      <c r="A3287">
        <v>3286</v>
      </c>
      <c r="B3287">
        <f>IF(COUNTIF(C$2:C3286,C3287)&gt;0,B3286,B3286+1)</f>
        <v>1134</v>
      </c>
      <c r="C3287" t="str">
        <f>Table1[[#This Row],[position]]&amp;IF(Table1[district]="NA","","-"&amp;Table1[district])&amp;IF(Table1[parish]="Multi-Parish Race","","-"&amp;Table1[parish])&amp;" ("&amp;Table1[year]&amp;")"</f>
        <v>Selectman-District  3, Town of Homer-Claiborne (2014)</v>
      </c>
      <c r="D3287" t="s">
        <v>4083</v>
      </c>
      <c r="E3287" t="s">
        <v>4091</v>
      </c>
      <c r="F3287" t="s">
        <v>4092</v>
      </c>
      <c r="G3287">
        <v>2014</v>
      </c>
      <c r="H3287" t="s">
        <v>1094</v>
      </c>
      <c r="I3287" t="s">
        <v>127</v>
      </c>
      <c r="J3287">
        <v>80</v>
      </c>
      <c r="K3287">
        <v>2</v>
      </c>
      <c r="L3287">
        <f>COUNTIF(Table1[Race],Table1[Race])</f>
        <v>2</v>
      </c>
      <c r="M3287">
        <v>1</v>
      </c>
      <c r="N3287">
        <v>0</v>
      </c>
      <c r="O3287">
        <v>0</v>
      </c>
      <c r="P3287">
        <v>1</v>
      </c>
      <c r="Q3287" t="s">
        <v>20</v>
      </c>
      <c r="R3287" t="s">
        <v>21</v>
      </c>
      <c r="S3287" t="s">
        <v>4083</v>
      </c>
      <c r="T3287">
        <f>IFERROR(Table1[n_can_adj]/MID(Table1[district],FIND("(",Table1[district])+1,1),Table1[n_can_adj])</f>
        <v>2</v>
      </c>
      <c r="U3287" t="e">
        <f>IF(Table1[level]="Local",VLOOKUP(Table1[parish]&amp;" Parish, Louisiana",[1]parish!$D$2:$E$65,2,FALSE),"")</f>
        <v>#N/A</v>
      </c>
    </row>
    <row r="3288" spans="1:21" hidden="1" x14ac:dyDescent="0.25">
      <c r="A3288">
        <v>3287</v>
      </c>
      <c r="B3288">
        <f>IF(COUNTIF(C$2:C3287,C3288)&gt;0,B3287,B3287+1)</f>
        <v>1134</v>
      </c>
      <c r="C3288" t="str">
        <f>Table1[[#This Row],[position]]&amp;IF(Table1[district]="NA","","-"&amp;Table1[district])&amp;IF(Table1[parish]="Multi-Parish Race","","-"&amp;Table1[parish])&amp;" ("&amp;Table1[year]&amp;")"</f>
        <v>Selectman-District  3, Town of Homer-Claiborne (2014)</v>
      </c>
      <c r="D3288" t="s">
        <v>4083</v>
      </c>
      <c r="E3288" t="s">
        <v>4091</v>
      </c>
      <c r="F3288" t="s">
        <v>4093</v>
      </c>
      <c r="G3288">
        <v>2014</v>
      </c>
      <c r="H3288" t="s">
        <v>1094</v>
      </c>
      <c r="I3288" t="s">
        <v>23</v>
      </c>
      <c r="J3288">
        <v>164</v>
      </c>
      <c r="K3288">
        <v>2</v>
      </c>
      <c r="L3288">
        <f>COUNTIF(Table1[Race],Table1[Race])</f>
        <v>2</v>
      </c>
      <c r="M3288">
        <v>1</v>
      </c>
      <c r="N3288">
        <v>0</v>
      </c>
      <c r="O3288">
        <v>0</v>
      </c>
      <c r="P3288">
        <v>1</v>
      </c>
      <c r="Q3288" t="s">
        <v>20</v>
      </c>
      <c r="R3288" t="s">
        <v>21</v>
      </c>
      <c r="S3288" t="s">
        <v>4083</v>
      </c>
      <c r="T3288">
        <f>IFERROR(Table1[n_can_adj]/MID(Table1[district],FIND("(",Table1[district])+1,1),Table1[n_can_adj])</f>
        <v>2</v>
      </c>
      <c r="U3288" t="e">
        <f>IF(Table1[level]="Local",VLOOKUP(Table1[parish]&amp;" Parish, Louisiana",[1]parish!$D$2:$E$65,2,FALSE),"")</f>
        <v>#N/A</v>
      </c>
    </row>
    <row r="3289" spans="1:21" hidden="1" x14ac:dyDescent="0.25">
      <c r="A3289">
        <v>3288</v>
      </c>
      <c r="B3289">
        <f>IF(COUNTIF(C$2:C3288,C3289)&gt;0,B3288,B3288+1)</f>
        <v>1135</v>
      </c>
      <c r="C3289" t="str">
        <f>Table1[[#This Row],[position]]&amp;IF(Table1[district]="NA","","-"&amp;Table1[district])&amp;IF(Table1[parish]="Multi-Parish Race","","-"&amp;Table1[parish])&amp;" ("&amp;Table1[year]&amp;")"</f>
        <v>Selectman-District  4, Town of Homer-Claiborne (2014)</v>
      </c>
      <c r="D3289" t="s">
        <v>4083</v>
      </c>
      <c r="E3289" t="s">
        <v>4094</v>
      </c>
      <c r="F3289" t="s">
        <v>4095</v>
      </c>
      <c r="G3289">
        <v>2014</v>
      </c>
      <c r="H3289" t="s">
        <v>1094</v>
      </c>
      <c r="I3289" t="s">
        <v>127</v>
      </c>
      <c r="J3289">
        <v>75</v>
      </c>
      <c r="K3289">
        <v>3</v>
      </c>
      <c r="L3289">
        <f>COUNTIF(Table1[Race],Table1[Race])</f>
        <v>3</v>
      </c>
      <c r="M3289">
        <v>0</v>
      </c>
      <c r="N3289">
        <v>2</v>
      </c>
      <c r="O3289">
        <v>0</v>
      </c>
      <c r="P3289">
        <v>1</v>
      </c>
      <c r="Q3289" t="s">
        <v>20</v>
      </c>
      <c r="R3289" t="s">
        <v>21</v>
      </c>
      <c r="S3289" t="s">
        <v>4083</v>
      </c>
      <c r="T3289">
        <f>IFERROR(Table1[n_can_adj]/MID(Table1[district],FIND("(",Table1[district])+1,1),Table1[n_can_adj])</f>
        <v>3</v>
      </c>
      <c r="U3289" t="e">
        <f>IF(Table1[level]="Local",VLOOKUP(Table1[parish]&amp;" Parish, Louisiana",[1]parish!$D$2:$E$65,2,FALSE),"")</f>
        <v>#N/A</v>
      </c>
    </row>
    <row r="3290" spans="1:21" hidden="1" x14ac:dyDescent="0.25">
      <c r="A3290">
        <v>3289</v>
      </c>
      <c r="B3290">
        <f>IF(COUNTIF(C$2:C3289,C3290)&gt;0,B3289,B3289+1)</f>
        <v>1135</v>
      </c>
      <c r="C3290" t="str">
        <f>Table1[[#This Row],[position]]&amp;IF(Table1[district]="NA","","-"&amp;Table1[district])&amp;IF(Table1[parish]="Multi-Parish Race","","-"&amp;Table1[parish])&amp;" ("&amp;Table1[year]&amp;")"</f>
        <v>Selectman-District  4, Town of Homer-Claiborne (2014)</v>
      </c>
      <c r="D3290" t="s">
        <v>4083</v>
      </c>
      <c r="E3290" t="s">
        <v>4094</v>
      </c>
      <c r="F3290" t="s">
        <v>4096</v>
      </c>
      <c r="G3290">
        <v>2014</v>
      </c>
      <c r="H3290" t="s">
        <v>1094</v>
      </c>
      <c r="I3290" t="s">
        <v>19</v>
      </c>
      <c r="J3290">
        <v>89</v>
      </c>
      <c r="K3290">
        <v>3</v>
      </c>
      <c r="L3290">
        <f>COUNTIF(Table1[Race],Table1[Race])</f>
        <v>3</v>
      </c>
      <c r="M3290">
        <v>0</v>
      </c>
      <c r="N3290">
        <v>2</v>
      </c>
      <c r="O3290">
        <v>0</v>
      </c>
      <c r="P3290">
        <v>1</v>
      </c>
      <c r="Q3290" t="s">
        <v>20</v>
      </c>
      <c r="R3290" t="s">
        <v>21</v>
      </c>
      <c r="S3290" t="s">
        <v>4083</v>
      </c>
      <c r="T3290">
        <f>IFERROR(Table1[n_can_adj]/MID(Table1[district],FIND("(",Table1[district])+1,1),Table1[n_can_adj])</f>
        <v>3</v>
      </c>
      <c r="U3290" t="e">
        <f>IF(Table1[level]="Local",VLOOKUP(Table1[parish]&amp;" Parish, Louisiana",[1]parish!$D$2:$E$65,2,FALSE),"")</f>
        <v>#N/A</v>
      </c>
    </row>
    <row r="3291" spans="1:21" hidden="1" x14ac:dyDescent="0.25">
      <c r="A3291">
        <v>3290</v>
      </c>
      <c r="B3291">
        <f>IF(COUNTIF(C$2:C3290,C3291)&gt;0,B3290,B3290+1)</f>
        <v>1135</v>
      </c>
      <c r="C3291" t="str">
        <f>Table1[[#This Row],[position]]&amp;IF(Table1[district]="NA","","-"&amp;Table1[district])&amp;IF(Table1[parish]="Multi-Parish Race","","-"&amp;Table1[parish])&amp;" ("&amp;Table1[year]&amp;")"</f>
        <v>Selectman-District  4, Town of Homer-Claiborne (2014)</v>
      </c>
      <c r="D3291" t="s">
        <v>4083</v>
      </c>
      <c r="E3291" t="s">
        <v>4094</v>
      </c>
      <c r="F3291" t="s">
        <v>4097</v>
      </c>
      <c r="G3291">
        <v>2014</v>
      </c>
      <c r="H3291" t="s">
        <v>1094</v>
      </c>
      <c r="I3291" t="s">
        <v>19</v>
      </c>
      <c r="J3291">
        <v>48</v>
      </c>
      <c r="K3291">
        <v>3</v>
      </c>
      <c r="L3291">
        <f>COUNTIF(Table1[Race],Table1[Race])</f>
        <v>3</v>
      </c>
      <c r="M3291">
        <v>0</v>
      </c>
      <c r="N3291">
        <v>2</v>
      </c>
      <c r="O3291">
        <v>0</v>
      </c>
      <c r="P3291">
        <v>1</v>
      </c>
      <c r="Q3291" t="s">
        <v>20</v>
      </c>
      <c r="R3291" t="s">
        <v>21</v>
      </c>
      <c r="S3291" t="s">
        <v>4083</v>
      </c>
      <c r="T3291">
        <f>IFERROR(Table1[n_can_adj]/MID(Table1[district],FIND("(",Table1[district])+1,1),Table1[n_can_adj])</f>
        <v>3</v>
      </c>
      <c r="U3291" t="e">
        <f>IF(Table1[level]="Local",VLOOKUP(Table1[parish]&amp;" Parish, Louisiana",[1]parish!$D$2:$E$65,2,FALSE),"")</f>
        <v>#N/A</v>
      </c>
    </row>
    <row r="3292" spans="1:21" hidden="1" x14ac:dyDescent="0.25">
      <c r="A3292">
        <v>3291</v>
      </c>
      <c r="B3292">
        <f>IF(COUNTIF(C$2:C3291,C3292)&gt;0,B3291,B3291+1)</f>
        <v>1136</v>
      </c>
      <c r="C3292" t="str">
        <f>Table1[[#This Row],[position]]&amp;IF(Table1[district]="NA","","-"&amp;Table1[district])&amp;IF(Table1[parish]="Multi-Parish Race","","-"&amp;Table1[parish])&amp;" ("&amp;Table1[year]&amp;")"</f>
        <v>Selectman-District  5, Town of Homer-Claiborne (2014)</v>
      </c>
      <c r="D3292" t="s">
        <v>4083</v>
      </c>
      <c r="E3292" t="s">
        <v>4098</v>
      </c>
      <c r="F3292" t="s">
        <v>4099</v>
      </c>
      <c r="G3292">
        <v>2014</v>
      </c>
      <c r="H3292" t="s">
        <v>1094</v>
      </c>
      <c r="I3292" t="s">
        <v>23</v>
      </c>
      <c r="J3292">
        <v>87</v>
      </c>
      <c r="K3292">
        <v>2</v>
      </c>
      <c r="L3292">
        <f>COUNTIF(Table1[Race],Table1[Race])</f>
        <v>2</v>
      </c>
      <c r="M3292">
        <v>1</v>
      </c>
      <c r="N3292">
        <v>0</v>
      </c>
      <c r="O3292">
        <v>1</v>
      </c>
      <c r="P3292">
        <v>0</v>
      </c>
      <c r="Q3292" t="s">
        <v>20</v>
      </c>
      <c r="R3292" t="s">
        <v>21</v>
      </c>
      <c r="S3292" t="s">
        <v>4083</v>
      </c>
      <c r="T3292">
        <f>IFERROR(Table1[n_can_adj]/MID(Table1[district],FIND("(",Table1[district])+1,1),Table1[n_can_adj])</f>
        <v>2</v>
      </c>
      <c r="U3292" t="e">
        <f>IF(Table1[level]="Local",VLOOKUP(Table1[parish]&amp;" Parish, Louisiana",[1]parish!$D$2:$E$65,2,FALSE),"")</f>
        <v>#N/A</v>
      </c>
    </row>
    <row r="3293" spans="1:21" hidden="1" x14ac:dyDescent="0.25">
      <c r="A3293">
        <v>3292</v>
      </c>
      <c r="B3293">
        <f>IF(COUNTIF(C$2:C3292,C3293)&gt;0,B3292,B3292+1)</f>
        <v>1136</v>
      </c>
      <c r="C3293" t="str">
        <f>Table1[[#This Row],[position]]&amp;IF(Table1[district]="NA","","-"&amp;Table1[district])&amp;IF(Table1[parish]="Multi-Parish Race","","-"&amp;Table1[parish])&amp;" ("&amp;Table1[year]&amp;")"</f>
        <v>Selectman-District  5, Town of Homer-Claiborne (2014)</v>
      </c>
      <c r="D3293" t="s">
        <v>4083</v>
      </c>
      <c r="E3293" t="s">
        <v>4098</v>
      </c>
      <c r="F3293" t="s">
        <v>4100</v>
      </c>
      <c r="G3293">
        <v>2014</v>
      </c>
      <c r="H3293" t="s">
        <v>1094</v>
      </c>
      <c r="I3293" t="s">
        <v>30</v>
      </c>
      <c r="J3293">
        <v>93</v>
      </c>
      <c r="K3293">
        <v>2</v>
      </c>
      <c r="L3293">
        <f>COUNTIF(Table1[Race],Table1[Race])</f>
        <v>2</v>
      </c>
      <c r="M3293">
        <v>1</v>
      </c>
      <c r="N3293">
        <v>0</v>
      </c>
      <c r="O3293">
        <v>1</v>
      </c>
      <c r="P3293">
        <v>0</v>
      </c>
      <c r="Q3293" t="s">
        <v>20</v>
      </c>
      <c r="R3293" t="s">
        <v>21</v>
      </c>
      <c r="S3293" t="s">
        <v>4083</v>
      </c>
      <c r="T3293">
        <f>IFERROR(Table1[n_can_adj]/MID(Table1[district],FIND("(",Table1[district])+1,1),Table1[n_can_adj])</f>
        <v>2</v>
      </c>
      <c r="U3293" t="e">
        <f>IF(Table1[level]="Local",VLOOKUP(Table1[parish]&amp;" Parish, Louisiana",[1]parish!$D$2:$E$65,2,FALSE),"")</f>
        <v>#N/A</v>
      </c>
    </row>
    <row r="3294" spans="1:21" hidden="1" x14ac:dyDescent="0.25">
      <c r="A3294">
        <v>3293</v>
      </c>
      <c r="B3294">
        <f>IF(COUNTIF(C$2:C3293,C3294)&gt;0,B3293,B3293+1)</f>
        <v>1137</v>
      </c>
      <c r="C3294" t="str">
        <f>Table1[[#This Row],[position]]&amp;IF(Table1[district]="NA","","-"&amp;Table1[district])&amp;IF(Table1[parish]="Multi-Parish Race","","-"&amp;Table1[parish])&amp;" ("&amp;Table1[year]&amp;")"</f>
        <v>Selectman-District III, City of Plaquemine-Iberville (2016)</v>
      </c>
      <c r="D3294" t="s">
        <v>4083</v>
      </c>
      <c r="E3294" t="s">
        <v>4101</v>
      </c>
      <c r="F3294" t="s">
        <v>4102</v>
      </c>
      <c r="G3294">
        <v>2016</v>
      </c>
      <c r="H3294" t="s">
        <v>231</v>
      </c>
      <c r="I3294" t="s">
        <v>23</v>
      </c>
      <c r="J3294">
        <v>182</v>
      </c>
      <c r="K3294">
        <v>2</v>
      </c>
      <c r="L3294">
        <f>COUNTIF(Table1[Race],Table1[Race])</f>
        <v>2</v>
      </c>
      <c r="M3294">
        <v>2</v>
      </c>
      <c r="N3294">
        <v>0</v>
      </c>
      <c r="O3294">
        <v>0</v>
      </c>
      <c r="P3294">
        <v>0</v>
      </c>
      <c r="Q3294" t="s">
        <v>20</v>
      </c>
      <c r="R3294" t="s">
        <v>21</v>
      </c>
      <c r="S3294" t="s">
        <v>4083</v>
      </c>
      <c r="T3294">
        <f>IFERROR(Table1[n_can_adj]/MID(Table1[district],FIND("(",Table1[district])+1,1),Table1[n_can_adj])</f>
        <v>2</v>
      </c>
      <c r="U3294" t="e">
        <f>IF(Table1[level]="Local",VLOOKUP(Table1[parish]&amp;" Parish, Louisiana",[1]parish!$D$2:$E$65,2,FALSE),"")</f>
        <v>#N/A</v>
      </c>
    </row>
    <row r="3295" spans="1:21" hidden="1" x14ac:dyDescent="0.25">
      <c r="A3295">
        <v>3294</v>
      </c>
      <c r="B3295">
        <f>IF(COUNTIF(C$2:C3294,C3295)&gt;0,B3294,B3294+1)</f>
        <v>1137</v>
      </c>
      <c r="C3295" t="str">
        <f>Table1[[#This Row],[position]]&amp;IF(Table1[district]="NA","","-"&amp;Table1[district])&amp;IF(Table1[parish]="Multi-Parish Race","","-"&amp;Table1[parish])&amp;" ("&amp;Table1[year]&amp;")"</f>
        <v>Selectman-District III, City of Plaquemine-Iberville (2016)</v>
      </c>
      <c r="D3295" t="s">
        <v>4083</v>
      </c>
      <c r="E3295" t="s">
        <v>4101</v>
      </c>
      <c r="F3295" t="s">
        <v>4103</v>
      </c>
      <c r="G3295">
        <v>2016</v>
      </c>
      <c r="H3295" t="s">
        <v>231</v>
      </c>
      <c r="I3295" t="s">
        <v>23</v>
      </c>
      <c r="J3295">
        <v>377</v>
      </c>
      <c r="K3295">
        <v>2</v>
      </c>
      <c r="L3295">
        <f>COUNTIF(Table1[Race],Table1[Race])</f>
        <v>2</v>
      </c>
      <c r="M3295">
        <v>2</v>
      </c>
      <c r="N3295">
        <v>0</v>
      </c>
      <c r="O3295">
        <v>0</v>
      </c>
      <c r="P3295">
        <v>0</v>
      </c>
      <c r="Q3295" t="s">
        <v>20</v>
      </c>
      <c r="R3295" t="s">
        <v>21</v>
      </c>
      <c r="S3295" t="s">
        <v>4083</v>
      </c>
      <c r="T3295">
        <f>IFERROR(Table1[n_can_adj]/MID(Table1[district],FIND("(",Table1[district])+1,1),Table1[n_can_adj])</f>
        <v>2</v>
      </c>
      <c r="U3295" t="e">
        <f>IF(Table1[level]="Local",VLOOKUP(Table1[parish]&amp;" Parish, Louisiana",[1]parish!$D$2:$E$65,2,FALSE),"")</f>
        <v>#N/A</v>
      </c>
    </row>
    <row r="3296" spans="1:21" hidden="1" x14ac:dyDescent="0.25">
      <c r="A3296">
        <v>3295</v>
      </c>
      <c r="B3296">
        <f>IF(COUNTIF(C$2:C3295,C3296)&gt;0,B3295,B3295+1)</f>
        <v>1138</v>
      </c>
      <c r="C3296" t="str">
        <f>Table1[[#This Row],[position]]&amp;IF(Table1[district]="NA","","-"&amp;Table1[district])&amp;IF(Table1[parish]="Multi-Parish Race","","-"&amp;Table1[parish])&amp;" ("&amp;Table1[year]&amp;")"</f>
        <v>Selectman-District IV, City of Plaquemine-Iberville (2016)</v>
      </c>
      <c r="D3296" t="s">
        <v>4083</v>
      </c>
      <c r="E3296" t="s">
        <v>4104</v>
      </c>
      <c r="F3296" t="s">
        <v>4105</v>
      </c>
      <c r="G3296">
        <v>2016</v>
      </c>
      <c r="H3296" t="s">
        <v>231</v>
      </c>
      <c r="I3296" t="s">
        <v>30</v>
      </c>
      <c r="J3296">
        <v>69</v>
      </c>
      <c r="K3296">
        <v>2</v>
      </c>
      <c r="L3296">
        <f>COUNTIF(Table1[Race],Table1[Race])</f>
        <v>2</v>
      </c>
      <c r="M3296">
        <v>1</v>
      </c>
      <c r="N3296">
        <v>0</v>
      </c>
      <c r="O3296">
        <v>1</v>
      </c>
      <c r="P3296">
        <v>0</v>
      </c>
      <c r="Q3296" t="s">
        <v>20</v>
      </c>
      <c r="R3296" t="s">
        <v>21</v>
      </c>
      <c r="S3296" t="s">
        <v>4083</v>
      </c>
      <c r="T3296">
        <f>IFERROR(Table1[n_can_adj]/MID(Table1[district],FIND("(",Table1[district])+1,1),Table1[n_can_adj])</f>
        <v>2</v>
      </c>
      <c r="U3296" t="e">
        <f>IF(Table1[level]="Local",VLOOKUP(Table1[parish]&amp;" Parish, Louisiana",[1]parish!$D$2:$E$65,2,FALSE),"")</f>
        <v>#N/A</v>
      </c>
    </row>
    <row r="3297" spans="1:21" hidden="1" x14ac:dyDescent="0.25">
      <c r="A3297">
        <v>3296</v>
      </c>
      <c r="B3297">
        <f>IF(COUNTIF(C$2:C3296,C3297)&gt;0,B3296,B3296+1)</f>
        <v>1138</v>
      </c>
      <c r="C3297" t="str">
        <f>Table1[[#This Row],[position]]&amp;IF(Table1[district]="NA","","-"&amp;Table1[district])&amp;IF(Table1[parish]="Multi-Parish Race","","-"&amp;Table1[parish])&amp;" ("&amp;Table1[year]&amp;")"</f>
        <v>Selectman-District IV, City of Plaquemine-Iberville (2016)</v>
      </c>
      <c r="D3297" t="s">
        <v>4083</v>
      </c>
      <c r="E3297" t="s">
        <v>4104</v>
      </c>
      <c r="F3297" t="s">
        <v>4106</v>
      </c>
      <c r="G3297">
        <v>2016</v>
      </c>
      <c r="H3297" t="s">
        <v>231</v>
      </c>
      <c r="I3297" t="s">
        <v>23</v>
      </c>
      <c r="J3297">
        <v>448</v>
      </c>
      <c r="K3297">
        <v>2</v>
      </c>
      <c r="L3297">
        <f>COUNTIF(Table1[Race],Table1[Race])</f>
        <v>2</v>
      </c>
      <c r="M3297">
        <v>1</v>
      </c>
      <c r="N3297">
        <v>0</v>
      </c>
      <c r="O3297">
        <v>1</v>
      </c>
      <c r="P3297">
        <v>0</v>
      </c>
      <c r="Q3297" t="s">
        <v>20</v>
      </c>
      <c r="R3297" t="s">
        <v>21</v>
      </c>
      <c r="S3297" t="s">
        <v>4083</v>
      </c>
      <c r="T3297">
        <f>IFERROR(Table1[n_can_adj]/MID(Table1[district],FIND("(",Table1[district])+1,1),Table1[n_can_adj])</f>
        <v>2</v>
      </c>
      <c r="U3297" t="e">
        <f>IF(Table1[level]="Local",VLOOKUP(Table1[parish]&amp;" Parish, Louisiana",[1]parish!$D$2:$E$65,2,FALSE),"")</f>
        <v>#N/A</v>
      </c>
    </row>
    <row r="3298" spans="1:21" hidden="1" x14ac:dyDescent="0.25">
      <c r="A3298">
        <v>3297</v>
      </c>
      <c r="B3298">
        <f>IF(COUNTIF(C$2:C3297,C3298)&gt;0,B3297,B3297+1)</f>
        <v>1139</v>
      </c>
      <c r="C3298" t="str">
        <f>Table1[[#This Row],[position]]&amp;IF(Table1[district]="NA","","-"&amp;Table1[district])&amp;IF(Table1[parish]="Multi-Parish Race","","-"&amp;Table1[parish])&amp;" ("&amp;Table1[year]&amp;")"</f>
        <v>Selectman-District VI, City of Plaquemine-Iberville (2016)</v>
      </c>
      <c r="D3298" t="s">
        <v>4083</v>
      </c>
      <c r="E3298" t="s">
        <v>4107</v>
      </c>
      <c r="F3298" t="s">
        <v>4108</v>
      </c>
      <c r="G3298">
        <v>2016</v>
      </c>
      <c r="H3298" t="s">
        <v>231</v>
      </c>
      <c r="I3298" t="s">
        <v>23</v>
      </c>
      <c r="J3298">
        <v>262</v>
      </c>
      <c r="K3298">
        <v>2</v>
      </c>
      <c r="L3298">
        <f>COUNTIF(Table1[Race],Table1[Race])</f>
        <v>2</v>
      </c>
      <c r="M3298">
        <v>2</v>
      </c>
      <c r="N3298">
        <v>0</v>
      </c>
      <c r="O3298">
        <v>0</v>
      </c>
      <c r="P3298">
        <v>0</v>
      </c>
      <c r="Q3298" t="s">
        <v>20</v>
      </c>
      <c r="R3298" t="s">
        <v>21</v>
      </c>
      <c r="S3298" t="s">
        <v>4083</v>
      </c>
      <c r="T3298">
        <f>IFERROR(Table1[n_can_adj]/MID(Table1[district],FIND("(",Table1[district])+1,1),Table1[n_can_adj])</f>
        <v>2</v>
      </c>
      <c r="U3298" t="e">
        <f>IF(Table1[level]="Local",VLOOKUP(Table1[parish]&amp;" Parish, Louisiana",[1]parish!$D$2:$E$65,2,FALSE),"")</f>
        <v>#N/A</v>
      </c>
    </row>
    <row r="3299" spans="1:21" hidden="1" x14ac:dyDescent="0.25">
      <c r="A3299">
        <v>3298</v>
      </c>
      <c r="B3299">
        <f>IF(COUNTIF(C$2:C3298,C3299)&gt;0,B3298,B3298+1)</f>
        <v>1139</v>
      </c>
      <c r="C3299" t="str">
        <f>Table1[[#This Row],[position]]&amp;IF(Table1[district]="NA","","-"&amp;Table1[district])&amp;IF(Table1[parish]="Multi-Parish Race","","-"&amp;Table1[parish])&amp;" ("&amp;Table1[year]&amp;")"</f>
        <v>Selectman-District VI, City of Plaquemine-Iberville (2016)</v>
      </c>
      <c r="D3299" t="s">
        <v>4083</v>
      </c>
      <c r="E3299" t="s">
        <v>4107</v>
      </c>
      <c r="F3299" t="s">
        <v>4109</v>
      </c>
      <c r="G3299">
        <v>2016</v>
      </c>
      <c r="H3299" t="s">
        <v>231</v>
      </c>
      <c r="I3299" t="s">
        <v>23</v>
      </c>
      <c r="J3299">
        <v>412</v>
      </c>
      <c r="K3299">
        <v>2</v>
      </c>
      <c r="L3299">
        <f>COUNTIF(Table1[Race],Table1[Race])</f>
        <v>2</v>
      </c>
      <c r="M3299">
        <v>2</v>
      </c>
      <c r="N3299">
        <v>0</v>
      </c>
      <c r="O3299">
        <v>0</v>
      </c>
      <c r="P3299">
        <v>0</v>
      </c>
      <c r="Q3299" t="s">
        <v>20</v>
      </c>
      <c r="R3299" t="s">
        <v>21</v>
      </c>
      <c r="S3299" t="s">
        <v>4083</v>
      </c>
      <c r="T3299">
        <f>IFERROR(Table1[n_can_adj]/MID(Table1[district],FIND("(",Table1[district])+1,1),Table1[n_can_adj])</f>
        <v>2</v>
      </c>
      <c r="U3299" t="e">
        <f>IF(Table1[level]="Local",VLOOKUP(Table1[parish]&amp;" Parish, Louisiana",[1]parish!$D$2:$E$65,2,FALSE),"")</f>
        <v>#N/A</v>
      </c>
    </row>
    <row r="3300" spans="1:21" hidden="1" x14ac:dyDescent="0.25">
      <c r="A3300">
        <v>3303</v>
      </c>
      <c r="B3300">
        <f>IF(COUNTIF(C$2:C3299,C3300)&gt;0,B3299,B3299+1)</f>
        <v>1140</v>
      </c>
      <c r="C3300" t="str">
        <f>Table1[[#This Row],[position]]&amp;IF(Table1[district]="NA","","-"&amp;Table1[district])&amp;IF(Table1[parish]="Multi-Parish Race","","-"&amp;Table1[parish])&amp;" ("&amp;Table1[year]&amp;")"</f>
        <v>U. S. Representative-1st Congressional District (2014)</v>
      </c>
      <c r="D3300" t="s">
        <v>4110</v>
      </c>
      <c r="E3300" t="s">
        <v>4111</v>
      </c>
      <c r="F3300" t="s">
        <v>4117</v>
      </c>
      <c r="G3300">
        <v>2014</v>
      </c>
      <c r="H3300" t="s">
        <v>73</v>
      </c>
      <c r="I3300" t="s">
        <v>127</v>
      </c>
      <c r="J3300">
        <v>8707</v>
      </c>
      <c r="K3300">
        <v>4</v>
      </c>
      <c r="L3300">
        <f>COUNTIF(Table1[Race],Table1[Race])</f>
        <v>4</v>
      </c>
      <c r="M3300">
        <v>2</v>
      </c>
      <c r="N3300">
        <v>1</v>
      </c>
      <c r="O3300">
        <v>0</v>
      </c>
      <c r="P3300">
        <v>1</v>
      </c>
      <c r="Q3300" t="s">
        <v>4061</v>
      </c>
      <c r="R3300" t="s">
        <v>4113</v>
      </c>
      <c r="S3300" t="s">
        <v>4110</v>
      </c>
      <c r="T3300">
        <f>IFERROR(Table1[n_can_adj]/MID(Table1[district],FIND("(",Table1[district])+1,1),Table1[n_can_adj])</f>
        <v>4</v>
      </c>
      <c r="U3300" t="str">
        <f>IF(Table1[level]="Local",VLOOKUP(Table1[parish]&amp;" Parish, Louisiana",[1]parish!$D$2:$E$65,2,FALSE),"")</f>
        <v/>
      </c>
    </row>
    <row r="3301" spans="1:21" hidden="1" x14ac:dyDescent="0.25">
      <c r="A3301">
        <v>3305</v>
      </c>
      <c r="B3301">
        <f>IF(COUNTIF(C$2:C3300,C3301)&gt;0,B3300,B3300+1)</f>
        <v>1140</v>
      </c>
      <c r="C3301" t="str">
        <f>Table1[[#This Row],[position]]&amp;IF(Table1[district]="NA","","-"&amp;Table1[district])&amp;IF(Table1[parish]="Multi-Parish Race","","-"&amp;Table1[parish])&amp;" ("&amp;Table1[year]&amp;")"</f>
        <v>U. S. Representative-1st Congressional District (2014)</v>
      </c>
      <c r="D3301" t="s">
        <v>4110</v>
      </c>
      <c r="E3301" t="s">
        <v>4111</v>
      </c>
      <c r="F3301" t="s">
        <v>4119</v>
      </c>
      <c r="G3301">
        <v>2014</v>
      </c>
      <c r="H3301" t="s">
        <v>73</v>
      </c>
      <c r="I3301" t="s">
        <v>23</v>
      </c>
      <c r="J3301">
        <v>21286</v>
      </c>
      <c r="K3301">
        <v>4</v>
      </c>
      <c r="L3301">
        <f>COUNTIF(Table1[Race],Table1[Race])</f>
        <v>4</v>
      </c>
      <c r="M3301">
        <v>2</v>
      </c>
      <c r="N3301">
        <v>1</v>
      </c>
      <c r="O3301">
        <v>0</v>
      </c>
      <c r="P3301">
        <v>1</v>
      </c>
      <c r="Q3301" t="s">
        <v>4061</v>
      </c>
      <c r="R3301" t="s">
        <v>4113</v>
      </c>
      <c r="S3301" t="s">
        <v>4110</v>
      </c>
      <c r="T3301">
        <f>IFERROR(Table1[n_can_adj]/MID(Table1[district],FIND("(",Table1[district])+1,1),Table1[n_can_adj])</f>
        <v>4</v>
      </c>
      <c r="U3301" t="str">
        <f>IF(Table1[level]="Local",VLOOKUP(Table1[parish]&amp;" Parish, Louisiana",[1]parish!$D$2:$E$65,2,FALSE),"")</f>
        <v/>
      </c>
    </row>
    <row r="3302" spans="1:21" hidden="1" x14ac:dyDescent="0.25">
      <c r="A3302">
        <v>3307</v>
      </c>
      <c r="B3302">
        <f>IF(COUNTIF(C$2:C3301,C3302)&gt;0,B3301,B3301+1)</f>
        <v>1140</v>
      </c>
      <c r="C3302" t="str">
        <f>Table1[[#This Row],[position]]&amp;IF(Table1[district]="NA","","-"&amp;Table1[district])&amp;IF(Table1[parish]="Multi-Parish Race","","-"&amp;Table1[parish])&amp;" ("&amp;Table1[year]&amp;")"</f>
        <v>U. S. Representative-1st Congressional District (2014)</v>
      </c>
      <c r="D3302" t="s">
        <v>4110</v>
      </c>
      <c r="E3302" t="s">
        <v>4111</v>
      </c>
      <c r="F3302" t="s">
        <v>4121</v>
      </c>
      <c r="G3302">
        <v>2014</v>
      </c>
      <c r="H3302" t="s">
        <v>73</v>
      </c>
      <c r="I3302" t="s">
        <v>23</v>
      </c>
      <c r="J3302">
        <v>24761</v>
      </c>
      <c r="K3302">
        <v>4</v>
      </c>
      <c r="L3302">
        <f>COUNTIF(Table1[Race],Table1[Race])</f>
        <v>4</v>
      </c>
      <c r="M3302">
        <v>2</v>
      </c>
      <c r="N3302">
        <v>1</v>
      </c>
      <c r="O3302">
        <v>0</v>
      </c>
      <c r="P3302">
        <v>1</v>
      </c>
      <c r="Q3302" t="s">
        <v>4061</v>
      </c>
      <c r="R3302" t="s">
        <v>4113</v>
      </c>
      <c r="S3302" t="s">
        <v>4110</v>
      </c>
      <c r="T3302">
        <f>IFERROR(Table1[n_can_adj]/MID(Table1[district],FIND("(",Table1[district])+1,1),Table1[n_can_adj])</f>
        <v>4</v>
      </c>
      <c r="U3302" t="str">
        <f>IF(Table1[level]="Local",VLOOKUP(Table1[parish]&amp;" Parish, Louisiana",[1]parish!$D$2:$E$65,2,FALSE),"")</f>
        <v/>
      </c>
    </row>
    <row r="3303" spans="1:21" hidden="1" x14ac:dyDescent="0.25">
      <c r="A3303">
        <v>3308</v>
      </c>
      <c r="B3303">
        <f>IF(COUNTIF(C$2:C3302,C3303)&gt;0,B3302,B3302+1)</f>
        <v>1140</v>
      </c>
      <c r="C3303" t="str">
        <f>Table1[[#This Row],[position]]&amp;IF(Table1[district]="NA","","-"&amp;Table1[district])&amp;IF(Table1[parish]="Multi-Parish Race","","-"&amp;Table1[parish])&amp;" ("&amp;Table1[year]&amp;")"</f>
        <v>U. S. Representative-1st Congressional District (2014)</v>
      </c>
      <c r="D3303" t="s">
        <v>4110</v>
      </c>
      <c r="E3303" t="s">
        <v>4111</v>
      </c>
      <c r="F3303" t="s">
        <v>4122</v>
      </c>
      <c r="G3303">
        <v>2014</v>
      </c>
      <c r="H3303" t="s">
        <v>73</v>
      </c>
      <c r="I3303" t="s">
        <v>19</v>
      </c>
      <c r="J3303">
        <v>189250</v>
      </c>
      <c r="K3303">
        <v>4</v>
      </c>
      <c r="L3303">
        <f>COUNTIF(Table1[Race],Table1[Race])</f>
        <v>4</v>
      </c>
      <c r="M3303">
        <v>2</v>
      </c>
      <c r="N3303">
        <v>1</v>
      </c>
      <c r="O3303">
        <v>0</v>
      </c>
      <c r="P3303">
        <v>1</v>
      </c>
      <c r="Q3303" t="s">
        <v>4061</v>
      </c>
      <c r="R3303" t="s">
        <v>4113</v>
      </c>
      <c r="S3303" t="s">
        <v>4110</v>
      </c>
      <c r="T3303">
        <f>IFERROR(Table1[n_can_adj]/MID(Table1[district],FIND("(",Table1[district])+1,1),Table1[n_can_adj])</f>
        <v>4</v>
      </c>
      <c r="U3303" t="str">
        <f>IF(Table1[level]="Local",VLOOKUP(Table1[parish]&amp;" Parish, Louisiana",[1]parish!$D$2:$E$65,2,FALSE),"")</f>
        <v/>
      </c>
    </row>
    <row r="3304" spans="1:21" hidden="1" x14ac:dyDescent="0.25">
      <c r="A3304">
        <v>3299</v>
      </c>
      <c r="B3304">
        <f>IF(COUNTIF(C$2:C3303,C3304)&gt;0,B3303,B3303+1)</f>
        <v>1141</v>
      </c>
      <c r="C3304" t="str">
        <f>Table1[[#This Row],[position]]&amp;IF(Table1[district]="NA","","-"&amp;Table1[district])&amp;IF(Table1[parish]="Multi-Parish Race","","-"&amp;Table1[parish])&amp;" ("&amp;Table1[year]&amp;")"</f>
        <v>U. S. Representative-1st Congressional District (2016)</v>
      </c>
      <c r="D3304" t="s">
        <v>4110</v>
      </c>
      <c r="E3304" t="s">
        <v>4111</v>
      </c>
      <c r="F3304" t="s">
        <v>4112</v>
      </c>
      <c r="G3304">
        <v>2016</v>
      </c>
      <c r="H3304" t="s">
        <v>73</v>
      </c>
      <c r="I3304" t="s">
        <v>30</v>
      </c>
      <c r="J3304">
        <v>3236</v>
      </c>
      <c r="K3304">
        <v>7</v>
      </c>
      <c r="L3304">
        <f>COUNTIF(Table1[Race],Table1[Race])</f>
        <v>7</v>
      </c>
      <c r="M3304">
        <v>3</v>
      </c>
      <c r="N3304">
        <v>1</v>
      </c>
      <c r="O3304">
        <v>1</v>
      </c>
      <c r="P3304">
        <v>2</v>
      </c>
      <c r="Q3304" t="s">
        <v>4061</v>
      </c>
      <c r="R3304" t="s">
        <v>4113</v>
      </c>
      <c r="S3304" t="s">
        <v>4110</v>
      </c>
      <c r="T3304">
        <f>IFERROR(Table1[n_can_adj]/MID(Table1[district],FIND("(",Table1[district])+1,1),Table1[n_can_adj])</f>
        <v>7</v>
      </c>
      <c r="U3304" t="str">
        <f>IF(Table1[level]="Local",VLOOKUP(Table1[parish]&amp;" Parish, Louisiana",[1]parish!$D$2:$E$65,2,FALSE),"")</f>
        <v/>
      </c>
    </row>
    <row r="3305" spans="1:21" hidden="1" x14ac:dyDescent="0.25">
      <c r="A3305">
        <v>3300</v>
      </c>
      <c r="B3305">
        <f>IF(COUNTIF(C$2:C3304,C3305)&gt;0,B3304,B3304+1)</f>
        <v>1141</v>
      </c>
      <c r="C3305" t="str">
        <f>Table1[[#This Row],[position]]&amp;IF(Table1[district]="NA","","-"&amp;Table1[district])&amp;IF(Table1[parish]="Multi-Parish Race","","-"&amp;Table1[parish])&amp;" ("&amp;Table1[year]&amp;")"</f>
        <v>U. S. Representative-1st Congressional District (2016)</v>
      </c>
      <c r="D3305" t="s">
        <v>4110</v>
      </c>
      <c r="E3305" t="s">
        <v>4111</v>
      </c>
      <c r="F3305" t="s">
        <v>4114</v>
      </c>
      <c r="G3305">
        <v>2016</v>
      </c>
      <c r="H3305" t="s">
        <v>73</v>
      </c>
      <c r="I3305" t="s">
        <v>23</v>
      </c>
      <c r="J3305">
        <v>12708</v>
      </c>
      <c r="K3305">
        <v>7</v>
      </c>
      <c r="L3305">
        <f>COUNTIF(Table1[Race],Table1[Race])</f>
        <v>7</v>
      </c>
      <c r="M3305">
        <v>3</v>
      </c>
      <c r="N3305">
        <v>1</v>
      </c>
      <c r="O3305">
        <v>1</v>
      </c>
      <c r="P3305">
        <v>2</v>
      </c>
      <c r="Q3305" t="s">
        <v>4061</v>
      </c>
      <c r="R3305" t="s">
        <v>4113</v>
      </c>
      <c r="S3305" t="s">
        <v>4110</v>
      </c>
      <c r="T3305">
        <f>IFERROR(Table1[n_can_adj]/MID(Table1[district],FIND("(",Table1[district])+1,1),Table1[n_can_adj])</f>
        <v>7</v>
      </c>
      <c r="U3305" t="str">
        <f>IF(Table1[level]="Local",VLOOKUP(Table1[parish]&amp;" Parish, Louisiana",[1]parish!$D$2:$E$65,2,FALSE),"")</f>
        <v/>
      </c>
    </row>
    <row r="3306" spans="1:21" hidden="1" x14ac:dyDescent="0.25">
      <c r="A3306">
        <v>3301</v>
      </c>
      <c r="B3306">
        <f>IF(COUNTIF(C$2:C3305,C3306)&gt;0,B3305,B3305+1)</f>
        <v>1141</v>
      </c>
      <c r="C3306" t="str">
        <f>Table1[[#This Row],[position]]&amp;IF(Table1[district]="NA","","-"&amp;Table1[district])&amp;IF(Table1[parish]="Multi-Parish Race","","-"&amp;Table1[parish])&amp;" ("&amp;Table1[year]&amp;")"</f>
        <v>U. S. Representative-1st Congressional District (2016)</v>
      </c>
      <c r="D3306" t="s">
        <v>4110</v>
      </c>
      <c r="E3306" t="s">
        <v>4111</v>
      </c>
      <c r="F3306" t="s">
        <v>4115</v>
      </c>
      <c r="G3306">
        <v>2016</v>
      </c>
      <c r="H3306" t="s">
        <v>73</v>
      </c>
      <c r="I3306" t="s">
        <v>127</v>
      </c>
      <c r="J3306">
        <v>6717</v>
      </c>
      <c r="K3306">
        <v>7</v>
      </c>
      <c r="L3306">
        <f>COUNTIF(Table1[Race],Table1[Race])</f>
        <v>7</v>
      </c>
      <c r="M3306">
        <v>3</v>
      </c>
      <c r="N3306">
        <v>1</v>
      </c>
      <c r="O3306">
        <v>1</v>
      </c>
      <c r="P3306">
        <v>2</v>
      </c>
      <c r="Q3306" t="s">
        <v>4061</v>
      </c>
      <c r="R3306" t="s">
        <v>4113</v>
      </c>
      <c r="S3306" t="s">
        <v>4110</v>
      </c>
      <c r="T3306">
        <f>IFERROR(Table1[n_can_adj]/MID(Table1[district],FIND("(",Table1[district])+1,1),Table1[n_can_adj])</f>
        <v>7</v>
      </c>
      <c r="U3306" t="str">
        <f>IF(Table1[level]="Local",VLOOKUP(Table1[parish]&amp;" Parish, Louisiana",[1]parish!$D$2:$E$65,2,FALSE),"")</f>
        <v/>
      </c>
    </row>
    <row r="3307" spans="1:21" hidden="1" x14ac:dyDescent="0.25">
      <c r="A3307">
        <v>3302</v>
      </c>
      <c r="B3307">
        <f>IF(COUNTIF(C$2:C3306,C3307)&gt;0,B3306,B3306+1)</f>
        <v>1141</v>
      </c>
      <c r="C3307" t="str">
        <f>Table1[[#This Row],[position]]&amp;IF(Table1[district]="NA","","-"&amp;Table1[district])&amp;IF(Table1[parish]="Multi-Parish Race","","-"&amp;Table1[parish])&amp;" ("&amp;Table1[year]&amp;")"</f>
        <v>U. S. Representative-1st Congressional District (2016)</v>
      </c>
      <c r="D3307" t="s">
        <v>4110</v>
      </c>
      <c r="E3307" t="s">
        <v>4111</v>
      </c>
      <c r="F3307" t="s">
        <v>4116</v>
      </c>
      <c r="G3307">
        <v>2016</v>
      </c>
      <c r="H3307" t="s">
        <v>73</v>
      </c>
      <c r="I3307" t="s">
        <v>127</v>
      </c>
      <c r="J3307">
        <v>9405</v>
      </c>
      <c r="K3307">
        <v>7</v>
      </c>
      <c r="L3307">
        <f>COUNTIF(Table1[Race],Table1[Race])</f>
        <v>7</v>
      </c>
      <c r="M3307">
        <v>3</v>
      </c>
      <c r="N3307">
        <v>1</v>
      </c>
      <c r="O3307">
        <v>1</v>
      </c>
      <c r="P3307">
        <v>2</v>
      </c>
      <c r="Q3307" t="s">
        <v>4061</v>
      </c>
      <c r="R3307" t="s">
        <v>4113</v>
      </c>
      <c r="S3307" t="s">
        <v>4110</v>
      </c>
      <c r="T3307">
        <f>IFERROR(Table1[n_can_adj]/MID(Table1[district],FIND("(",Table1[district])+1,1),Table1[n_can_adj])</f>
        <v>7</v>
      </c>
      <c r="U3307" t="str">
        <f>IF(Table1[level]="Local",VLOOKUP(Table1[parish]&amp;" Parish, Louisiana",[1]parish!$D$2:$E$65,2,FALSE),"")</f>
        <v/>
      </c>
    </row>
    <row r="3308" spans="1:21" hidden="1" x14ac:dyDescent="0.25">
      <c r="A3308">
        <v>3304</v>
      </c>
      <c r="B3308">
        <f>IF(COUNTIF(C$2:C3307,C3308)&gt;0,B3307,B3307+1)</f>
        <v>1141</v>
      </c>
      <c r="C3308" t="str">
        <f>Table1[[#This Row],[position]]&amp;IF(Table1[district]="NA","","-"&amp;Table1[district])&amp;IF(Table1[parish]="Multi-Parish Race","","-"&amp;Table1[parish])&amp;" ("&amp;Table1[year]&amp;")"</f>
        <v>U. S. Representative-1st Congressional District (2016)</v>
      </c>
      <c r="D3308" t="s">
        <v>4110</v>
      </c>
      <c r="E3308" t="s">
        <v>4111</v>
      </c>
      <c r="F3308" t="s">
        <v>4118</v>
      </c>
      <c r="G3308">
        <v>2016</v>
      </c>
      <c r="H3308" t="s">
        <v>73</v>
      </c>
      <c r="I3308" t="s">
        <v>23</v>
      </c>
      <c r="J3308">
        <v>9237</v>
      </c>
      <c r="K3308">
        <v>7</v>
      </c>
      <c r="L3308">
        <f>COUNTIF(Table1[Race],Table1[Race])</f>
        <v>7</v>
      </c>
      <c r="M3308">
        <v>3</v>
      </c>
      <c r="N3308">
        <v>1</v>
      </c>
      <c r="O3308">
        <v>1</v>
      </c>
      <c r="P3308">
        <v>2</v>
      </c>
      <c r="Q3308" t="s">
        <v>4061</v>
      </c>
      <c r="R3308" t="s">
        <v>4113</v>
      </c>
      <c r="S3308" t="s">
        <v>4110</v>
      </c>
      <c r="T3308">
        <f>IFERROR(Table1[n_can_adj]/MID(Table1[district],FIND("(",Table1[district])+1,1),Table1[n_can_adj])</f>
        <v>7</v>
      </c>
      <c r="U3308" t="str">
        <f>IF(Table1[level]="Local",VLOOKUP(Table1[parish]&amp;" Parish, Louisiana",[1]parish!$D$2:$E$65,2,FALSE),"")</f>
        <v/>
      </c>
    </row>
    <row r="3309" spans="1:21" hidden="1" x14ac:dyDescent="0.25">
      <c r="A3309">
        <v>3306</v>
      </c>
      <c r="B3309">
        <f>IF(COUNTIF(C$2:C3308,C3309)&gt;0,B3308,B3308+1)</f>
        <v>1141</v>
      </c>
      <c r="C3309" t="str">
        <f>Table1[[#This Row],[position]]&amp;IF(Table1[district]="NA","","-"&amp;Table1[district])&amp;IF(Table1[parish]="Multi-Parish Race","","-"&amp;Table1[parish])&amp;" ("&amp;Table1[year]&amp;")"</f>
        <v>U. S. Representative-1st Congressional District (2016)</v>
      </c>
      <c r="D3309" t="s">
        <v>4110</v>
      </c>
      <c r="E3309" t="s">
        <v>4111</v>
      </c>
      <c r="F3309" t="s">
        <v>4120</v>
      </c>
      <c r="G3309">
        <v>2016</v>
      </c>
      <c r="H3309" t="s">
        <v>73</v>
      </c>
      <c r="I3309" t="s">
        <v>23</v>
      </c>
      <c r="J3309">
        <v>41840</v>
      </c>
      <c r="K3309">
        <v>7</v>
      </c>
      <c r="L3309">
        <f>COUNTIF(Table1[Race],Table1[Race])</f>
        <v>7</v>
      </c>
      <c r="M3309">
        <v>3</v>
      </c>
      <c r="N3309">
        <v>1</v>
      </c>
      <c r="O3309">
        <v>1</v>
      </c>
      <c r="P3309">
        <v>2</v>
      </c>
      <c r="Q3309" t="s">
        <v>4061</v>
      </c>
      <c r="R3309" t="s">
        <v>4113</v>
      </c>
      <c r="S3309" t="s">
        <v>4110</v>
      </c>
      <c r="T3309">
        <f>IFERROR(Table1[n_can_adj]/MID(Table1[district],FIND("(",Table1[district])+1,1),Table1[n_can_adj])</f>
        <v>7</v>
      </c>
      <c r="U3309" t="str">
        <f>IF(Table1[level]="Local",VLOOKUP(Table1[parish]&amp;" Parish, Louisiana",[1]parish!$D$2:$E$65,2,FALSE),"")</f>
        <v/>
      </c>
    </row>
    <row r="3310" spans="1:21" hidden="1" x14ac:dyDescent="0.25">
      <c r="A3310">
        <v>3309</v>
      </c>
      <c r="B3310">
        <f>IF(COUNTIF(C$2:C3309,C3310)&gt;0,B3309,B3309+1)</f>
        <v>1141</v>
      </c>
      <c r="C3310" t="str">
        <f>Table1[[#This Row],[position]]&amp;IF(Table1[district]="NA","","-"&amp;Table1[district])&amp;IF(Table1[parish]="Multi-Parish Race","","-"&amp;Table1[parish])&amp;" ("&amp;Table1[year]&amp;")"</f>
        <v>U. S. Representative-1st Congressional District (2016)</v>
      </c>
      <c r="D3310" t="s">
        <v>4110</v>
      </c>
      <c r="E3310" t="s">
        <v>4111</v>
      </c>
      <c r="F3310" t="s">
        <v>4122</v>
      </c>
      <c r="G3310">
        <v>2016</v>
      </c>
      <c r="H3310" t="s">
        <v>73</v>
      </c>
      <c r="I3310" t="s">
        <v>19</v>
      </c>
      <c r="J3310">
        <v>243645</v>
      </c>
      <c r="K3310">
        <v>7</v>
      </c>
      <c r="L3310">
        <f>COUNTIF(Table1[Race],Table1[Race])</f>
        <v>7</v>
      </c>
      <c r="M3310">
        <v>3</v>
      </c>
      <c r="N3310">
        <v>1</v>
      </c>
      <c r="O3310">
        <v>1</v>
      </c>
      <c r="P3310">
        <v>2</v>
      </c>
      <c r="Q3310" t="s">
        <v>4061</v>
      </c>
      <c r="R3310" t="s">
        <v>4113</v>
      </c>
      <c r="S3310" t="s">
        <v>4110</v>
      </c>
      <c r="T3310">
        <f>IFERROR(Table1[n_can_adj]/MID(Table1[district],FIND("(",Table1[district])+1,1),Table1[n_can_adj])</f>
        <v>7</v>
      </c>
      <c r="U3310" t="str">
        <f>IF(Table1[level]="Local",VLOOKUP(Table1[parish]&amp;" Parish, Louisiana",[1]parish!$D$2:$E$65,2,FALSE),"")</f>
        <v/>
      </c>
    </row>
    <row r="3311" spans="1:21" hidden="1" x14ac:dyDescent="0.25">
      <c r="A3311">
        <v>3310</v>
      </c>
      <c r="B3311">
        <f>IF(COUNTIF(C$2:C3310,C3311)&gt;0,B3310,B3310+1)</f>
        <v>1142</v>
      </c>
      <c r="C3311" t="str">
        <f>Table1[[#This Row],[position]]&amp;IF(Table1[district]="NA","","-"&amp;Table1[district])&amp;IF(Table1[parish]="Multi-Parish Race","","-"&amp;Table1[parish])&amp;" ("&amp;Table1[year]&amp;")"</f>
        <v>U. S. Representative-2nd Congressional District (2014)</v>
      </c>
      <c r="D3311" t="s">
        <v>4110</v>
      </c>
      <c r="E3311" t="s">
        <v>4123</v>
      </c>
      <c r="F3311" t="s">
        <v>4124</v>
      </c>
      <c r="G3311">
        <v>2014</v>
      </c>
      <c r="H3311" t="s">
        <v>73</v>
      </c>
      <c r="I3311" t="s">
        <v>23</v>
      </c>
      <c r="J3311">
        <v>152201</v>
      </c>
      <c r="K3311">
        <v>4</v>
      </c>
      <c r="L3311">
        <f>COUNTIF(Table1[Race],Table1[Race])</f>
        <v>4</v>
      </c>
      <c r="M3311">
        <v>2</v>
      </c>
      <c r="N3311">
        <v>0</v>
      </c>
      <c r="O3311">
        <v>1</v>
      </c>
      <c r="P3311">
        <v>1</v>
      </c>
      <c r="Q3311" t="s">
        <v>4061</v>
      </c>
      <c r="R3311" t="s">
        <v>4113</v>
      </c>
      <c r="S3311" t="s">
        <v>4110</v>
      </c>
      <c r="T3311">
        <f>IFERROR(Table1[n_can_adj]/MID(Table1[district],FIND("(",Table1[district])+1,1),Table1[n_can_adj])</f>
        <v>4</v>
      </c>
      <c r="U3311" t="str">
        <f>IF(Table1[level]="Local",VLOOKUP(Table1[parish]&amp;" Parish, Louisiana",[1]parish!$D$2:$E$65,2,FALSE),"")</f>
        <v/>
      </c>
    </row>
    <row r="3312" spans="1:21" hidden="1" x14ac:dyDescent="0.25">
      <c r="A3312">
        <v>3312</v>
      </c>
      <c r="B3312">
        <f>IF(COUNTIF(C$2:C3311,C3312)&gt;0,B3311,B3311+1)</f>
        <v>1142</v>
      </c>
      <c r="C3312" t="str">
        <f>Table1[[#This Row],[position]]&amp;IF(Table1[district]="NA","","-"&amp;Table1[district])&amp;IF(Table1[parish]="Multi-Parish Race","","-"&amp;Table1[parish])&amp;" ("&amp;Table1[year]&amp;")"</f>
        <v>U. S. Representative-2nd Congressional District (2014)</v>
      </c>
      <c r="D3312" t="s">
        <v>4110</v>
      </c>
      <c r="E3312" t="s">
        <v>4123</v>
      </c>
      <c r="F3312" t="s">
        <v>4125</v>
      </c>
      <c r="G3312">
        <v>2014</v>
      </c>
      <c r="H3312" t="s">
        <v>73</v>
      </c>
      <c r="I3312" t="s">
        <v>30</v>
      </c>
      <c r="J3312">
        <v>16327</v>
      </c>
      <c r="K3312">
        <v>4</v>
      </c>
      <c r="L3312">
        <f>COUNTIF(Table1[Race],Table1[Race])</f>
        <v>4</v>
      </c>
      <c r="M3312">
        <v>2</v>
      </c>
      <c r="N3312">
        <v>0</v>
      </c>
      <c r="O3312">
        <v>1</v>
      </c>
      <c r="P3312">
        <v>1</v>
      </c>
      <c r="Q3312" t="s">
        <v>4061</v>
      </c>
      <c r="R3312" t="s">
        <v>4113</v>
      </c>
      <c r="S3312" t="s">
        <v>4110</v>
      </c>
      <c r="T3312">
        <f>IFERROR(Table1[n_can_adj]/MID(Table1[district],FIND("(",Table1[district])+1,1),Table1[n_can_adj])</f>
        <v>4</v>
      </c>
      <c r="U3312" t="str">
        <f>IF(Table1[level]="Local",VLOOKUP(Table1[parish]&amp;" Parish, Louisiana",[1]parish!$D$2:$E$65,2,FALSE),"")</f>
        <v/>
      </c>
    </row>
    <row r="3313" spans="1:21" hidden="1" x14ac:dyDescent="0.25">
      <c r="A3313">
        <v>3313</v>
      </c>
      <c r="B3313">
        <f>IF(COUNTIF(C$2:C3312,C3313)&gt;0,B3312,B3312+1)</f>
        <v>1142</v>
      </c>
      <c r="C3313" t="str">
        <f>Table1[[#This Row],[position]]&amp;IF(Table1[district]="NA","","-"&amp;Table1[district])&amp;IF(Table1[parish]="Multi-Parish Race","","-"&amp;Table1[parish])&amp;" ("&amp;Table1[year]&amp;")"</f>
        <v>U. S. Representative-2nd Congressional District (2014)</v>
      </c>
      <c r="D3313" t="s">
        <v>4110</v>
      </c>
      <c r="E3313" t="s">
        <v>4123</v>
      </c>
      <c r="F3313" t="s">
        <v>4126</v>
      </c>
      <c r="G3313">
        <v>2014</v>
      </c>
      <c r="H3313" t="s">
        <v>73</v>
      </c>
      <c r="I3313" t="s">
        <v>23</v>
      </c>
      <c r="J3313">
        <v>37805</v>
      </c>
      <c r="K3313">
        <v>4</v>
      </c>
      <c r="L3313">
        <f>COUNTIF(Table1[Race],Table1[Race])</f>
        <v>4</v>
      </c>
      <c r="M3313">
        <v>2</v>
      </c>
      <c r="N3313">
        <v>0</v>
      </c>
      <c r="O3313">
        <v>1</v>
      </c>
      <c r="P3313">
        <v>1</v>
      </c>
      <c r="Q3313" t="s">
        <v>4061</v>
      </c>
      <c r="R3313" t="s">
        <v>4113</v>
      </c>
      <c r="S3313" t="s">
        <v>4110</v>
      </c>
      <c r="T3313">
        <f>IFERROR(Table1[n_can_adj]/MID(Table1[district],FIND("(",Table1[district])+1,1),Table1[n_can_adj])</f>
        <v>4</v>
      </c>
      <c r="U3313" t="str">
        <f>IF(Table1[level]="Local",VLOOKUP(Table1[parish]&amp;" Parish, Louisiana",[1]parish!$D$2:$E$65,2,FALSE),"")</f>
        <v/>
      </c>
    </row>
    <row r="3314" spans="1:21" hidden="1" x14ac:dyDescent="0.25">
      <c r="A3314">
        <v>3316</v>
      </c>
      <c r="B3314">
        <f>IF(COUNTIF(C$2:C3313,C3314)&gt;0,B3313,B3313+1)</f>
        <v>1142</v>
      </c>
      <c r="C3314" t="str">
        <f>Table1[[#This Row],[position]]&amp;IF(Table1[district]="NA","","-"&amp;Table1[district])&amp;IF(Table1[parish]="Multi-Parish Race","","-"&amp;Table1[parish])&amp;" ("&amp;Table1[year]&amp;")"</f>
        <v>U. S. Representative-2nd Congressional District (2014)</v>
      </c>
      <c r="D3314" t="s">
        <v>4110</v>
      </c>
      <c r="E3314" t="s">
        <v>4123</v>
      </c>
      <c r="F3314" t="s">
        <v>4129</v>
      </c>
      <c r="G3314">
        <v>2014</v>
      </c>
      <c r="H3314" t="s">
        <v>73</v>
      </c>
      <c r="I3314" t="s">
        <v>127</v>
      </c>
      <c r="J3314">
        <v>15237</v>
      </c>
      <c r="K3314">
        <v>4</v>
      </c>
      <c r="L3314">
        <f>COUNTIF(Table1[Race],Table1[Race])</f>
        <v>4</v>
      </c>
      <c r="M3314">
        <v>2</v>
      </c>
      <c r="N3314">
        <v>0</v>
      </c>
      <c r="O3314">
        <v>1</v>
      </c>
      <c r="P3314">
        <v>1</v>
      </c>
      <c r="Q3314" t="s">
        <v>4061</v>
      </c>
      <c r="R3314" t="s">
        <v>4113</v>
      </c>
      <c r="S3314" t="s">
        <v>4110</v>
      </c>
      <c r="T3314">
        <f>IFERROR(Table1[n_can_adj]/MID(Table1[district],FIND("(",Table1[district])+1,1),Table1[n_can_adj])</f>
        <v>4</v>
      </c>
      <c r="U3314" t="str">
        <f>IF(Table1[level]="Local",VLOOKUP(Table1[parish]&amp;" Parish, Louisiana",[1]parish!$D$2:$E$65,2,FALSE),"")</f>
        <v/>
      </c>
    </row>
    <row r="3315" spans="1:21" hidden="1" x14ac:dyDescent="0.25">
      <c r="A3315">
        <v>3311</v>
      </c>
      <c r="B3315">
        <f>IF(COUNTIF(C$2:C3314,C3315)&gt;0,B3314,B3314+1)</f>
        <v>1143</v>
      </c>
      <c r="C3315" t="str">
        <f>Table1[[#This Row],[position]]&amp;IF(Table1[district]="NA","","-"&amp;Table1[district])&amp;IF(Table1[parish]="Multi-Parish Race","","-"&amp;Table1[parish])&amp;" ("&amp;Table1[year]&amp;")"</f>
        <v>U. S. Representative-2nd Congressional District (2016)</v>
      </c>
      <c r="D3315" t="s">
        <v>4110</v>
      </c>
      <c r="E3315" t="s">
        <v>4123</v>
      </c>
      <c r="F3315" t="s">
        <v>4124</v>
      </c>
      <c r="G3315">
        <v>2016</v>
      </c>
      <c r="H3315" t="s">
        <v>73</v>
      </c>
      <c r="I3315" t="s">
        <v>23</v>
      </c>
      <c r="J3315">
        <v>198289</v>
      </c>
      <c r="K3315">
        <v>3</v>
      </c>
      <c r="L3315">
        <f>COUNTIF(Table1[Race],Table1[Race])</f>
        <v>3</v>
      </c>
      <c r="M3315">
        <v>3</v>
      </c>
      <c r="N3315">
        <v>0</v>
      </c>
      <c r="O3315">
        <v>0</v>
      </c>
      <c r="P3315">
        <v>0</v>
      </c>
      <c r="Q3315" t="s">
        <v>4061</v>
      </c>
      <c r="R3315" t="s">
        <v>4113</v>
      </c>
      <c r="S3315" t="s">
        <v>4110</v>
      </c>
      <c r="T3315">
        <f>IFERROR(Table1[n_can_adj]/MID(Table1[district],FIND("(",Table1[district])+1,1),Table1[n_can_adj])</f>
        <v>3</v>
      </c>
      <c r="U3315" t="str">
        <f>IF(Table1[level]="Local",VLOOKUP(Table1[parish]&amp;" Parish, Louisiana",[1]parish!$D$2:$E$65,2,FALSE),"")</f>
        <v/>
      </c>
    </row>
    <row r="3316" spans="1:21" hidden="1" x14ac:dyDescent="0.25">
      <c r="A3316">
        <v>3314</v>
      </c>
      <c r="B3316">
        <f>IF(COUNTIF(C$2:C3315,C3316)&gt;0,B3315,B3315+1)</f>
        <v>1143</v>
      </c>
      <c r="C3316" t="str">
        <f>Table1[[#This Row],[position]]&amp;IF(Table1[district]="NA","","-"&amp;Table1[district])&amp;IF(Table1[parish]="Multi-Parish Race","","-"&amp;Table1[parish])&amp;" ("&amp;Table1[year]&amp;")"</f>
        <v>U. S. Representative-2nd Congressional District (2016)</v>
      </c>
      <c r="D3316" t="s">
        <v>4110</v>
      </c>
      <c r="E3316" t="s">
        <v>4123</v>
      </c>
      <c r="F3316" t="s">
        <v>4127</v>
      </c>
      <c r="G3316">
        <v>2016</v>
      </c>
      <c r="H3316" t="s">
        <v>73</v>
      </c>
      <c r="I3316" t="s">
        <v>23</v>
      </c>
      <c r="J3316">
        <v>28855</v>
      </c>
      <c r="K3316">
        <v>3</v>
      </c>
      <c r="L3316">
        <f>COUNTIF(Table1[Race],Table1[Race])</f>
        <v>3</v>
      </c>
      <c r="M3316">
        <v>3</v>
      </c>
      <c r="N3316">
        <v>0</v>
      </c>
      <c r="O3316">
        <v>0</v>
      </c>
      <c r="P3316">
        <v>0</v>
      </c>
      <c r="Q3316" t="s">
        <v>4061</v>
      </c>
      <c r="R3316" t="s">
        <v>4113</v>
      </c>
      <c r="S3316" t="s">
        <v>4110</v>
      </c>
      <c r="T3316">
        <f>IFERROR(Table1[n_can_adj]/MID(Table1[district],FIND("(",Table1[district])+1,1),Table1[n_can_adj])</f>
        <v>3</v>
      </c>
      <c r="U3316" t="str">
        <f>IF(Table1[level]="Local",VLOOKUP(Table1[parish]&amp;" Parish, Louisiana",[1]parish!$D$2:$E$65,2,FALSE),"")</f>
        <v/>
      </c>
    </row>
    <row r="3317" spans="1:21" hidden="1" x14ac:dyDescent="0.25">
      <c r="A3317">
        <v>3315</v>
      </c>
      <c r="B3317">
        <f>IF(COUNTIF(C$2:C3316,C3317)&gt;0,B3316,B3316+1)</f>
        <v>1143</v>
      </c>
      <c r="C3317" t="str">
        <f>Table1[[#This Row],[position]]&amp;IF(Table1[district]="NA","","-"&amp;Table1[district])&amp;IF(Table1[parish]="Multi-Parish Race","","-"&amp;Table1[parish])&amp;" ("&amp;Table1[year]&amp;")"</f>
        <v>U. S. Representative-2nd Congressional District (2016)</v>
      </c>
      <c r="D3317" t="s">
        <v>4110</v>
      </c>
      <c r="E3317" t="s">
        <v>4123</v>
      </c>
      <c r="F3317" t="s">
        <v>4128</v>
      </c>
      <c r="G3317">
        <v>2016</v>
      </c>
      <c r="H3317" t="s">
        <v>73</v>
      </c>
      <c r="I3317" t="s">
        <v>23</v>
      </c>
      <c r="J3317">
        <v>57125</v>
      </c>
      <c r="K3317">
        <v>3</v>
      </c>
      <c r="L3317">
        <f>COUNTIF(Table1[Race],Table1[Race])</f>
        <v>3</v>
      </c>
      <c r="M3317">
        <v>3</v>
      </c>
      <c r="N3317">
        <v>0</v>
      </c>
      <c r="O3317">
        <v>0</v>
      </c>
      <c r="P3317">
        <v>0</v>
      </c>
      <c r="Q3317" t="s">
        <v>4061</v>
      </c>
      <c r="R3317" t="s">
        <v>4113</v>
      </c>
      <c r="S3317" t="s">
        <v>4110</v>
      </c>
      <c r="T3317">
        <f>IFERROR(Table1[n_can_adj]/MID(Table1[district],FIND("(",Table1[district])+1,1),Table1[n_can_adj])</f>
        <v>3</v>
      </c>
      <c r="U3317" t="str">
        <f>IF(Table1[level]="Local",VLOOKUP(Table1[parish]&amp;" Parish, Louisiana",[1]parish!$D$2:$E$65,2,FALSE),"")</f>
        <v/>
      </c>
    </row>
    <row r="3318" spans="1:21" hidden="1" x14ac:dyDescent="0.25">
      <c r="A3318">
        <v>3320</v>
      </c>
      <c r="B3318">
        <f>IF(COUNTIF(C$2:C3317,C3318)&gt;0,B3317,B3317+1)</f>
        <v>1144</v>
      </c>
      <c r="C3318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(2014)</v>
      </c>
      <c r="D3318" t="s">
        <v>4110</v>
      </c>
      <c r="E3318" t="s">
        <v>4130</v>
      </c>
      <c r="F3318" t="s">
        <v>4134</v>
      </c>
      <c r="G3318">
        <v>2014</v>
      </c>
      <c r="H3318" t="s">
        <v>73</v>
      </c>
      <c r="I3318" t="s">
        <v>19</v>
      </c>
      <c r="J3318">
        <v>22059</v>
      </c>
      <c r="K3318">
        <v>3</v>
      </c>
      <c r="L3318">
        <f>COUNTIF(Table1[Race],Table1[Race])</f>
        <v>3</v>
      </c>
      <c r="M3318">
        <v>0</v>
      </c>
      <c r="N3318">
        <v>2</v>
      </c>
      <c r="O3318">
        <v>1</v>
      </c>
      <c r="P3318">
        <v>0</v>
      </c>
      <c r="Q3318" t="s">
        <v>4061</v>
      </c>
      <c r="R3318" t="s">
        <v>4113</v>
      </c>
      <c r="S3318" t="s">
        <v>4110</v>
      </c>
      <c r="T3318">
        <f>IFERROR(Table1[n_can_adj]/MID(Table1[district],FIND("(",Table1[district])+1,1),Table1[n_can_adj])</f>
        <v>3</v>
      </c>
      <c r="U3318" t="str">
        <f>IF(Table1[level]="Local",VLOOKUP(Table1[parish]&amp;" Parish, Louisiana",[1]parish!$D$2:$E$65,2,FALSE),"")</f>
        <v/>
      </c>
    </row>
    <row r="3319" spans="1:21" hidden="1" x14ac:dyDescent="0.25">
      <c r="A3319">
        <v>3322</v>
      </c>
      <c r="B3319">
        <f>IF(COUNTIF(C$2:C3318,C3319)&gt;0,B3318,B3318+1)</f>
        <v>1144</v>
      </c>
      <c r="C3319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(2014)</v>
      </c>
      <c r="D3319" t="s">
        <v>4110</v>
      </c>
      <c r="E3319" t="s">
        <v>4130</v>
      </c>
      <c r="F3319" t="s">
        <v>4135</v>
      </c>
      <c r="G3319">
        <v>2014</v>
      </c>
      <c r="H3319" t="s">
        <v>73</v>
      </c>
      <c r="I3319" t="s">
        <v>19</v>
      </c>
      <c r="J3319">
        <v>185867</v>
      </c>
      <c r="K3319">
        <v>3</v>
      </c>
      <c r="L3319">
        <f>COUNTIF(Table1[Race],Table1[Race])</f>
        <v>3</v>
      </c>
      <c r="M3319">
        <v>0</v>
      </c>
      <c r="N3319">
        <v>2</v>
      </c>
      <c r="O3319">
        <v>1</v>
      </c>
      <c r="P3319">
        <v>0</v>
      </c>
      <c r="Q3319" t="s">
        <v>4061</v>
      </c>
      <c r="R3319" t="s">
        <v>4113</v>
      </c>
      <c r="S3319" t="s">
        <v>4110</v>
      </c>
      <c r="T3319">
        <f>IFERROR(Table1[n_can_adj]/MID(Table1[district],FIND("(",Table1[district])+1,1),Table1[n_can_adj])</f>
        <v>3</v>
      </c>
      <c r="U3319" t="str">
        <f>IF(Table1[level]="Local",VLOOKUP(Table1[parish]&amp;" Parish, Louisiana",[1]parish!$D$2:$E$65,2,FALSE),"")</f>
        <v/>
      </c>
    </row>
    <row r="3320" spans="1:21" hidden="1" x14ac:dyDescent="0.25">
      <c r="A3320">
        <v>3330</v>
      </c>
      <c r="B3320">
        <f>IF(COUNTIF(C$2:C3319,C3320)&gt;0,B3319,B3319+1)</f>
        <v>1144</v>
      </c>
      <c r="C3320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(2014)</v>
      </c>
      <c r="D3320" t="s">
        <v>4110</v>
      </c>
      <c r="E3320" t="s">
        <v>4130</v>
      </c>
      <c r="F3320" t="s">
        <v>4143</v>
      </c>
      <c r="G3320">
        <v>2014</v>
      </c>
      <c r="H3320" t="s">
        <v>73</v>
      </c>
      <c r="I3320" t="s">
        <v>30</v>
      </c>
      <c r="J3320">
        <v>28342</v>
      </c>
      <c r="K3320">
        <v>3</v>
      </c>
      <c r="L3320">
        <f>COUNTIF(Table1[Race],Table1[Race])</f>
        <v>3</v>
      </c>
      <c r="M3320">
        <v>0</v>
      </c>
      <c r="N3320">
        <v>2</v>
      </c>
      <c r="O3320">
        <v>1</v>
      </c>
      <c r="P3320">
        <v>0</v>
      </c>
      <c r="Q3320" t="s">
        <v>4061</v>
      </c>
      <c r="R3320" t="s">
        <v>4113</v>
      </c>
      <c r="S3320" t="s">
        <v>4110</v>
      </c>
      <c r="T3320">
        <f>IFERROR(Table1[n_can_adj]/MID(Table1[district],FIND("(",Table1[district])+1,1),Table1[n_can_adj])</f>
        <v>3</v>
      </c>
      <c r="U3320" t="str">
        <f>IF(Table1[level]="Local",VLOOKUP(Table1[parish]&amp;" Parish, Louisiana",[1]parish!$D$2:$E$65,2,FALSE),"")</f>
        <v/>
      </c>
    </row>
    <row r="3321" spans="1:21" hidden="1" x14ac:dyDescent="0.25">
      <c r="A3321">
        <v>3317</v>
      </c>
      <c r="B3321">
        <f>IF(COUNTIF(C$2:C3320,C3321)&gt;0,B3320,B3320+1)</f>
        <v>1145</v>
      </c>
      <c r="C3321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(2016)</v>
      </c>
      <c r="D3321" t="s">
        <v>4110</v>
      </c>
      <c r="E3321" t="s">
        <v>4130</v>
      </c>
      <c r="F3321" t="s">
        <v>4131</v>
      </c>
      <c r="G3321">
        <v>2016</v>
      </c>
      <c r="H3321" t="s">
        <v>73</v>
      </c>
      <c r="I3321" t="s">
        <v>19</v>
      </c>
      <c r="J3321">
        <v>24882</v>
      </c>
      <c r="K3321">
        <v>12</v>
      </c>
      <c r="L3321">
        <f>COUNTIF(Table1[Race],Table1[Race])</f>
        <v>12</v>
      </c>
      <c r="M3321">
        <v>2</v>
      </c>
      <c r="N3321">
        <v>8</v>
      </c>
      <c r="O3321">
        <v>1</v>
      </c>
      <c r="P3321">
        <v>1</v>
      </c>
      <c r="Q3321" t="s">
        <v>4061</v>
      </c>
      <c r="R3321" t="s">
        <v>4113</v>
      </c>
      <c r="S3321" t="s">
        <v>4110</v>
      </c>
      <c r="T3321">
        <f>IFERROR(Table1[n_can_adj]/MID(Table1[district],FIND("(",Table1[district])+1,1),Table1[n_can_adj])</f>
        <v>12</v>
      </c>
      <c r="U3321" t="str">
        <f>IF(Table1[level]="Local",VLOOKUP(Table1[parish]&amp;" Parish, Louisiana",[1]parish!$D$2:$E$65,2,FALSE),"")</f>
        <v/>
      </c>
    </row>
    <row r="3322" spans="1:21" hidden="1" x14ac:dyDescent="0.25">
      <c r="A3322">
        <v>3318</v>
      </c>
      <c r="B3322">
        <f>IF(COUNTIF(C$2:C3321,C3322)&gt;0,B3321,B3321+1)</f>
        <v>1145</v>
      </c>
      <c r="C3322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(2016)</v>
      </c>
      <c r="D3322" t="s">
        <v>4110</v>
      </c>
      <c r="E3322" t="s">
        <v>4130</v>
      </c>
      <c r="F3322" t="s">
        <v>4132</v>
      </c>
      <c r="G3322">
        <v>2016</v>
      </c>
      <c r="H3322" t="s">
        <v>73</v>
      </c>
      <c r="I3322" t="s">
        <v>19</v>
      </c>
      <c r="J3322">
        <v>25662</v>
      </c>
      <c r="K3322">
        <v>12</v>
      </c>
      <c r="L3322">
        <f>COUNTIF(Table1[Race],Table1[Race])</f>
        <v>12</v>
      </c>
      <c r="M3322">
        <v>2</v>
      </c>
      <c r="N3322">
        <v>8</v>
      </c>
      <c r="O3322">
        <v>1</v>
      </c>
      <c r="P3322">
        <v>1</v>
      </c>
      <c r="Q3322" t="s">
        <v>4061</v>
      </c>
      <c r="R3322" t="s">
        <v>4113</v>
      </c>
      <c r="S3322" t="s">
        <v>4110</v>
      </c>
      <c r="T3322">
        <f>IFERROR(Table1[n_can_adj]/MID(Table1[district],FIND("(",Table1[district])+1,1),Table1[n_can_adj])</f>
        <v>12</v>
      </c>
      <c r="U3322" t="str">
        <f>IF(Table1[level]="Local",VLOOKUP(Table1[parish]&amp;" Parish, Louisiana",[1]parish!$D$2:$E$65,2,FALSE),"")</f>
        <v/>
      </c>
    </row>
    <row r="3323" spans="1:21" hidden="1" x14ac:dyDescent="0.25">
      <c r="A3323">
        <v>3319</v>
      </c>
      <c r="B3323">
        <f>IF(COUNTIF(C$2:C3322,C3323)&gt;0,B3322,B3322+1)</f>
        <v>1145</v>
      </c>
      <c r="C3323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(2016)</v>
      </c>
      <c r="D3323" t="s">
        <v>4110</v>
      </c>
      <c r="E3323" t="s">
        <v>4130</v>
      </c>
      <c r="F3323" t="s">
        <v>4133</v>
      </c>
      <c r="G3323">
        <v>2016</v>
      </c>
      <c r="H3323" t="s">
        <v>73</v>
      </c>
      <c r="I3323" t="s">
        <v>19</v>
      </c>
      <c r="J3323">
        <v>21607</v>
      </c>
      <c r="K3323">
        <v>12</v>
      </c>
      <c r="L3323">
        <f>COUNTIF(Table1[Race],Table1[Race])</f>
        <v>12</v>
      </c>
      <c r="M3323">
        <v>2</v>
      </c>
      <c r="N3323">
        <v>8</v>
      </c>
      <c r="O3323">
        <v>1</v>
      </c>
      <c r="P3323">
        <v>1</v>
      </c>
      <c r="Q3323" t="s">
        <v>4061</v>
      </c>
      <c r="R3323" t="s">
        <v>4113</v>
      </c>
      <c r="S3323" t="s">
        <v>4110</v>
      </c>
      <c r="T3323">
        <f>IFERROR(Table1[n_can_adj]/MID(Table1[district],FIND("(",Table1[district])+1,1),Table1[n_can_adj])</f>
        <v>12</v>
      </c>
      <c r="U3323" t="str">
        <f>IF(Table1[level]="Local",VLOOKUP(Table1[parish]&amp;" Parish, Louisiana",[1]parish!$D$2:$E$65,2,FALSE),"")</f>
        <v/>
      </c>
    </row>
    <row r="3324" spans="1:21" hidden="1" x14ac:dyDescent="0.25">
      <c r="A3324">
        <v>3321</v>
      </c>
      <c r="B3324">
        <f>IF(COUNTIF(C$2:C3323,C3324)&gt;0,B3323,B3323+1)</f>
        <v>1145</v>
      </c>
      <c r="C3324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(2016)</v>
      </c>
      <c r="D3324" t="s">
        <v>4110</v>
      </c>
      <c r="E3324" t="s">
        <v>4130</v>
      </c>
      <c r="F3324" t="s">
        <v>4134</v>
      </c>
      <c r="G3324">
        <v>2016</v>
      </c>
      <c r="H3324" t="s">
        <v>73</v>
      </c>
      <c r="I3324" t="s">
        <v>19</v>
      </c>
      <c r="J3324">
        <v>6223</v>
      </c>
      <c r="K3324">
        <v>12</v>
      </c>
      <c r="L3324">
        <f>COUNTIF(Table1[Race],Table1[Race])</f>
        <v>12</v>
      </c>
      <c r="M3324">
        <v>2</v>
      </c>
      <c r="N3324">
        <v>8</v>
      </c>
      <c r="O3324">
        <v>1</v>
      </c>
      <c r="P3324">
        <v>1</v>
      </c>
      <c r="Q3324" t="s">
        <v>4061</v>
      </c>
      <c r="R3324" t="s">
        <v>4113</v>
      </c>
      <c r="S3324" t="s">
        <v>4110</v>
      </c>
      <c r="T3324">
        <f>IFERROR(Table1[n_can_adj]/MID(Table1[district],FIND("(",Table1[district])+1,1),Table1[n_can_adj])</f>
        <v>12</v>
      </c>
      <c r="U3324" t="str">
        <f>IF(Table1[level]="Local",VLOOKUP(Table1[parish]&amp;" Parish, Louisiana",[1]parish!$D$2:$E$65,2,FALSE),"")</f>
        <v/>
      </c>
    </row>
    <row r="3325" spans="1:21" hidden="1" x14ac:dyDescent="0.25">
      <c r="A3325">
        <v>3323</v>
      </c>
      <c r="B3325">
        <f>IF(COUNTIF(C$2:C3324,C3325)&gt;0,B3324,B3324+1)</f>
        <v>1145</v>
      </c>
      <c r="C3325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(2016)</v>
      </c>
      <c r="D3325" t="s">
        <v>4110</v>
      </c>
      <c r="E3325" t="s">
        <v>4130</v>
      </c>
      <c r="F3325" t="s">
        <v>4136</v>
      </c>
      <c r="G3325">
        <v>2016</v>
      </c>
      <c r="H3325" t="s">
        <v>73</v>
      </c>
      <c r="I3325" t="s">
        <v>19</v>
      </c>
      <c r="J3325">
        <v>84912</v>
      </c>
      <c r="K3325">
        <v>12</v>
      </c>
      <c r="L3325">
        <f>COUNTIF(Table1[Race],Table1[Race])</f>
        <v>12</v>
      </c>
      <c r="M3325">
        <v>2</v>
      </c>
      <c r="N3325">
        <v>8</v>
      </c>
      <c r="O3325">
        <v>1</v>
      </c>
      <c r="P3325">
        <v>1</v>
      </c>
      <c r="Q3325" t="s">
        <v>4061</v>
      </c>
      <c r="R3325" t="s">
        <v>4113</v>
      </c>
      <c r="S3325" t="s">
        <v>4110</v>
      </c>
      <c r="T3325">
        <f>IFERROR(Table1[n_can_adj]/MID(Table1[district],FIND("(",Table1[district])+1,1),Table1[n_can_adj])</f>
        <v>12</v>
      </c>
      <c r="U3325" t="str">
        <f>IF(Table1[level]="Local",VLOOKUP(Table1[parish]&amp;" Parish, Louisiana",[1]parish!$D$2:$E$65,2,FALSE),"")</f>
        <v/>
      </c>
    </row>
    <row r="3326" spans="1:21" hidden="1" x14ac:dyDescent="0.25">
      <c r="A3326">
        <v>3324</v>
      </c>
      <c r="B3326">
        <f>IF(COUNTIF(C$2:C3325,C3326)&gt;0,B3325,B3325+1)</f>
        <v>1145</v>
      </c>
      <c r="C3326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(2016)</v>
      </c>
      <c r="D3326" t="s">
        <v>4110</v>
      </c>
      <c r="E3326" t="s">
        <v>4130</v>
      </c>
      <c r="F3326" t="s">
        <v>4137</v>
      </c>
      <c r="G3326">
        <v>2016</v>
      </c>
      <c r="H3326" t="s">
        <v>73</v>
      </c>
      <c r="I3326" t="s">
        <v>19</v>
      </c>
      <c r="J3326">
        <v>2457</v>
      </c>
      <c r="K3326">
        <v>12</v>
      </c>
      <c r="L3326">
        <f>COUNTIF(Table1[Race],Table1[Race])</f>
        <v>12</v>
      </c>
      <c r="M3326">
        <v>2</v>
      </c>
      <c r="N3326">
        <v>8</v>
      </c>
      <c r="O3326">
        <v>1</v>
      </c>
      <c r="P3326">
        <v>1</v>
      </c>
      <c r="Q3326" t="s">
        <v>4061</v>
      </c>
      <c r="R3326" t="s">
        <v>4113</v>
      </c>
      <c r="S3326" t="s">
        <v>4110</v>
      </c>
      <c r="T3326">
        <f>IFERROR(Table1[n_can_adj]/MID(Table1[district],FIND("(",Table1[district])+1,1),Table1[n_can_adj])</f>
        <v>12</v>
      </c>
      <c r="U3326" t="str">
        <f>IF(Table1[level]="Local",VLOOKUP(Table1[parish]&amp;" Parish, Louisiana",[1]parish!$D$2:$E$65,2,FALSE),"")</f>
        <v/>
      </c>
    </row>
    <row r="3327" spans="1:21" hidden="1" x14ac:dyDescent="0.25">
      <c r="A3327">
        <v>3325</v>
      </c>
      <c r="B3327">
        <f>IF(COUNTIF(C$2:C3326,C3327)&gt;0,B3326,B3326+1)</f>
        <v>1145</v>
      </c>
      <c r="C3327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(2016)</v>
      </c>
      <c r="D3327" t="s">
        <v>4110</v>
      </c>
      <c r="E3327" t="s">
        <v>4130</v>
      </c>
      <c r="F3327" t="s">
        <v>4138</v>
      </c>
      <c r="G3327">
        <v>2016</v>
      </c>
      <c r="H3327" t="s">
        <v>73</v>
      </c>
      <c r="I3327" t="s">
        <v>127</v>
      </c>
      <c r="J3327">
        <v>2937</v>
      </c>
      <c r="K3327">
        <v>12</v>
      </c>
      <c r="L3327">
        <f>COUNTIF(Table1[Race],Table1[Race])</f>
        <v>12</v>
      </c>
      <c r="M3327">
        <v>2</v>
      </c>
      <c r="N3327">
        <v>8</v>
      </c>
      <c r="O3327">
        <v>1</v>
      </c>
      <c r="P3327">
        <v>1</v>
      </c>
      <c r="Q3327" t="s">
        <v>4061</v>
      </c>
      <c r="R3327" t="s">
        <v>4113</v>
      </c>
      <c r="S3327" t="s">
        <v>4110</v>
      </c>
      <c r="T3327">
        <f>IFERROR(Table1[n_can_adj]/MID(Table1[district],FIND("(",Table1[district])+1,1),Table1[n_can_adj])</f>
        <v>12</v>
      </c>
      <c r="U3327" t="str">
        <f>IF(Table1[level]="Local",VLOOKUP(Table1[parish]&amp;" Parish, Louisiana",[1]parish!$D$2:$E$65,2,FALSE),"")</f>
        <v/>
      </c>
    </row>
    <row r="3328" spans="1:21" hidden="1" x14ac:dyDescent="0.25">
      <c r="A3328">
        <v>3326</v>
      </c>
      <c r="B3328">
        <f>IF(COUNTIF(C$2:C3327,C3328)&gt;0,B3327,B3327+1)</f>
        <v>1145</v>
      </c>
      <c r="C3328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(2016)</v>
      </c>
      <c r="D3328" t="s">
        <v>4110</v>
      </c>
      <c r="E3328" t="s">
        <v>4130</v>
      </c>
      <c r="F3328" t="s">
        <v>4139</v>
      </c>
      <c r="G3328">
        <v>2016</v>
      </c>
      <c r="H3328" t="s">
        <v>73</v>
      </c>
      <c r="I3328" t="s">
        <v>19</v>
      </c>
      <c r="J3328">
        <v>1357</v>
      </c>
      <c r="K3328">
        <v>12</v>
      </c>
      <c r="L3328">
        <f>COUNTIF(Table1[Race],Table1[Race])</f>
        <v>12</v>
      </c>
      <c r="M3328">
        <v>2</v>
      </c>
      <c r="N3328">
        <v>8</v>
      </c>
      <c r="O3328">
        <v>1</v>
      </c>
      <c r="P3328">
        <v>1</v>
      </c>
      <c r="Q3328" t="s">
        <v>4061</v>
      </c>
      <c r="R3328" t="s">
        <v>4113</v>
      </c>
      <c r="S3328" t="s">
        <v>4110</v>
      </c>
      <c r="T3328">
        <f>IFERROR(Table1[n_can_adj]/MID(Table1[district],FIND("(",Table1[district])+1,1),Table1[n_can_adj])</f>
        <v>12</v>
      </c>
      <c r="U3328" t="str">
        <f>IF(Table1[level]="Local",VLOOKUP(Table1[parish]&amp;" Parish, Louisiana",[1]parish!$D$2:$E$65,2,FALSE),"")</f>
        <v/>
      </c>
    </row>
    <row r="3329" spans="1:21" hidden="1" x14ac:dyDescent="0.25">
      <c r="A3329">
        <v>3327</v>
      </c>
      <c r="B3329">
        <f>IF(COUNTIF(C$2:C3328,C3329)&gt;0,B3328,B3328+1)</f>
        <v>1145</v>
      </c>
      <c r="C3329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(2016)</v>
      </c>
      <c r="D3329" t="s">
        <v>4110</v>
      </c>
      <c r="E3329" t="s">
        <v>4130</v>
      </c>
      <c r="F3329" t="s">
        <v>4140</v>
      </c>
      <c r="G3329">
        <v>2016</v>
      </c>
      <c r="H3329" t="s">
        <v>73</v>
      </c>
      <c r="I3329" t="s">
        <v>23</v>
      </c>
      <c r="J3329">
        <v>28385</v>
      </c>
      <c r="K3329">
        <v>12</v>
      </c>
      <c r="L3329">
        <f>COUNTIF(Table1[Race],Table1[Race])</f>
        <v>12</v>
      </c>
      <c r="M3329">
        <v>2</v>
      </c>
      <c r="N3329">
        <v>8</v>
      </c>
      <c r="O3329">
        <v>1</v>
      </c>
      <c r="P3329">
        <v>1</v>
      </c>
      <c r="Q3329" t="s">
        <v>4061</v>
      </c>
      <c r="R3329" t="s">
        <v>4113</v>
      </c>
      <c r="S3329" t="s">
        <v>4110</v>
      </c>
      <c r="T3329">
        <f>IFERROR(Table1[n_can_adj]/MID(Table1[district],FIND("(",Table1[district])+1,1),Table1[n_can_adj])</f>
        <v>12</v>
      </c>
      <c r="U3329" t="str">
        <f>IF(Table1[level]="Local",VLOOKUP(Table1[parish]&amp;" Parish, Louisiana",[1]parish!$D$2:$E$65,2,FALSE),"")</f>
        <v/>
      </c>
    </row>
    <row r="3330" spans="1:21" hidden="1" x14ac:dyDescent="0.25">
      <c r="A3330">
        <v>3328</v>
      </c>
      <c r="B3330">
        <f>IF(COUNTIF(C$2:C3329,C3330)&gt;0,B3329,B3329+1)</f>
        <v>1145</v>
      </c>
      <c r="C3330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(2016)</v>
      </c>
      <c r="D3330" t="s">
        <v>4110</v>
      </c>
      <c r="E3330" t="s">
        <v>4130</v>
      </c>
      <c r="F3330" t="s">
        <v>4141</v>
      </c>
      <c r="G3330">
        <v>2016</v>
      </c>
      <c r="H3330" t="s">
        <v>73</v>
      </c>
      <c r="I3330" t="s">
        <v>30</v>
      </c>
      <c r="J3330">
        <v>2670</v>
      </c>
      <c r="K3330">
        <v>12</v>
      </c>
      <c r="L3330">
        <f>COUNTIF(Table1[Race],Table1[Race])</f>
        <v>12</v>
      </c>
      <c r="M3330">
        <v>2</v>
      </c>
      <c r="N3330">
        <v>8</v>
      </c>
      <c r="O3330">
        <v>1</v>
      </c>
      <c r="P3330">
        <v>1</v>
      </c>
      <c r="Q3330" t="s">
        <v>4061</v>
      </c>
      <c r="R3330" t="s">
        <v>4113</v>
      </c>
      <c r="S3330" t="s">
        <v>4110</v>
      </c>
      <c r="T3330">
        <f>IFERROR(Table1[n_can_adj]/MID(Table1[district],FIND("(",Table1[district])+1,1),Table1[n_can_adj])</f>
        <v>12</v>
      </c>
      <c r="U3330" t="str">
        <f>IF(Table1[level]="Local",VLOOKUP(Table1[parish]&amp;" Parish, Louisiana",[1]parish!$D$2:$E$65,2,FALSE),"")</f>
        <v/>
      </c>
    </row>
    <row r="3331" spans="1:21" hidden="1" x14ac:dyDescent="0.25">
      <c r="A3331">
        <v>3329</v>
      </c>
      <c r="B3331">
        <f>IF(COUNTIF(C$2:C3330,C3331)&gt;0,B3330,B3330+1)</f>
        <v>1145</v>
      </c>
      <c r="C3331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(2016)</v>
      </c>
      <c r="D3331" t="s">
        <v>4110</v>
      </c>
      <c r="E3331" t="s">
        <v>4130</v>
      </c>
      <c r="F3331" t="s">
        <v>4142</v>
      </c>
      <c r="G3331">
        <v>2016</v>
      </c>
      <c r="H3331" t="s">
        <v>73</v>
      </c>
      <c r="I3331" t="s">
        <v>23</v>
      </c>
      <c r="J3331">
        <v>27830</v>
      </c>
      <c r="K3331">
        <v>12</v>
      </c>
      <c r="L3331">
        <f>COUNTIF(Table1[Race],Table1[Race])</f>
        <v>12</v>
      </c>
      <c r="M3331">
        <v>2</v>
      </c>
      <c r="N3331">
        <v>8</v>
      </c>
      <c r="O3331">
        <v>1</v>
      </c>
      <c r="P3331">
        <v>1</v>
      </c>
      <c r="Q3331" t="s">
        <v>4061</v>
      </c>
      <c r="R3331" t="s">
        <v>4113</v>
      </c>
      <c r="S3331" t="s">
        <v>4110</v>
      </c>
      <c r="T3331">
        <f>IFERROR(Table1[n_can_adj]/MID(Table1[district],FIND("(",Table1[district])+1,1),Table1[n_can_adj])</f>
        <v>12</v>
      </c>
      <c r="U3331" t="str">
        <f>IF(Table1[level]="Local",VLOOKUP(Table1[parish]&amp;" Parish, Louisiana",[1]parish!$D$2:$E$65,2,FALSE),"")</f>
        <v/>
      </c>
    </row>
    <row r="3332" spans="1:21" hidden="1" x14ac:dyDescent="0.25">
      <c r="A3332">
        <v>3331</v>
      </c>
      <c r="B3332">
        <f>IF(COUNTIF(C$2:C3331,C3332)&gt;0,B3331,B3331+1)</f>
        <v>1145</v>
      </c>
      <c r="C3332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(2016)</v>
      </c>
      <c r="D3332" t="s">
        <v>4110</v>
      </c>
      <c r="E3332" t="s">
        <v>4130</v>
      </c>
      <c r="F3332" t="s">
        <v>4144</v>
      </c>
      <c r="G3332">
        <v>2016</v>
      </c>
      <c r="H3332" t="s">
        <v>73</v>
      </c>
      <c r="I3332" t="s">
        <v>19</v>
      </c>
      <c r="J3332">
        <v>91532</v>
      </c>
      <c r="K3332">
        <v>12</v>
      </c>
      <c r="L3332">
        <f>COUNTIF(Table1[Race],Table1[Race])</f>
        <v>12</v>
      </c>
      <c r="M3332">
        <v>2</v>
      </c>
      <c r="N3332">
        <v>8</v>
      </c>
      <c r="O3332">
        <v>1</v>
      </c>
      <c r="P3332">
        <v>1</v>
      </c>
      <c r="Q3332" t="s">
        <v>4061</v>
      </c>
      <c r="R3332" t="s">
        <v>4113</v>
      </c>
      <c r="S3332" t="s">
        <v>4110</v>
      </c>
      <c r="T3332">
        <f>IFERROR(Table1[n_can_adj]/MID(Table1[district],FIND("(",Table1[district])+1,1),Table1[n_can_adj])</f>
        <v>12</v>
      </c>
      <c r="U3332" t="str">
        <f>IF(Table1[level]="Local",VLOOKUP(Table1[parish]&amp;" Parish, Louisiana",[1]parish!$D$2:$E$65,2,FALSE),"")</f>
        <v/>
      </c>
    </row>
    <row r="3333" spans="1:21" hidden="1" x14ac:dyDescent="0.25">
      <c r="A3333">
        <v>3335</v>
      </c>
      <c r="B3333">
        <f>IF(COUNTIF(C$2:C3332,C3333)&gt;0,B3332,B3332+1)</f>
        <v>1146</v>
      </c>
      <c r="C3333" t="str">
        <f>Table1[[#This Row],[position]]&amp;IF(Table1[district]="NA","","-"&amp;Table1[district])&amp;IF(Table1[parish]="Multi-Parish Race","","-"&amp;Table1[parish])&amp;" ("&amp;Table1[year]&amp;")"</f>
        <v>U. S. Representative-4th Congressional District (2014)</v>
      </c>
      <c r="D3333" t="s">
        <v>4110</v>
      </c>
      <c r="E3333" t="s">
        <v>4145</v>
      </c>
      <c r="F3333" t="s">
        <v>4149</v>
      </c>
      <c r="G3333">
        <v>2014</v>
      </c>
      <c r="H3333" t="s">
        <v>73</v>
      </c>
      <c r="I3333" t="s">
        <v>19</v>
      </c>
      <c r="J3333">
        <v>152683</v>
      </c>
      <c r="K3333">
        <v>2</v>
      </c>
      <c r="L3333">
        <f>COUNTIF(Table1[Race],Table1[Race])</f>
        <v>2</v>
      </c>
      <c r="M3333">
        <v>0</v>
      </c>
      <c r="N3333">
        <v>1</v>
      </c>
      <c r="O3333">
        <v>0</v>
      </c>
      <c r="P3333">
        <v>1</v>
      </c>
      <c r="Q3333" t="s">
        <v>4061</v>
      </c>
      <c r="R3333" t="s">
        <v>4113</v>
      </c>
      <c r="S3333" t="s">
        <v>4110</v>
      </c>
      <c r="T3333">
        <f>IFERROR(Table1[n_can_adj]/MID(Table1[district],FIND("(",Table1[district])+1,1),Table1[n_can_adj])</f>
        <v>2</v>
      </c>
      <c r="U3333" t="str">
        <f>IF(Table1[level]="Local",VLOOKUP(Table1[parish]&amp;" Parish, Louisiana",[1]parish!$D$2:$E$65,2,FALSE),"")</f>
        <v/>
      </c>
    </row>
    <row r="3334" spans="1:21" hidden="1" x14ac:dyDescent="0.25">
      <c r="A3334">
        <v>3341</v>
      </c>
      <c r="B3334">
        <f>IF(COUNTIF(C$2:C3333,C3334)&gt;0,B3333,B3333+1)</f>
        <v>1146</v>
      </c>
      <c r="C3334" t="str">
        <f>Table1[[#This Row],[position]]&amp;IF(Table1[district]="NA","","-"&amp;Table1[district])&amp;IF(Table1[parish]="Multi-Parish Race","","-"&amp;Table1[parish])&amp;" ("&amp;Table1[year]&amp;")"</f>
        <v>U. S. Representative-4th Congressional District (2014)</v>
      </c>
      <c r="D3334" t="s">
        <v>4110</v>
      </c>
      <c r="E3334" t="s">
        <v>4145</v>
      </c>
      <c r="F3334" t="s">
        <v>4155</v>
      </c>
      <c r="G3334">
        <v>2014</v>
      </c>
      <c r="H3334" t="s">
        <v>73</v>
      </c>
      <c r="I3334" t="s">
        <v>127</v>
      </c>
      <c r="J3334">
        <v>55236</v>
      </c>
      <c r="K3334">
        <v>2</v>
      </c>
      <c r="L3334">
        <f>COUNTIF(Table1[Race],Table1[Race])</f>
        <v>2</v>
      </c>
      <c r="M3334">
        <v>0</v>
      </c>
      <c r="N3334">
        <v>1</v>
      </c>
      <c r="O3334">
        <v>0</v>
      </c>
      <c r="P3334">
        <v>1</v>
      </c>
      <c r="Q3334" t="s">
        <v>4061</v>
      </c>
      <c r="R3334" t="s">
        <v>4113</v>
      </c>
      <c r="S3334" t="s">
        <v>4110</v>
      </c>
      <c r="T3334">
        <f>IFERROR(Table1[n_can_adj]/MID(Table1[district],FIND("(",Table1[district])+1,1),Table1[n_can_adj])</f>
        <v>2</v>
      </c>
      <c r="U3334" t="str">
        <f>IF(Table1[level]="Local",VLOOKUP(Table1[parish]&amp;" Parish, Louisiana",[1]parish!$D$2:$E$65,2,FALSE),"")</f>
        <v/>
      </c>
    </row>
    <row r="3335" spans="1:21" hidden="1" x14ac:dyDescent="0.25">
      <c r="A3335">
        <v>3332</v>
      </c>
      <c r="B3335">
        <f>IF(COUNTIF(C$2:C3334,C3335)&gt;0,B3334,B3334+1)</f>
        <v>1147</v>
      </c>
      <c r="C3335" t="str">
        <f>Table1[[#This Row],[position]]&amp;IF(Table1[district]="NA","","-"&amp;Table1[district])&amp;IF(Table1[parish]="Multi-Parish Race","","-"&amp;Table1[parish])&amp;" ("&amp;Table1[year]&amp;")"</f>
        <v>U. S. Representative-4th Congressional District (2016)</v>
      </c>
      <c r="D3335" t="s">
        <v>4110</v>
      </c>
      <c r="E3335" t="s">
        <v>4145</v>
      </c>
      <c r="F3335" t="s">
        <v>4146</v>
      </c>
      <c r="G3335">
        <v>2016</v>
      </c>
      <c r="H3335" t="s">
        <v>73</v>
      </c>
      <c r="I3335" t="s">
        <v>19</v>
      </c>
      <c r="J3335">
        <v>70580</v>
      </c>
      <c r="K3335">
        <v>8</v>
      </c>
      <c r="L3335">
        <f>COUNTIF(Table1[Race],Table1[Race])</f>
        <v>8</v>
      </c>
      <c r="M3335">
        <v>1</v>
      </c>
      <c r="N3335">
        <v>5</v>
      </c>
      <c r="O3335">
        <v>2</v>
      </c>
      <c r="P3335">
        <v>0</v>
      </c>
      <c r="Q3335" t="s">
        <v>4061</v>
      </c>
      <c r="R3335" t="s">
        <v>4113</v>
      </c>
      <c r="S3335" t="s">
        <v>4110</v>
      </c>
      <c r="T3335">
        <f>IFERROR(Table1[n_can_adj]/MID(Table1[district],FIND("(",Table1[district])+1,1),Table1[n_can_adj])</f>
        <v>8</v>
      </c>
      <c r="U3335" t="str">
        <f>IF(Table1[level]="Local",VLOOKUP(Table1[parish]&amp;" Parish, Louisiana",[1]parish!$D$2:$E$65,2,FALSE),"")</f>
        <v/>
      </c>
    </row>
    <row r="3336" spans="1:21" hidden="1" x14ac:dyDescent="0.25">
      <c r="A3336">
        <v>3333</v>
      </c>
      <c r="B3336">
        <f>IF(COUNTIF(C$2:C3335,C3336)&gt;0,B3335,B3335+1)</f>
        <v>1147</v>
      </c>
      <c r="C3336" t="str">
        <f>Table1[[#This Row],[position]]&amp;IF(Table1[district]="NA","","-"&amp;Table1[district])&amp;IF(Table1[parish]="Multi-Parish Race","","-"&amp;Table1[parish])&amp;" ("&amp;Table1[year]&amp;")"</f>
        <v>U. S. Representative-4th Congressional District (2016)</v>
      </c>
      <c r="D3336" t="s">
        <v>4110</v>
      </c>
      <c r="E3336" t="s">
        <v>4145</v>
      </c>
      <c r="F3336" t="s">
        <v>4147</v>
      </c>
      <c r="G3336">
        <v>2016</v>
      </c>
      <c r="H3336" t="s">
        <v>73</v>
      </c>
      <c r="I3336" t="s">
        <v>19</v>
      </c>
      <c r="J3336">
        <v>13220</v>
      </c>
      <c r="K3336">
        <v>8</v>
      </c>
      <c r="L3336">
        <f>COUNTIF(Table1[Race],Table1[Race])</f>
        <v>8</v>
      </c>
      <c r="M3336">
        <v>1</v>
      </c>
      <c r="N3336">
        <v>5</v>
      </c>
      <c r="O3336">
        <v>2</v>
      </c>
      <c r="P3336">
        <v>0</v>
      </c>
      <c r="Q3336" t="s">
        <v>4061</v>
      </c>
      <c r="R3336" t="s">
        <v>4113</v>
      </c>
      <c r="S3336" t="s">
        <v>4110</v>
      </c>
      <c r="T3336">
        <f>IFERROR(Table1[n_can_adj]/MID(Table1[district],FIND("(",Table1[district])+1,1),Table1[n_can_adj])</f>
        <v>8</v>
      </c>
      <c r="U3336" t="str">
        <f>IF(Table1[level]="Local",VLOOKUP(Table1[parish]&amp;" Parish, Louisiana",[1]parish!$D$2:$E$65,2,FALSE),"")</f>
        <v/>
      </c>
    </row>
    <row r="3337" spans="1:21" hidden="1" x14ac:dyDescent="0.25">
      <c r="A3337">
        <v>3334</v>
      </c>
      <c r="B3337">
        <f>IF(COUNTIF(C$2:C3336,C3337)&gt;0,B3336,B3336+1)</f>
        <v>1147</v>
      </c>
      <c r="C3337" t="str">
        <f>Table1[[#This Row],[position]]&amp;IF(Table1[district]="NA","","-"&amp;Table1[district])&amp;IF(Table1[parish]="Multi-Parish Race","","-"&amp;Table1[parish])&amp;" ("&amp;Table1[year]&amp;")"</f>
        <v>U. S. Representative-4th Congressional District (2016)</v>
      </c>
      <c r="D3337" t="s">
        <v>4110</v>
      </c>
      <c r="E3337" t="s">
        <v>4145</v>
      </c>
      <c r="F3337" t="s">
        <v>4148</v>
      </c>
      <c r="G3337">
        <v>2016</v>
      </c>
      <c r="H3337" t="s">
        <v>73</v>
      </c>
      <c r="I3337" t="s">
        <v>19</v>
      </c>
      <c r="J3337">
        <v>21017</v>
      </c>
      <c r="K3337">
        <v>8</v>
      </c>
      <c r="L3337">
        <f>COUNTIF(Table1[Race],Table1[Race])</f>
        <v>8</v>
      </c>
      <c r="M3337">
        <v>1</v>
      </c>
      <c r="N3337">
        <v>5</v>
      </c>
      <c r="O3337">
        <v>2</v>
      </c>
      <c r="P3337">
        <v>0</v>
      </c>
      <c r="Q3337" t="s">
        <v>4061</v>
      </c>
      <c r="R3337" t="s">
        <v>4113</v>
      </c>
      <c r="S3337" t="s">
        <v>4110</v>
      </c>
      <c r="T3337">
        <f>IFERROR(Table1[n_can_adj]/MID(Table1[district],FIND("(",Table1[district])+1,1),Table1[n_can_adj])</f>
        <v>8</v>
      </c>
      <c r="U3337" t="str">
        <f>IF(Table1[level]="Local",VLOOKUP(Table1[parish]&amp;" Parish, Louisiana",[1]parish!$D$2:$E$65,2,FALSE),"")</f>
        <v/>
      </c>
    </row>
    <row r="3338" spans="1:21" hidden="1" x14ac:dyDescent="0.25">
      <c r="A3338">
        <v>3336</v>
      </c>
      <c r="B3338">
        <f>IF(COUNTIF(C$2:C3337,C3338)&gt;0,B3337,B3337+1)</f>
        <v>1147</v>
      </c>
      <c r="C3338" t="str">
        <f>Table1[[#This Row],[position]]&amp;IF(Table1[district]="NA","","-"&amp;Table1[district])&amp;IF(Table1[parish]="Multi-Parish Race","","-"&amp;Table1[parish])&amp;" ("&amp;Table1[year]&amp;")"</f>
        <v>U. S. Representative-4th Congressional District (2016)</v>
      </c>
      <c r="D3338" t="s">
        <v>4110</v>
      </c>
      <c r="E3338" t="s">
        <v>4145</v>
      </c>
      <c r="F3338" t="s">
        <v>4150</v>
      </c>
      <c r="G3338">
        <v>2016</v>
      </c>
      <c r="H3338" t="s">
        <v>73</v>
      </c>
      <c r="I3338" t="s">
        <v>30</v>
      </c>
      <c r="J3338">
        <v>2493</v>
      </c>
      <c r="K3338">
        <v>8</v>
      </c>
      <c r="L3338">
        <f>COUNTIF(Table1[Race],Table1[Race])</f>
        <v>8</v>
      </c>
      <c r="M3338">
        <v>1</v>
      </c>
      <c r="N3338">
        <v>5</v>
      </c>
      <c r="O3338">
        <v>2</v>
      </c>
      <c r="P3338">
        <v>0</v>
      </c>
      <c r="Q3338" t="s">
        <v>4061</v>
      </c>
      <c r="R3338" t="s">
        <v>4113</v>
      </c>
      <c r="S3338" t="s">
        <v>4110</v>
      </c>
      <c r="T3338">
        <f>IFERROR(Table1[n_can_adj]/MID(Table1[district],FIND("(",Table1[district])+1,1),Table1[n_can_adj])</f>
        <v>8</v>
      </c>
      <c r="U3338" t="str">
        <f>IF(Table1[level]="Local",VLOOKUP(Table1[parish]&amp;" Parish, Louisiana",[1]parish!$D$2:$E$65,2,FALSE),"")</f>
        <v/>
      </c>
    </row>
    <row r="3339" spans="1:21" hidden="1" x14ac:dyDescent="0.25">
      <c r="A3339">
        <v>3337</v>
      </c>
      <c r="B3339">
        <f>IF(COUNTIF(C$2:C3338,C3339)&gt;0,B3338,B3338+1)</f>
        <v>1147</v>
      </c>
      <c r="C3339" t="str">
        <f>Table1[[#This Row],[position]]&amp;IF(Table1[district]="NA","","-"&amp;Table1[district])&amp;IF(Table1[parish]="Multi-Parish Race","","-"&amp;Table1[parish])&amp;" ("&amp;Table1[year]&amp;")"</f>
        <v>U. S. Representative-4th Congressional District (2016)</v>
      </c>
      <c r="D3339" t="s">
        <v>4110</v>
      </c>
      <c r="E3339" t="s">
        <v>4145</v>
      </c>
      <c r="F3339" t="s">
        <v>4151</v>
      </c>
      <c r="G3339">
        <v>2016</v>
      </c>
      <c r="H3339" t="s">
        <v>73</v>
      </c>
      <c r="I3339" t="s">
        <v>30</v>
      </c>
      <c r="J3339">
        <v>3149</v>
      </c>
      <c r="K3339">
        <v>8</v>
      </c>
      <c r="L3339">
        <f>COUNTIF(Table1[Race],Table1[Race])</f>
        <v>8</v>
      </c>
      <c r="M3339">
        <v>1</v>
      </c>
      <c r="N3339">
        <v>5</v>
      </c>
      <c r="O3339">
        <v>2</v>
      </c>
      <c r="P3339">
        <v>0</v>
      </c>
      <c r="Q3339" t="s">
        <v>4061</v>
      </c>
      <c r="R3339" t="s">
        <v>4113</v>
      </c>
      <c r="S3339" t="s">
        <v>4110</v>
      </c>
      <c r="T3339">
        <f>IFERROR(Table1[n_can_adj]/MID(Table1[district],FIND("(",Table1[district])+1,1),Table1[n_can_adj])</f>
        <v>8</v>
      </c>
      <c r="U3339" t="str">
        <f>IF(Table1[level]="Local",VLOOKUP(Table1[parish]&amp;" Parish, Louisiana",[1]parish!$D$2:$E$65,2,FALSE),"")</f>
        <v/>
      </c>
    </row>
    <row r="3340" spans="1:21" hidden="1" x14ac:dyDescent="0.25">
      <c r="A3340">
        <v>3338</v>
      </c>
      <c r="B3340">
        <f>IF(COUNTIF(C$2:C3339,C3340)&gt;0,B3339,B3339+1)</f>
        <v>1147</v>
      </c>
      <c r="C3340" t="str">
        <f>Table1[[#This Row],[position]]&amp;IF(Table1[district]="NA","","-"&amp;Table1[district])&amp;IF(Table1[parish]="Multi-Parish Race","","-"&amp;Table1[parish])&amp;" ("&amp;Table1[year]&amp;")"</f>
        <v>U. S. Representative-4th Congressional District (2016)</v>
      </c>
      <c r="D3340" t="s">
        <v>4110</v>
      </c>
      <c r="E3340" t="s">
        <v>4145</v>
      </c>
      <c r="F3340" t="s">
        <v>4152</v>
      </c>
      <c r="G3340">
        <v>2016</v>
      </c>
      <c r="H3340" t="s">
        <v>73</v>
      </c>
      <c r="I3340" t="s">
        <v>23</v>
      </c>
      <c r="J3340">
        <v>80593</v>
      </c>
      <c r="K3340">
        <v>8</v>
      </c>
      <c r="L3340">
        <f>COUNTIF(Table1[Race],Table1[Race])</f>
        <v>8</v>
      </c>
      <c r="M3340">
        <v>1</v>
      </c>
      <c r="N3340">
        <v>5</v>
      </c>
      <c r="O3340">
        <v>2</v>
      </c>
      <c r="P3340">
        <v>0</v>
      </c>
      <c r="Q3340" t="s">
        <v>4061</v>
      </c>
      <c r="R3340" t="s">
        <v>4113</v>
      </c>
      <c r="S3340" t="s">
        <v>4110</v>
      </c>
      <c r="T3340">
        <f>IFERROR(Table1[n_can_adj]/MID(Table1[district],FIND("(",Table1[district])+1,1),Table1[n_can_adj])</f>
        <v>8</v>
      </c>
      <c r="U3340" t="str">
        <f>IF(Table1[level]="Local",VLOOKUP(Table1[parish]&amp;" Parish, Louisiana",[1]parish!$D$2:$E$65,2,FALSE),"")</f>
        <v/>
      </c>
    </row>
    <row r="3341" spans="1:21" hidden="1" x14ac:dyDescent="0.25">
      <c r="A3341">
        <v>3339</v>
      </c>
      <c r="B3341">
        <f>IF(COUNTIF(C$2:C3340,C3341)&gt;0,B3340,B3340+1)</f>
        <v>1147</v>
      </c>
      <c r="C3341" t="str">
        <f>Table1[[#This Row],[position]]&amp;IF(Table1[district]="NA","","-"&amp;Table1[district])&amp;IF(Table1[parish]="Multi-Parish Race","","-"&amp;Table1[parish])&amp;" ("&amp;Table1[year]&amp;")"</f>
        <v>U. S. Representative-4th Congressional District (2016)</v>
      </c>
      <c r="D3341" t="s">
        <v>4110</v>
      </c>
      <c r="E3341" t="s">
        <v>4145</v>
      </c>
      <c r="F3341" t="s">
        <v>4153</v>
      </c>
      <c r="G3341">
        <v>2016</v>
      </c>
      <c r="H3341" t="s">
        <v>73</v>
      </c>
      <c r="I3341" t="s">
        <v>19</v>
      </c>
      <c r="J3341">
        <v>44521</v>
      </c>
      <c r="K3341">
        <v>8</v>
      </c>
      <c r="L3341">
        <f>COUNTIF(Table1[Race],Table1[Race])</f>
        <v>8</v>
      </c>
      <c r="M3341">
        <v>1</v>
      </c>
      <c r="N3341">
        <v>5</v>
      </c>
      <c r="O3341">
        <v>2</v>
      </c>
      <c r="P3341">
        <v>0</v>
      </c>
      <c r="Q3341" t="s">
        <v>4061</v>
      </c>
      <c r="R3341" t="s">
        <v>4113</v>
      </c>
      <c r="S3341" t="s">
        <v>4110</v>
      </c>
      <c r="T3341">
        <f>IFERROR(Table1[n_can_adj]/MID(Table1[district],FIND("(",Table1[district])+1,1),Table1[n_can_adj])</f>
        <v>8</v>
      </c>
      <c r="U3341" t="str">
        <f>IF(Table1[level]="Local",VLOOKUP(Table1[parish]&amp;" Parish, Louisiana",[1]parish!$D$2:$E$65,2,FALSE),"")</f>
        <v/>
      </c>
    </row>
    <row r="3342" spans="1:21" hidden="1" x14ac:dyDescent="0.25">
      <c r="A3342">
        <v>3340</v>
      </c>
      <c r="B3342">
        <f>IF(COUNTIF(C$2:C3341,C3342)&gt;0,B3341,B3341+1)</f>
        <v>1147</v>
      </c>
      <c r="C3342" t="str">
        <f>Table1[[#This Row],[position]]&amp;IF(Table1[district]="NA","","-"&amp;Table1[district])&amp;IF(Table1[parish]="Multi-Parish Race","","-"&amp;Table1[parish])&amp;" ("&amp;Table1[year]&amp;")"</f>
        <v>U. S. Representative-4th Congressional District (2016)</v>
      </c>
      <c r="D3342" t="s">
        <v>4110</v>
      </c>
      <c r="E3342" t="s">
        <v>4145</v>
      </c>
      <c r="F3342" t="s">
        <v>4154</v>
      </c>
      <c r="G3342">
        <v>2016</v>
      </c>
      <c r="H3342" t="s">
        <v>73</v>
      </c>
      <c r="I3342" t="s">
        <v>19</v>
      </c>
      <c r="J3342">
        <v>50412</v>
      </c>
      <c r="K3342">
        <v>8</v>
      </c>
      <c r="L3342">
        <f>COUNTIF(Table1[Race],Table1[Race])</f>
        <v>8</v>
      </c>
      <c r="M3342">
        <v>1</v>
      </c>
      <c r="N3342">
        <v>5</v>
      </c>
      <c r="O3342">
        <v>2</v>
      </c>
      <c r="P3342">
        <v>0</v>
      </c>
      <c r="Q3342" t="s">
        <v>4061</v>
      </c>
      <c r="R3342" t="s">
        <v>4113</v>
      </c>
      <c r="S3342" t="s">
        <v>4110</v>
      </c>
      <c r="T3342">
        <f>IFERROR(Table1[n_can_adj]/MID(Table1[district],FIND("(",Table1[district])+1,1),Table1[n_can_adj])</f>
        <v>8</v>
      </c>
      <c r="U3342" t="str">
        <f>IF(Table1[level]="Local",VLOOKUP(Table1[parish]&amp;" Parish, Louisiana",[1]parish!$D$2:$E$65,2,FALSE),"")</f>
        <v/>
      </c>
    </row>
    <row r="3343" spans="1:21" hidden="1" x14ac:dyDescent="0.25">
      <c r="A3343">
        <v>3342</v>
      </c>
      <c r="B3343">
        <f>IF(COUNTIF(C$2:C3342,C3343)&gt;0,B3342,B3342+1)</f>
        <v>1148</v>
      </c>
      <c r="C3343" t="str">
        <f>Table1[[#This Row],[position]]&amp;IF(Table1[district]="NA","","-"&amp;Table1[district])&amp;IF(Table1[parish]="Multi-Parish Race","","-"&amp;Table1[parish])&amp;" ("&amp;Table1[year]&amp;")"</f>
        <v>U. S. Representative-5th Congressional District (2014)</v>
      </c>
      <c r="D3343" t="s">
        <v>4110</v>
      </c>
      <c r="E3343" t="s">
        <v>4156</v>
      </c>
      <c r="F3343" t="s">
        <v>4157</v>
      </c>
      <c r="G3343">
        <v>2014</v>
      </c>
      <c r="H3343" t="s">
        <v>73</v>
      </c>
      <c r="I3343" t="s">
        <v>19</v>
      </c>
      <c r="J3343">
        <v>4594</v>
      </c>
      <c r="K3343">
        <v>9</v>
      </c>
      <c r="L3343">
        <f>COUNTIF(Table1[Race],Table1[Race])</f>
        <v>9</v>
      </c>
      <c r="M3343">
        <v>1</v>
      </c>
      <c r="N3343">
        <v>6</v>
      </c>
      <c r="O3343">
        <v>0</v>
      </c>
      <c r="P3343">
        <v>2</v>
      </c>
      <c r="Q3343" t="s">
        <v>4061</v>
      </c>
      <c r="R3343" t="s">
        <v>4113</v>
      </c>
      <c r="S3343" t="s">
        <v>4110</v>
      </c>
      <c r="T3343">
        <f>IFERROR(Table1[n_can_adj]/MID(Table1[district],FIND("(",Table1[district])+1,1),Table1[n_can_adj])</f>
        <v>9</v>
      </c>
      <c r="U3343" t="str">
        <f>IF(Table1[level]="Local",VLOOKUP(Table1[parish]&amp;" Parish, Louisiana",[1]parish!$D$2:$E$65,2,FALSE),"")</f>
        <v/>
      </c>
    </row>
    <row r="3344" spans="1:21" hidden="1" x14ac:dyDescent="0.25">
      <c r="A3344">
        <v>3343</v>
      </c>
      <c r="B3344">
        <f>IF(COUNTIF(C$2:C3343,C3344)&gt;0,B3343,B3343+1)</f>
        <v>1148</v>
      </c>
      <c r="C3344" t="str">
        <f>Table1[[#This Row],[position]]&amp;IF(Table1[district]="NA","","-"&amp;Table1[district])&amp;IF(Table1[parish]="Multi-Parish Race","","-"&amp;Table1[parish])&amp;" ("&amp;Table1[year]&amp;")"</f>
        <v>U. S. Representative-5th Congressional District (2014)</v>
      </c>
      <c r="D3344" t="s">
        <v>4110</v>
      </c>
      <c r="E3344" t="s">
        <v>4156</v>
      </c>
      <c r="F3344" t="s">
        <v>4158</v>
      </c>
      <c r="G3344">
        <v>2014</v>
      </c>
      <c r="H3344" t="s">
        <v>73</v>
      </c>
      <c r="I3344" t="s">
        <v>23</v>
      </c>
      <c r="J3344">
        <v>67611</v>
      </c>
      <c r="K3344">
        <v>9</v>
      </c>
      <c r="L3344">
        <f>COUNTIF(Table1[Race],Table1[Race])</f>
        <v>9</v>
      </c>
      <c r="M3344">
        <v>1</v>
      </c>
      <c r="N3344">
        <v>6</v>
      </c>
      <c r="O3344">
        <v>0</v>
      </c>
      <c r="P3344">
        <v>2</v>
      </c>
      <c r="Q3344" t="s">
        <v>4061</v>
      </c>
      <c r="R3344" t="s">
        <v>4113</v>
      </c>
      <c r="S3344" t="s">
        <v>4110</v>
      </c>
      <c r="T3344">
        <f>IFERROR(Table1[n_can_adj]/MID(Table1[district],FIND("(",Table1[district])+1,1),Table1[n_can_adj])</f>
        <v>9</v>
      </c>
      <c r="U3344" t="str">
        <f>IF(Table1[level]="Local",VLOOKUP(Table1[parish]&amp;" Parish, Louisiana",[1]parish!$D$2:$E$65,2,FALSE),"")</f>
        <v/>
      </c>
    </row>
    <row r="3345" spans="1:21" hidden="1" x14ac:dyDescent="0.25">
      <c r="A3345">
        <v>3344</v>
      </c>
      <c r="B3345">
        <f>IF(COUNTIF(C$2:C3344,C3345)&gt;0,B3344,B3344+1)</f>
        <v>1148</v>
      </c>
      <c r="C3345" t="str">
        <f>Table1[[#This Row],[position]]&amp;IF(Table1[district]="NA","","-"&amp;Table1[district])&amp;IF(Table1[parish]="Multi-Parish Race","","-"&amp;Table1[parish])&amp;" ("&amp;Table1[year]&amp;")"</f>
        <v>U. S. Representative-5th Congressional District (2014)</v>
      </c>
      <c r="D3345" t="s">
        <v>4110</v>
      </c>
      <c r="E3345" t="s">
        <v>4156</v>
      </c>
      <c r="F3345" t="s">
        <v>4159</v>
      </c>
      <c r="G3345">
        <v>2014</v>
      </c>
      <c r="H3345" t="s">
        <v>73</v>
      </c>
      <c r="I3345" t="s">
        <v>19</v>
      </c>
      <c r="J3345">
        <v>53628</v>
      </c>
      <c r="K3345">
        <v>9</v>
      </c>
      <c r="L3345">
        <f>COUNTIF(Table1[Race],Table1[Race])</f>
        <v>9</v>
      </c>
      <c r="M3345">
        <v>1</v>
      </c>
      <c r="N3345">
        <v>6</v>
      </c>
      <c r="O3345">
        <v>0</v>
      </c>
      <c r="P3345">
        <v>2</v>
      </c>
      <c r="Q3345" t="s">
        <v>4061</v>
      </c>
      <c r="R3345" t="s">
        <v>4113</v>
      </c>
      <c r="S3345" t="s">
        <v>4110</v>
      </c>
      <c r="T3345">
        <f>IFERROR(Table1[n_can_adj]/MID(Table1[district],FIND("(",Table1[district])+1,1),Table1[n_can_adj])</f>
        <v>9</v>
      </c>
      <c r="U3345" t="str">
        <f>IF(Table1[level]="Local",VLOOKUP(Table1[parish]&amp;" Parish, Louisiana",[1]parish!$D$2:$E$65,2,FALSE),"")</f>
        <v/>
      </c>
    </row>
    <row r="3346" spans="1:21" hidden="1" x14ac:dyDescent="0.25">
      <c r="A3346">
        <v>3346</v>
      </c>
      <c r="B3346">
        <f>IF(COUNTIF(C$2:C3345,C3346)&gt;0,B3345,B3345+1)</f>
        <v>1148</v>
      </c>
      <c r="C3346" t="str">
        <f>Table1[[#This Row],[position]]&amp;IF(Table1[district]="NA","","-"&amp;Table1[district])&amp;IF(Table1[parish]="Multi-Parish Race","","-"&amp;Table1[parish])&amp;" ("&amp;Table1[year]&amp;")"</f>
        <v>U. S. Representative-5th Congressional District (2014)</v>
      </c>
      <c r="D3346" t="s">
        <v>4110</v>
      </c>
      <c r="E3346" t="s">
        <v>4156</v>
      </c>
      <c r="F3346" t="s">
        <v>4161</v>
      </c>
      <c r="G3346">
        <v>2014</v>
      </c>
      <c r="H3346" t="s">
        <v>73</v>
      </c>
      <c r="I3346" t="s">
        <v>127</v>
      </c>
      <c r="J3346">
        <v>2201</v>
      </c>
      <c r="K3346">
        <v>9</v>
      </c>
      <c r="L3346">
        <f>COUNTIF(Table1[Race],Table1[Race])</f>
        <v>9</v>
      </c>
      <c r="M3346">
        <v>1</v>
      </c>
      <c r="N3346">
        <v>6</v>
      </c>
      <c r="O3346">
        <v>0</v>
      </c>
      <c r="P3346">
        <v>2</v>
      </c>
      <c r="Q3346" t="s">
        <v>4061</v>
      </c>
      <c r="R3346" t="s">
        <v>4113</v>
      </c>
      <c r="S3346" t="s">
        <v>4110</v>
      </c>
      <c r="T3346">
        <f>IFERROR(Table1[n_can_adj]/MID(Table1[district],FIND("(",Table1[district])+1,1),Table1[n_can_adj])</f>
        <v>9</v>
      </c>
      <c r="U3346" t="str">
        <f>IF(Table1[level]="Local",VLOOKUP(Table1[parish]&amp;" Parish, Louisiana",[1]parish!$D$2:$E$65,2,FALSE),"")</f>
        <v/>
      </c>
    </row>
    <row r="3347" spans="1:21" hidden="1" x14ac:dyDescent="0.25">
      <c r="A3347">
        <v>3347</v>
      </c>
      <c r="B3347">
        <f>IF(COUNTIF(C$2:C3346,C3347)&gt;0,B3346,B3346+1)</f>
        <v>1148</v>
      </c>
      <c r="C3347" t="str">
        <f>Table1[[#This Row],[position]]&amp;IF(Table1[district]="NA","","-"&amp;Table1[district])&amp;IF(Table1[parish]="Multi-Parish Race","","-"&amp;Table1[parish])&amp;" ("&amp;Table1[year]&amp;")"</f>
        <v>U. S. Representative-5th Congressional District (2014)</v>
      </c>
      <c r="D3347" t="s">
        <v>4110</v>
      </c>
      <c r="E3347" t="s">
        <v>4156</v>
      </c>
      <c r="F3347" t="s">
        <v>4162</v>
      </c>
      <c r="G3347">
        <v>2014</v>
      </c>
      <c r="H3347" t="s">
        <v>73</v>
      </c>
      <c r="I3347" t="s">
        <v>19</v>
      </c>
      <c r="J3347">
        <v>17877</v>
      </c>
      <c r="K3347">
        <v>9</v>
      </c>
      <c r="L3347">
        <f>COUNTIF(Table1[Race],Table1[Race])</f>
        <v>9</v>
      </c>
      <c r="M3347">
        <v>1</v>
      </c>
      <c r="N3347">
        <v>6</v>
      </c>
      <c r="O3347">
        <v>0</v>
      </c>
      <c r="P3347">
        <v>2</v>
      </c>
      <c r="Q3347" t="s">
        <v>4061</v>
      </c>
      <c r="R3347" t="s">
        <v>4113</v>
      </c>
      <c r="S3347" t="s">
        <v>4110</v>
      </c>
      <c r="T3347">
        <f>IFERROR(Table1[n_can_adj]/MID(Table1[district],FIND("(",Table1[district])+1,1),Table1[n_can_adj])</f>
        <v>9</v>
      </c>
      <c r="U3347" t="str">
        <f>IF(Table1[level]="Local",VLOOKUP(Table1[parish]&amp;" Parish, Louisiana",[1]parish!$D$2:$E$65,2,FALSE),"")</f>
        <v/>
      </c>
    </row>
    <row r="3348" spans="1:21" hidden="1" x14ac:dyDescent="0.25">
      <c r="A3348">
        <v>3348</v>
      </c>
      <c r="B3348">
        <f>IF(COUNTIF(C$2:C3347,C3348)&gt;0,B3347,B3347+1)</f>
        <v>1148</v>
      </c>
      <c r="C3348" t="str">
        <f>Table1[[#This Row],[position]]&amp;IF(Table1[district]="NA","","-"&amp;Table1[district])&amp;IF(Table1[parish]="Multi-Parish Race","","-"&amp;Table1[parish])&amp;" ("&amp;Table1[year]&amp;")"</f>
        <v>U. S. Representative-5th Congressional District (2014)</v>
      </c>
      <c r="D3348" t="s">
        <v>4110</v>
      </c>
      <c r="E3348" t="s">
        <v>4156</v>
      </c>
      <c r="F3348" t="s">
        <v>4163</v>
      </c>
      <c r="G3348">
        <v>2014</v>
      </c>
      <c r="H3348" t="s">
        <v>73</v>
      </c>
      <c r="I3348" t="s">
        <v>127</v>
      </c>
      <c r="J3348">
        <v>1655</v>
      </c>
      <c r="K3348">
        <v>9</v>
      </c>
      <c r="L3348">
        <f>COUNTIF(Table1[Race],Table1[Race])</f>
        <v>9</v>
      </c>
      <c r="M3348">
        <v>1</v>
      </c>
      <c r="N3348">
        <v>6</v>
      </c>
      <c r="O3348">
        <v>0</v>
      </c>
      <c r="P3348">
        <v>2</v>
      </c>
      <c r="Q3348" t="s">
        <v>4061</v>
      </c>
      <c r="R3348" t="s">
        <v>4113</v>
      </c>
      <c r="S3348" t="s">
        <v>4110</v>
      </c>
      <c r="T3348">
        <f>IFERROR(Table1[n_can_adj]/MID(Table1[district],FIND("(",Table1[district])+1,1),Table1[n_can_adj])</f>
        <v>9</v>
      </c>
      <c r="U3348" t="str">
        <f>IF(Table1[level]="Local",VLOOKUP(Table1[parish]&amp;" Parish, Louisiana",[1]parish!$D$2:$E$65,2,FALSE),"")</f>
        <v/>
      </c>
    </row>
    <row r="3349" spans="1:21" hidden="1" x14ac:dyDescent="0.25">
      <c r="A3349">
        <v>3349</v>
      </c>
      <c r="B3349">
        <f>IF(COUNTIF(C$2:C3348,C3349)&gt;0,B3348,B3348+1)</f>
        <v>1148</v>
      </c>
      <c r="C3349" t="str">
        <f>Table1[[#This Row],[position]]&amp;IF(Table1[district]="NA","","-"&amp;Table1[district])&amp;IF(Table1[parish]="Multi-Parish Race","","-"&amp;Table1[parish])&amp;" ("&amp;Table1[year]&amp;")"</f>
        <v>U. S. Representative-5th Congressional District (2014)</v>
      </c>
      <c r="D3349" t="s">
        <v>4110</v>
      </c>
      <c r="E3349" t="s">
        <v>4156</v>
      </c>
      <c r="F3349" t="s">
        <v>4164</v>
      </c>
      <c r="G3349">
        <v>2014</v>
      </c>
      <c r="H3349" t="s">
        <v>73</v>
      </c>
      <c r="I3349" t="s">
        <v>19</v>
      </c>
      <c r="J3349">
        <v>9890</v>
      </c>
      <c r="K3349">
        <v>9</v>
      </c>
      <c r="L3349">
        <f>COUNTIF(Table1[Race],Table1[Race])</f>
        <v>9</v>
      </c>
      <c r="M3349">
        <v>1</v>
      </c>
      <c r="N3349">
        <v>6</v>
      </c>
      <c r="O3349">
        <v>0</v>
      </c>
      <c r="P3349">
        <v>2</v>
      </c>
      <c r="Q3349" t="s">
        <v>4061</v>
      </c>
      <c r="R3349" t="s">
        <v>4113</v>
      </c>
      <c r="S3349" t="s">
        <v>4110</v>
      </c>
      <c r="T3349">
        <f>IFERROR(Table1[n_can_adj]/MID(Table1[district],FIND("(",Table1[district])+1,1),Table1[n_can_adj])</f>
        <v>9</v>
      </c>
      <c r="U3349" t="str">
        <f>IF(Table1[level]="Local",VLOOKUP(Table1[parish]&amp;" Parish, Louisiana",[1]parish!$D$2:$E$65,2,FALSE),"")</f>
        <v/>
      </c>
    </row>
    <row r="3350" spans="1:21" hidden="1" x14ac:dyDescent="0.25">
      <c r="A3350">
        <v>3351</v>
      </c>
      <c r="B3350">
        <f>IF(COUNTIF(C$2:C3349,C3350)&gt;0,B3349,B3349+1)</f>
        <v>1148</v>
      </c>
      <c r="C3350" t="str">
        <f>Table1[[#This Row],[position]]&amp;IF(Table1[district]="NA","","-"&amp;Table1[district])&amp;IF(Table1[parish]="Multi-Parish Race","","-"&amp;Table1[parish])&amp;" ("&amp;Table1[year]&amp;")"</f>
        <v>U. S. Representative-5th Congressional District (2014)</v>
      </c>
      <c r="D3350" t="s">
        <v>4110</v>
      </c>
      <c r="E3350" t="s">
        <v>4156</v>
      </c>
      <c r="F3350" t="s">
        <v>4166</v>
      </c>
      <c r="G3350">
        <v>2014</v>
      </c>
      <c r="H3350" t="s">
        <v>73</v>
      </c>
      <c r="I3350" t="s">
        <v>19</v>
      </c>
      <c r="J3350">
        <v>55489</v>
      </c>
      <c r="K3350">
        <v>9</v>
      </c>
      <c r="L3350">
        <f>COUNTIF(Table1[Race],Table1[Race])</f>
        <v>9</v>
      </c>
      <c r="M3350">
        <v>1</v>
      </c>
      <c r="N3350">
        <v>6</v>
      </c>
      <c r="O3350">
        <v>0</v>
      </c>
      <c r="P3350">
        <v>2</v>
      </c>
      <c r="Q3350" t="s">
        <v>4061</v>
      </c>
      <c r="R3350" t="s">
        <v>4113</v>
      </c>
      <c r="S3350" t="s">
        <v>4110</v>
      </c>
      <c r="T3350">
        <f>IFERROR(Table1[n_can_adj]/MID(Table1[district],FIND("(",Table1[district])+1,1),Table1[n_can_adj])</f>
        <v>9</v>
      </c>
      <c r="U3350" t="str">
        <f>IF(Table1[level]="Local",VLOOKUP(Table1[parish]&amp;" Parish, Louisiana",[1]parish!$D$2:$E$65,2,FALSE),"")</f>
        <v/>
      </c>
    </row>
    <row r="3351" spans="1:21" hidden="1" x14ac:dyDescent="0.25">
      <c r="A3351">
        <v>3352</v>
      </c>
      <c r="B3351">
        <f>IF(COUNTIF(C$2:C3350,C3351)&gt;0,B3350,B3350+1)</f>
        <v>1148</v>
      </c>
      <c r="C3351" t="str">
        <f>Table1[[#This Row],[position]]&amp;IF(Table1[district]="NA","","-"&amp;Table1[district])&amp;IF(Table1[parish]="Multi-Parish Race","","-"&amp;Table1[parish])&amp;" ("&amp;Table1[year]&amp;")"</f>
        <v>U. S. Representative-5th Congressional District (2014)</v>
      </c>
      <c r="D3351" t="s">
        <v>4110</v>
      </c>
      <c r="E3351" t="s">
        <v>4156</v>
      </c>
      <c r="F3351" t="s">
        <v>4167</v>
      </c>
      <c r="G3351">
        <v>2014</v>
      </c>
      <c r="H3351" t="s">
        <v>73</v>
      </c>
      <c r="I3351" t="s">
        <v>19</v>
      </c>
      <c r="J3351">
        <v>26606</v>
      </c>
      <c r="K3351">
        <v>9</v>
      </c>
      <c r="L3351">
        <f>COUNTIF(Table1[Race],Table1[Race])</f>
        <v>9</v>
      </c>
      <c r="M3351">
        <v>1</v>
      </c>
      <c r="N3351">
        <v>6</v>
      </c>
      <c r="O3351">
        <v>0</v>
      </c>
      <c r="P3351">
        <v>2</v>
      </c>
      <c r="Q3351" t="s">
        <v>4061</v>
      </c>
      <c r="R3351" t="s">
        <v>4113</v>
      </c>
      <c r="S3351" t="s">
        <v>4110</v>
      </c>
      <c r="T3351">
        <f>IFERROR(Table1[n_can_adj]/MID(Table1[district],FIND("(",Table1[district])+1,1),Table1[n_can_adj])</f>
        <v>9</v>
      </c>
      <c r="U3351" t="str">
        <f>IF(Table1[level]="Local",VLOOKUP(Table1[parish]&amp;" Parish, Louisiana",[1]parish!$D$2:$E$65,2,FALSE),"")</f>
        <v/>
      </c>
    </row>
    <row r="3352" spans="1:21" hidden="1" x14ac:dyDescent="0.25">
      <c r="A3352">
        <v>3345</v>
      </c>
      <c r="B3352">
        <f>IF(COUNTIF(C$2:C3351,C3352)&gt;0,B3351,B3351+1)</f>
        <v>1149</v>
      </c>
      <c r="C3352" t="str">
        <f>Table1[[#This Row],[position]]&amp;IF(Table1[district]="NA","","-"&amp;Table1[district])&amp;IF(Table1[parish]="Multi-Parish Race","","-"&amp;Table1[parish])&amp;" ("&amp;Table1[year]&amp;")"</f>
        <v>U. S. Representative-5th Congressional District (2016)</v>
      </c>
      <c r="D3352" t="s">
        <v>4110</v>
      </c>
      <c r="E3352" t="s">
        <v>4156</v>
      </c>
      <c r="F3352" t="s">
        <v>4160</v>
      </c>
      <c r="G3352">
        <v>2016</v>
      </c>
      <c r="H3352" t="s">
        <v>73</v>
      </c>
      <c r="I3352" t="s">
        <v>19</v>
      </c>
      <c r="J3352">
        <v>47117</v>
      </c>
      <c r="K3352">
        <v>2</v>
      </c>
      <c r="L3352">
        <f>COUNTIF(Table1[Race],Table1[Race])</f>
        <v>2</v>
      </c>
      <c r="M3352">
        <v>0</v>
      </c>
      <c r="N3352">
        <v>2</v>
      </c>
      <c r="O3352">
        <v>0</v>
      </c>
      <c r="P3352">
        <v>0</v>
      </c>
      <c r="Q3352" t="s">
        <v>4061</v>
      </c>
      <c r="R3352" t="s">
        <v>4113</v>
      </c>
      <c r="S3352" t="s">
        <v>4110</v>
      </c>
      <c r="T3352">
        <f>IFERROR(Table1[n_can_adj]/MID(Table1[district],FIND("(",Table1[district])+1,1),Table1[n_can_adj])</f>
        <v>2</v>
      </c>
      <c r="U3352" t="str">
        <f>IF(Table1[level]="Local",VLOOKUP(Table1[parish]&amp;" Parish, Louisiana",[1]parish!$D$2:$E$65,2,FALSE),"")</f>
        <v/>
      </c>
    </row>
    <row r="3353" spans="1:21" hidden="1" x14ac:dyDescent="0.25">
      <c r="A3353">
        <v>3350</v>
      </c>
      <c r="B3353">
        <f>IF(COUNTIF(C$2:C3352,C3353)&gt;0,B3352,B3352+1)</f>
        <v>1149</v>
      </c>
      <c r="C3353" t="str">
        <f>Table1[[#This Row],[position]]&amp;IF(Table1[district]="NA","","-"&amp;Table1[district])&amp;IF(Table1[parish]="Multi-Parish Race","","-"&amp;Table1[parish])&amp;" ("&amp;Table1[year]&amp;")"</f>
        <v>U. S. Representative-5th Congressional District (2016)</v>
      </c>
      <c r="D3353" t="s">
        <v>4110</v>
      </c>
      <c r="E3353" t="s">
        <v>4156</v>
      </c>
      <c r="F3353" t="s">
        <v>4165</v>
      </c>
      <c r="G3353">
        <v>2016</v>
      </c>
      <c r="H3353" t="s">
        <v>73</v>
      </c>
      <c r="I3353" t="s">
        <v>19</v>
      </c>
      <c r="J3353">
        <v>208545</v>
      </c>
      <c r="K3353">
        <v>2</v>
      </c>
      <c r="L3353">
        <f>COUNTIF(Table1[Race],Table1[Race])</f>
        <v>2</v>
      </c>
      <c r="M3353">
        <v>0</v>
      </c>
      <c r="N3353">
        <v>2</v>
      </c>
      <c r="O3353">
        <v>0</v>
      </c>
      <c r="P3353">
        <v>0</v>
      </c>
      <c r="Q3353" t="s">
        <v>4061</v>
      </c>
      <c r="R3353" t="s">
        <v>4113</v>
      </c>
      <c r="S3353" t="s">
        <v>4110</v>
      </c>
      <c r="T3353">
        <f>IFERROR(Table1[n_can_adj]/MID(Table1[district],FIND("(",Table1[district])+1,1),Table1[n_can_adj])</f>
        <v>2</v>
      </c>
      <c r="U3353" t="str">
        <f>IF(Table1[level]="Local",VLOOKUP(Table1[parish]&amp;" Parish, Louisiana",[1]parish!$D$2:$E$65,2,FALSE),"")</f>
        <v/>
      </c>
    </row>
    <row r="3354" spans="1:21" hidden="1" x14ac:dyDescent="0.25">
      <c r="A3354">
        <v>3353</v>
      </c>
      <c r="B3354">
        <f>IF(COUNTIF(C$2:C3353,C3354)&gt;0,B3353,B3353+1)</f>
        <v>1150</v>
      </c>
      <c r="C3354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(2014)</v>
      </c>
      <c r="D3354" t="s">
        <v>4110</v>
      </c>
      <c r="E3354" t="s">
        <v>4168</v>
      </c>
      <c r="F3354" t="s">
        <v>4169</v>
      </c>
      <c r="G3354">
        <v>2014</v>
      </c>
      <c r="H3354" t="s">
        <v>73</v>
      </c>
      <c r="I3354" t="s">
        <v>19</v>
      </c>
      <c r="J3354">
        <v>26524</v>
      </c>
      <c r="K3354">
        <v>12</v>
      </c>
      <c r="L3354">
        <f>COUNTIF(Table1[Race],Table1[Race])</f>
        <v>12</v>
      </c>
      <c r="M3354">
        <v>3</v>
      </c>
      <c r="N3354">
        <v>8</v>
      </c>
      <c r="O3354">
        <v>0</v>
      </c>
      <c r="P3354">
        <v>1</v>
      </c>
      <c r="Q3354" t="s">
        <v>4061</v>
      </c>
      <c r="R3354" t="s">
        <v>4113</v>
      </c>
      <c r="S3354" t="s">
        <v>4110</v>
      </c>
      <c r="T3354">
        <f>IFERROR(Table1[n_can_adj]/MID(Table1[district],FIND("(",Table1[district])+1,1),Table1[n_can_adj])</f>
        <v>12</v>
      </c>
      <c r="U3354" t="str">
        <f>IF(Table1[level]="Local",VLOOKUP(Table1[parish]&amp;" Parish, Louisiana",[1]parish!$D$2:$E$65,2,FALSE),"")</f>
        <v/>
      </c>
    </row>
    <row r="3355" spans="1:21" hidden="1" x14ac:dyDescent="0.25">
      <c r="A3355">
        <v>3354</v>
      </c>
      <c r="B3355">
        <f>IF(COUNTIF(C$2:C3354,C3355)&gt;0,B3354,B3354+1)</f>
        <v>1150</v>
      </c>
      <c r="C3355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(2014)</v>
      </c>
      <c r="D3355" t="s">
        <v>4110</v>
      </c>
      <c r="E3355" t="s">
        <v>4168</v>
      </c>
      <c r="F3355" t="s">
        <v>4170</v>
      </c>
      <c r="G3355">
        <v>2014</v>
      </c>
      <c r="H3355" t="s">
        <v>73</v>
      </c>
      <c r="I3355" t="s">
        <v>19</v>
      </c>
      <c r="J3355">
        <v>1447</v>
      </c>
      <c r="K3355">
        <v>12</v>
      </c>
      <c r="L3355">
        <f>COUNTIF(Table1[Race],Table1[Race])</f>
        <v>12</v>
      </c>
      <c r="M3355">
        <v>3</v>
      </c>
      <c r="N3355">
        <v>8</v>
      </c>
      <c r="O3355">
        <v>0</v>
      </c>
      <c r="P3355">
        <v>1</v>
      </c>
      <c r="Q3355" t="s">
        <v>4061</v>
      </c>
      <c r="R3355" t="s">
        <v>4113</v>
      </c>
      <c r="S3355" t="s">
        <v>4110</v>
      </c>
      <c r="T3355">
        <f>IFERROR(Table1[n_can_adj]/MID(Table1[district],FIND("(",Table1[district])+1,1),Table1[n_can_adj])</f>
        <v>12</v>
      </c>
      <c r="U3355" t="str">
        <f>IF(Table1[level]="Local",VLOOKUP(Table1[parish]&amp;" Parish, Louisiana",[1]parish!$D$2:$E$65,2,FALSE),"")</f>
        <v/>
      </c>
    </row>
    <row r="3356" spans="1:21" hidden="1" x14ac:dyDescent="0.25">
      <c r="A3356">
        <v>3355</v>
      </c>
      <c r="B3356">
        <f>IF(COUNTIF(C$2:C3355,C3356)&gt;0,B3355,B3355+1)</f>
        <v>1150</v>
      </c>
      <c r="C3356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(2014)</v>
      </c>
      <c r="D3356" t="s">
        <v>4110</v>
      </c>
      <c r="E3356" t="s">
        <v>4168</v>
      </c>
      <c r="F3356" t="s">
        <v>4171</v>
      </c>
      <c r="G3356">
        <v>2014</v>
      </c>
      <c r="H3356" t="s">
        <v>73</v>
      </c>
      <c r="I3356" t="s">
        <v>19</v>
      </c>
      <c r="J3356">
        <v>5815</v>
      </c>
      <c r="K3356">
        <v>12</v>
      </c>
      <c r="L3356">
        <f>COUNTIF(Table1[Race],Table1[Race])</f>
        <v>12</v>
      </c>
      <c r="M3356">
        <v>3</v>
      </c>
      <c r="N3356">
        <v>8</v>
      </c>
      <c r="O3356">
        <v>0</v>
      </c>
      <c r="P3356">
        <v>1</v>
      </c>
      <c r="Q3356" t="s">
        <v>4061</v>
      </c>
      <c r="R3356" t="s">
        <v>4113</v>
      </c>
      <c r="S3356" t="s">
        <v>4110</v>
      </c>
      <c r="T3356">
        <f>IFERROR(Table1[n_can_adj]/MID(Table1[district],FIND("(",Table1[district])+1,1),Table1[n_can_adj])</f>
        <v>12</v>
      </c>
      <c r="U3356" t="str">
        <f>IF(Table1[level]="Local",VLOOKUP(Table1[parish]&amp;" Parish, Louisiana",[1]parish!$D$2:$E$65,2,FALSE),"")</f>
        <v/>
      </c>
    </row>
    <row r="3357" spans="1:21" hidden="1" x14ac:dyDescent="0.25">
      <c r="A3357">
        <v>3357</v>
      </c>
      <c r="B3357">
        <f>IF(COUNTIF(C$2:C3356,C3357)&gt;0,B3356,B3356+1)</f>
        <v>1150</v>
      </c>
      <c r="C3357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(2014)</v>
      </c>
      <c r="D3357" t="s">
        <v>4110</v>
      </c>
      <c r="E3357" t="s">
        <v>4168</v>
      </c>
      <c r="F3357" t="s">
        <v>4173</v>
      </c>
      <c r="G3357">
        <v>2014</v>
      </c>
      <c r="H3357" t="s">
        <v>73</v>
      </c>
      <c r="I3357" t="s">
        <v>23</v>
      </c>
      <c r="J3357">
        <v>77866</v>
      </c>
      <c r="K3357">
        <v>12</v>
      </c>
      <c r="L3357">
        <f>COUNTIF(Table1[Race],Table1[Race])</f>
        <v>12</v>
      </c>
      <c r="M3357">
        <v>3</v>
      </c>
      <c r="N3357">
        <v>8</v>
      </c>
      <c r="O3357">
        <v>0</v>
      </c>
      <c r="P3357">
        <v>1</v>
      </c>
      <c r="Q3357" t="s">
        <v>4061</v>
      </c>
      <c r="R3357" t="s">
        <v>4113</v>
      </c>
      <c r="S3357" t="s">
        <v>4110</v>
      </c>
      <c r="T3357">
        <f>IFERROR(Table1[n_can_adj]/MID(Table1[district],FIND("(",Table1[district])+1,1),Table1[n_can_adj])</f>
        <v>12</v>
      </c>
      <c r="U3357" t="str">
        <f>IF(Table1[level]="Local",VLOOKUP(Table1[parish]&amp;" Parish, Louisiana",[1]parish!$D$2:$E$65,2,FALSE),"")</f>
        <v/>
      </c>
    </row>
    <row r="3358" spans="1:21" hidden="1" x14ac:dyDescent="0.25">
      <c r="A3358">
        <v>3358</v>
      </c>
      <c r="B3358">
        <f>IF(COUNTIF(C$2:C3357,C3358)&gt;0,B3357,B3357+1)</f>
        <v>1150</v>
      </c>
      <c r="C3358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(2014)</v>
      </c>
      <c r="D3358" t="s">
        <v>4110</v>
      </c>
      <c r="E3358" t="s">
        <v>4168</v>
      </c>
      <c r="F3358" t="s">
        <v>4174</v>
      </c>
      <c r="G3358">
        <v>2014</v>
      </c>
      <c r="H3358" t="s">
        <v>73</v>
      </c>
      <c r="I3358" t="s">
        <v>19</v>
      </c>
      <c r="J3358">
        <v>70715</v>
      </c>
      <c r="K3358">
        <v>12</v>
      </c>
      <c r="L3358">
        <f>COUNTIF(Table1[Race],Table1[Race])</f>
        <v>12</v>
      </c>
      <c r="M3358">
        <v>3</v>
      </c>
      <c r="N3358">
        <v>8</v>
      </c>
      <c r="O3358">
        <v>0</v>
      </c>
      <c r="P3358">
        <v>1</v>
      </c>
      <c r="Q3358" t="s">
        <v>4061</v>
      </c>
      <c r="R3358" t="s">
        <v>4113</v>
      </c>
      <c r="S3358" t="s">
        <v>4110</v>
      </c>
      <c r="T3358">
        <f>IFERROR(Table1[n_can_adj]/MID(Table1[district],FIND("(",Table1[district])+1,1),Table1[n_can_adj])</f>
        <v>12</v>
      </c>
      <c r="U3358" t="str">
        <f>IF(Table1[level]="Local",VLOOKUP(Table1[parish]&amp;" Parish, Louisiana",[1]parish!$D$2:$E$65,2,FALSE),"")</f>
        <v/>
      </c>
    </row>
    <row r="3359" spans="1:21" hidden="1" x14ac:dyDescent="0.25">
      <c r="A3359">
        <v>3361</v>
      </c>
      <c r="B3359">
        <f>IF(COUNTIF(C$2:C3358,C3359)&gt;0,B3358,B3358+1)</f>
        <v>1150</v>
      </c>
      <c r="C3359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(2014)</v>
      </c>
      <c r="D3359" t="s">
        <v>4110</v>
      </c>
      <c r="E3359" t="s">
        <v>4168</v>
      </c>
      <c r="F3359" t="s">
        <v>4176</v>
      </c>
      <c r="G3359">
        <v>2014</v>
      </c>
      <c r="H3359" t="s">
        <v>73</v>
      </c>
      <c r="I3359" t="s">
        <v>19</v>
      </c>
      <c r="J3359">
        <v>19151</v>
      </c>
      <c r="K3359">
        <v>12</v>
      </c>
      <c r="L3359">
        <f>COUNTIF(Table1[Race],Table1[Race])</f>
        <v>12</v>
      </c>
      <c r="M3359">
        <v>3</v>
      </c>
      <c r="N3359">
        <v>8</v>
      </c>
      <c r="O3359">
        <v>0</v>
      </c>
      <c r="P3359">
        <v>1</v>
      </c>
      <c r="Q3359" t="s">
        <v>4061</v>
      </c>
      <c r="R3359" t="s">
        <v>4113</v>
      </c>
      <c r="S3359" t="s">
        <v>4110</v>
      </c>
      <c r="T3359">
        <f>IFERROR(Table1[n_can_adj]/MID(Table1[district],FIND("(",Table1[district])+1,1),Table1[n_can_adj])</f>
        <v>12</v>
      </c>
      <c r="U3359" t="str">
        <f>IF(Table1[level]="Local",VLOOKUP(Table1[parish]&amp;" Parish, Louisiana",[1]parish!$D$2:$E$65,2,FALSE),"")</f>
        <v/>
      </c>
    </row>
    <row r="3360" spans="1:21" hidden="1" x14ac:dyDescent="0.25">
      <c r="A3360">
        <v>3362</v>
      </c>
      <c r="B3360">
        <f>IF(COUNTIF(C$2:C3359,C3360)&gt;0,B3359,B3359+1)</f>
        <v>1150</v>
      </c>
      <c r="C3360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(2014)</v>
      </c>
      <c r="D3360" t="s">
        <v>4110</v>
      </c>
      <c r="E3360" t="s">
        <v>4168</v>
      </c>
      <c r="F3360" t="s">
        <v>4177</v>
      </c>
      <c r="G3360">
        <v>2014</v>
      </c>
      <c r="H3360" t="s">
        <v>73</v>
      </c>
      <c r="I3360" t="s">
        <v>19</v>
      </c>
      <c r="J3360">
        <v>1848</v>
      </c>
      <c r="K3360">
        <v>12</v>
      </c>
      <c r="L3360">
        <f>COUNTIF(Table1[Race],Table1[Race])</f>
        <v>12</v>
      </c>
      <c r="M3360">
        <v>3</v>
      </c>
      <c r="N3360">
        <v>8</v>
      </c>
      <c r="O3360">
        <v>0</v>
      </c>
      <c r="P3360">
        <v>1</v>
      </c>
      <c r="Q3360" t="s">
        <v>4061</v>
      </c>
      <c r="R3360" t="s">
        <v>4113</v>
      </c>
      <c r="S3360" t="s">
        <v>4110</v>
      </c>
      <c r="T3360">
        <f>IFERROR(Table1[n_can_adj]/MID(Table1[district],FIND("(",Table1[district])+1,1),Table1[n_can_adj])</f>
        <v>12</v>
      </c>
      <c r="U3360" t="str">
        <f>IF(Table1[level]="Local",VLOOKUP(Table1[parish]&amp;" Parish, Louisiana",[1]parish!$D$2:$E$65,2,FALSE),"")</f>
        <v/>
      </c>
    </row>
    <row r="3361" spans="1:21" hidden="1" x14ac:dyDescent="0.25">
      <c r="A3361">
        <v>3363</v>
      </c>
      <c r="B3361">
        <f>IF(COUNTIF(C$2:C3360,C3361)&gt;0,B3360,B3360+1)</f>
        <v>1150</v>
      </c>
      <c r="C3361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(2014)</v>
      </c>
      <c r="D3361" t="s">
        <v>4110</v>
      </c>
      <c r="E3361" t="s">
        <v>4168</v>
      </c>
      <c r="F3361" t="s">
        <v>4178</v>
      </c>
      <c r="G3361">
        <v>2014</v>
      </c>
      <c r="H3361" t="s">
        <v>73</v>
      </c>
      <c r="I3361" t="s">
        <v>19</v>
      </c>
      <c r="J3361">
        <v>35024</v>
      </c>
      <c r="K3361">
        <v>12</v>
      </c>
      <c r="L3361">
        <f>COUNTIF(Table1[Race],Table1[Race])</f>
        <v>12</v>
      </c>
      <c r="M3361">
        <v>3</v>
      </c>
      <c r="N3361">
        <v>8</v>
      </c>
      <c r="O3361">
        <v>0</v>
      </c>
      <c r="P3361">
        <v>1</v>
      </c>
      <c r="Q3361" t="s">
        <v>4061</v>
      </c>
      <c r="R3361" t="s">
        <v>4113</v>
      </c>
      <c r="S3361" t="s">
        <v>4110</v>
      </c>
      <c r="T3361">
        <f>IFERROR(Table1[n_can_adj]/MID(Table1[district],FIND("(",Table1[district])+1,1),Table1[n_can_adj])</f>
        <v>12</v>
      </c>
      <c r="U3361" t="str">
        <f>IF(Table1[level]="Local",VLOOKUP(Table1[parish]&amp;" Parish, Louisiana",[1]parish!$D$2:$E$65,2,FALSE),"")</f>
        <v/>
      </c>
    </row>
    <row r="3362" spans="1:21" hidden="1" x14ac:dyDescent="0.25">
      <c r="A3362">
        <v>3364</v>
      </c>
      <c r="B3362">
        <f>IF(COUNTIF(C$2:C3361,C3362)&gt;0,B3361,B3361+1)</f>
        <v>1150</v>
      </c>
      <c r="C3362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(2014)</v>
      </c>
      <c r="D3362" t="s">
        <v>4110</v>
      </c>
      <c r="E3362" t="s">
        <v>4168</v>
      </c>
      <c r="F3362" t="s">
        <v>4179</v>
      </c>
      <c r="G3362">
        <v>2014</v>
      </c>
      <c r="H3362" t="s">
        <v>73</v>
      </c>
      <c r="I3362" t="s">
        <v>23</v>
      </c>
      <c r="J3362">
        <v>4037</v>
      </c>
      <c r="K3362">
        <v>12</v>
      </c>
      <c r="L3362">
        <f>COUNTIF(Table1[Race],Table1[Race])</f>
        <v>12</v>
      </c>
      <c r="M3362">
        <v>3</v>
      </c>
      <c r="N3362">
        <v>8</v>
      </c>
      <c r="O3362">
        <v>0</v>
      </c>
      <c r="P3362">
        <v>1</v>
      </c>
      <c r="Q3362" t="s">
        <v>4061</v>
      </c>
      <c r="R3362" t="s">
        <v>4113</v>
      </c>
      <c r="S3362" t="s">
        <v>4110</v>
      </c>
      <c r="T3362">
        <f>IFERROR(Table1[n_can_adj]/MID(Table1[district],FIND("(",Table1[district])+1,1),Table1[n_can_adj])</f>
        <v>12</v>
      </c>
      <c r="U3362" t="str">
        <f>IF(Table1[level]="Local",VLOOKUP(Table1[parish]&amp;" Parish, Louisiana",[1]parish!$D$2:$E$65,2,FALSE),"")</f>
        <v/>
      </c>
    </row>
    <row r="3363" spans="1:21" hidden="1" x14ac:dyDescent="0.25">
      <c r="A3363">
        <v>3365</v>
      </c>
      <c r="B3363">
        <f>IF(COUNTIF(C$2:C3362,C3363)&gt;0,B3362,B3362+1)</f>
        <v>1150</v>
      </c>
      <c r="C3363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(2014)</v>
      </c>
      <c r="D3363" t="s">
        <v>4110</v>
      </c>
      <c r="E3363" t="s">
        <v>4168</v>
      </c>
      <c r="F3363" t="s">
        <v>4180</v>
      </c>
      <c r="G3363">
        <v>2014</v>
      </c>
      <c r="H3363" t="s">
        <v>73</v>
      </c>
      <c r="I3363" t="s">
        <v>23</v>
      </c>
      <c r="J3363">
        <v>7309</v>
      </c>
      <c r="K3363">
        <v>12</v>
      </c>
      <c r="L3363">
        <f>COUNTIF(Table1[Race],Table1[Race])</f>
        <v>12</v>
      </c>
      <c r="M3363">
        <v>3</v>
      </c>
      <c r="N3363">
        <v>8</v>
      </c>
      <c r="O3363">
        <v>0</v>
      </c>
      <c r="P3363">
        <v>1</v>
      </c>
      <c r="Q3363" t="s">
        <v>4061</v>
      </c>
      <c r="R3363" t="s">
        <v>4113</v>
      </c>
      <c r="S3363" t="s">
        <v>4110</v>
      </c>
      <c r="T3363">
        <f>IFERROR(Table1[n_can_adj]/MID(Table1[district],FIND("(",Table1[district])+1,1),Table1[n_can_adj])</f>
        <v>12</v>
      </c>
      <c r="U3363" t="str">
        <f>IF(Table1[level]="Local",VLOOKUP(Table1[parish]&amp;" Parish, Louisiana",[1]parish!$D$2:$E$65,2,FALSE),"")</f>
        <v/>
      </c>
    </row>
    <row r="3364" spans="1:21" hidden="1" x14ac:dyDescent="0.25">
      <c r="A3364">
        <v>3368</v>
      </c>
      <c r="B3364">
        <f>IF(COUNTIF(C$2:C3363,C3364)&gt;0,B3363,B3363+1)</f>
        <v>1150</v>
      </c>
      <c r="C3364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(2014)</v>
      </c>
      <c r="D3364" t="s">
        <v>4110</v>
      </c>
      <c r="E3364" t="s">
        <v>4168</v>
      </c>
      <c r="F3364" t="s">
        <v>4182</v>
      </c>
      <c r="G3364">
        <v>2014</v>
      </c>
      <c r="H3364" t="s">
        <v>73</v>
      </c>
      <c r="I3364" t="s">
        <v>19</v>
      </c>
      <c r="J3364">
        <v>5182</v>
      </c>
      <c r="K3364">
        <v>12</v>
      </c>
      <c r="L3364">
        <f>COUNTIF(Table1[Race],Table1[Race])</f>
        <v>12</v>
      </c>
      <c r="M3364">
        <v>3</v>
      </c>
      <c r="N3364">
        <v>8</v>
      </c>
      <c r="O3364">
        <v>0</v>
      </c>
      <c r="P3364">
        <v>1</v>
      </c>
      <c r="Q3364" t="s">
        <v>4061</v>
      </c>
      <c r="R3364" t="s">
        <v>4113</v>
      </c>
      <c r="S3364" t="s">
        <v>4110</v>
      </c>
      <c r="T3364">
        <f>IFERROR(Table1[n_can_adj]/MID(Table1[district],FIND("(",Table1[district])+1,1),Table1[n_can_adj])</f>
        <v>12</v>
      </c>
      <c r="U3364" t="str">
        <f>IF(Table1[level]="Local",VLOOKUP(Table1[parish]&amp;" Parish, Louisiana",[1]parish!$D$2:$E$65,2,FALSE),"")</f>
        <v/>
      </c>
    </row>
    <row r="3365" spans="1:21" hidden="1" x14ac:dyDescent="0.25">
      <c r="A3365">
        <v>3370</v>
      </c>
      <c r="B3365">
        <f>IF(COUNTIF(C$2:C3364,C3365)&gt;0,B3364,B3364+1)</f>
        <v>1150</v>
      </c>
      <c r="C3365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(2014)</v>
      </c>
      <c r="D3365" t="s">
        <v>4110</v>
      </c>
      <c r="E3365" t="s">
        <v>4168</v>
      </c>
      <c r="F3365" t="s">
        <v>4183</v>
      </c>
      <c r="G3365">
        <v>2014</v>
      </c>
      <c r="H3365" t="s">
        <v>73</v>
      </c>
      <c r="I3365" t="s">
        <v>127</v>
      </c>
      <c r="J3365">
        <v>3561</v>
      </c>
      <c r="K3365">
        <v>12</v>
      </c>
      <c r="L3365">
        <f>COUNTIF(Table1[Race],Table1[Race])</f>
        <v>12</v>
      </c>
      <c r="M3365">
        <v>3</v>
      </c>
      <c r="N3365">
        <v>8</v>
      </c>
      <c r="O3365">
        <v>0</v>
      </c>
      <c r="P3365">
        <v>1</v>
      </c>
      <c r="Q3365" t="s">
        <v>4061</v>
      </c>
      <c r="R3365" t="s">
        <v>4113</v>
      </c>
      <c r="S3365" t="s">
        <v>4110</v>
      </c>
      <c r="T3365">
        <f>IFERROR(Table1[n_can_adj]/MID(Table1[district],FIND("(",Table1[district])+1,1),Table1[n_can_adj])</f>
        <v>12</v>
      </c>
      <c r="U3365" t="str">
        <f>IF(Table1[level]="Local",VLOOKUP(Table1[parish]&amp;" Parish, Louisiana",[1]parish!$D$2:$E$65,2,FALSE),"")</f>
        <v/>
      </c>
    </row>
    <row r="3366" spans="1:21" hidden="1" x14ac:dyDescent="0.25">
      <c r="A3366">
        <v>3356</v>
      </c>
      <c r="B3366">
        <f>IF(COUNTIF(C$2:C3365,C3366)&gt;0,B3365,B3365+1)</f>
        <v>1151</v>
      </c>
      <c r="C3366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(2016)</v>
      </c>
      <c r="D3366" t="s">
        <v>4110</v>
      </c>
      <c r="E3366" t="s">
        <v>4168</v>
      </c>
      <c r="F3366" t="s">
        <v>4172</v>
      </c>
      <c r="G3366">
        <v>2016</v>
      </c>
      <c r="H3366" t="s">
        <v>73</v>
      </c>
      <c r="I3366" t="s">
        <v>127</v>
      </c>
      <c r="J3366">
        <v>3218</v>
      </c>
      <c r="K3366">
        <v>6</v>
      </c>
      <c r="L3366">
        <f>COUNTIF(Table1[Race],Table1[Race])</f>
        <v>6</v>
      </c>
      <c r="M3366">
        <v>2</v>
      </c>
      <c r="N3366">
        <v>2</v>
      </c>
      <c r="O3366">
        <v>0</v>
      </c>
      <c r="P3366">
        <v>2</v>
      </c>
      <c r="Q3366" t="s">
        <v>4061</v>
      </c>
      <c r="R3366" t="s">
        <v>4113</v>
      </c>
      <c r="S3366" t="s">
        <v>4110</v>
      </c>
      <c r="T3366">
        <f>IFERROR(Table1[n_can_adj]/MID(Table1[district],FIND("(",Table1[district])+1,1),Table1[n_can_adj])</f>
        <v>6</v>
      </c>
      <c r="U3366" t="str">
        <f>IF(Table1[level]="Local",VLOOKUP(Table1[parish]&amp;" Parish, Louisiana",[1]parish!$D$2:$E$65,2,FALSE),"")</f>
        <v/>
      </c>
    </row>
    <row r="3367" spans="1:21" hidden="1" x14ac:dyDescent="0.25">
      <c r="A3367">
        <v>3359</v>
      </c>
      <c r="B3367">
        <f>IF(COUNTIF(C$2:C3366,C3367)&gt;0,B3366,B3366+1)</f>
        <v>1151</v>
      </c>
      <c r="C3367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(2016)</v>
      </c>
      <c r="D3367" t="s">
        <v>4110</v>
      </c>
      <c r="E3367" t="s">
        <v>4168</v>
      </c>
      <c r="F3367" t="s">
        <v>4174</v>
      </c>
      <c r="G3367">
        <v>2016</v>
      </c>
      <c r="H3367" t="s">
        <v>73</v>
      </c>
      <c r="I3367" t="s">
        <v>19</v>
      </c>
      <c r="J3367">
        <v>207483</v>
      </c>
      <c r="K3367">
        <v>6</v>
      </c>
      <c r="L3367">
        <f>COUNTIF(Table1[Race],Table1[Race])</f>
        <v>6</v>
      </c>
      <c r="M3367">
        <v>2</v>
      </c>
      <c r="N3367">
        <v>2</v>
      </c>
      <c r="O3367">
        <v>0</v>
      </c>
      <c r="P3367">
        <v>2</v>
      </c>
      <c r="Q3367" t="s">
        <v>4061</v>
      </c>
      <c r="R3367" t="s">
        <v>4113</v>
      </c>
      <c r="S3367" t="s">
        <v>4110</v>
      </c>
      <c r="T3367">
        <f>IFERROR(Table1[n_can_adj]/MID(Table1[district],FIND("(",Table1[district])+1,1),Table1[n_can_adj])</f>
        <v>6</v>
      </c>
      <c r="U3367" t="str">
        <f>IF(Table1[level]="Local",VLOOKUP(Table1[parish]&amp;" Parish, Louisiana",[1]parish!$D$2:$E$65,2,FALSE),"")</f>
        <v/>
      </c>
    </row>
    <row r="3368" spans="1:21" hidden="1" x14ac:dyDescent="0.25">
      <c r="A3368">
        <v>3360</v>
      </c>
      <c r="B3368">
        <f>IF(COUNTIF(C$2:C3367,C3368)&gt;0,B3367,B3367+1)</f>
        <v>1151</v>
      </c>
      <c r="C3368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(2016)</v>
      </c>
      <c r="D3368" t="s">
        <v>4110</v>
      </c>
      <c r="E3368" t="s">
        <v>4168</v>
      </c>
      <c r="F3368" t="s">
        <v>4175</v>
      </c>
      <c r="G3368">
        <v>2016</v>
      </c>
      <c r="H3368" t="s">
        <v>73</v>
      </c>
      <c r="I3368" t="s">
        <v>23</v>
      </c>
      <c r="J3368">
        <v>29822</v>
      </c>
      <c r="K3368">
        <v>6</v>
      </c>
      <c r="L3368">
        <f>COUNTIF(Table1[Race],Table1[Race])</f>
        <v>6</v>
      </c>
      <c r="M3368">
        <v>2</v>
      </c>
      <c r="N3368">
        <v>2</v>
      </c>
      <c r="O3368">
        <v>0</v>
      </c>
      <c r="P3368">
        <v>2</v>
      </c>
      <c r="Q3368" t="s">
        <v>4061</v>
      </c>
      <c r="R3368" t="s">
        <v>4113</v>
      </c>
      <c r="S3368" t="s">
        <v>4110</v>
      </c>
      <c r="T3368">
        <f>IFERROR(Table1[n_can_adj]/MID(Table1[district],FIND("(",Table1[district])+1,1),Table1[n_can_adj])</f>
        <v>6</v>
      </c>
      <c r="U3368" t="str">
        <f>IF(Table1[level]="Local",VLOOKUP(Table1[parish]&amp;" Parish, Louisiana",[1]parish!$D$2:$E$65,2,FALSE),"")</f>
        <v/>
      </c>
    </row>
    <row r="3369" spans="1:21" hidden="1" x14ac:dyDescent="0.25">
      <c r="A3369">
        <v>3366</v>
      </c>
      <c r="B3369">
        <f>IF(COUNTIF(C$2:C3368,C3369)&gt;0,B3368,B3368+1)</f>
        <v>1151</v>
      </c>
      <c r="C3369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(2016)</v>
      </c>
      <c r="D3369" t="s">
        <v>4110</v>
      </c>
      <c r="E3369" t="s">
        <v>4168</v>
      </c>
      <c r="F3369" t="s">
        <v>4180</v>
      </c>
      <c r="G3369">
        <v>2016</v>
      </c>
      <c r="H3369" t="s">
        <v>73</v>
      </c>
      <c r="I3369" t="s">
        <v>23</v>
      </c>
      <c r="J3369">
        <v>49380</v>
      </c>
      <c r="K3369">
        <v>6</v>
      </c>
      <c r="L3369">
        <f>COUNTIF(Table1[Race],Table1[Race])</f>
        <v>6</v>
      </c>
      <c r="M3369">
        <v>2</v>
      </c>
      <c r="N3369">
        <v>2</v>
      </c>
      <c r="O3369">
        <v>0</v>
      </c>
      <c r="P3369">
        <v>2</v>
      </c>
      <c r="Q3369" t="s">
        <v>4061</v>
      </c>
      <c r="R3369" t="s">
        <v>4113</v>
      </c>
      <c r="S3369" t="s">
        <v>4110</v>
      </c>
      <c r="T3369">
        <f>IFERROR(Table1[n_can_adj]/MID(Table1[district],FIND("(",Table1[district])+1,1),Table1[n_can_adj])</f>
        <v>6</v>
      </c>
      <c r="U3369" t="str">
        <f>IF(Table1[level]="Local",VLOOKUP(Table1[parish]&amp;" Parish, Louisiana",[1]parish!$D$2:$E$65,2,FALSE),"")</f>
        <v/>
      </c>
    </row>
    <row r="3370" spans="1:21" hidden="1" x14ac:dyDescent="0.25">
      <c r="A3370">
        <v>3367</v>
      </c>
      <c r="B3370">
        <f>IF(COUNTIF(C$2:C3369,C3370)&gt;0,B3369,B3369+1)</f>
        <v>1151</v>
      </c>
      <c r="C3370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(2016)</v>
      </c>
      <c r="D3370" t="s">
        <v>4110</v>
      </c>
      <c r="E3370" t="s">
        <v>4168</v>
      </c>
      <c r="F3370" t="s">
        <v>4181</v>
      </c>
      <c r="G3370">
        <v>2016</v>
      </c>
      <c r="H3370" t="s">
        <v>73</v>
      </c>
      <c r="I3370" t="s">
        <v>127</v>
      </c>
      <c r="J3370">
        <v>7603</v>
      </c>
      <c r="K3370">
        <v>6</v>
      </c>
      <c r="L3370">
        <f>COUNTIF(Table1[Race],Table1[Race])</f>
        <v>6</v>
      </c>
      <c r="M3370">
        <v>2</v>
      </c>
      <c r="N3370">
        <v>2</v>
      </c>
      <c r="O3370">
        <v>0</v>
      </c>
      <c r="P3370">
        <v>2</v>
      </c>
      <c r="Q3370" t="s">
        <v>4061</v>
      </c>
      <c r="R3370" t="s">
        <v>4113</v>
      </c>
      <c r="S3370" t="s">
        <v>4110</v>
      </c>
      <c r="T3370">
        <f>IFERROR(Table1[n_can_adj]/MID(Table1[district],FIND("(",Table1[district])+1,1),Table1[n_can_adj])</f>
        <v>6</v>
      </c>
      <c r="U3370" t="str">
        <f>IF(Table1[level]="Local",VLOOKUP(Table1[parish]&amp;" Parish, Louisiana",[1]parish!$D$2:$E$65,2,FALSE),"")</f>
        <v/>
      </c>
    </row>
    <row r="3371" spans="1:21" hidden="1" x14ac:dyDescent="0.25">
      <c r="A3371">
        <v>3369</v>
      </c>
      <c r="B3371">
        <f>IF(COUNTIF(C$2:C3370,C3371)&gt;0,B3370,B3370+1)</f>
        <v>1151</v>
      </c>
      <c r="C3371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(2016)</v>
      </c>
      <c r="D3371" t="s">
        <v>4110</v>
      </c>
      <c r="E3371" t="s">
        <v>4168</v>
      </c>
      <c r="F3371" t="s">
        <v>4182</v>
      </c>
      <c r="G3371">
        <v>2016</v>
      </c>
      <c r="H3371" t="s">
        <v>73</v>
      </c>
      <c r="I3371" t="s">
        <v>19</v>
      </c>
      <c r="J3371">
        <v>33592</v>
      </c>
      <c r="K3371">
        <v>6</v>
      </c>
      <c r="L3371">
        <f>COUNTIF(Table1[Race],Table1[Race])</f>
        <v>6</v>
      </c>
      <c r="M3371">
        <v>2</v>
      </c>
      <c r="N3371">
        <v>2</v>
      </c>
      <c r="O3371">
        <v>0</v>
      </c>
      <c r="P3371">
        <v>2</v>
      </c>
      <c r="Q3371" t="s">
        <v>4061</v>
      </c>
      <c r="R3371" t="s">
        <v>4113</v>
      </c>
      <c r="S3371" t="s">
        <v>4110</v>
      </c>
      <c r="T3371">
        <f>IFERROR(Table1[n_can_adj]/MID(Table1[district],FIND("(",Table1[district])+1,1),Table1[n_can_adj])</f>
        <v>6</v>
      </c>
      <c r="U3371" t="str">
        <f>IF(Table1[level]="Local",VLOOKUP(Table1[parish]&amp;" Parish, Louisiana",[1]parish!$D$2:$E$65,2,FALSE),"")</f>
        <v/>
      </c>
    </row>
    <row r="3372" spans="1:21" hidden="1" x14ac:dyDescent="0.25">
      <c r="A3372">
        <v>3371</v>
      </c>
      <c r="B3372">
        <f>IF(COUNTIF(C$2:C3371,C3372)&gt;0,B3371,B3371+1)</f>
        <v>1152</v>
      </c>
      <c r="C3372" t="str">
        <f>Table1[[#This Row],[position]]&amp;IF(Table1[district]="NA","","-"&amp;Table1[district])&amp;IF(Table1[parish]="Multi-Parish Race","","-"&amp;Table1[parish])&amp;" ("&amp;Table1[year]&amp;")"</f>
        <v>U. S. Senator (2014)</v>
      </c>
      <c r="D3372" t="s">
        <v>4184</v>
      </c>
      <c r="E3372" t="s">
        <v>938</v>
      </c>
      <c r="F3372" t="s">
        <v>4185</v>
      </c>
      <c r="G3372">
        <v>2014</v>
      </c>
      <c r="H3372" t="s">
        <v>73</v>
      </c>
      <c r="I3372" t="s">
        <v>19</v>
      </c>
      <c r="J3372">
        <v>603048</v>
      </c>
      <c r="K3372">
        <v>8</v>
      </c>
      <c r="L3372">
        <f>COUNTIF(Table1[Race],Table1[Race])</f>
        <v>8</v>
      </c>
      <c r="M3372">
        <v>4</v>
      </c>
      <c r="N3372">
        <v>3</v>
      </c>
      <c r="O3372">
        <v>0</v>
      </c>
      <c r="P3372">
        <v>1</v>
      </c>
      <c r="Q3372" t="s">
        <v>4061</v>
      </c>
      <c r="R3372" t="s">
        <v>4113</v>
      </c>
      <c r="S3372" t="s">
        <v>4184</v>
      </c>
      <c r="T3372">
        <f>IFERROR(Table1[n_can_adj]/MID(Table1[district],FIND("(",Table1[district])+1,1),Table1[n_can_adj])</f>
        <v>8</v>
      </c>
      <c r="U3372" t="str">
        <f>IF(Table1[level]="Local",VLOOKUP(Table1[parish]&amp;" Parish, Louisiana",[1]parish!$D$2:$E$65,2,FALSE),"")</f>
        <v/>
      </c>
    </row>
    <row r="3373" spans="1:21" hidden="1" x14ac:dyDescent="0.25">
      <c r="A3373">
        <v>3373</v>
      </c>
      <c r="B3373">
        <f>IF(COUNTIF(C$2:C3372,C3373)&gt;0,B3372,B3372+1)</f>
        <v>1152</v>
      </c>
      <c r="C3373" t="str">
        <f>Table1[[#This Row],[position]]&amp;IF(Table1[district]="NA","","-"&amp;Table1[district])&amp;IF(Table1[parish]="Multi-Parish Race","","-"&amp;Table1[parish])&amp;" ("&amp;Table1[year]&amp;")"</f>
        <v>U. S. Senator (2014)</v>
      </c>
      <c r="D3373" t="s">
        <v>4184</v>
      </c>
      <c r="E3373" t="s">
        <v>938</v>
      </c>
      <c r="F3373" t="s">
        <v>4187</v>
      </c>
      <c r="G3373">
        <v>2014</v>
      </c>
      <c r="H3373" t="s">
        <v>73</v>
      </c>
      <c r="I3373" t="s">
        <v>19</v>
      </c>
      <c r="J3373">
        <v>202556</v>
      </c>
      <c r="K3373">
        <v>8</v>
      </c>
      <c r="L3373">
        <f>COUNTIF(Table1[Race],Table1[Race])</f>
        <v>8</v>
      </c>
      <c r="M3373">
        <v>4</v>
      </c>
      <c r="N3373">
        <v>3</v>
      </c>
      <c r="O3373">
        <v>0</v>
      </c>
      <c r="P3373">
        <v>1</v>
      </c>
      <c r="Q3373" t="s">
        <v>4061</v>
      </c>
      <c r="R3373" t="s">
        <v>4113</v>
      </c>
      <c r="S3373" t="s">
        <v>4184</v>
      </c>
      <c r="T3373">
        <f>IFERROR(Table1[n_can_adj]/MID(Table1[district],FIND("(",Table1[district])+1,1),Table1[n_can_adj])</f>
        <v>8</v>
      </c>
      <c r="U3373" t="str">
        <f>IF(Table1[level]="Local",VLOOKUP(Table1[parish]&amp;" Parish, Louisiana",[1]parish!$D$2:$E$65,2,FALSE),"")</f>
        <v/>
      </c>
    </row>
    <row r="3374" spans="1:21" hidden="1" x14ac:dyDescent="0.25">
      <c r="A3374">
        <v>3378</v>
      </c>
      <c r="B3374">
        <f>IF(COUNTIF(C$2:C3373,C3374)&gt;0,B3373,B3373+1)</f>
        <v>1152</v>
      </c>
      <c r="C3374" t="str">
        <f>Table1[[#This Row],[position]]&amp;IF(Table1[district]="NA","","-"&amp;Table1[district])&amp;IF(Table1[parish]="Multi-Parish Race","","-"&amp;Table1[parish])&amp;" ("&amp;Table1[year]&amp;")"</f>
        <v>U. S. Senator (2014)</v>
      </c>
      <c r="D3374" t="s">
        <v>4184</v>
      </c>
      <c r="E3374" t="s">
        <v>938</v>
      </c>
      <c r="F3374" t="s">
        <v>4190</v>
      </c>
      <c r="G3374">
        <v>2014</v>
      </c>
      <c r="H3374" t="s">
        <v>73</v>
      </c>
      <c r="I3374" t="s">
        <v>127</v>
      </c>
      <c r="J3374">
        <v>13034</v>
      </c>
      <c r="K3374">
        <v>8</v>
      </c>
      <c r="L3374">
        <f>COUNTIF(Table1[Race],Table1[Race])</f>
        <v>8</v>
      </c>
      <c r="M3374">
        <v>4</v>
      </c>
      <c r="N3374">
        <v>3</v>
      </c>
      <c r="O3374">
        <v>0</v>
      </c>
      <c r="P3374">
        <v>1</v>
      </c>
      <c r="Q3374" t="s">
        <v>4061</v>
      </c>
      <c r="R3374" t="s">
        <v>4113</v>
      </c>
      <c r="S3374" t="s">
        <v>4184</v>
      </c>
      <c r="T3374">
        <f>IFERROR(Table1[n_can_adj]/MID(Table1[district],FIND("(",Table1[district])+1,1),Table1[n_can_adj])</f>
        <v>8</v>
      </c>
      <c r="U3374" t="str">
        <f>IF(Table1[level]="Local",VLOOKUP(Table1[parish]&amp;" Parish, Louisiana",[1]parish!$D$2:$E$65,2,FALSE),"")</f>
        <v/>
      </c>
    </row>
    <row r="3375" spans="1:21" hidden="1" x14ac:dyDescent="0.25">
      <c r="A3375">
        <v>3393</v>
      </c>
      <c r="B3375">
        <f>IF(COUNTIF(C$2:C3374,C3375)&gt;0,B3374,B3374+1)</f>
        <v>1152</v>
      </c>
      <c r="C3375" t="str">
        <f>Table1[[#This Row],[position]]&amp;IF(Table1[district]="NA","","-"&amp;Table1[district])&amp;IF(Table1[parish]="Multi-Parish Race","","-"&amp;Table1[parish])&amp;" ("&amp;Table1[year]&amp;")"</f>
        <v>U. S. Senator (2014)</v>
      </c>
      <c r="D3375" t="s">
        <v>4184</v>
      </c>
      <c r="E3375" t="s">
        <v>938</v>
      </c>
      <c r="F3375" t="s">
        <v>4202</v>
      </c>
      <c r="G3375">
        <v>2014</v>
      </c>
      <c r="H3375" t="s">
        <v>73</v>
      </c>
      <c r="I3375" t="s">
        <v>23</v>
      </c>
      <c r="J3375">
        <v>619402</v>
      </c>
      <c r="K3375">
        <v>8</v>
      </c>
      <c r="L3375">
        <f>COUNTIF(Table1[Race],Table1[Race])</f>
        <v>8</v>
      </c>
      <c r="M3375">
        <v>4</v>
      </c>
      <c r="N3375">
        <v>3</v>
      </c>
      <c r="O3375">
        <v>0</v>
      </c>
      <c r="P3375">
        <v>1</v>
      </c>
      <c r="Q3375" t="s">
        <v>4061</v>
      </c>
      <c r="R3375" t="s">
        <v>4113</v>
      </c>
      <c r="S3375" t="s">
        <v>4184</v>
      </c>
      <c r="T3375">
        <f>IFERROR(Table1[n_can_adj]/MID(Table1[district],FIND("(",Table1[district])+1,1),Table1[n_can_adj])</f>
        <v>8</v>
      </c>
      <c r="U3375" t="str">
        <f>IF(Table1[level]="Local",VLOOKUP(Table1[parish]&amp;" Parish, Louisiana",[1]parish!$D$2:$E$65,2,FALSE),"")</f>
        <v/>
      </c>
    </row>
    <row r="3376" spans="1:21" hidden="1" x14ac:dyDescent="0.25">
      <c r="A3376">
        <v>3396</v>
      </c>
      <c r="B3376">
        <f>IF(COUNTIF(C$2:C3375,C3376)&gt;0,B3375,B3375+1)</f>
        <v>1152</v>
      </c>
      <c r="C3376" t="str">
        <f>Table1[[#This Row],[position]]&amp;IF(Table1[district]="NA","","-"&amp;Table1[district])&amp;IF(Table1[parish]="Multi-Parish Race","","-"&amp;Table1[parish])&amp;" ("&amp;Table1[year]&amp;")"</f>
        <v>U. S. Senator (2014)</v>
      </c>
      <c r="D3376" t="s">
        <v>4184</v>
      </c>
      <c r="E3376" t="s">
        <v>938</v>
      </c>
      <c r="F3376" t="s">
        <v>4204</v>
      </c>
      <c r="G3376">
        <v>2014</v>
      </c>
      <c r="H3376" t="s">
        <v>73</v>
      </c>
      <c r="I3376" t="s">
        <v>19</v>
      </c>
      <c r="J3376">
        <v>14173</v>
      </c>
      <c r="K3376">
        <v>8</v>
      </c>
      <c r="L3376">
        <f>COUNTIF(Table1[Race],Table1[Race])</f>
        <v>8</v>
      </c>
      <c r="M3376">
        <v>4</v>
      </c>
      <c r="N3376">
        <v>3</v>
      </c>
      <c r="O3376">
        <v>0</v>
      </c>
      <c r="P3376">
        <v>1</v>
      </c>
      <c r="Q3376" t="s">
        <v>4061</v>
      </c>
      <c r="R3376" t="s">
        <v>4113</v>
      </c>
      <c r="S3376" t="s">
        <v>4184</v>
      </c>
      <c r="T3376">
        <f>IFERROR(Table1[n_can_adj]/MID(Table1[district],FIND("(",Table1[district])+1,1),Table1[n_can_adj])</f>
        <v>8</v>
      </c>
      <c r="U3376" t="str">
        <f>IF(Table1[level]="Local",VLOOKUP(Table1[parish]&amp;" Parish, Louisiana",[1]parish!$D$2:$E$65,2,FALSE),"")</f>
        <v/>
      </c>
    </row>
    <row r="3377" spans="1:21" hidden="1" x14ac:dyDescent="0.25">
      <c r="A3377">
        <v>3399</v>
      </c>
      <c r="B3377">
        <f>IF(COUNTIF(C$2:C3376,C3377)&gt;0,B3376,B3376+1)</f>
        <v>1152</v>
      </c>
      <c r="C3377" t="str">
        <f>Table1[[#This Row],[position]]&amp;IF(Table1[district]="NA","","-"&amp;Table1[district])&amp;IF(Table1[parish]="Multi-Parish Race","","-"&amp;Table1[parish])&amp;" ("&amp;Table1[year]&amp;")"</f>
        <v>U. S. Senator (2014)</v>
      </c>
      <c r="D3377" t="s">
        <v>4184</v>
      </c>
      <c r="E3377" t="s">
        <v>938</v>
      </c>
      <c r="F3377" t="s">
        <v>4207</v>
      </c>
      <c r="G3377">
        <v>2014</v>
      </c>
      <c r="H3377" t="s">
        <v>73</v>
      </c>
      <c r="I3377" t="s">
        <v>23</v>
      </c>
      <c r="J3377">
        <v>3835</v>
      </c>
      <c r="K3377">
        <v>8</v>
      </c>
      <c r="L3377">
        <f>COUNTIF(Table1[Race],Table1[Race])</f>
        <v>8</v>
      </c>
      <c r="M3377">
        <v>4</v>
      </c>
      <c r="N3377">
        <v>3</v>
      </c>
      <c r="O3377">
        <v>0</v>
      </c>
      <c r="P3377">
        <v>1</v>
      </c>
      <c r="Q3377" t="s">
        <v>4061</v>
      </c>
      <c r="R3377" t="s">
        <v>4113</v>
      </c>
      <c r="S3377" t="s">
        <v>4184</v>
      </c>
      <c r="T3377">
        <f>IFERROR(Table1[n_can_adj]/MID(Table1[district],FIND("(",Table1[district])+1,1),Table1[n_can_adj])</f>
        <v>8</v>
      </c>
      <c r="U3377" t="str">
        <f>IF(Table1[level]="Local",VLOOKUP(Table1[parish]&amp;" Parish, Louisiana",[1]parish!$D$2:$E$65,2,FALSE),"")</f>
        <v/>
      </c>
    </row>
    <row r="3378" spans="1:21" hidden="1" x14ac:dyDescent="0.25">
      <c r="A3378">
        <v>3400</v>
      </c>
      <c r="B3378">
        <f>IF(COUNTIF(C$2:C3377,C3378)&gt;0,B3377,B3377+1)</f>
        <v>1152</v>
      </c>
      <c r="C3378" t="str">
        <f>Table1[[#This Row],[position]]&amp;IF(Table1[district]="NA","","-"&amp;Table1[district])&amp;IF(Table1[parish]="Multi-Parish Race","","-"&amp;Table1[parish])&amp;" ("&amp;Table1[year]&amp;")"</f>
        <v>U. S. Senator (2014)</v>
      </c>
      <c r="D3378" t="s">
        <v>4184</v>
      </c>
      <c r="E3378" t="s">
        <v>938</v>
      </c>
      <c r="F3378" t="s">
        <v>4208</v>
      </c>
      <c r="G3378">
        <v>2014</v>
      </c>
      <c r="H3378" t="s">
        <v>73</v>
      </c>
      <c r="I3378" t="s">
        <v>23</v>
      </c>
      <c r="J3378">
        <v>11323</v>
      </c>
      <c r="K3378">
        <v>8</v>
      </c>
      <c r="L3378">
        <f>COUNTIF(Table1[Race],Table1[Race])</f>
        <v>8</v>
      </c>
      <c r="M3378">
        <v>4</v>
      </c>
      <c r="N3378">
        <v>3</v>
      </c>
      <c r="O3378">
        <v>0</v>
      </c>
      <c r="P3378">
        <v>1</v>
      </c>
      <c r="Q3378" t="s">
        <v>4061</v>
      </c>
      <c r="R3378" t="s">
        <v>4113</v>
      </c>
      <c r="S3378" t="s">
        <v>4184</v>
      </c>
      <c r="T3378">
        <f>IFERROR(Table1[n_can_adj]/MID(Table1[district],FIND("(",Table1[district])+1,1),Table1[n_can_adj])</f>
        <v>8</v>
      </c>
      <c r="U3378" t="str">
        <f>IF(Table1[level]="Local",VLOOKUP(Table1[parish]&amp;" Parish, Louisiana",[1]parish!$D$2:$E$65,2,FALSE),"")</f>
        <v/>
      </c>
    </row>
    <row r="3379" spans="1:21" hidden="1" x14ac:dyDescent="0.25">
      <c r="A3379">
        <v>3401</v>
      </c>
      <c r="B3379">
        <f>IF(COUNTIF(C$2:C3378,C3379)&gt;0,B3378,B3378+1)</f>
        <v>1152</v>
      </c>
      <c r="C3379" t="str">
        <f>Table1[[#This Row],[position]]&amp;IF(Table1[district]="NA","","-"&amp;Table1[district])&amp;IF(Table1[parish]="Multi-Parish Race","","-"&amp;Table1[parish])&amp;" ("&amp;Table1[year]&amp;")"</f>
        <v>U. S. Senator (2014)</v>
      </c>
      <c r="D3379" t="s">
        <v>4184</v>
      </c>
      <c r="E3379" t="s">
        <v>938</v>
      </c>
      <c r="F3379" t="s">
        <v>4209</v>
      </c>
      <c r="G3379">
        <v>2014</v>
      </c>
      <c r="H3379" t="s">
        <v>73</v>
      </c>
      <c r="I3379" t="s">
        <v>23</v>
      </c>
      <c r="J3379">
        <v>4673</v>
      </c>
      <c r="K3379">
        <v>8</v>
      </c>
      <c r="L3379">
        <f>COUNTIF(Table1[Race],Table1[Race])</f>
        <v>8</v>
      </c>
      <c r="M3379">
        <v>4</v>
      </c>
      <c r="N3379">
        <v>3</v>
      </c>
      <c r="O3379">
        <v>0</v>
      </c>
      <c r="P3379">
        <v>1</v>
      </c>
      <c r="Q3379" t="s">
        <v>4061</v>
      </c>
      <c r="R3379" t="s">
        <v>4113</v>
      </c>
      <c r="S3379" t="s">
        <v>4184</v>
      </c>
      <c r="T3379">
        <f>IFERROR(Table1[n_can_adj]/MID(Table1[district],FIND("(",Table1[district])+1,1),Table1[n_can_adj])</f>
        <v>8</v>
      </c>
      <c r="U3379" t="str">
        <f>IF(Table1[level]="Local",VLOOKUP(Table1[parish]&amp;" Parish, Louisiana",[1]parish!$D$2:$E$65,2,FALSE),"")</f>
        <v/>
      </c>
    </row>
    <row r="3380" spans="1:21" hidden="1" x14ac:dyDescent="0.25">
      <c r="A3380">
        <v>3372</v>
      </c>
      <c r="B3380">
        <f>IF(COUNTIF(C$2:C3379,C3380)&gt;0,B3379,B3379+1)</f>
        <v>1153</v>
      </c>
      <c r="C3380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80" t="s">
        <v>4184</v>
      </c>
      <c r="E3380" t="s">
        <v>938</v>
      </c>
      <c r="F3380" t="s">
        <v>4186</v>
      </c>
      <c r="G3380">
        <v>2016</v>
      </c>
      <c r="H3380" t="s">
        <v>73</v>
      </c>
      <c r="I3380" t="s">
        <v>19</v>
      </c>
      <c r="J3380">
        <v>21019</v>
      </c>
      <c r="K3380">
        <v>24</v>
      </c>
      <c r="L3380">
        <f>COUNTIF(Table1[Race],Table1[Race])</f>
        <v>24</v>
      </c>
      <c r="M3380">
        <v>7</v>
      </c>
      <c r="N3380">
        <v>9</v>
      </c>
      <c r="O3380">
        <v>4</v>
      </c>
      <c r="P3380">
        <v>4</v>
      </c>
      <c r="Q3380" t="s">
        <v>4061</v>
      </c>
      <c r="R3380" t="s">
        <v>4113</v>
      </c>
      <c r="S3380" t="s">
        <v>4184</v>
      </c>
      <c r="T3380">
        <f>IFERROR(Table1[n_can_adj]/MID(Table1[district],FIND("(",Table1[district])+1,1),Table1[n_can_adj])</f>
        <v>24</v>
      </c>
      <c r="U3380" t="str">
        <f>IF(Table1[level]="Local",VLOOKUP(Table1[parish]&amp;" Parish, Louisiana",[1]parish!$D$2:$E$65,2,FALSE),"")</f>
        <v/>
      </c>
    </row>
    <row r="3381" spans="1:21" hidden="1" x14ac:dyDescent="0.25">
      <c r="A3381">
        <v>3374</v>
      </c>
      <c r="B3381">
        <f>IF(COUNTIF(C$2:C3380,C3381)&gt;0,B3380,B3380+1)</f>
        <v>1153</v>
      </c>
      <c r="C3381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81" t="s">
        <v>4184</v>
      </c>
      <c r="E3381" t="s">
        <v>938</v>
      </c>
      <c r="F3381" t="s">
        <v>4187</v>
      </c>
      <c r="G3381">
        <v>2016</v>
      </c>
      <c r="H3381" t="s">
        <v>73</v>
      </c>
      <c r="I3381" t="s">
        <v>19</v>
      </c>
      <c r="J3381">
        <v>90856</v>
      </c>
      <c r="K3381">
        <v>24</v>
      </c>
      <c r="L3381">
        <f>COUNTIF(Table1[Race],Table1[Race])</f>
        <v>24</v>
      </c>
      <c r="M3381">
        <v>7</v>
      </c>
      <c r="N3381">
        <v>9</v>
      </c>
      <c r="O3381">
        <v>4</v>
      </c>
      <c r="P3381">
        <v>4</v>
      </c>
      <c r="Q3381" t="s">
        <v>4061</v>
      </c>
      <c r="R3381" t="s">
        <v>4113</v>
      </c>
      <c r="S3381" t="s">
        <v>4184</v>
      </c>
      <c r="T3381">
        <f>IFERROR(Table1[n_can_adj]/MID(Table1[district],FIND("(",Table1[district])+1,1),Table1[n_can_adj])</f>
        <v>24</v>
      </c>
      <c r="U3381" t="str">
        <f>IF(Table1[level]="Local",VLOOKUP(Table1[parish]&amp;" Parish, Louisiana",[1]parish!$D$2:$E$65,2,FALSE),"")</f>
        <v/>
      </c>
    </row>
    <row r="3382" spans="1:21" hidden="1" x14ac:dyDescent="0.25">
      <c r="A3382">
        <v>3375</v>
      </c>
      <c r="B3382">
        <f>IF(COUNTIF(C$2:C3381,C3382)&gt;0,B3381,B3381+1)</f>
        <v>1153</v>
      </c>
      <c r="C3382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82" t="s">
        <v>4184</v>
      </c>
      <c r="E3382" t="s">
        <v>938</v>
      </c>
      <c r="F3382" t="s">
        <v>4188</v>
      </c>
      <c r="G3382">
        <v>2016</v>
      </c>
      <c r="H3382" t="s">
        <v>73</v>
      </c>
      <c r="I3382" t="s">
        <v>19</v>
      </c>
      <c r="J3382">
        <v>1576</v>
      </c>
      <c r="K3382">
        <v>24</v>
      </c>
      <c r="L3382">
        <f>COUNTIF(Table1[Race],Table1[Race])</f>
        <v>24</v>
      </c>
      <c r="M3382">
        <v>7</v>
      </c>
      <c r="N3382">
        <v>9</v>
      </c>
      <c r="O3382">
        <v>4</v>
      </c>
      <c r="P3382">
        <v>4</v>
      </c>
      <c r="Q3382" t="s">
        <v>4061</v>
      </c>
      <c r="R3382" t="s">
        <v>4113</v>
      </c>
      <c r="S3382" t="s">
        <v>4184</v>
      </c>
      <c r="T3382">
        <f>IFERROR(Table1[n_can_adj]/MID(Table1[district],FIND("(",Table1[district])+1,1),Table1[n_can_adj])</f>
        <v>24</v>
      </c>
      <c r="U3382" t="str">
        <f>IF(Table1[level]="Local",VLOOKUP(Table1[parish]&amp;" Parish, Louisiana",[1]parish!$D$2:$E$65,2,FALSE),"")</f>
        <v/>
      </c>
    </row>
    <row r="3383" spans="1:21" hidden="1" x14ac:dyDescent="0.25">
      <c r="A3383">
        <v>3376</v>
      </c>
      <c r="B3383">
        <f>IF(COUNTIF(C$2:C3382,C3383)&gt;0,B3382,B3382+1)</f>
        <v>1153</v>
      </c>
      <c r="C3383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83" t="s">
        <v>4184</v>
      </c>
      <c r="E3383" t="s">
        <v>938</v>
      </c>
      <c r="F3383" t="s">
        <v>1368</v>
      </c>
      <c r="G3383">
        <v>2016</v>
      </c>
      <c r="H3383" t="s">
        <v>73</v>
      </c>
      <c r="I3383" t="s">
        <v>30</v>
      </c>
      <c r="J3383">
        <v>1483</v>
      </c>
      <c r="K3383">
        <v>24</v>
      </c>
      <c r="L3383">
        <f>COUNTIF(Table1[Race],Table1[Race])</f>
        <v>24</v>
      </c>
      <c r="M3383">
        <v>7</v>
      </c>
      <c r="N3383">
        <v>9</v>
      </c>
      <c r="O3383">
        <v>4</v>
      </c>
      <c r="P3383">
        <v>4</v>
      </c>
      <c r="Q3383" t="s">
        <v>4061</v>
      </c>
      <c r="R3383" t="s">
        <v>4113</v>
      </c>
      <c r="S3383" t="s">
        <v>4184</v>
      </c>
      <c r="T3383">
        <f>IFERROR(Table1[n_can_adj]/MID(Table1[district],FIND("(",Table1[district])+1,1),Table1[n_can_adj])</f>
        <v>24</v>
      </c>
      <c r="U3383" t="str">
        <f>IF(Table1[level]="Local",VLOOKUP(Table1[parish]&amp;" Parish, Louisiana",[1]parish!$D$2:$E$65,2,FALSE),"")</f>
        <v/>
      </c>
    </row>
    <row r="3384" spans="1:21" hidden="1" x14ac:dyDescent="0.25">
      <c r="A3384">
        <v>3377</v>
      </c>
      <c r="B3384">
        <f>IF(COUNTIF(C$2:C3383,C3384)&gt;0,B3383,B3383+1)</f>
        <v>1153</v>
      </c>
      <c r="C3384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84" t="s">
        <v>4184</v>
      </c>
      <c r="E3384" t="s">
        <v>938</v>
      </c>
      <c r="F3384" t="s">
        <v>4189</v>
      </c>
      <c r="G3384">
        <v>2016</v>
      </c>
      <c r="H3384" t="s">
        <v>73</v>
      </c>
      <c r="I3384" t="s">
        <v>30</v>
      </c>
      <c r="J3384">
        <v>19352</v>
      </c>
      <c r="K3384">
        <v>24</v>
      </c>
      <c r="L3384">
        <f>COUNTIF(Table1[Race],Table1[Race])</f>
        <v>24</v>
      </c>
      <c r="M3384">
        <v>7</v>
      </c>
      <c r="N3384">
        <v>9</v>
      </c>
      <c r="O3384">
        <v>4</v>
      </c>
      <c r="P3384">
        <v>4</v>
      </c>
      <c r="Q3384" t="s">
        <v>4061</v>
      </c>
      <c r="R3384" t="s">
        <v>4113</v>
      </c>
      <c r="S3384" t="s">
        <v>4184</v>
      </c>
      <c r="T3384">
        <f>IFERROR(Table1[n_can_adj]/MID(Table1[district],FIND("(",Table1[district])+1,1),Table1[n_can_adj])</f>
        <v>24</v>
      </c>
      <c r="U3384" t="str">
        <f>IF(Table1[level]="Local",VLOOKUP(Table1[parish]&amp;" Parish, Louisiana",[1]parish!$D$2:$E$65,2,FALSE),"")</f>
        <v/>
      </c>
    </row>
    <row r="3385" spans="1:21" hidden="1" x14ac:dyDescent="0.25">
      <c r="A3385">
        <v>3379</v>
      </c>
      <c r="B3385">
        <f>IF(COUNTIF(C$2:C3384,C3385)&gt;0,B3384,B3384+1)</f>
        <v>1153</v>
      </c>
      <c r="C3385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85" t="s">
        <v>4184</v>
      </c>
      <c r="E3385" t="s">
        <v>938</v>
      </c>
      <c r="F3385" t="s">
        <v>4191</v>
      </c>
      <c r="G3385">
        <v>2016</v>
      </c>
      <c r="H3385" t="s">
        <v>73</v>
      </c>
      <c r="I3385" t="s">
        <v>23</v>
      </c>
      <c r="J3385">
        <v>240917</v>
      </c>
      <c r="K3385">
        <v>24</v>
      </c>
      <c r="L3385">
        <f>COUNTIF(Table1[Race],Table1[Race])</f>
        <v>24</v>
      </c>
      <c r="M3385">
        <v>7</v>
      </c>
      <c r="N3385">
        <v>9</v>
      </c>
      <c r="O3385">
        <v>4</v>
      </c>
      <c r="P3385">
        <v>4</v>
      </c>
      <c r="Q3385" t="s">
        <v>4061</v>
      </c>
      <c r="R3385" t="s">
        <v>4113</v>
      </c>
      <c r="S3385" t="s">
        <v>4184</v>
      </c>
      <c r="T3385">
        <f>IFERROR(Table1[n_can_adj]/MID(Table1[district],FIND("(",Table1[district])+1,1),Table1[n_can_adj])</f>
        <v>24</v>
      </c>
      <c r="U3385" t="str">
        <f>IF(Table1[level]="Local",VLOOKUP(Table1[parish]&amp;" Parish, Louisiana",[1]parish!$D$2:$E$65,2,FALSE),"")</f>
        <v/>
      </c>
    </row>
    <row r="3386" spans="1:21" hidden="1" x14ac:dyDescent="0.25">
      <c r="A3386">
        <v>3380</v>
      </c>
      <c r="B3386">
        <f>IF(COUNTIF(C$2:C3385,C3386)&gt;0,B3385,B3385+1)</f>
        <v>1153</v>
      </c>
      <c r="C3386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86" t="s">
        <v>4184</v>
      </c>
      <c r="E3386" t="s">
        <v>938</v>
      </c>
      <c r="F3386" t="s">
        <v>4192</v>
      </c>
      <c r="G3386">
        <v>2016</v>
      </c>
      <c r="H3386" t="s">
        <v>73</v>
      </c>
      <c r="I3386" t="s">
        <v>19</v>
      </c>
      <c r="J3386">
        <v>298008</v>
      </c>
      <c r="K3386">
        <v>24</v>
      </c>
      <c r="L3386">
        <f>COUNTIF(Table1[Race],Table1[Race])</f>
        <v>24</v>
      </c>
      <c r="M3386">
        <v>7</v>
      </c>
      <c r="N3386">
        <v>9</v>
      </c>
      <c r="O3386">
        <v>4</v>
      </c>
      <c r="P3386">
        <v>4</v>
      </c>
      <c r="Q3386" t="s">
        <v>4061</v>
      </c>
      <c r="R3386" t="s">
        <v>4113</v>
      </c>
      <c r="S3386" t="s">
        <v>4184</v>
      </c>
      <c r="T3386">
        <f>IFERROR(Table1[n_can_adj]/MID(Table1[district],FIND("(",Table1[district])+1,1),Table1[n_can_adj])</f>
        <v>24</v>
      </c>
      <c r="U3386" t="str">
        <f>IF(Table1[level]="Local",VLOOKUP(Table1[parish]&amp;" Parish, Louisiana",[1]parish!$D$2:$E$65,2,FALSE),"")</f>
        <v/>
      </c>
    </row>
    <row r="3387" spans="1:21" hidden="1" x14ac:dyDescent="0.25">
      <c r="A3387">
        <v>3381</v>
      </c>
      <c r="B3387">
        <f>IF(COUNTIF(C$2:C3386,C3387)&gt;0,B3386,B3386+1)</f>
        <v>1153</v>
      </c>
      <c r="C3387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87" t="s">
        <v>4184</v>
      </c>
      <c r="E3387" t="s">
        <v>938</v>
      </c>
      <c r="F3387" t="s">
        <v>4193</v>
      </c>
      <c r="G3387">
        <v>2016</v>
      </c>
      <c r="H3387" t="s">
        <v>73</v>
      </c>
      <c r="I3387" t="s">
        <v>19</v>
      </c>
      <c r="J3387">
        <v>3684</v>
      </c>
      <c r="K3387">
        <v>24</v>
      </c>
      <c r="L3387">
        <f>COUNTIF(Table1[Race],Table1[Race])</f>
        <v>24</v>
      </c>
      <c r="M3387">
        <v>7</v>
      </c>
      <c r="N3387">
        <v>9</v>
      </c>
      <c r="O3387">
        <v>4</v>
      </c>
      <c r="P3387">
        <v>4</v>
      </c>
      <c r="Q3387" t="s">
        <v>4061</v>
      </c>
      <c r="R3387" t="s">
        <v>4113</v>
      </c>
      <c r="S3387" t="s">
        <v>4184</v>
      </c>
      <c r="T3387">
        <f>IFERROR(Table1[n_can_adj]/MID(Table1[district],FIND("(",Table1[district])+1,1),Table1[n_can_adj])</f>
        <v>24</v>
      </c>
      <c r="U3387" t="str">
        <f>IF(Table1[level]="Local",VLOOKUP(Table1[parish]&amp;" Parish, Louisiana",[1]parish!$D$2:$E$65,2,FALSE),"")</f>
        <v/>
      </c>
    </row>
    <row r="3388" spans="1:21" hidden="1" x14ac:dyDescent="0.25">
      <c r="A3388">
        <v>3382</v>
      </c>
      <c r="B3388">
        <f>IF(COUNTIF(C$2:C3387,C3388)&gt;0,B3387,B3387+1)</f>
        <v>1153</v>
      </c>
      <c r="C3388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88" t="s">
        <v>4184</v>
      </c>
      <c r="E3388" t="s">
        <v>938</v>
      </c>
      <c r="F3388" t="s">
        <v>4194</v>
      </c>
      <c r="G3388">
        <v>2016</v>
      </c>
      <c r="H3388" t="s">
        <v>73</v>
      </c>
      <c r="I3388" t="s">
        <v>19</v>
      </c>
      <c r="J3388">
        <v>58606</v>
      </c>
      <c r="K3388">
        <v>24</v>
      </c>
      <c r="L3388">
        <f>COUNTIF(Table1[Race],Table1[Race])</f>
        <v>24</v>
      </c>
      <c r="M3388">
        <v>7</v>
      </c>
      <c r="N3388">
        <v>9</v>
      </c>
      <c r="O3388">
        <v>4</v>
      </c>
      <c r="P3388">
        <v>4</v>
      </c>
      <c r="Q3388" t="s">
        <v>4061</v>
      </c>
      <c r="R3388" t="s">
        <v>4113</v>
      </c>
      <c r="S3388" t="s">
        <v>4184</v>
      </c>
      <c r="T3388">
        <f>IFERROR(Table1[n_can_adj]/MID(Table1[district],FIND("(",Table1[district])+1,1),Table1[n_can_adj])</f>
        <v>24</v>
      </c>
      <c r="U3388" t="str">
        <f>IF(Table1[level]="Local",VLOOKUP(Table1[parish]&amp;" Parish, Louisiana",[1]parish!$D$2:$E$65,2,FALSE),"")</f>
        <v/>
      </c>
    </row>
    <row r="3389" spans="1:21" hidden="1" x14ac:dyDescent="0.25">
      <c r="A3389">
        <v>3383</v>
      </c>
      <c r="B3389">
        <f>IF(COUNTIF(C$2:C3388,C3389)&gt;0,B3388,B3388+1)</f>
        <v>1153</v>
      </c>
      <c r="C3389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89" t="s">
        <v>4184</v>
      </c>
      <c r="E3389" t="s">
        <v>938</v>
      </c>
      <c r="F3389" t="s">
        <v>4195</v>
      </c>
      <c r="G3389">
        <v>2016</v>
      </c>
      <c r="H3389" t="s">
        <v>73</v>
      </c>
      <c r="I3389" t="s">
        <v>23</v>
      </c>
      <c r="J3389">
        <v>51774</v>
      </c>
      <c r="K3389">
        <v>24</v>
      </c>
      <c r="L3389">
        <f>COUNTIF(Table1[Race],Table1[Race])</f>
        <v>24</v>
      </c>
      <c r="M3389">
        <v>7</v>
      </c>
      <c r="N3389">
        <v>9</v>
      </c>
      <c r="O3389">
        <v>4</v>
      </c>
      <c r="P3389">
        <v>4</v>
      </c>
      <c r="Q3389" t="s">
        <v>4061</v>
      </c>
      <c r="R3389" t="s">
        <v>4113</v>
      </c>
      <c r="S3389" t="s">
        <v>4184</v>
      </c>
      <c r="T3389">
        <f>IFERROR(Table1[n_can_adj]/MID(Table1[district],FIND("(",Table1[district])+1,1),Table1[n_can_adj])</f>
        <v>24</v>
      </c>
      <c r="U3389" t="str">
        <f>IF(Table1[level]="Local",VLOOKUP(Table1[parish]&amp;" Parish, Louisiana",[1]parish!$D$2:$E$65,2,FALSE),"")</f>
        <v/>
      </c>
    </row>
    <row r="3390" spans="1:21" hidden="1" x14ac:dyDescent="0.25">
      <c r="A3390">
        <v>3384</v>
      </c>
      <c r="B3390">
        <f>IF(COUNTIF(C$2:C3389,C3390)&gt;0,B3389,B3389+1)</f>
        <v>1153</v>
      </c>
      <c r="C3390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90" t="s">
        <v>4184</v>
      </c>
      <c r="E3390" t="s">
        <v>938</v>
      </c>
      <c r="F3390" t="s">
        <v>4196</v>
      </c>
      <c r="G3390">
        <v>2016</v>
      </c>
      <c r="H3390" t="s">
        <v>73</v>
      </c>
      <c r="I3390" t="s">
        <v>19</v>
      </c>
      <c r="J3390">
        <v>25523</v>
      </c>
      <c r="K3390">
        <v>24</v>
      </c>
      <c r="L3390">
        <f>COUNTIF(Table1[Race],Table1[Race])</f>
        <v>24</v>
      </c>
      <c r="M3390">
        <v>7</v>
      </c>
      <c r="N3390">
        <v>9</v>
      </c>
      <c r="O3390">
        <v>4</v>
      </c>
      <c r="P3390">
        <v>4</v>
      </c>
      <c r="Q3390" t="s">
        <v>4061</v>
      </c>
      <c r="R3390" t="s">
        <v>4113</v>
      </c>
      <c r="S3390" t="s">
        <v>4184</v>
      </c>
      <c r="T3390">
        <f>IFERROR(Table1[n_can_adj]/MID(Table1[district],FIND("(",Table1[district])+1,1),Table1[n_can_adj])</f>
        <v>24</v>
      </c>
      <c r="U3390" t="str">
        <f>IF(Table1[level]="Local",VLOOKUP(Table1[parish]&amp;" Parish, Louisiana",[1]parish!$D$2:$E$65,2,FALSE),"")</f>
        <v/>
      </c>
    </row>
    <row r="3391" spans="1:21" hidden="1" x14ac:dyDescent="0.25">
      <c r="A3391">
        <v>3385</v>
      </c>
      <c r="B3391">
        <f>IF(COUNTIF(C$2:C3390,C3391)&gt;0,B3390,B3390+1)</f>
        <v>1153</v>
      </c>
      <c r="C3391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91" t="s">
        <v>4184</v>
      </c>
      <c r="E3391" t="s">
        <v>938</v>
      </c>
      <c r="F3391" t="s">
        <v>4081</v>
      </c>
      <c r="G3391">
        <v>2016</v>
      </c>
      <c r="H3391" t="s">
        <v>73</v>
      </c>
      <c r="I3391" t="s">
        <v>23</v>
      </c>
      <c r="J3391">
        <v>337833</v>
      </c>
      <c r="K3391">
        <v>24</v>
      </c>
      <c r="L3391">
        <f>COUNTIF(Table1[Race],Table1[Race])</f>
        <v>24</v>
      </c>
      <c r="M3391">
        <v>7</v>
      </c>
      <c r="N3391">
        <v>9</v>
      </c>
      <c r="O3391">
        <v>4</v>
      </c>
      <c r="P3391">
        <v>4</v>
      </c>
      <c r="Q3391" t="s">
        <v>4061</v>
      </c>
      <c r="R3391" t="s">
        <v>4113</v>
      </c>
      <c r="S3391" t="s">
        <v>4184</v>
      </c>
      <c r="T3391">
        <f>IFERROR(Table1[n_can_adj]/MID(Table1[district],FIND("(",Table1[district])+1,1),Table1[n_can_adj])</f>
        <v>24</v>
      </c>
      <c r="U3391" t="str">
        <f>IF(Table1[level]="Local",VLOOKUP(Table1[parish]&amp;" Parish, Louisiana",[1]parish!$D$2:$E$65,2,FALSE),"")</f>
        <v/>
      </c>
    </row>
    <row r="3392" spans="1:21" hidden="1" x14ac:dyDescent="0.25">
      <c r="A3392">
        <v>3386</v>
      </c>
      <c r="B3392">
        <f>IF(COUNTIF(C$2:C3391,C3392)&gt;0,B3391,B3391+1)</f>
        <v>1153</v>
      </c>
      <c r="C3392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92" t="s">
        <v>4184</v>
      </c>
      <c r="E3392" t="s">
        <v>938</v>
      </c>
      <c r="F3392" t="s">
        <v>4126</v>
      </c>
      <c r="G3392">
        <v>2016</v>
      </c>
      <c r="H3392" t="s">
        <v>73</v>
      </c>
      <c r="I3392" t="s">
        <v>23</v>
      </c>
      <c r="J3392">
        <v>45587</v>
      </c>
      <c r="K3392">
        <v>24</v>
      </c>
      <c r="L3392">
        <f>COUNTIF(Table1[Race],Table1[Race])</f>
        <v>24</v>
      </c>
      <c r="M3392">
        <v>7</v>
      </c>
      <c r="N3392">
        <v>9</v>
      </c>
      <c r="O3392">
        <v>4</v>
      </c>
      <c r="P3392">
        <v>4</v>
      </c>
      <c r="Q3392" t="s">
        <v>4061</v>
      </c>
      <c r="R3392" t="s">
        <v>4113</v>
      </c>
      <c r="S3392" t="s">
        <v>4184</v>
      </c>
      <c r="T3392">
        <f>IFERROR(Table1[n_can_adj]/MID(Table1[district],FIND("(",Table1[district])+1,1),Table1[n_can_adj])</f>
        <v>24</v>
      </c>
      <c r="U3392" t="str">
        <f>IF(Table1[level]="Local",VLOOKUP(Table1[parish]&amp;" Parish, Louisiana",[1]parish!$D$2:$E$65,2,FALSE),"")</f>
        <v/>
      </c>
    </row>
    <row r="3393" spans="1:21" hidden="1" x14ac:dyDescent="0.25">
      <c r="A3393">
        <v>3387</v>
      </c>
      <c r="B3393">
        <f>IF(COUNTIF(C$2:C3392,C3393)&gt;0,B3392,B3392+1)</f>
        <v>1153</v>
      </c>
      <c r="C3393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93" t="s">
        <v>4184</v>
      </c>
      <c r="E3393" t="s">
        <v>938</v>
      </c>
      <c r="F3393" t="s">
        <v>4197</v>
      </c>
      <c r="G3393">
        <v>2016</v>
      </c>
      <c r="H3393" t="s">
        <v>73</v>
      </c>
      <c r="I3393" t="s">
        <v>127</v>
      </c>
      <c r="J3393">
        <v>1151</v>
      </c>
      <c r="K3393">
        <v>24</v>
      </c>
      <c r="L3393">
        <f>COUNTIF(Table1[Race],Table1[Race])</f>
        <v>24</v>
      </c>
      <c r="M3393">
        <v>7</v>
      </c>
      <c r="N3393">
        <v>9</v>
      </c>
      <c r="O3393">
        <v>4</v>
      </c>
      <c r="P3393">
        <v>4</v>
      </c>
      <c r="Q3393" t="s">
        <v>4061</v>
      </c>
      <c r="R3393" t="s">
        <v>4113</v>
      </c>
      <c r="S3393" t="s">
        <v>4184</v>
      </c>
      <c r="T3393">
        <f>IFERROR(Table1[n_can_adj]/MID(Table1[district],FIND("(",Table1[district])+1,1),Table1[n_can_adj])</f>
        <v>24</v>
      </c>
      <c r="U3393" t="str">
        <f>IF(Table1[level]="Local",VLOOKUP(Table1[parish]&amp;" Parish, Louisiana",[1]parish!$D$2:$E$65,2,FALSE),"")</f>
        <v/>
      </c>
    </row>
    <row r="3394" spans="1:21" hidden="1" x14ac:dyDescent="0.25">
      <c r="A3394">
        <v>3388</v>
      </c>
      <c r="B3394">
        <f>IF(COUNTIF(C$2:C3393,C3394)&gt;0,B3393,B3393+1)</f>
        <v>1153</v>
      </c>
      <c r="C3394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94" t="s">
        <v>4184</v>
      </c>
      <c r="E3394" t="s">
        <v>938</v>
      </c>
      <c r="F3394" t="s">
        <v>4149</v>
      </c>
      <c r="G3394">
        <v>2016</v>
      </c>
      <c r="H3394" t="s">
        <v>73</v>
      </c>
      <c r="I3394" t="s">
        <v>19</v>
      </c>
      <c r="J3394">
        <v>204026</v>
      </c>
      <c r="K3394">
        <v>24</v>
      </c>
      <c r="L3394">
        <f>COUNTIF(Table1[Race],Table1[Race])</f>
        <v>24</v>
      </c>
      <c r="M3394">
        <v>7</v>
      </c>
      <c r="N3394">
        <v>9</v>
      </c>
      <c r="O3394">
        <v>4</v>
      </c>
      <c r="P3394">
        <v>4</v>
      </c>
      <c r="Q3394" t="s">
        <v>4061</v>
      </c>
      <c r="R3394" t="s">
        <v>4113</v>
      </c>
      <c r="S3394" t="s">
        <v>4184</v>
      </c>
      <c r="T3394">
        <f>IFERROR(Table1[n_can_adj]/MID(Table1[district],FIND("(",Table1[district])+1,1),Table1[n_can_adj])</f>
        <v>24</v>
      </c>
      <c r="U3394" t="str">
        <f>IF(Table1[level]="Local",VLOOKUP(Table1[parish]&amp;" Parish, Louisiana",[1]parish!$D$2:$E$65,2,FALSE),"")</f>
        <v/>
      </c>
    </row>
    <row r="3395" spans="1:21" hidden="1" x14ac:dyDescent="0.25">
      <c r="A3395">
        <v>3389</v>
      </c>
      <c r="B3395">
        <f>IF(COUNTIF(C$2:C3394,C3395)&gt;0,B3394,B3394+1)</f>
        <v>1153</v>
      </c>
      <c r="C3395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95" t="s">
        <v>4184</v>
      </c>
      <c r="E3395" t="s">
        <v>938</v>
      </c>
      <c r="F3395" t="s">
        <v>4198</v>
      </c>
      <c r="G3395">
        <v>2016</v>
      </c>
      <c r="H3395" t="s">
        <v>73</v>
      </c>
      <c r="I3395" t="s">
        <v>19</v>
      </c>
      <c r="J3395">
        <v>482591</v>
      </c>
      <c r="K3395">
        <v>24</v>
      </c>
      <c r="L3395">
        <f>COUNTIF(Table1[Race],Table1[Race])</f>
        <v>24</v>
      </c>
      <c r="M3395">
        <v>7</v>
      </c>
      <c r="N3395">
        <v>9</v>
      </c>
      <c r="O3395">
        <v>4</v>
      </c>
      <c r="P3395">
        <v>4</v>
      </c>
      <c r="Q3395" t="s">
        <v>4061</v>
      </c>
      <c r="R3395" t="s">
        <v>4113</v>
      </c>
      <c r="S3395" t="s">
        <v>4184</v>
      </c>
      <c r="T3395">
        <f>IFERROR(Table1[n_can_adj]/MID(Table1[district],FIND("(",Table1[district])+1,1),Table1[n_can_adj])</f>
        <v>24</v>
      </c>
      <c r="U3395" t="str">
        <f>IF(Table1[level]="Local",VLOOKUP(Table1[parish]&amp;" Parish, Louisiana",[1]parish!$D$2:$E$65,2,FALSE),"")</f>
        <v/>
      </c>
    </row>
    <row r="3396" spans="1:21" hidden="1" x14ac:dyDescent="0.25">
      <c r="A3396">
        <v>3390</v>
      </c>
      <c r="B3396">
        <f>IF(COUNTIF(C$2:C3395,C3396)&gt;0,B3395,B3395+1)</f>
        <v>1153</v>
      </c>
      <c r="C3396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96" t="s">
        <v>4184</v>
      </c>
      <c r="E3396" t="s">
        <v>938</v>
      </c>
      <c r="F3396" t="s">
        <v>4199</v>
      </c>
      <c r="G3396">
        <v>2016</v>
      </c>
      <c r="H3396" t="s">
        <v>73</v>
      </c>
      <c r="I3396" t="s">
        <v>23</v>
      </c>
      <c r="J3396">
        <v>7395</v>
      </c>
      <c r="K3396">
        <v>24</v>
      </c>
      <c r="L3396">
        <f>COUNTIF(Table1[Race],Table1[Race])</f>
        <v>24</v>
      </c>
      <c r="M3396">
        <v>7</v>
      </c>
      <c r="N3396">
        <v>9</v>
      </c>
      <c r="O3396">
        <v>4</v>
      </c>
      <c r="P3396">
        <v>4</v>
      </c>
      <c r="Q3396" t="s">
        <v>4061</v>
      </c>
      <c r="R3396" t="s">
        <v>4113</v>
      </c>
      <c r="S3396" t="s">
        <v>4184</v>
      </c>
      <c r="T3396">
        <f>IFERROR(Table1[n_can_adj]/MID(Table1[district],FIND("(",Table1[district])+1,1),Table1[n_can_adj])</f>
        <v>24</v>
      </c>
      <c r="U3396" t="str">
        <f>IF(Table1[level]="Local",VLOOKUP(Table1[parish]&amp;" Parish, Louisiana",[1]parish!$D$2:$E$65,2,FALSE),"")</f>
        <v/>
      </c>
    </row>
    <row r="3397" spans="1:21" hidden="1" x14ac:dyDescent="0.25">
      <c r="A3397">
        <v>3391</v>
      </c>
      <c r="B3397">
        <f>IF(COUNTIF(C$2:C3396,C3397)&gt;0,B3396,B3396+1)</f>
        <v>1153</v>
      </c>
      <c r="C3397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97" t="s">
        <v>4184</v>
      </c>
      <c r="E3397" t="s">
        <v>938</v>
      </c>
      <c r="F3397" t="s">
        <v>4200</v>
      </c>
      <c r="G3397">
        <v>2016</v>
      </c>
      <c r="H3397" t="s">
        <v>73</v>
      </c>
      <c r="I3397" t="s">
        <v>30</v>
      </c>
      <c r="J3397">
        <v>4108</v>
      </c>
      <c r="K3397">
        <v>24</v>
      </c>
      <c r="L3397">
        <f>COUNTIF(Table1[Race],Table1[Race])</f>
        <v>24</v>
      </c>
      <c r="M3397">
        <v>7</v>
      </c>
      <c r="N3397">
        <v>9</v>
      </c>
      <c r="O3397">
        <v>4</v>
      </c>
      <c r="P3397">
        <v>4</v>
      </c>
      <c r="Q3397" t="s">
        <v>4061</v>
      </c>
      <c r="R3397" t="s">
        <v>4113</v>
      </c>
      <c r="S3397" t="s">
        <v>4184</v>
      </c>
      <c r="T3397">
        <f>IFERROR(Table1[n_can_adj]/MID(Table1[district],FIND("(",Table1[district])+1,1),Table1[n_can_adj])</f>
        <v>24</v>
      </c>
      <c r="U3397" t="str">
        <f>IF(Table1[level]="Local",VLOOKUP(Table1[parish]&amp;" Parish, Louisiana",[1]parish!$D$2:$E$65,2,FALSE),"")</f>
        <v/>
      </c>
    </row>
    <row r="3398" spans="1:21" hidden="1" x14ac:dyDescent="0.25">
      <c r="A3398">
        <v>3392</v>
      </c>
      <c r="B3398">
        <f>IF(COUNTIF(C$2:C3397,C3398)&gt;0,B3397,B3397+1)</f>
        <v>1153</v>
      </c>
      <c r="C3398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98" t="s">
        <v>4184</v>
      </c>
      <c r="E3398" t="s">
        <v>938</v>
      </c>
      <c r="F3398" t="s">
        <v>4201</v>
      </c>
      <c r="G3398">
        <v>2016</v>
      </c>
      <c r="H3398" t="s">
        <v>73</v>
      </c>
      <c r="I3398" t="s">
        <v>127</v>
      </c>
      <c r="J3398">
        <v>4067</v>
      </c>
      <c r="K3398">
        <v>24</v>
      </c>
      <c r="L3398">
        <f>COUNTIF(Table1[Race],Table1[Race])</f>
        <v>24</v>
      </c>
      <c r="M3398">
        <v>7</v>
      </c>
      <c r="N3398">
        <v>9</v>
      </c>
      <c r="O3398">
        <v>4</v>
      </c>
      <c r="P3398">
        <v>4</v>
      </c>
      <c r="Q3398" t="s">
        <v>4061</v>
      </c>
      <c r="R3398" t="s">
        <v>4113</v>
      </c>
      <c r="S3398" t="s">
        <v>4184</v>
      </c>
      <c r="T3398">
        <f>IFERROR(Table1[n_can_adj]/MID(Table1[district],FIND("(",Table1[district])+1,1),Table1[n_can_adj])</f>
        <v>24</v>
      </c>
      <c r="U3398" t="str">
        <f>IF(Table1[level]="Local",VLOOKUP(Table1[parish]&amp;" Parish, Louisiana",[1]parish!$D$2:$E$65,2,FALSE),"")</f>
        <v/>
      </c>
    </row>
    <row r="3399" spans="1:21" hidden="1" x14ac:dyDescent="0.25">
      <c r="A3399">
        <v>3394</v>
      </c>
      <c r="B3399">
        <f>IF(COUNTIF(C$2:C3398,C3399)&gt;0,B3398,B3398+1)</f>
        <v>1153</v>
      </c>
      <c r="C3399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99" t="s">
        <v>4184</v>
      </c>
      <c r="E3399" t="s">
        <v>938</v>
      </c>
      <c r="F3399" t="s">
        <v>4203</v>
      </c>
      <c r="G3399">
        <v>2016</v>
      </c>
      <c r="H3399" t="s">
        <v>73</v>
      </c>
      <c r="I3399" t="s">
        <v>23</v>
      </c>
      <c r="J3399">
        <v>4927</v>
      </c>
      <c r="K3399">
        <v>24</v>
      </c>
      <c r="L3399">
        <f>COUNTIF(Table1[Race],Table1[Race])</f>
        <v>24</v>
      </c>
      <c r="M3399">
        <v>7</v>
      </c>
      <c r="N3399">
        <v>9</v>
      </c>
      <c r="O3399">
        <v>4</v>
      </c>
      <c r="P3399">
        <v>4</v>
      </c>
      <c r="Q3399" t="s">
        <v>4061</v>
      </c>
      <c r="R3399" t="s">
        <v>4113</v>
      </c>
      <c r="S3399" t="s">
        <v>4184</v>
      </c>
      <c r="T3399">
        <f>IFERROR(Table1[n_can_adj]/MID(Table1[district],FIND("(",Table1[district])+1,1),Table1[n_can_adj])</f>
        <v>24</v>
      </c>
      <c r="U3399" t="str">
        <f>IF(Table1[level]="Local",VLOOKUP(Table1[parish]&amp;" Parish, Louisiana",[1]parish!$D$2:$E$65,2,FALSE),"")</f>
        <v/>
      </c>
    </row>
    <row r="3400" spans="1:21" hidden="1" x14ac:dyDescent="0.25">
      <c r="A3400">
        <v>3395</v>
      </c>
      <c r="B3400">
        <f>IF(COUNTIF(C$2:C3399,C3400)&gt;0,B3399,B3399+1)</f>
        <v>1153</v>
      </c>
      <c r="C3400" t="str">
        <f>Table1[[#This Row],[position]]&amp;IF(Table1[district]="NA","","-"&amp;Table1[district])&amp;IF(Table1[parish]="Multi-Parish Race","","-"&amp;Table1[parish])&amp;" ("&amp;Table1[year]&amp;")"</f>
        <v>U. S. Senator (2016)</v>
      </c>
      <c r="D3400" t="s">
        <v>4184</v>
      </c>
      <c r="E3400" t="s">
        <v>938</v>
      </c>
      <c r="F3400" t="s">
        <v>4179</v>
      </c>
      <c r="G3400">
        <v>2016</v>
      </c>
      <c r="H3400" t="s">
        <v>73</v>
      </c>
      <c r="I3400" t="s">
        <v>23</v>
      </c>
      <c r="J3400">
        <v>6855</v>
      </c>
      <c r="K3400">
        <v>24</v>
      </c>
      <c r="L3400">
        <f>COUNTIF(Table1[Race],Table1[Race])</f>
        <v>24</v>
      </c>
      <c r="M3400">
        <v>7</v>
      </c>
      <c r="N3400">
        <v>9</v>
      </c>
      <c r="O3400">
        <v>4</v>
      </c>
      <c r="P3400">
        <v>4</v>
      </c>
      <c r="Q3400" t="s">
        <v>4061</v>
      </c>
      <c r="R3400" t="s">
        <v>4113</v>
      </c>
      <c r="S3400" t="s">
        <v>4184</v>
      </c>
      <c r="T3400">
        <f>IFERROR(Table1[n_can_adj]/MID(Table1[district],FIND("(",Table1[district])+1,1),Table1[n_can_adj])</f>
        <v>24</v>
      </c>
      <c r="U3400" t="str">
        <f>IF(Table1[level]="Local",VLOOKUP(Table1[parish]&amp;" Parish, Louisiana",[1]parish!$D$2:$E$65,2,FALSE),"")</f>
        <v/>
      </c>
    </row>
    <row r="3401" spans="1:21" hidden="1" x14ac:dyDescent="0.25">
      <c r="A3401">
        <v>3397</v>
      </c>
      <c r="B3401">
        <f>IF(COUNTIF(C$2:C3400,C3401)&gt;0,B3400,B3400+1)</f>
        <v>1153</v>
      </c>
      <c r="C3401" t="str">
        <f>Table1[[#This Row],[position]]&amp;IF(Table1[district]="NA","","-"&amp;Table1[district])&amp;IF(Table1[parish]="Multi-Parish Race","","-"&amp;Table1[parish])&amp;" ("&amp;Table1[year]&amp;")"</f>
        <v>U. S. Senator (2016)</v>
      </c>
      <c r="D3401" t="s">
        <v>4184</v>
      </c>
      <c r="E3401" t="s">
        <v>938</v>
      </c>
      <c r="F3401" t="s">
        <v>4205</v>
      </c>
      <c r="G3401">
        <v>2016</v>
      </c>
      <c r="H3401" t="s">
        <v>73</v>
      </c>
      <c r="I3401" t="s">
        <v>127</v>
      </c>
      <c r="J3401">
        <v>11370</v>
      </c>
      <c r="K3401">
        <v>24</v>
      </c>
      <c r="L3401">
        <f>COUNTIF(Table1[Race],Table1[Race])</f>
        <v>24</v>
      </c>
      <c r="M3401">
        <v>7</v>
      </c>
      <c r="N3401">
        <v>9</v>
      </c>
      <c r="O3401">
        <v>4</v>
      </c>
      <c r="P3401">
        <v>4</v>
      </c>
      <c r="Q3401" t="s">
        <v>4061</v>
      </c>
      <c r="R3401" t="s">
        <v>4113</v>
      </c>
      <c r="S3401" t="s">
        <v>4184</v>
      </c>
      <c r="T3401">
        <f>IFERROR(Table1[n_can_adj]/MID(Table1[district],FIND("(",Table1[district])+1,1),Table1[n_can_adj])</f>
        <v>24</v>
      </c>
      <c r="U3401" t="str">
        <f>IF(Table1[level]="Local",VLOOKUP(Table1[parish]&amp;" Parish, Louisiana",[1]parish!$D$2:$E$65,2,FALSE),"")</f>
        <v/>
      </c>
    </row>
    <row r="3402" spans="1:21" hidden="1" x14ac:dyDescent="0.25">
      <c r="A3402">
        <v>3398</v>
      </c>
      <c r="B3402">
        <f>IF(COUNTIF(C$2:C3401,C3402)&gt;0,B3401,B3401+1)</f>
        <v>1153</v>
      </c>
      <c r="C3402" t="str">
        <f>Table1[[#This Row],[position]]&amp;IF(Table1[district]="NA","","-"&amp;Table1[district])&amp;IF(Table1[parish]="Multi-Parish Race","","-"&amp;Table1[parish])&amp;" ("&amp;Table1[year]&amp;")"</f>
        <v>U. S. Senator (2016)</v>
      </c>
      <c r="D3402" t="s">
        <v>4184</v>
      </c>
      <c r="E3402" t="s">
        <v>938</v>
      </c>
      <c r="F3402" t="s">
        <v>4206</v>
      </c>
      <c r="G3402">
        <v>2016</v>
      </c>
      <c r="H3402" t="s">
        <v>73</v>
      </c>
      <c r="I3402" t="s">
        <v>30</v>
      </c>
      <c r="J3402">
        <v>9503</v>
      </c>
      <c r="K3402">
        <v>24</v>
      </c>
      <c r="L3402">
        <f>COUNTIF(Table1[Race],Table1[Race])</f>
        <v>24</v>
      </c>
      <c r="M3402">
        <v>7</v>
      </c>
      <c r="N3402">
        <v>9</v>
      </c>
      <c r="O3402">
        <v>4</v>
      </c>
      <c r="P3402">
        <v>4</v>
      </c>
      <c r="Q3402" t="s">
        <v>4061</v>
      </c>
      <c r="R3402" t="s">
        <v>4113</v>
      </c>
      <c r="S3402" t="s">
        <v>4184</v>
      </c>
      <c r="T3402">
        <f>IFERROR(Table1[n_can_adj]/MID(Table1[district],FIND("(",Table1[district])+1,1),Table1[n_can_adj])</f>
        <v>24</v>
      </c>
      <c r="U3402" t="str">
        <f>IF(Table1[level]="Local",VLOOKUP(Table1[parish]&amp;" Parish, Louisiana",[1]parish!$D$2:$E$65,2,FALSE),"")</f>
        <v/>
      </c>
    </row>
    <row r="3403" spans="1:21" hidden="1" x14ac:dyDescent="0.25">
      <c r="A3403">
        <v>3402</v>
      </c>
      <c r="B3403">
        <f>IF(COUNTIF(C$2:C3402,C3403)&gt;0,B3402,B3402+1)</f>
        <v>1153</v>
      </c>
      <c r="C3403" t="str">
        <f>Table1[[#This Row],[position]]&amp;IF(Table1[district]="NA","","-"&amp;Table1[district])&amp;IF(Table1[parish]="Multi-Parish Race","","-"&amp;Table1[parish])&amp;" ("&amp;Table1[year]&amp;")"</f>
        <v>U. S. Senator (2016)</v>
      </c>
      <c r="D3403" t="s">
        <v>4184</v>
      </c>
      <c r="E3403" t="s">
        <v>938</v>
      </c>
      <c r="F3403" t="s">
        <v>4210</v>
      </c>
      <c r="G3403">
        <v>2016</v>
      </c>
      <c r="H3403" t="s">
        <v>73</v>
      </c>
      <c r="I3403" t="s">
        <v>127</v>
      </c>
      <c r="J3403">
        <v>1424</v>
      </c>
      <c r="K3403">
        <v>24</v>
      </c>
      <c r="L3403">
        <f>COUNTIF(Table1[Race],Table1[Race])</f>
        <v>24</v>
      </c>
      <c r="M3403">
        <v>7</v>
      </c>
      <c r="N3403">
        <v>9</v>
      </c>
      <c r="O3403">
        <v>4</v>
      </c>
      <c r="P3403">
        <v>4</v>
      </c>
      <c r="Q3403" t="s">
        <v>4061</v>
      </c>
      <c r="R3403" t="s">
        <v>4113</v>
      </c>
      <c r="S3403" t="s">
        <v>4184</v>
      </c>
      <c r="T3403">
        <f>IFERROR(Table1[n_can_adj]/MID(Table1[district],FIND("(",Table1[district])+1,1),Table1[n_can_adj])</f>
        <v>24</v>
      </c>
      <c r="U3403" t="str">
        <f>IF(Table1[level]="Local",VLOOKUP(Table1[parish]&amp;" Parish, Louisiana",[1]parish!$D$2:$E$65,2,FALSE),"")</f>
        <v/>
      </c>
    </row>
    <row r="3406" spans="1:21" x14ac:dyDescent="0.25">
      <c r="D3406" s="15">
        <f>8/1153</f>
        <v>6.938421509106678E-3</v>
      </c>
    </row>
  </sheetData>
  <sortState xmlns:xlrd2="http://schemas.microsoft.com/office/spreadsheetml/2017/richdata2" ref="A2:T3403">
    <sortCondition ref="D2:D3403"/>
    <sortCondition ref="E2:E3403"/>
    <sortCondition ref="G2:G3403"/>
    <sortCondition ref="H2:H3403"/>
    <sortCondition ref="F2:F3403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A06A-A7B7-4142-8D7B-52F51BEFB16A}">
  <sheetPr filterMode="1"/>
  <dimension ref="A1:A679"/>
  <sheetViews>
    <sheetView topLeftCell="A507" workbookViewId="0">
      <selection activeCell="A2" sqref="A2:A676"/>
    </sheetView>
  </sheetViews>
  <sheetFormatPr defaultRowHeight="15" x14ac:dyDescent="0.25"/>
  <sheetData>
    <row r="1" spans="1:1" x14ac:dyDescent="0.25">
      <c r="A1" t="s">
        <v>4242</v>
      </c>
    </row>
    <row r="2" spans="1:1" x14ac:dyDescent="0.25">
      <c r="A2" s="9">
        <v>98</v>
      </c>
    </row>
    <row r="3" spans="1:1" hidden="1" x14ac:dyDescent="0.25">
      <c r="A3" s="10">
        <v>98</v>
      </c>
    </row>
    <row r="4" spans="1:1" hidden="1" x14ac:dyDescent="0.25">
      <c r="A4" s="9">
        <v>98</v>
      </c>
    </row>
    <row r="5" spans="1:1" hidden="1" x14ac:dyDescent="0.25">
      <c r="A5" s="10">
        <v>98</v>
      </c>
    </row>
    <row r="6" spans="1:1" x14ac:dyDescent="0.25">
      <c r="A6" s="9">
        <v>99</v>
      </c>
    </row>
    <row r="7" spans="1:1" hidden="1" x14ac:dyDescent="0.25">
      <c r="A7" s="10">
        <v>99</v>
      </c>
    </row>
    <row r="8" spans="1:1" hidden="1" x14ac:dyDescent="0.25">
      <c r="A8" s="9">
        <v>99</v>
      </c>
    </row>
    <row r="9" spans="1:1" hidden="1" x14ac:dyDescent="0.25">
      <c r="A9" s="10">
        <v>99</v>
      </c>
    </row>
    <row r="10" spans="1:1" hidden="1" x14ac:dyDescent="0.25">
      <c r="A10" s="9">
        <v>99</v>
      </c>
    </row>
    <row r="11" spans="1:1" x14ac:dyDescent="0.25">
      <c r="A11" s="10">
        <v>100</v>
      </c>
    </row>
    <row r="12" spans="1:1" hidden="1" x14ac:dyDescent="0.25">
      <c r="A12" s="9">
        <v>100</v>
      </c>
    </row>
    <row r="13" spans="1:1" hidden="1" x14ac:dyDescent="0.25">
      <c r="A13" s="10">
        <v>100</v>
      </c>
    </row>
    <row r="14" spans="1:1" hidden="1" x14ac:dyDescent="0.25">
      <c r="A14" s="9">
        <v>100</v>
      </c>
    </row>
    <row r="15" spans="1:1" hidden="1" x14ac:dyDescent="0.25">
      <c r="A15" s="10">
        <v>100</v>
      </c>
    </row>
    <row r="16" spans="1:1" hidden="1" x14ac:dyDescent="0.25">
      <c r="A16" s="9">
        <v>100</v>
      </c>
    </row>
    <row r="17" spans="1:1" hidden="1" x14ac:dyDescent="0.25">
      <c r="A17" s="10">
        <v>100</v>
      </c>
    </row>
    <row r="18" spans="1:1" hidden="1" x14ac:dyDescent="0.25">
      <c r="A18" s="9">
        <v>100</v>
      </c>
    </row>
    <row r="19" spans="1:1" hidden="1" x14ac:dyDescent="0.25">
      <c r="A19" s="10">
        <v>100</v>
      </c>
    </row>
    <row r="20" spans="1:1" x14ac:dyDescent="0.25">
      <c r="A20" s="9">
        <v>101</v>
      </c>
    </row>
    <row r="21" spans="1:1" hidden="1" x14ac:dyDescent="0.25">
      <c r="A21" s="10">
        <v>101</v>
      </c>
    </row>
    <row r="22" spans="1:1" hidden="1" x14ac:dyDescent="0.25">
      <c r="A22" s="9">
        <v>101</v>
      </c>
    </row>
    <row r="23" spans="1:1" hidden="1" x14ac:dyDescent="0.25">
      <c r="A23" s="10">
        <v>101</v>
      </c>
    </row>
    <row r="24" spans="1:1" hidden="1" x14ac:dyDescent="0.25">
      <c r="A24" s="9">
        <v>101</v>
      </c>
    </row>
    <row r="25" spans="1:1" hidden="1" x14ac:dyDescent="0.25">
      <c r="A25" s="10">
        <v>101</v>
      </c>
    </row>
    <row r="26" spans="1:1" x14ac:dyDescent="0.25">
      <c r="A26" s="9">
        <v>102</v>
      </c>
    </row>
    <row r="27" spans="1:1" hidden="1" x14ac:dyDescent="0.25">
      <c r="A27" s="10">
        <v>102</v>
      </c>
    </row>
    <row r="28" spans="1:1" hidden="1" x14ac:dyDescent="0.25">
      <c r="A28" s="9">
        <v>102</v>
      </c>
    </row>
    <row r="29" spans="1:1" hidden="1" x14ac:dyDescent="0.25">
      <c r="A29" s="10">
        <v>102</v>
      </c>
    </row>
    <row r="30" spans="1:1" hidden="1" x14ac:dyDescent="0.25">
      <c r="A30" s="9">
        <v>102</v>
      </c>
    </row>
    <row r="31" spans="1:1" hidden="1" x14ac:dyDescent="0.25">
      <c r="A31" s="10">
        <v>102</v>
      </c>
    </row>
    <row r="32" spans="1:1" hidden="1" x14ac:dyDescent="0.25">
      <c r="A32" s="9">
        <v>102</v>
      </c>
    </row>
    <row r="33" spans="1:1" hidden="1" x14ac:dyDescent="0.25">
      <c r="A33" s="10">
        <v>102</v>
      </c>
    </row>
    <row r="34" spans="1:1" x14ac:dyDescent="0.25">
      <c r="A34" s="9">
        <v>103</v>
      </c>
    </row>
    <row r="35" spans="1:1" hidden="1" x14ac:dyDescent="0.25">
      <c r="A35" s="10">
        <v>103</v>
      </c>
    </row>
    <row r="36" spans="1:1" hidden="1" x14ac:dyDescent="0.25">
      <c r="A36" s="9">
        <v>103</v>
      </c>
    </row>
    <row r="37" spans="1:1" hidden="1" x14ac:dyDescent="0.25">
      <c r="A37" s="10">
        <v>103</v>
      </c>
    </row>
    <row r="38" spans="1:1" hidden="1" x14ac:dyDescent="0.25">
      <c r="A38" s="9">
        <v>103</v>
      </c>
    </row>
    <row r="39" spans="1:1" hidden="1" x14ac:dyDescent="0.25">
      <c r="A39" s="10">
        <v>103</v>
      </c>
    </row>
    <row r="40" spans="1:1" hidden="1" x14ac:dyDescent="0.25">
      <c r="A40" s="9">
        <v>103</v>
      </c>
    </row>
    <row r="41" spans="1:1" x14ac:dyDescent="0.25">
      <c r="A41" s="10">
        <v>104</v>
      </c>
    </row>
    <row r="42" spans="1:1" hidden="1" x14ac:dyDescent="0.25">
      <c r="A42" s="9">
        <v>104</v>
      </c>
    </row>
    <row r="43" spans="1:1" hidden="1" x14ac:dyDescent="0.25">
      <c r="A43" s="10">
        <v>104</v>
      </c>
    </row>
    <row r="44" spans="1:1" hidden="1" x14ac:dyDescent="0.25">
      <c r="A44" s="9">
        <v>104</v>
      </c>
    </row>
    <row r="45" spans="1:1" hidden="1" x14ac:dyDescent="0.25">
      <c r="A45" s="10">
        <v>104</v>
      </c>
    </row>
    <row r="46" spans="1:1" hidden="1" x14ac:dyDescent="0.25">
      <c r="A46" s="9">
        <v>104</v>
      </c>
    </row>
    <row r="47" spans="1:1" hidden="1" x14ac:dyDescent="0.25">
      <c r="A47" s="10">
        <v>104</v>
      </c>
    </row>
    <row r="48" spans="1:1" x14ac:dyDescent="0.25">
      <c r="A48" s="9">
        <v>105</v>
      </c>
    </row>
    <row r="49" spans="1:1" hidden="1" x14ac:dyDescent="0.25">
      <c r="A49" s="10">
        <v>105</v>
      </c>
    </row>
    <row r="50" spans="1:1" hidden="1" x14ac:dyDescent="0.25">
      <c r="A50" s="9">
        <v>105</v>
      </c>
    </row>
    <row r="51" spans="1:1" hidden="1" x14ac:dyDescent="0.25">
      <c r="A51" s="10">
        <v>105</v>
      </c>
    </row>
    <row r="52" spans="1:1" hidden="1" x14ac:dyDescent="0.25">
      <c r="A52" s="9">
        <v>105</v>
      </c>
    </row>
    <row r="53" spans="1:1" hidden="1" x14ac:dyDescent="0.25">
      <c r="A53" s="10">
        <v>105</v>
      </c>
    </row>
    <row r="54" spans="1:1" hidden="1" x14ac:dyDescent="0.25">
      <c r="A54" s="9">
        <v>105</v>
      </c>
    </row>
    <row r="55" spans="1:1" hidden="1" x14ac:dyDescent="0.25">
      <c r="A55" s="10">
        <v>105</v>
      </c>
    </row>
    <row r="56" spans="1:1" hidden="1" x14ac:dyDescent="0.25">
      <c r="A56" s="9">
        <v>105</v>
      </c>
    </row>
    <row r="57" spans="1:1" x14ac:dyDescent="0.25">
      <c r="A57" s="10">
        <v>106</v>
      </c>
    </row>
    <row r="58" spans="1:1" hidden="1" x14ac:dyDescent="0.25">
      <c r="A58" s="9">
        <v>106</v>
      </c>
    </row>
    <row r="59" spans="1:1" hidden="1" x14ac:dyDescent="0.25">
      <c r="A59" s="10">
        <v>106</v>
      </c>
    </row>
    <row r="60" spans="1:1" hidden="1" x14ac:dyDescent="0.25">
      <c r="A60" s="9">
        <v>106</v>
      </c>
    </row>
    <row r="61" spans="1:1" hidden="1" x14ac:dyDescent="0.25">
      <c r="A61" s="10">
        <v>106</v>
      </c>
    </row>
    <row r="62" spans="1:1" hidden="1" x14ac:dyDescent="0.25">
      <c r="A62" s="9">
        <v>106</v>
      </c>
    </row>
    <row r="63" spans="1:1" x14ac:dyDescent="0.25">
      <c r="A63" s="10">
        <v>107</v>
      </c>
    </row>
    <row r="64" spans="1:1" hidden="1" x14ac:dyDescent="0.25">
      <c r="A64" s="9">
        <v>107</v>
      </c>
    </row>
    <row r="65" spans="1:1" hidden="1" x14ac:dyDescent="0.25">
      <c r="A65" s="10">
        <v>107</v>
      </c>
    </row>
    <row r="66" spans="1:1" hidden="1" x14ac:dyDescent="0.25">
      <c r="A66" s="9">
        <v>107</v>
      </c>
    </row>
    <row r="67" spans="1:1" hidden="1" x14ac:dyDescent="0.25">
      <c r="A67" s="10">
        <v>107</v>
      </c>
    </row>
    <row r="68" spans="1:1" hidden="1" x14ac:dyDescent="0.25">
      <c r="A68" s="9">
        <v>107</v>
      </c>
    </row>
    <row r="69" spans="1:1" hidden="1" x14ac:dyDescent="0.25">
      <c r="A69" s="10">
        <v>107</v>
      </c>
    </row>
    <row r="70" spans="1:1" hidden="1" x14ac:dyDescent="0.25">
      <c r="A70" s="9">
        <v>107</v>
      </c>
    </row>
    <row r="71" spans="1:1" hidden="1" x14ac:dyDescent="0.25">
      <c r="A71" s="10">
        <v>107</v>
      </c>
    </row>
    <row r="72" spans="1:1" x14ac:dyDescent="0.25">
      <c r="A72" s="9">
        <v>108</v>
      </c>
    </row>
    <row r="73" spans="1:1" hidden="1" x14ac:dyDescent="0.25">
      <c r="A73" s="10">
        <v>108</v>
      </c>
    </row>
    <row r="74" spans="1:1" hidden="1" x14ac:dyDescent="0.25">
      <c r="A74" s="9">
        <v>108</v>
      </c>
    </row>
    <row r="75" spans="1:1" hidden="1" x14ac:dyDescent="0.25">
      <c r="A75" s="10">
        <v>108</v>
      </c>
    </row>
    <row r="76" spans="1:1" hidden="1" x14ac:dyDescent="0.25">
      <c r="A76" s="9">
        <v>108</v>
      </c>
    </row>
    <row r="77" spans="1:1" hidden="1" x14ac:dyDescent="0.25">
      <c r="A77" s="10">
        <v>108</v>
      </c>
    </row>
    <row r="78" spans="1:1" hidden="1" x14ac:dyDescent="0.25">
      <c r="A78" s="9">
        <v>108</v>
      </c>
    </row>
    <row r="79" spans="1:1" hidden="1" x14ac:dyDescent="0.25">
      <c r="A79" s="10">
        <v>108</v>
      </c>
    </row>
    <row r="80" spans="1:1" hidden="1" x14ac:dyDescent="0.25">
      <c r="A80" s="9">
        <v>108</v>
      </c>
    </row>
    <row r="81" spans="1:1" x14ac:dyDescent="0.25">
      <c r="A81" s="10">
        <v>109</v>
      </c>
    </row>
    <row r="82" spans="1:1" hidden="1" x14ac:dyDescent="0.25">
      <c r="A82" s="9">
        <v>109</v>
      </c>
    </row>
    <row r="83" spans="1:1" hidden="1" x14ac:dyDescent="0.25">
      <c r="A83" s="10">
        <v>109</v>
      </c>
    </row>
    <row r="84" spans="1:1" hidden="1" x14ac:dyDescent="0.25">
      <c r="A84" s="9">
        <v>109</v>
      </c>
    </row>
    <row r="85" spans="1:1" hidden="1" x14ac:dyDescent="0.25">
      <c r="A85" s="10">
        <v>109</v>
      </c>
    </row>
    <row r="86" spans="1:1" hidden="1" x14ac:dyDescent="0.25">
      <c r="A86" s="9">
        <v>109</v>
      </c>
    </row>
    <row r="87" spans="1:1" x14ac:dyDescent="0.25">
      <c r="A87" s="10">
        <v>110</v>
      </c>
    </row>
    <row r="88" spans="1:1" hidden="1" x14ac:dyDescent="0.25">
      <c r="A88" s="9">
        <v>110</v>
      </c>
    </row>
    <row r="89" spans="1:1" hidden="1" x14ac:dyDescent="0.25">
      <c r="A89" s="10">
        <v>110</v>
      </c>
    </row>
    <row r="90" spans="1:1" hidden="1" x14ac:dyDescent="0.25">
      <c r="A90" s="9">
        <v>110</v>
      </c>
    </row>
    <row r="91" spans="1:1" hidden="1" x14ac:dyDescent="0.25">
      <c r="A91" s="10">
        <v>110</v>
      </c>
    </row>
    <row r="92" spans="1:1" hidden="1" x14ac:dyDescent="0.25">
      <c r="A92" s="9">
        <v>110</v>
      </c>
    </row>
    <row r="93" spans="1:1" hidden="1" x14ac:dyDescent="0.25">
      <c r="A93" s="10">
        <v>110</v>
      </c>
    </row>
    <row r="94" spans="1:1" hidden="1" x14ac:dyDescent="0.25">
      <c r="A94" s="9">
        <v>110</v>
      </c>
    </row>
    <row r="95" spans="1:1" hidden="1" x14ac:dyDescent="0.25">
      <c r="A95" s="10">
        <v>110</v>
      </c>
    </row>
    <row r="96" spans="1:1" hidden="1" x14ac:dyDescent="0.25">
      <c r="A96" s="9">
        <v>110</v>
      </c>
    </row>
    <row r="97" spans="1:1" hidden="1" x14ac:dyDescent="0.25">
      <c r="A97" s="10">
        <v>110</v>
      </c>
    </row>
    <row r="98" spans="1:1" hidden="1" x14ac:dyDescent="0.25">
      <c r="A98" s="9">
        <v>110</v>
      </c>
    </row>
    <row r="99" spans="1:1" hidden="1" x14ac:dyDescent="0.25">
      <c r="A99" s="10">
        <v>110</v>
      </c>
    </row>
    <row r="100" spans="1:1" x14ac:dyDescent="0.25">
      <c r="A100" s="9">
        <v>111</v>
      </c>
    </row>
    <row r="101" spans="1:1" hidden="1" x14ac:dyDescent="0.25">
      <c r="A101" s="10">
        <v>111</v>
      </c>
    </row>
    <row r="102" spans="1:1" hidden="1" x14ac:dyDescent="0.25">
      <c r="A102" s="9">
        <v>111</v>
      </c>
    </row>
    <row r="103" spans="1:1" hidden="1" x14ac:dyDescent="0.25">
      <c r="A103" s="10">
        <v>111</v>
      </c>
    </row>
    <row r="104" spans="1:1" hidden="1" x14ac:dyDescent="0.25">
      <c r="A104" s="9">
        <v>111</v>
      </c>
    </row>
    <row r="105" spans="1:1" hidden="1" x14ac:dyDescent="0.25">
      <c r="A105" s="10">
        <v>111</v>
      </c>
    </row>
    <row r="106" spans="1:1" hidden="1" x14ac:dyDescent="0.25">
      <c r="A106" s="9">
        <v>111</v>
      </c>
    </row>
    <row r="107" spans="1:1" hidden="1" x14ac:dyDescent="0.25">
      <c r="A107" s="10">
        <v>111</v>
      </c>
    </row>
    <row r="108" spans="1:1" hidden="1" x14ac:dyDescent="0.25">
      <c r="A108" s="9">
        <v>111</v>
      </c>
    </row>
    <row r="109" spans="1:1" hidden="1" x14ac:dyDescent="0.25">
      <c r="A109" s="10">
        <v>111</v>
      </c>
    </row>
    <row r="110" spans="1:1" x14ac:dyDescent="0.25">
      <c r="A110" s="9">
        <v>112</v>
      </c>
    </row>
    <row r="111" spans="1:1" hidden="1" x14ac:dyDescent="0.25">
      <c r="A111" s="10">
        <v>112</v>
      </c>
    </row>
    <row r="112" spans="1:1" hidden="1" x14ac:dyDescent="0.25">
      <c r="A112" s="9">
        <v>112</v>
      </c>
    </row>
    <row r="113" spans="1:1" hidden="1" x14ac:dyDescent="0.25">
      <c r="A113" s="10">
        <v>112</v>
      </c>
    </row>
    <row r="114" spans="1:1" hidden="1" x14ac:dyDescent="0.25">
      <c r="A114" s="9">
        <v>112</v>
      </c>
    </row>
    <row r="115" spans="1:1" hidden="1" x14ac:dyDescent="0.25">
      <c r="A115" s="10">
        <v>112</v>
      </c>
    </row>
    <row r="116" spans="1:1" hidden="1" x14ac:dyDescent="0.25">
      <c r="A116" s="9">
        <v>112</v>
      </c>
    </row>
    <row r="117" spans="1:1" hidden="1" x14ac:dyDescent="0.25">
      <c r="A117" s="10">
        <v>112</v>
      </c>
    </row>
    <row r="118" spans="1:1" x14ac:dyDescent="0.25">
      <c r="A118" s="9">
        <v>113</v>
      </c>
    </row>
    <row r="119" spans="1:1" hidden="1" x14ac:dyDescent="0.25">
      <c r="A119" s="10">
        <v>113</v>
      </c>
    </row>
    <row r="120" spans="1:1" hidden="1" x14ac:dyDescent="0.25">
      <c r="A120" s="9">
        <v>113</v>
      </c>
    </row>
    <row r="121" spans="1:1" hidden="1" x14ac:dyDescent="0.25">
      <c r="A121" s="10">
        <v>113</v>
      </c>
    </row>
    <row r="122" spans="1:1" hidden="1" x14ac:dyDescent="0.25">
      <c r="A122" s="9">
        <v>113</v>
      </c>
    </row>
    <row r="123" spans="1:1" hidden="1" x14ac:dyDescent="0.25">
      <c r="A123" s="10">
        <v>113</v>
      </c>
    </row>
    <row r="124" spans="1:1" hidden="1" x14ac:dyDescent="0.25">
      <c r="A124" s="9">
        <v>113</v>
      </c>
    </row>
    <row r="125" spans="1:1" hidden="1" x14ac:dyDescent="0.25">
      <c r="A125" s="10">
        <v>113</v>
      </c>
    </row>
    <row r="126" spans="1:1" hidden="1" x14ac:dyDescent="0.25">
      <c r="A126" s="9">
        <v>113</v>
      </c>
    </row>
    <row r="127" spans="1:1" hidden="1" x14ac:dyDescent="0.25">
      <c r="A127" s="10">
        <v>113</v>
      </c>
    </row>
    <row r="128" spans="1:1" x14ac:dyDescent="0.25">
      <c r="A128" s="9">
        <v>114</v>
      </c>
    </row>
    <row r="129" spans="1:1" hidden="1" x14ac:dyDescent="0.25">
      <c r="A129" s="10">
        <v>114</v>
      </c>
    </row>
    <row r="130" spans="1:1" hidden="1" x14ac:dyDescent="0.25">
      <c r="A130" s="9">
        <v>114</v>
      </c>
    </row>
    <row r="131" spans="1:1" hidden="1" x14ac:dyDescent="0.25">
      <c r="A131" s="10">
        <v>114</v>
      </c>
    </row>
    <row r="132" spans="1:1" hidden="1" x14ac:dyDescent="0.25">
      <c r="A132" s="9">
        <v>114</v>
      </c>
    </row>
    <row r="133" spans="1:1" hidden="1" x14ac:dyDescent="0.25">
      <c r="A133" s="10">
        <v>114</v>
      </c>
    </row>
    <row r="134" spans="1:1" hidden="1" x14ac:dyDescent="0.25">
      <c r="A134" s="9">
        <v>114</v>
      </c>
    </row>
    <row r="135" spans="1:1" x14ac:dyDescent="0.25">
      <c r="A135" s="10">
        <v>115</v>
      </c>
    </row>
    <row r="136" spans="1:1" hidden="1" x14ac:dyDescent="0.25">
      <c r="A136" s="9">
        <v>115</v>
      </c>
    </row>
    <row r="137" spans="1:1" hidden="1" x14ac:dyDescent="0.25">
      <c r="A137" s="10">
        <v>115</v>
      </c>
    </row>
    <row r="138" spans="1:1" hidden="1" x14ac:dyDescent="0.25">
      <c r="A138" s="9">
        <v>115</v>
      </c>
    </row>
    <row r="139" spans="1:1" hidden="1" x14ac:dyDescent="0.25">
      <c r="A139" s="10">
        <v>115</v>
      </c>
    </row>
    <row r="140" spans="1:1" hidden="1" x14ac:dyDescent="0.25">
      <c r="A140" s="9">
        <v>115</v>
      </c>
    </row>
    <row r="141" spans="1:1" hidden="1" x14ac:dyDescent="0.25">
      <c r="A141" s="10">
        <v>115</v>
      </c>
    </row>
    <row r="142" spans="1:1" hidden="1" x14ac:dyDescent="0.25">
      <c r="A142" s="9">
        <v>115</v>
      </c>
    </row>
    <row r="143" spans="1:1" hidden="1" x14ac:dyDescent="0.25">
      <c r="A143" s="10">
        <v>115</v>
      </c>
    </row>
    <row r="144" spans="1:1" x14ac:dyDescent="0.25">
      <c r="A144" s="9">
        <v>116</v>
      </c>
    </row>
    <row r="145" spans="1:1" hidden="1" x14ac:dyDescent="0.25">
      <c r="A145" s="10">
        <v>116</v>
      </c>
    </row>
    <row r="146" spans="1:1" hidden="1" x14ac:dyDescent="0.25">
      <c r="A146" s="9">
        <v>116</v>
      </c>
    </row>
    <row r="147" spans="1:1" hidden="1" x14ac:dyDescent="0.25">
      <c r="A147" s="10">
        <v>116</v>
      </c>
    </row>
    <row r="148" spans="1:1" hidden="1" x14ac:dyDescent="0.25">
      <c r="A148" s="9">
        <v>116</v>
      </c>
    </row>
    <row r="149" spans="1:1" hidden="1" x14ac:dyDescent="0.25">
      <c r="A149" s="10">
        <v>116</v>
      </c>
    </row>
    <row r="150" spans="1:1" hidden="1" x14ac:dyDescent="0.25">
      <c r="A150" s="9">
        <v>116</v>
      </c>
    </row>
    <row r="151" spans="1:1" hidden="1" x14ac:dyDescent="0.25">
      <c r="A151" s="10">
        <v>116</v>
      </c>
    </row>
    <row r="152" spans="1:1" hidden="1" x14ac:dyDescent="0.25">
      <c r="A152" s="9">
        <v>116</v>
      </c>
    </row>
    <row r="153" spans="1:1" hidden="1" x14ac:dyDescent="0.25">
      <c r="A153" s="10">
        <v>116</v>
      </c>
    </row>
    <row r="154" spans="1:1" hidden="1" x14ac:dyDescent="0.25">
      <c r="A154" s="9">
        <v>116</v>
      </c>
    </row>
    <row r="155" spans="1:1" x14ac:dyDescent="0.25">
      <c r="A155" s="10">
        <v>117</v>
      </c>
    </row>
    <row r="156" spans="1:1" hidden="1" x14ac:dyDescent="0.25">
      <c r="A156" s="9">
        <v>117</v>
      </c>
    </row>
    <row r="157" spans="1:1" hidden="1" x14ac:dyDescent="0.25">
      <c r="A157" s="10">
        <v>117</v>
      </c>
    </row>
    <row r="158" spans="1:1" hidden="1" x14ac:dyDescent="0.25">
      <c r="A158" s="9">
        <v>117</v>
      </c>
    </row>
    <row r="159" spans="1:1" hidden="1" x14ac:dyDescent="0.25">
      <c r="A159" s="10">
        <v>117</v>
      </c>
    </row>
    <row r="160" spans="1:1" hidden="1" x14ac:dyDescent="0.25">
      <c r="A160" s="9">
        <v>117</v>
      </c>
    </row>
    <row r="161" spans="1:1" hidden="1" x14ac:dyDescent="0.25">
      <c r="A161" s="10">
        <v>117</v>
      </c>
    </row>
    <row r="162" spans="1:1" x14ac:dyDescent="0.25">
      <c r="A162" s="9">
        <v>118</v>
      </c>
    </row>
    <row r="163" spans="1:1" hidden="1" x14ac:dyDescent="0.25">
      <c r="A163" s="10">
        <v>118</v>
      </c>
    </row>
    <row r="164" spans="1:1" hidden="1" x14ac:dyDescent="0.25">
      <c r="A164" s="9">
        <v>118</v>
      </c>
    </row>
    <row r="165" spans="1:1" hidden="1" x14ac:dyDescent="0.25">
      <c r="A165" s="10">
        <v>118</v>
      </c>
    </row>
    <row r="166" spans="1:1" hidden="1" x14ac:dyDescent="0.25">
      <c r="A166" s="9">
        <v>118</v>
      </c>
    </row>
    <row r="167" spans="1:1" hidden="1" x14ac:dyDescent="0.25">
      <c r="A167" s="10">
        <v>118</v>
      </c>
    </row>
    <row r="168" spans="1:1" hidden="1" x14ac:dyDescent="0.25">
      <c r="A168" s="9">
        <v>118</v>
      </c>
    </row>
    <row r="169" spans="1:1" hidden="1" x14ac:dyDescent="0.25">
      <c r="A169" s="10">
        <v>118</v>
      </c>
    </row>
    <row r="170" spans="1:1" hidden="1" x14ac:dyDescent="0.25">
      <c r="A170" s="9">
        <v>118</v>
      </c>
    </row>
    <row r="171" spans="1:1" hidden="1" x14ac:dyDescent="0.25">
      <c r="A171" s="10">
        <v>118</v>
      </c>
    </row>
    <row r="172" spans="1:1" hidden="1" x14ac:dyDescent="0.25">
      <c r="A172" s="9">
        <v>118</v>
      </c>
    </row>
    <row r="173" spans="1:1" hidden="1" x14ac:dyDescent="0.25">
      <c r="A173" s="10">
        <v>118</v>
      </c>
    </row>
    <row r="174" spans="1:1" hidden="1" x14ac:dyDescent="0.25">
      <c r="A174" s="9">
        <v>118</v>
      </c>
    </row>
    <row r="175" spans="1:1" hidden="1" x14ac:dyDescent="0.25">
      <c r="A175" s="10">
        <v>118</v>
      </c>
    </row>
    <row r="176" spans="1:1" x14ac:dyDescent="0.25">
      <c r="A176" s="9">
        <v>119</v>
      </c>
    </row>
    <row r="177" spans="1:1" hidden="1" x14ac:dyDescent="0.25">
      <c r="A177" s="10">
        <v>119</v>
      </c>
    </row>
    <row r="178" spans="1:1" hidden="1" x14ac:dyDescent="0.25">
      <c r="A178" s="9">
        <v>119</v>
      </c>
    </row>
    <row r="179" spans="1:1" hidden="1" x14ac:dyDescent="0.25">
      <c r="A179" s="10">
        <v>119</v>
      </c>
    </row>
    <row r="180" spans="1:1" hidden="1" x14ac:dyDescent="0.25">
      <c r="A180" s="9">
        <v>119</v>
      </c>
    </row>
    <row r="181" spans="1:1" hidden="1" x14ac:dyDescent="0.25">
      <c r="A181" s="10">
        <v>119</v>
      </c>
    </row>
    <row r="182" spans="1:1" x14ac:dyDescent="0.25">
      <c r="A182" s="9">
        <v>120</v>
      </c>
    </row>
    <row r="183" spans="1:1" hidden="1" x14ac:dyDescent="0.25">
      <c r="A183" s="10">
        <v>120</v>
      </c>
    </row>
    <row r="184" spans="1:1" hidden="1" x14ac:dyDescent="0.25">
      <c r="A184" s="9">
        <v>120</v>
      </c>
    </row>
    <row r="185" spans="1:1" hidden="1" x14ac:dyDescent="0.25">
      <c r="A185" s="10">
        <v>120</v>
      </c>
    </row>
    <row r="186" spans="1:1" hidden="1" x14ac:dyDescent="0.25">
      <c r="A186" s="9">
        <v>120</v>
      </c>
    </row>
    <row r="187" spans="1:1" hidden="1" x14ac:dyDescent="0.25">
      <c r="A187" s="10">
        <v>120</v>
      </c>
    </row>
    <row r="188" spans="1:1" hidden="1" x14ac:dyDescent="0.25">
      <c r="A188" s="9">
        <v>120</v>
      </c>
    </row>
    <row r="189" spans="1:1" x14ac:dyDescent="0.25">
      <c r="A189" s="10">
        <v>121</v>
      </c>
    </row>
    <row r="190" spans="1:1" hidden="1" x14ac:dyDescent="0.25">
      <c r="A190" s="9">
        <v>121</v>
      </c>
    </row>
    <row r="191" spans="1:1" hidden="1" x14ac:dyDescent="0.25">
      <c r="A191" s="10">
        <v>121</v>
      </c>
    </row>
    <row r="192" spans="1:1" hidden="1" x14ac:dyDescent="0.25">
      <c r="A192" s="9">
        <v>121</v>
      </c>
    </row>
    <row r="193" spans="1:1" hidden="1" x14ac:dyDescent="0.25">
      <c r="A193" s="10">
        <v>121</v>
      </c>
    </row>
    <row r="194" spans="1:1" hidden="1" x14ac:dyDescent="0.25">
      <c r="A194" s="9">
        <v>121</v>
      </c>
    </row>
    <row r="195" spans="1:1" hidden="1" x14ac:dyDescent="0.25">
      <c r="A195" s="10">
        <v>121</v>
      </c>
    </row>
    <row r="196" spans="1:1" hidden="1" x14ac:dyDescent="0.25">
      <c r="A196" s="9">
        <v>121</v>
      </c>
    </row>
    <row r="197" spans="1:1" hidden="1" x14ac:dyDescent="0.25">
      <c r="A197" s="10">
        <v>121</v>
      </c>
    </row>
    <row r="198" spans="1:1" x14ac:dyDescent="0.25">
      <c r="A198" s="9">
        <v>122</v>
      </c>
    </row>
    <row r="199" spans="1:1" hidden="1" x14ac:dyDescent="0.25">
      <c r="A199" s="10">
        <v>122</v>
      </c>
    </row>
    <row r="200" spans="1:1" hidden="1" x14ac:dyDescent="0.25">
      <c r="A200" s="9">
        <v>122</v>
      </c>
    </row>
    <row r="201" spans="1:1" hidden="1" x14ac:dyDescent="0.25">
      <c r="A201" s="10">
        <v>122</v>
      </c>
    </row>
    <row r="202" spans="1:1" hidden="1" x14ac:dyDescent="0.25">
      <c r="A202" s="9">
        <v>122</v>
      </c>
    </row>
    <row r="203" spans="1:1" hidden="1" x14ac:dyDescent="0.25">
      <c r="A203" s="10">
        <v>122</v>
      </c>
    </row>
    <row r="204" spans="1:1" hidden="1" x14ac:dyDescent="0.25">
      <c r="A204" s="9">
        <v>122</v>
      </c>
    </row>
    <row r="205" spans="1:1" hidden="1" x14ac:dyDescent="0.25">
      <c r="A205" s="10">
        <v>122</v>
      </c>
    </row>
    <row r="206" spans="1:1" hidden="1" x14ac:dyDescent="0.25">
      <c r="A206" s="9">
        <v>122</v>
      </c>
    </row>
    <row r="207" spans="1:1" x14ac:dyDescent="0.25">
      <c r="A207" s="10">
        <v>123</v>
      </c>
    </row>
    <row r="208" spans="1:1" hidden="1" x14ac:dyDescent="0.25">
      <c r="A208" s="9">
        <v>123</v>
      </c>
    </row>
    <row r="209" spans="1:1" hidden="1" x14ac:dyDescent="0.25">
      <c r="A209" s="10">
        <v>123</v>
      </c>
    </row>
    <row r="210" spans="1:1" hidden="1" x14ac:dyDescent="0.25">
      <c r="A210" s="9">
        <v>123</v>
      </c>
    </row>
    <row r="211" spans="1:1" hidden="1" x14ac:dyDescent="0.25">
      <c r="A211" s="10">
        <v>123</v>
      </c>
    </row>
    <row r="212" spans="1:1" hidden="1" x14ac:dyDescent="0.25">
      <c r="A212" s="9">
        <v>123</v>
      </c>
    </row>
    <row r="213" spans="1:1" hidden="1" x14ac:dyDescent="0.25">
      <c r="A213" s="10">
        <v>123</v>
      </c>
    </row>
    <row r="214" spans="1:1" hidden="1" x14ac:dyDescent="0.25">
      <c r="A214" s="9">
        <v>123</v>
      </c>
    </row>
    <row r="215" spans="1:1" hidden="1" x14ac:dyDescent="0.25">
      <c r="A215" s="10">
        <v>123</v>
      </c>
    </row>
    <row r="216" spans="1:1" hidden="1" x14ac:dyDescent="0.25">
      <c r="A216" s="9">
        <v>123</v>
      </c>
    </row>
    <row r="217" spans="1:1" hidden="1" x14ac:dyDescent="0.25">
      <c r="A217" s="10">
        <v>123</v>
      </c>
    </row>
    <row r="218" spans="1:1" hidden="1" x14ac:dyDescent="0.25">
      <c r="A218" s="9">
        <v>123</v>
      </c>
    </row>
    <row r="219" spans="1:1" hidden="1" x14ac:dyDescent="0.25">
      <c r="A219" s="10">
        <v>123</v>
      </c>
    </row>
    <row r="220" spans="1:1" x14ac:dyDescent="0.25">
      <c r="A220" s="9">
        <v>124</v>
      </c>
    </row>
    <row r="221" spans="1:1" hidden="1" x14ac:dyDescent="0.25">
      <c r="A221" s="10">
        <v>124</v>
      </c>
    </row>
    <row r="222" spans="1:1" hidden="1" x14ac:dyDescent="0.25">
      <c r="A222" s="9">
        <v>124</v>
      </c>
    </row>
    <row r="223" spans="1:1" hidden="1" x14ac:dyDescent="0.25">
      <c r="A223" s="10">
        <v>124</v>
      </c>
    </row>
    <row r="224" spans="1:1" hidden="1" x14ac:dyDescent="0.25">
      <c r="A224" s="9">
        <v>124</v>
      </c>
    </row>
    <row r="225" spans="1:1" hidden="1" x14ac:dyDescent="0.25">
      <c r="A225" s="10">
        <v>124</v>
      </c>
    </row>
    <row r="226" spans="1:1" x14ac:dyDescent="0.25">
      <c r="A226" s="9">
        <v>125</v>
      </c>
    </row>
    <row r="227" spans="1:1" hidden="1" x14ac:dyDescent="0.25">
      <c r="A227" s="10">
        <v>125</v>
      </c>
    </row>
    <row r="228" spans="1:1" hidden="1" x14ac:dyDescent="0.25">
      <c r="A228" s="9">
        <v>125</v>
      </c>
    </row>
    <row r="229" spans="1:1" hidden="1" x14ac:dyDescent="0.25">
      <c r="A229" s="10">
        <v>125</v>
      </c>
    </row>
    <row r="230" spans="1:1" hidden="1" x14ac:dyDescent="0.25">
      <c r="A230" s="9">
        <v>125</v>
      </c>
    </row>
    <row r="231" spans="1:1" hidden="1" x14ac:dyDescent="0.25">
      <c r="A231" s="10">
        <v>125</v>
      </c>
    </row>
    <row r="232" spans="1:1" hidden="1" x14ac:dyDescent="0.25">
      <c r="A232" s="9">
        <v>125</v>
      </c>
    </row>
    <row r="233" spans="1:1" hidden="1" x14ac:dyDescent="0.25">
      <c r="A233" s="10">
        <v>125</v>
      </c>
    </row>
    <row r="234" spans="1:1" hidden="1" x14ac:dyDescent="0.25">
      <c r="A234" s="9">
        <v>125</v>
      </c>
    </row>
    <row r="235" spans="1:1" x14ac:dyDescent="0.25">
      <c r="A235" s="10">
        <v>126</v>
      </c>
    </row>
    <row r="236" spans="1:1" hidden="1" x14ac:dyDescent="0.25">
      <c r="A236" s="9">
        <v>126</v>
      </c>
    </row>
    <row r="237" spans="1:1" hidden="1" x14ac:dyDescent="0.25">
      <c r="A237" s="10">
        <v>126</v>
      </c>
    </row>
    <row r="238" spans="1:1" hidden="1" x14ac:dyDescent="0.25">
      <c r="A238" s="9">
        <v>126</v>
      </c>
    </row>
    <row r="239" spans="1:1" hidden="1" x14ac:dyDescent="0.25">
      <c r="A239" s="10">
        <v>126</v>
      </c>
    </row>
    <row r="240" spans="1:1" hidden="1" x14ac:dyDescent="0.25">
      <c r="A240" s="9">
        <v>126</v>
      </c>
    </row>
    <row r="241" spans="1:1" hidden="1" x14ac:dyDescent="0.25">
      <c r="A241" s="10">
        <v>126</v>
      </c>
    </row>
    <row r="242" spans="1:1" hidden="1" x14ac:dyDescent="0.25">
      <c r="A242" s="9">
        <v>126</v>
      </c>
    </row>
    <row r="243" spans="1:1" hidden="1" x14ac:dyDescent="0.25">
      <c r="A243" s="10">
        <v>126</v>
      </c>
    </row>
    <row r="244" spans="1:1" x14ac:dyDescent="0.25">
      <c r="A244" s="9">
        <v>127</v>
      </c>
    </row>
    <row r="245" spans="1:1" hidden="1" x14ac:dyDescent="0.25">
      <c r="A245" s="10">
        <v>127</v>
      </c>
    </row>
    <row r="246" spans="1:1" hidden="1" x14ac:dyDescent="0.25">
      <c r="A246" s="9">
        <v>127</v>
      </c>
    </row>
    <row r="247" spans="1:1" hidden="1" x14ac:dyDescent="0.25">
      <c r="A247" s="10">
        <v>127</v>
      </c>
    </row>
    <row r="248" spans="1:1" hidden="1" x14ac:dyDescent="0.25">
      <c r="A248" s="9">
        <v>127</v>
      </c>
    </row>
    <row r="249" spans="1:1" hidden="1" x14ac:dyDescent="0.25">
      <c r="A249" s="10">
        <v>127</v>
      </c>
    </row>
    <row r="250" spans="1:1" hidden="1" x14ac:dyDescent="0.25">
      <c r="A250" s="9">
        <v>127</v>
      </c>
    </row>
    <row r="251" spans="1:1" x14ac:dyDescent="0.25">
      <c r="A251" s="10">
        <v>128</v>
      </c>
    </row>
    <row r="252" spans="1:1" hidden="1" x14ac:dyDescent="0.25">
      <c r="A252" s="9">
        <v>128</v>
      </c>
    </row>
    <row r="253" spans="1:1" hidden="1" x14ac:dyDescent="0.25">
      <c r="A253" s="10">
        <v>128</v>
      </c>
    </row>
    <row r="254" spans="1:1" hidden="1" x14ac:dyDescent="0.25">
      <c r="A254" s="9">
        <v>128</v>
      </c>
    </row>
    <row r="255" spans="1:1" hidden="1" x14ac:dyDescent="0.25">
      <c r="A255" s="10">
        <v>128</v>
      </c>
    </row>
    <row r="256" spans="1:1" hidden="1" x14ac:dyDescent="0.25">
      <c r="A256" s="9">
        <v>128</v>
      </c>
    </row>
    <row r="257" spans="1:1" hidden="1" x14ac:dyDescent="0.25">
      <c r="A257" s="10">
        <v>128</v>
      </c>
    </row>
    <row r="258" spans="1:1" hidden="1" x14ac:dyDescent="0.25">
      <c r="A258" s="9">
        <v>128</v>
      </c>
    </row>
    <row r="259" spans="1:1" x14ac:dyDescent="0.25">
      <c r="A259" s="10">
        <v>129</v>
      </c>
    </row>
    <row r="260" spans="1:1" hidden="1" x14ac:dyDescent="0.25">
      <c r="A260" s="9">
        <v>129</v>
      </c>
    </row>
    <row r="261" spans="1:1" hidden="1" x14ac:dyDescent="0.25">
      <c r="A261" s="10">
        <v>129</v>
      </c>
    </row>
    <row r="262" spans="1:1" hidden="1" x14ac:dyDescent="0.25">
      <c r="A262" s="9">
        <v>129</v>
      </c>
    </row>
    <row r="263" spans="1:1" hidden="1" x14ac:dyDescent="0.25">
      <c r="A263" s="10">
        <v>129</v>
      </c>
    </row>
    <row r="264" spans="1:1" hidden="1" x14ac:dyDescent="0.25">
      <c r="A264" s="9">
        <v>129</v>
      </c>
    </row>
    <row r="265" spans="1:1" x14ac:dyDescent="0.25">
      <c r="A265" s="10">
        <v>130</v>
      </c>
    </row>
    <row r="266" spans="1:1" hidden="1" x14ac:dyDescent="0.25">
      <c r="A266" s="9">
        <v>130</v>
      </c>
    </row>
    <row r="267" spans="1:1" hidden="1" x14ac:dyDescent="0.25">
      <c r="A267" s="10">
        <v>130</v>
      </c>
    </row>
    <row r="268" spans="1:1" hidden="1" x14ac:dyDescent="0.25">
      <c r="A268" s="9">
        <v>130</v>
      </c>
    </row>
    <row r="269" spans="1:1" hidden="1" x14ac:dyDescent="0.25">
      <c r="A269" s="10">
        <v>130</v>
      </c>
    </row>
    <row r="270" spans="1:1" hidden="1" x14ac:dyDescent="0.25">
      <c r="A270" s="9">
        <v>130</v>
      </c>
    </row>
    <row r="271" spans="1:1" x14ac:dyDescent="0.25">
      <c r="A271" s="10">
        <v>131</v>
      </c>
    </row>
    <row r="272" spans="1:1" hidden="1" x14ac:dyDescent="0.25">
      <c r="A272" s="9">
        <v>131</v>
      </c>
    </row>
    <row r="273" spans="1:1" hidden="1" x14ac:dyDescent="0.25">
      <c r="A273" s="10">
        <v>131</v>
      </c>
    </row>
    <row r="274" spans="1:1" hidden="1" x14ac:dyDescent="0.25">
      <c r="A274" s="9">
        <v>131</v>
      </c>
    </row>
    <row r="275" spans="1:1" hidden="1" x14ac:dyDescent="0.25">
      <c r="A275" s="10">
        <v>131</v>
      </c>
    </row>
    <row r="276" spans="1:1" hidden="1" x14ac:dyDescent="0.25">
      <c r="A276" s="9">
        <v>131</v>
      </c>
    </row>
    <row r="277" spans="1:1" hidden="1" x14ac:dyDescent="0.25">
      <c r="A277" s="10">
        <v>131</v>
      </c>
    </row>
    <row r="278" spans="1:1" hidden="1" x14ac:dyDescent="0.25">
      <c r="A278" s="9">
        <v>131</v>
      </c>
    </row>
    <row r="279" spans="1:1" hidden="1" x14ac:dyDescent="0.25">
      <c r="A279" s="10">
        <v>131</v>
      </c>
    </row>
    <row r="280" spans="1:1" x14ac:dyDescent="0.25">
      <c r="A280" s="9">
        <v>132</v>
      </c>
    </row>
    <row r="281" spans="1:1" hidden="1" x14ac:dyDescent="0.25">
      <c r="A281" s="10">
        <v>132</v>
      </c>
    </row>
    <row r="282" spans="1:1" hidden="1" x14ac:dyDescent="0.25">
      <c r="A282" s="9">
        <v>132</v>
      </c>
    </row>
    <row r="283" spans="1:1" hidden="1" x14ac:dyDescent="0.25">
      <c r="A283" s="10">
        <v>132</v>
      </c>
    </row>
    <row r="284" spans="1:1" hidden="1" x14ac:dyDescent="0.25">
      <c r="A284" s="9">
        <v>132</v>
      </c>
    </row>
    <row r="285" spans="1:1" hidden="1" x14ac:dyDescent="0.25">
      <c r="A285" s="10">
        <v>132</v>
      </c>
    </row>
    <row r="286" spans="1:1" hidden="1" x14ac:dyDescent="0.25">
      <c r="A286" s="9">
        <v>132</v>
      </c>
    </row>
    <row r="287" spans="1:1" hidden="1" x14ac:dyDescent="0.25">
      <c r="A287" s="10">
        <v>132</v>
      </c>
    </row>
    <row r="288" spans="1:1" hidden="1" x14ac:dyDescent="0.25">
      <c r="A288" s="9">
        <v>132</v>
      </c>
    </row>
    <row r="289" spans="1:1" hidden="1" x14ac:dyDescent="0.25">
      <c r="A289" s="10">
        <v>132</v>
      </c>
    </row>
    <row r="290" spans="1:1" x14ac:dyDescent="0.25">
      <c r="A290" s="9">
        <v>133</v>
      </c>
    </row>
    <row r="291" spans="1:1" hidden="1" x14ac:dyDescent="0.25">
      <c r="A291" s="10">
        <v>133</v>
      </c>
    </row>
    <row r="292" spans="1:1" hidden="1" x14ac:dyDescent="0.25">
      <c r="A292" s="9">
        <v>133</v>
      </c>
    </row>
    <row r="293" spans="1:1" hidden="1" x14ac:dyDescent="0.25">
      <c r="A293" s="10">
        <v>133</v>
      </c>
    </row>
    <row r="294" spans="1:1" x14ac:dyDescent="0.25">
      <c r="A294" s="9">
        <v>134</v>
      </c>
    </row>
    <row r="295" spans="1:1" hidden="1" x14ac:dyDescent="0.25">
      <c r="A295" s="10">
        <v>134</v>
      </c>
    </row>
    <row r="296" spans="1:1" hidden="1" x14ac:dyDescent="0.25">
      <c r="A296" s="9">
        <v>134</v>
      </c>
    </row>
    <row r="297" spans="1:1" hidden="1" x14ac:dyDescent="0.25">
      <c r="A297" s="10">
        <v>134</v>
      </c>
    </row>
    <row r="298" spans="1:1" hidden="1" x14ac:dyDescent="0.25">
      <c r="A298" s="9">
        <v>134</v>
      </c>
    </row>
    <row r="299" spans="1:1" hidden="1" x14ac:dyDescent="0.25">
      <c r="A299" s="10">
        <v>134</v>
      </c>
    </row>
    <row r="300" spans="1:1" x14ac:dyDescent="0.25">
      <c r="A300" s="9">
        <v>135</v>
      </c>
    </row>
    <row r="301" spans="1:1" hidden="1" x14ac:dyDescent="0.25">
      <c r="A301" s="10">
        <v>135</v>
      </c>
    </row>
    <row r="302" spans="1:1" hidden="1" x14ac:dyDescent="0.25">
      <c r="A302" s="9">
        <v>135</v>
      </c>
    </row>
    <row r="303" spans="1:1" hidden="1" x14ac:dyDescent="0.25">
      <c r="A303" s="10">
        <v>135</v>
      </c>
    </row>
    <row r="304" spans="1:1" hidden="1" x14ac:dyDescent="0.25">
      <c r="A304" s="9">
        <v>135</v>
      </c>
    </row>
    <row r="305" spans="1:1" x14ac:dyDescent="0.25">
      <c r="A305" s="10">
        <v>136</v>
      </c>
    </row>
    <row r="306" spans="1:1" hidden="1" x14ac:dyDescent="0.25">
      <c r="A306" s="9">
        <v>136</v>
      </c>
    </row>
    <row r="307" spans="1:1" hidden="1" x14ac:dyDescent="0.25">
      <c r="A307" s="10">
        <v>136</v>
      </c>
    </row>
    <row r="308" spans="1:1" hidden="1" x14ac:dyDescent="0.25">
      <c r="A308" s="9">
        <v>136</v>
      </c>
    </row>
    <row r="309" spans="1:1" x14ac:dyDescent="0.25">
      <c r="A309" s="10">
        <v>137</v>
      </c>
    </row>
    <row r="310" spans="1:1" hidden="1" x14ac:dyDescent="0.25">
      <c r="A310" s="9">
        <v>137</v>
      </c>
    </row>
    <row r="311" spans="1:1" hidden="1" x14ac:dyDescent="0.25">
      <c r="A311" s="10">
        <v>137</v>
      </c>
    </row>
    <row r="312" spans="1:1" hidden="1" x14ac:dyDescent="0.25">
      <c r="A312" s="9">
        <v>137</v>
      </c>
    </row>
    <row r="313" spans="1:1" x14ac:dyDescent="0.25">
      <c r="A313" s="10">
        <v>138</v>
      </c>
    </row>
    <row r="314" spans="1:1" hidden="1" x14ac:dyDescent="0.25">
      <c r="A314" s="9">
        <v>138</v>
      </c>
    </row>
    <row r="315" spans="1:1" hidden="1" x14ac:dyDescent="0.25">
      <c r="A315" s="10">
        <v>138</v>
      </c>
    </row>
    <row r="316" spans="1:1" hidden="1" x14ac:dyDescent="0.25">
      <c r="A316" s="9">
        <v>138</v>
      </c>
    </row>
    <row r="317" spans="1:1" x14ac:dyDescent="0.25">
      <c r="A317" s="10">
        <v>139</v>
      </c>
    </row>
    <row r="318" spans="1:1" hidden="1" x14ac:dyDescent="0.25">
      <c r="A318" s="9">
        <v>139</v>
      </c>
    </row>
    <row r="319" spans="1:1" hidden="1" x14ac:dyDescent="0.25">
      <c r="A319" s="10">
        <v>139</v>
      </c>
    </row>
    <row r="320" spans="1:1" hidden="1" x14ac:dyDescent="0.25">
      <c r="A320" s="9">
        <v>139</v>
      </c>
    </row>
    <row r="321" spans="1:1" hidden="1" x14ac:dyDescent="0.25">
      <c r="A321" s="10">
        <v>139</v>
      </c>
    </row>
    <row r="322" spans="1:1" hidden="1" x14ac:dyDescent="0.25">
      <c r="A322" s="9">
        <v>139</v>
      </c>
    </row>
    <row r="323" spans="1:1" hidden="1" x14ac:dyDescent="0.25">
      <c r="A323" s="10">
        <v>139</v>
      </c>
    </row>
    <row r="324" spans="1:1" x14ac:dyDescent="0.25">
      <c r="A324" s="9">
        <v>140</v>
      </c>
    </row>
    <row r="325" spans="1:1" hidden="1" x14ac:dyDescent="0.25">
      <c r="A325" s="10">
        <v>140</v>
      </c>
    </row>
    <row r="326" spans="1:1" hidden="1" x14ac:dyDescent="0.25">
      <c r="A326" s="9">
        <v>140</v>
      </c>
    </row>
    <row r="327" spans="1:1" hidden="1" x14ac:dyDescent="0.25">
      <c r="A327" s="10">
        <v>140</v>
      </c>
    </row>
    <row r="328" spans="1:1" x14ac:dyDescent="0.25">
      <c r="A328" s="9">
        <v>141</v>
      </c>
    </row>
    <row r="329" spans="1:1" hidden="1" x14ac:dyDescent="0.25">
      <c r="A329" s="10">
        <v>141</v>
      </c>
    </row>
    <row r="330" spans="1:1" hidden="1" x14ac:dyDescent="0.25">
      <c r="A330" s="9">
        <v>141</v>
      </c>
    </row>
    <row r="331" spans="1:1" hidden="1" x14ac:dyDescent="0.25">
      <c r="A331" s="10">
        <v>141</v>
      </c>
    </row>
    <row r="332" spans="1:1" hidden="1" x14ac:dyDescent="0.25">
      <c r="A332" s="9">
        <v>141</v>
      </c>
    </row>
    <row r="333" spans="1:1" hidden="1" x14ac:dyDescent="0.25">
      <c r="A333" s="10">
        <v>141</v>
      </c>
    </row>
    <row r="334" spans="1:1" hidden="1" x14ac:dyDescent="0.25">
      <c r="A334" s="9">
        <v>141</v>
      </c>
    </row>
    <row r="335" spans="1:1" x14ac:dyDescent="0.25">
      <c r="A335" s="10">
        <v>142</v>
      </c>
    </row>
    <row r="336" spans="1:1" hidden="1" x14ac:dyDescent="0.25">
      <c r="A336" s="9">
        <v>142</v>
      </c>
    </row>
    <row r="337" spans="1:1" hidden="1" x14ac:dyDescent="0.25">
      <c r="A337" s="10">
        <v>142</v>
      </c>
    </row>
    <row r="338" spans="1:1" hidden="1" x14ac:dyDescent="0.25">
      <c r="A338" s="9">
        <v>142</v>
      </c>
    </row>
    <row r="339" spans="1:1" hidden="1" x14ac:dyDescent="0.25">
      <c r="A339" s="10">
        <v>142</v>
      </c>
    </row>
    <row r="340" spans="1:1" x14ac:dyDescent="0.25">
      <c r="A340" s="9">
        <v>143</v>
      </c>
    </row>
    <row r="341" spans="1:1" hidden="1" x14ac:dyDescent="0.25">
      <c r="A341" s="10">
        <v>143</v>
      </c>
    </row>
    <row r="342" spans="1:1" hidden="1" x14ac:dyDescent="0.25">
      <c r="A342" s="9">
        <v>143</v>
      </c>
    </row>
    <row r="343" spans="1:1" hidden="1" x14ac:dyDescent="0.25">
      <c r="A343" s="10">
        <v>143</v>
      </c>
    </row>
    <row r="344" spans="1:1" hidden="1" x14ac:dyDescent="0.25">
      <c r="A344" s="9">
        <v>143</v>
      </c>
    </row>
    <row r="345" spans="1:1" hidden="1" x14ac:dyDescent="0.25">
      <c r="A345" s="10">
        <v>143</v>
      </c>
    </row>
    <row r="346" spans="1:1" hidden="1" x14ac:dyDescent="0.25">
      <c r="A346" s="9">
        <v>143</v>
      </c>
    </row>
    <row r="347" spans="1:1" x14ac:dyDescent="0.25">
      <c r="A347" s="10">
        <v>144</v>
      </c>
    </row>
    <row r="348" spans="1:1" hidden="1" x14ac:dyDescent="0.25">
      <c r="A348" s="9">
        <v>144</v>
      </c>
    </row>
    <row r="349" spans="1:1" hidden="1" x14ac:dyDescent="0.25">
      <c r="A349" s="10">
        <v>144</v>
      </c>
    </row>
    <row r="350" spans="1:1" hidden="1" x14ac:dyDescent="0.25">
      <c r="A350" s="9">
        <v>144</v>
      </c>
    </row>
    <row r="351" spans="1:1" x14ac:dyDescent="0.25">
      <c r="A351" s="10">
        <v>145</v>
      </c>
    </row>
    <row r="352" spans="1:1" hidden="1" x14ac:dyDescent="0.25">
      <c r="A352" s="9">
        <v>145</v>
      </c>
    </row>
    <row r="353" spans="1:1" hidden="1" x14ac:dyDescent="0.25">
      <c r="A353" s="10">
        <v>145</v>
      </c>
    </row>
    <row r="354" spans="1:1" hidden="1" x14ac:dyDescent="0.25">
      <c r="A354" s="9">
        <v>145</v>
      </c>
    </row>
    <row r="355" spans="1:1" hidden="1" x14ac:dyDescent="0.25">
      <c r="A355" s="10">
        <v>145</v>
      </c>
    </row>
    <row r="356" spans="1:1" x14ac:dyDescent="0.25">
      <c r="A356" s="9">
        <v>146</v>
      </c>
    </row>
    <row r="357" spans="1:1" hidden="1" x14ac:dyDescent="0.25">
      <c r="A357" s="10">
        <v>146</v>
      </c>
    </row>
    <row r="358" spans="1:1" hidden="1" x14ac:dyDescent="0.25">
      <c r="A358" s="9">
        <v>146</v>
      </c>
    </row>
    <row r="359" spans="1:1" hidden="1" x14ac:dyDescent="0.25">
      <c r="A359" s="10">
        <v>146</v>
      </c>
    </row>
    <row r="360" spans="1:1" x14ac:dyDescent="0.25">
      <c r="A360" s="9">
        <v>147</v>
      </c>
    </row>
    <row r="361" spans="1:1" hidden="1" x14ac:dyDescent="0.25">
      <c r="A361" s="10">
        <v>147</v>
      </c>
    </row>
    <row r="362" spans="1:1" hidden="1" x14ac:dyDescent="0.25">
      <c r="A362" s="9">
        <v>147</v>
      </c>
    </row>
    <row r="363" spans="1:1" hidden="1" x14ac:dyDescent="0.25">
      <c r="A363" s="10">
        <v>147</v>
      </c>
    </row>
    <row r="364" spans="1:1" hidden="1" x14ac:dyDescent="0.25">
      <c r="A364" s="9">
        <v>147</v>
      </c>
    </row>
    <row r="365" spans="1:1" x14ac:dyDescent="0.25">
      <c r="A365" s="10">
        <v>148</v>
      </c>
    </row>
    <row r="366" spans="1:1" hidden="1" x14ac:dyDescent="0.25">
      <c r="A366" s="9">
        <v>148</v>
      </c>
    </row>
    <row r="367" spans="1:1" hidden="1" x14ac:dyDescent="0.25">
      <c r="A367" s="10">
        <v>148</v>
      </c>
    </row>
    <row r="368" spans="1:1" hidden="1" x14ac:dyDescent="0.25">
      <c r="A368" s="9">
        <v>148</v>
      </c>
    </row>
    <row r="369" spans="1:1" hidden="1" x14ac:dyDescent="0.25">
      <c r="A369" s="10">
        <v>148</v>
      </c>
    </row>
    <row r="370" spans="1:1" x14ac:dyDescent="0.25">
      <c r="A370" s="9">
        <v>149</v>
      </c>
    </row>
    <row r="371" spans="1:1" hidden="1" x14ac:dyDescent="0.25">
      <c r="A371" s="10">
        <v>149</v>
      </c>
    </row>
    <row r="372" spans="1:1" hidden="1" x14ac:dyDescent="0.25">
      <c r="A372" s="9">
        <v>149</v>
      </c>
    </row>
    <row r="373" spans="1:1" hidden="1" x14ac:dyDescent="0.25">
      <c r="A373" s="10">
        <v>149</v>
      </c>
    </row>
    <row r="374" spans="1:1" x14ac:dyDescent="0.25">
      <c r="A374" s="9">
        <v>150</v>
      </c>
    </row>
    <row r="375" spans="1:1" hidden="1" x14ac:dyDescent="0.25">
      <c r="A375" s="10">
        <v>150</v>
      </c>
    </row>
    <row r="376" spans="1:1" hidden="1" x14ac:dyDescent="0.25">
      <c r="A376" s="9">
        <v>150</v>
      </c>
    </row>
    <row r="377" spans="1:1" hidden="1" x14ac:dyDescent="0.25">
      <c r="A377" s="10">
        <v>150</v>
      </c>
    </row>
    <row r="378" spans="1:1" x14ac:dyDescent="0.25">
      <c r="A378" s="9">
        <v>151</v>
      </c>
    </row>
    <row r="379" spans="1:1" hidden="1" x14ac:dyDescent="0.25">
      <c r="A379" s="10">
        <v>151</v>
      </c>
    </row>
    <row r="380" spans="1:1" hidden="1" x14ac:dyDescent="0.25">
      <c r="A380" s="9">
        <v>151</v>
      </c>
    </row>
    <row r="381" spans="1:1" hidden="1" x14ac:dyDescent="0.25">
      <c r="A381" s="10">
        <v>151</v>
      </c>
    </row>
    <row r="382" spans="1:1" x14ac:dyDescent="0.25">
      <c r="A382" s="9">
        <v>152</v>
      </c>
    </row>
    <row r="383" spans="1:1" hidden="1" x14ac:dyDescent="0.25">
      <c r="A383" s="10">
        <v>152</v>
      </c>
    </row>
    <row r="384" spans="1:1" hidden="1" x14ac:dyDescent="0.25">
      <c r="A384" s="9">
        <v>152</v>
      </c>
    </row>
    <row r="385" spans="1:1" hidden="1" x14ac:dyDescent="0.25">
      <c r="A385" s="10">
        <v>152</v>
      </c>
    </row>
    <row r="386" spans="1:1" x14ac:dyDescent="0.25">
      <c r="A386" s="9">
        <v>153</v>
      </c>
    </row>
    <row r="387" spans="1:1" hidden="1" x14ac:dyDescent="0.25">
      <c r="A387" s="10">
        <v>153</v>
      </c>
    </row>
    <row r="388" spans="1:1" hidden="1" x14ac:dyDescent="0.25">
      <c r="A388" s="9">
        <v>153</v>
      </c>
    </row>
    <row r="389" spans="1:1" hidden="1" x14ac:dyDescent="0.25">
      <c r="A389" s="10">
        <v>153</v>
      </c>
    </row>
    <row r="390" spans="1:1" x14ac:dyDescent="0.25">
      <c r="A390" s="9">
        <v>154</v>
      </c>
    </row>
    <row r="391" spans="1:1" hidden="1" x14ac:dyDescent="0.25">
      <c r="A391" s="10">
        <v>154</v>
      </c>
    </row>
    <row r="392" spans="1:1" hidden="1" x14ac:dyDescent="0.25">
      <c r="A392" s="9">
        <v>154</v>
      </c>
    </row>
    <row r="393" spans="1:1" hidden="1" x14ac:dyDescent="0.25">
      <c r="A393" s="10">
        <v>154</v>
      </c>
    </row>
    <row r="394" spans="1:1" hidden="1" x14ac:dyDescent="0.25">
      <c r="A394" s="9">
        <v>154</v>
      </c>
    </row>
    <row r="395" spans="1:1" x14ac:dyDescent="0.25">
      <c r="A395" s="10">
        <v>155</v>
      </c>
    </row>
    <row r="396" spans="1:1" hidden="1" x14ac:dyDescent="0.25">
      <c r="A396" s="9">
        <v>155</v>
      </c>
    </row>
    <row r="397" spans="1:1" hidden="1" x14ac:dyDescent="0.25">
      <c r="A397" s="10">
        <v>155</v>
      </c>
    </row>
    <row r="398" spans="1:1" hidden="1" x14ac:dyDescent="0.25">
      <c r="A398" s="9">
        <v>155</v>
      </c>
    </row>
    <row r="399" spans="1:1" x14ac:dyDescent="0.25">
      <c r="A399" s="10">
        <v>156</v>
      </c>
    </row>
    <row r="400" spans="1:1" hidden="1" x14ac:dyDescent="0.25">
      <c r="A400" s="9">
        <v>156</v>
      </c>
    </row>
    <row r="401" spans="1:1" hidden="1" x14ac:dyDescent="0.25">
      <c r="A401" s="10">
        <v>156</v>
      </c>
    </row>
    <row r="402" spans="1:1" hidden="1" x14ac:dyDescent="0.25">
      <c r="A402" s="9">
        <v>156</v>
      </c>
    </row>
    <row r="403" spans="1:1" hidden="1" x14ac:dyDescent="0.25">
      <c r="A403" s="10">
        <v>156</v>
      </c>
    </row>
    <row r="404" spans="1:1" hidden="1" x14ac:dyDescent="0.25">
      <c r="A404" s="9">
        <v>156</v>
      </c>
    </row>
    <row r="405" spans="1:1" x14ac:dyDescent="0.25">
      <c r="A405" s="10">
        <v>157</v>
      </c>
    </row>
    <row r="406" spans="1:1" hidden="1" x14ac:dyDescent="0.25">
      <c r="A406" s="9">
        <v>157</v>
      </c>
    </row>
    <row r="407" spans="1:1" hidden="1" x14ac:dyDescent="0.25">
      <c r="A407" s="10">
        <v>157</v>
      </c>
    </row>
    <row r="408" spans="1:1" hidden="1" x14ac:dyDescent="0.25">
      <c r="A408" s="9">
        <v>157</v>
      </c>
    </row>
    <row r="409" spans="1:1" hidden="1" x14ac:dyDescent="0.25">
      <c r="A409" s="10">
        <v>157</v>
      </c>
    </row>
    <row r="410" spans="1:1" x14ac:dyDescent="0.25">
      <c r="A410" s="9">
        <v>158</v>
      </c>
    </row>
    <row r="411" spans="1:1" hidden="1" x14ac:dyDescent="0.25">
      <c r="A411" s="10">
        <v>158</v>
      </c>
    </row>
    <row r="412" spans="1:1" hidden="1" x14ac:dyDescent="0.25">
      <c r="A412" s="9">
        <v>158</v>
      </c>
    </row>
    <row r="413" spans="1:1" hidden="1" x14ac:dyDescent="0.25">
      <c r="A413" s="10">
        <v>158</v>
      </c>
    </row>
    <row r="414" spans="1:1" x14ac:dyDescent="0.25">
      <c r="A414" s="9">
        <v>159</v>
      </c>
    </row>
    <row r="415" spans="1:1" hidden="1" x14ac:dyDescent="0.25">
      <c r="A415" s="10">
        <v>159</v>
      </c>
    </row>
    <row r="416" spans="1:1" hidden="1" x14ac:dyDescent="0.25">
      <c r="A416" s="9">
        <v>159</v>
      </c>
    </row>
    <row r="417" spans="1:1" hidden="1" x14ac:dyDescent="0.25">
      <c r="A417" s="10">
        <v>159</v>
      </c>
    </row>
    <row r="418" spans="1:1" x14ac:dyDescent="0.25">
      <c r="A418" s="9">
        <v>160</v>
      </c>
    </row>
    <row r="419" spans="1:1" hidden="1" x14ac:dyDescent="0.25">
      <c r="A419" s="10">
        <v>160</v>
      </c>
    </row>
    <row r="420" spans="1:1" hidden="1" x14ac:dyDescent="0.25">
      <c r="A420" s="9">
        <v>160</v>
      </c>
    </row>
    <row r="421" spans="1:1" hidden="1" x14ac:dyDescent="0.25">
      <c r="A421" s="10">
        <v>160</v>
      </c>
    </row>
    <row r="422" spans="1:1" hidden="1" x14ac:dyDescent="0.25">
      <c r="A422" s="9">
        <v>160</v>
      </c>
    </row>
    <row r="423" spans="1:1" x14ac:dyDescent="0.25">
      <c r="A423" s="10">
        <v>161</v>
      </c>
    </row>
    <row r="424" spans="1:1" hidden="1" x14ac:dyDescent="0.25">
      <c r="A424" s="9">
        <v>161</v>
      </c>
    </row>
    <row r="425" spans="1:1" hidden="1" x14ac:dyDescent="0.25">
      <c r="A425" s="10">
        <v>161</v>
      </c>
    </row>
    <row r="426" spans="1:1" hidden="1" x14ac:dyDescent="0.25">
      <c r="A426" s="9">
        <v>161</v>
      </c>
    </row>
    <row r="427" spans="1:1" x14ac:dyDescent="0.25">
      <c r="A427" s="10">
        <v>162</v>
      </c>
    </row>
    <row r="428" spans="1:1" hidden="1" x14ac:dyDescent="0.25">
      <c r="A428" s="9">
        <v>162</v>
      </c>
    </row>
    <row r="429" spans="1:1" hidden="1" x14ac:dyDescent="0.25">
      <c r="A429" s="10">
        <v>162</v>
      </c>
    </row>
    <row r="430" spans="1:1" hidden="1" x14ac:dyDescent="0.25">
      <c r="A430" s="9">
        <v>162</v>
      </c>
    </row>
    <row r="431" spans="1:1" hidden="1" x14ac:dyDescent="0.25">
      <c r="A431" s="10">
        <v>162</v>
      </c>
    </row>
    <row r="432" spans="1:1" hidden="1" x14ac:dyDescent="0.25">
      <c r="A432" s="9">
        <v>162</v>
      </c>
    </row>
    <row r="433" spans="1:1" x14ac:dyDescent="0.25">
      <c r="A433" s="10">
        <v>163</v>
      </c>
    </row>
    <row r="434" spans="1:1" hidden="1" x14ac:dyDescent="0.25">
      <c r="A434" s="9">
        <v>163</v>
      </c>
    </row>
    <row r="435" spans="1:1" hidden="1" x14ac:dyDescent="0.25">
      <c r="A435" s="10">
        <v>163</v>
      </c>
    </row>
    <row r="436" spans="1:1" hidden="1" x14ac:dyDescent="0.25">
      <c r="A436" s="9">
        <v>163</v>
      </c>
    </row>
    <row r="437" spans="1:1" x14ac:dyDescent="0.25">
      <c r="A437" s="10">
        <v>164</v>
      </c>
    </row>
    <row r="438" spans="1:1" hidden="1" x14ac:dyDescent="0.25">
      <c r="A438" s="9">
        <v>164</v>
      </c>
    </row>
    <row r="439" spans="1:1" hidden="1" x14ac:dyDescent="0.25">
      <c r="A439" s="10">
        <v>164</v>
      </c>
    </row>
    <row r="440" spans="1:1" hidden="1" x14ac:dyDescent="0.25">
      <c r="A440" s="9">
        <v>164</v>
      </c>
    </row>
    <row r="441" spans="1:1" x14ac:dyDescent="0.25">
      <c r="A441" s="10">
        <v>165</v>
      </c>
    </row>
    <row r="442" spans="1:1" hidden="1" x14ac:dyDescent="0.25">
      <c r="A442" s="9">
        <v>165</v>
      </c>
    </row>
    <row r="443" spans="1:1" hidden="1" x14ac:dyDescent="0.25">
      <c r="A443" s="10">
        <v>165</v>
      </c>
    </row>
    <row r="444" spans="1:1" hidden="1" x14ac:dyDescent="0.25">
      <c r="A444" s="9">
        <v>165</v>
      </c>
    </row>
    <row r="445" spans="1:1" x14ac:dyDescent="0.25">
      <c r="A445" s="10">
        <v>166</v>
      </c>
    </row>
    <row r="446" spans="1:1" hidden="1" x14ac:dyDescent="0.25">
      <c r="A446" s="9">
        <v>166</v>
      </c>
    </row>
    <row r="447" spans="1:1" hidden="1" x14ac:dyDescent="0.25">
      <c r="A447" s="10">
        <v>166</v>
      </c>
    </row>
    <row r="448" spans="1:1" hidden="1" x14ac:dyDescent="0.25">
      <c r="A448" s="9">
        <v>166</v>
      </c>
    </row>
    <row r="449" spans="1:1" hidden="1" x14ac:dyDescent="0.25">
      <c r="A449" s="10">
        <v>166</v>
      </c>
    </row>
    <row r="450" spans="1:1" hidden="1" x14ac:dyDescent="0.25">
      <c r="A450" s="9">
        <v>166</v>
      </c>
    </row>
    <row r="451" spans="1:1" x14ac:dyDescent="0.25">
      <c r="A451" s="10">
        <v>167</v>
      </c>
    </row>
    <row r="452" spans="1:1" hidden="1" x14ac:dyDescent="0.25">
      <c r="A452" s="9">
        <v>167</v>
      </c>
    </row>
    <row r="453" spans="1:1" hidden="1" x14ac:dyDescent="0.25">
      <c r="A453" s="10">
        <v>167</v>
      </c>
    </row>
    <row r="454" spans="1:1" hidden="1" x14ac:dyDescent="0.25">
      <c r="A454" s="9">
        <v>167</v>
      </c>
    </row>
    <row r="455" spans="1:1" hidden="1" x14ac:dyDescent="0.25">
      <c r="A455" s="10">
        <v>167</v>
      </c>
    </row>
    <row r="456" spans="1:1" hidden="1" x14ac:dyDescent="0.25">
      <c r="A456" s="9">
        <v>167</v>
      </c>
    </row>
    <row r="457" spans="1:1" hidden="1" x14ac:dyDescent="0.25">
      <c r="A457" s="10">
        <v>167</v>
      </c>
    </row>
    <row r="458" spans="1:1" x14ac:dyDescent="0.25">
      <c r="A458" s="9">
        <v>168</v>
      </c>
    </row>
    <row r="459" spans="1:1" hidden="1" x14ac:dyDescent="0.25">
      <c r="A459" s="10">
        <v>168</v>
      </c>
    </row>
    <row r="460" spans="1:1" hidden="1" x14ac:dyDescent="0.25">
      <c r="A460" s="9">
        <v>168</v>
      </c>
    </row>
    <row r="461" spans="1:1" hidden="1" x14ac:dyDescent="0.25">
      <c r="A461" s="10">
        <v>168</v>
      </c>
    </row>
    <row r="462" spans="1:1" hidden="1" x14ac:dyDescent="0.25">
      <c r="A462" s="9">
        <v>168</v>
      </c>
    </row>
    <row r="463" spans="1:1" hidden="1" x14ac:dyDescent="0.25">
      <c r="A463" s="10">
        <v>168</v>
      </c>
    </row>
    <row r="464" spans="1:1" hidden="1" x14ac:dyDescent="0.25">
      <c r="A464" s="9">
        <v>168</v>
      </c>
    </row>
    <row r="465" spans="1:1" x14ac:dyDescent="0.25">
      <c r="A465" s="10">
        <v>169</v>
      </c>
    </row>
    <row r="466" spans="1:1" hidden="1" x14ac:dyDescent="0.25">
      <c r="A466" s="9">
        <v>169</v>
      </c>
    </row>
    <row r="467" spans="1:1" hidden="1" x14ac:dyDescent="0.25">
      <c r="A467" s="10">
        <v>169</v>
      </c>
    </row>
    <row r="468" spans="1:1" x14ac:dyDescent="0.25">
      <c r="A468" s="9">
        <v>480</v>
      </c>
    </row>
    <row r="469" spans="1:1" hidden="1" x14ac:dyDescent="0.25">
      <c r="A469" s="10">
        <v>480</v>
      </c>
    </row>
    <row r="470" spans="1:1" hidden="1" x14ac:dyDescent="0.25">
      <c r="A470" s="9">
        <v>480</v>
      </c>
    </row>
    <row r="471" spans="1:1" hidden="1" x14ac:dyDescent="0.25">
      <c r="A471" s="10">
        <v>480</v>
      </c>
    </row>
    <row r="472" spans="1:1" hidden="1" x14ac:dyDescent="0.25">
      <c r="A472" s="9">
        <v>480</v>
      </c>
    </row>
    <row r="473" spans="1:1" hidden="1" x14ac:dyDescent="0.25">
      <c r="A473" s="10">
        <v>480</v>
      </c>
    </row>
    <row r="474" spans="1:1" hidden="1" x14ac:dyDescent="0.25">
      <c r="A474" s="9">
        <v>480</v>
      </c>
    </row>
    <row r="475" spans="1:1" hidden="1" x14ac:dyDescent="0.25">
      <c r="A475" s="10">
        <v>480</v>
      </c>
    </row>
    <row r="476" spans="1:1" hidden="1" x14ac:dyDescent="0.25">
      <c r="A476" s="9">
        <v>480</v>
      </c>
    </row>
    <row r="477" spans="1:1" hidden="1" x14ac:dyDescent="0.25">
      <c r="A477" s="10">
        <v>480</v>
      </c>
    </row>
    <row r="478" spans="1:1" hidden="1" x14ac:dyDescent="0.25">
      <c r="A478" s="9">
        <v>480</v>
      </c>
    </row>
    <row r="479" spans="1:1" hidden="1" x14ac:dyDescent="0.25">
      <c r="A479" s="10">
        <v>480</v>
      </c>
    </row>
    <row r="480" spans="1:1" x14ac:dyDescent="0.25">
      <c r="A480" s="9">
        <v>481</v>
      </c>
    </row>
    <row r="481" spans="1:1" hidden="1" x14ac:dyDescent="0.25">
      <c r="A481" s="10">
        <v>481</v>
      </c>
    </row>
    <row r="482" spans="1:1" hidden="1" x14ac:dyDescent="0.25">
      <c r="A482" s="9">
        <v>481</v>
      </c>
    </row>
    <row r="483" spans="1:1" hidden="1" x14ac:dyDescent="0.25">
      <c r="A483" s="10">
        <v>481</v>
      </c>
    </row>
    <row r="484" spans="1:1" hidden="1" x14ac:dyDescent="0.25">
      <c r="A484" s="9">
        <v>481</v>
      </c>
    </row>
    <row r="485" spans="1:1" hidden="1" x14ac:dyDescent="0.25">
      <c r="A485" s="10">
        <v>481</v>
      </c>
    </row>
    <row r="486" spans="1:1" hidden="1" x14ac:dyDescent="0.25">
      <c r="A486" s="9">
        <v>481</v>
      </c>
    </row>
    <row r="487" spans="1:1" hidden="1" x14ac:dyDescent="0.25">
      <c r="A487" s="10">
        <v>481</v>
      </c>
    </row>
    <row r="488" spans="1:1" x14ac:dyDescent="0.25">
      <c r="A488" s="9">
        <v>482</v>
      </c>
    </row>
    <row r="489" spans="1:1" hidden="1" x14ac:dyDescent="0.25">
      <c r="A489" s="10">
        <v>482</v>
      </c>
    </row>
    <row r="490" spans="1:1" hidden="1" x14ac:dyDescent="0.25">
      <c r="A490" s="9">
        <v>482</v>
      </c>
    </row>
    <row r="491" spans="1:1" hidden="1" x14ac:dyDescent="0.25">
      <c r="A491" s="10">
        <v>482</v>
      </c>
    </row>
    <row r="492" spans="1:1" hidden="1" x14ac:dyDescent="0.25">
      <c r="A492" s="9">
        <v>482</v>
      </c>
    </row>
    <row r="493" spans="1:1" hidden="1" x14ac:dyDescent="0.25">
      <c r="A493" s="10">
        <v>482</v>
      </c>
    </row>
    <row r="494" spans="1:1" hidden="1" x14ac:dyDescent="0.25">
      <c r="A494" s="9">
        <v>482</v>
      </c>
    </row>
    <row r="495" spans="1:1" hidden="1" x14ac:dyDescent="0.25">
      <c r="A495" s="10">
        <v>482</v>
      </c>
    </row>
    <row r="496" spans="1:1" hidden="1" x14ac:dyDescent="0.25">
      <c r="A496" s="9">
        <v>482</v>
      </c>
    </row>
    <row r="497" spans="1:1" hidden="1" x14ac:dyDescent="0.25">
      <c r="A497" s="10">
        <v>482</v>
      </c>
    </row>
    <row r="498" spans="1:1" hidden="1" x14ac:dyDescent="0.25">
      <c r="A498" s="9">
        <v>482</v>
      </c>
    </row>
    <row r="499" spans="1:1" hidden="1" x14ac:dyDescent="0.25">
      <c r="A499" s="10">
        <v>482</v>
      </c>
    </row>
    <row r="500" spans="1:1" x14ac:dyDescent="0.25">
      <c r="A500" s="9">
        <v>483</v>
      </c>
    </row>
    <row r="501" spans="1:1" hidden="1" x14ac:dyDescent="0.25">
      <c r="A501" s="10">
        <v>483</v>
      </c>
    </row>
    <row r="502" spans="1:1" hidden="1" x14ac:dyDescent="0.25">
      <c r="A502" s="9">
        <v>483</v>
      </c>
    </row>
    <row r="503" spans="1:1" hidden="1" x14ac:dyDescent="0.25">
      <c r="A503" s="10">
        <v>483</v>
      </c>
    </row>
    <row r="504" spans="1:1" hidden="1" x14ac:dyDescent="0.25">
      <c r="A504" s="9">
        <v>483</v>
      </c>
    </row>
    <row r="505" spans="1:1" hidden="1" x14ac:dyDescent="0.25">
      <c r="A505" s="10">
        <v>483</v>
      </c>
    </row>
    <row r="506" spans="1:1" hidden="1" x14ac:dyDescent="0.25">
      <c r="A506" s="9">
        <v>483</v>
      </c>
    </row>
    <row r="507" spans="1:1" x14ac:dyDescent="0.25">
      <c r="A507" s="10">
        <v>484</v>
      </c>
    </row>
    <row r="508" spans="1:1" hidden="1" x14ac:dyDescent="0.25">
      <c r="A508" s="9">
        <v>484</v>
      </c>
    </row>
    <row r="509" spans="1:1" hidden="1" x14ac:dyDescent="0.25">
      <c r="A509" s="10">
        <v>484</v>
      </c>
    </row>
    <row r="510" spans="1:1" hidden="1" x14ac:dyDescent="0.25">
      <c r="A510" s="9">
        <v>484</v>
      </c>
    </row>
    <row r="511" spans="1:1" hidden="1" x14ac:dyDescent="0.25">
      <c r="A511" s="10">
        <v>484</v>
      </c>
    </row>
    <row r="512" spans="1:1" hidden="1" x14ac:dyDescent="0.25">
      <c r="A512" s="9">
        <v>484</v>
      </c>
    </row>
    <row r="513" spans="1:1" hidden="1" x14ac:dyDescent="0.25">
      <c r="A513" s="10">
        <v>484</v>
      </c>
    </row>
    <row r="514" spans="1:1" hidden="1" x14ac:dyDescent="0.25">
      <c r="A514" s="9">
        <v>484</v>
      </c>
    </row>
    <row r="515" spans="1:1" x14ac:dyDescent="0.25">
      <c r="A515" s="10">
        <v>485</v>
      </c>
    </row>
    <row r="516" spans="1:1" hidden="1" x14ac:dyDescent="0.25">
      <c r="A516" s="9">
        <v>485</v>
      </c>
    </row>
    <row r="517" spans="1:1" hidden="1" x14ac:dyDescent="0.25">
      <c r="A517" s="10">
        <v>485</v>
      </c>
    </row>
    <row r="518" spans="1:1" hidden="1" x14ac:dyDescent="0.25">
      <c r="A518" s="9">
        <v>485</v>
      </c>
    </row>
    <row r="519" spans="1:1" hidden="1" x14ac:dyDescent="0.25">
      <c r="A519" s="10">
        <v>485</v>
      </c>
    </row>
    <row r="520" spans="1:1" hidden="1" x14ac:dyDescent="0.25">
      <c r="A520" s="9">
        <v>485</v>
      </c>
    </row>
    <row r="521" spans="1:1" hidden="1" x14ac:dyDescent="0.25">
      <c r="A521" s="10">
        <v>485</v>
      </c>
    </row>
    <row r="522" spans="1:1" x14ac:dyDescent="0.25">
      <c r="A522" s="9">
        <v>486</v>
      </c>
    </row>
    <row r="523" spans="1:1" hidden="1" x14ac:dyDescent="0.25">
      <c r="A523" s="10">
        <v>486</v>
      </c>
    </row>
    <row r="524" spans="1:1" hidden="1" x14ac:dyDescent="0.25">
      <c r="A524" s="9">
        <v>486</v>
      </c>
    </row>
    <row r="525" spans="1:1" x14ac:dyDescent="0.25">
      <c r="A525" s="10">
        <v>487</v>
      </c>
    </row>
    <row r="526" spans="1:1" hidden="1" x14ac:dyDescent="0.25">
      <c r="A526" s="9">
        <v>487</v>
      </c>
    </row>
    <row r="527" spans="1:1" hidden="1" x14ac:dyDescent="0.25">
      <c r="A527" s="10">
        <v>487</v>
      </c>
    </row>
    <row r="528" spans="1:1" hidden="1" x14ac:dyDescent="0.25">
      <c r="A528" s="9">
        <v>487</v>
      </c>
    </row>
    <row r="529" spans="1:1" hidden="1" x14ac:dyDescent="0.25">
      <c r="A529" s="10">
        <v>487</v>
      </c>
    </row>
    <row r="530" spans="1:1" hidden="1" x14ac:dyDescent="0.25">
      <c r="A530" s="9">
        <v>487</v>
      </c>
    </row>
    <row r="531" spans="1:1" hidden="1" x14ac:dyDescent="0.25">
      <c r="A531" s="10">
        <v>487</v>
      </c>
    </row>
    <row r="532" spans="1:1" x14ac:dyDescent="0.25">
      <c r="A532" s="9">
        <v>488</v>
      </c>
    </row>
    <row r="533" spans="1:1" hidden="1" x14ac:dyDescent="0.25">
      <c r="A533" s="10">
        <v>488</v>
      </c>
    </row>
    <row r="534" spans="1:1" hidden="1" x14ac:dyDescent="0.25">
      <c r="A534" s="9">
        <v>488</v>
      </c>
    </row>
    <row r="535" spans="1:1" hidden="1" x14ac:dyDescent="0.25">
      <c r="A535" s="10">
        <v>488</v>
      </c>
    </row>
    <row r="536" spans="1:1" hidden="1" x14ac:dyDescent="0.25">
      <c r="A536" s="9">
        <v>488</v>
      </c>
    </row>
    <row r="537" spans="1:1" hidden="1" x14ac:dyDescent="0.25">
      <c r="A537" s="10">
        <v>488</v>
      </c>
    </row>
    <row r="538" spans="1:1" hidden="1" x14ac:dyDescent="0.25">
      <c r="A538" s="9">
        <v>488</v>
      </c>
    </row>
    <row r="539" spans="1:1" x14ac:dyDescent="0.25">
      <c r="A539" s="10">
        <v>489</v>
      </c>
    </row>
    <row r="540" spans="1:1" hidden="1" x14ac:dyDescent="0.25">
      <c r="A540" s="9">
        <v>489</v>
      </c>
    </row>
    <row r="541" spans="1:1" hidden="1" x14ac:dyDescent="0.25">
      <c r="A541" s="10">
        <v>489</v>
      </c>
    </row>
    <row r="542" spans="1:1" hidden="1" x14ac:dyDescent="0.25">
      <c r="A542" s="9">
        <v>489</v>
      </c>
    </row>
    <row r="543" spans="1:1" hidden="1" x14ac:dyDescent="0.25">
      <c r="A543" s="10">
        <v>489</v>
      </c>
    </row>
    <row r="544" spans="1:1" hidden="1" x14ac:dyDescent="0.25">
      <c r="A544" s="9">
        <v>489</v>
      </c>
    </row>
    <row r="545" spans="1:1" hidden="1" x14ac:dyDescent="0.25">
      <c r="A545" s="10">
        <v>489</v>
      </c>
    </row>
    <row r="546" spans="1:1" hidden="1" x14ac:dyDescent="0.25">
      <c r="A546" s="9">
        <v>489</v>
      </c>
    </row>
    <row r="547" spans="1:1" hidden="1" x14ac:dyDescent="0.25">
      <c r="A547" s="10">
        <v>489</v>
      </c>
    </row>
    <row r="548" spans="1:1" x14ac:dyDescent="0.25">
      <c r="A548" s="9">
        <v>490</v>
      </c>
    </row>
    <row r="549" spans="1:1" hidden="1" x14ac:dyDescent="0.25">
      <c r="A549" s="10">
        <v>490</v>
      </c>
    </row>
    <row r="550" spans="1:1" hidden="1" x14ac:dyDescent="0.25">
      <c r="A550" s="9">
        <v>490</v>
      </c>
    </row>
    <row r="551" spans="1:1" hidden="1" x14ac:dyDescent="0.25">
      <c r="A551" s="10">
        <v>490</v>
      </c>
    </row>
    <row r="552" spans="1:1" hidden="1" x14ac:dyDescent="0.25">
      <c r="A552" s="9">
        <v>490</v>
      </c>
    </row>
    <row r="553" spans="1:1" hidden="1" x14ac:dyDescent="0.25">
      <c r="A553" s="10">
        <v>490</v>
      </c>
    </row>
    <row r="554" spans="1:1" hidden="1" x14ac:dyDescent="0.25">
      <c r="A554" s="9">
        <v>490</v>
      </c>
    </row>
    <row r="555" spans="1:1" hidden="1" x14ac:dyDescent="0.25">
      <c r="A555" s="10">
        <v>490</v>
      </c>
    </row>
    <row r="556" spans="1:1" hidden="1" x14ac:dyDescent="0.25">
      <c r="A556" s="9">
        <v>490</v>
      </c>
    </row>
    <row r="557" spans="1:1" hidden="1" x14ac:dyDescent="0.25">
      <c r="A557" s="10">
        <v>490</v>
      </c>
    </row>
    <row r="558" spans="1:1" x14ac:dyDescent="0.25">
      <c r="A558" s="9">
        <v>491</v>
      </c>
    </row>
    <row r="559" spans="1:1" hidden="1" x14ac:dyDescent="0.25">
      <c r="A559" s="10">
        <v>491</v>
      </c>
    </row>
    <row r="560" spans="1:1" hidden="1" x14ac:dyDescent="0.25">
      <c r="A560" s="9">
        <v>491</v>
      </c>
    </row>
    <row r="561" spans="1:1" hidden="1" x14ac:dyDescent="0.25">
      <c r="A561" s="10">
        <v>491</v>
      </c>
    </row>
    <row r="562" spans="1:1" hidden="1" x14ac:dyDescent="0.25">
      <c r="A562" s="9">
        <v>491</v>
      </c>
    </row>
    <row r="563" spans="1:1" hidden="1" x14ac:dyDescent="0.25">
      <c r="A563" s="10">
        <v>491</v>
      </c>
    </row>
    <row r="564" spans="1:1" hidden="1" x14ac:dyDescent="0.25">
      <c r="A564" s="9">
        <v>491</v>
      </c>
    </row>
    <row r="565" spans="1:1" hidden="1" x14ac:dyDescent="0.25">
      <c r="A565" s="10">
        <v>491</v>
      </c>
    </row>
    <row r="566" spans="1:1" hidden="1" x14ac:dyDescent="0.25">
      <c r="A566" s="9">
        <v>491</v>
      </c>
    </row>
    <row r="567" spans="1:1" hidden="1" x14ac:dyDescent="0.25">
      <c r="A567" s="10">
        <v>491</v>
      </c>
    </row>
    <row r="568" spans="1:1" hidden="1" x14ac:dyDescent="0.25">
      <c r="A568" s="9">
        <v>491</v>
      </c>
    </row>
    <row r="569" spans="1:1" hidden="1" x14ac:dyDescent="0.25">
      <c r="A569" s="10">
        <v>491</v>
      </c>
    </row>
    <row r="570" spans="1:1" hidden="1" x14ac:dyDescent="0.25">
      <c r="A570" s="9">
        <v>491</v>
      </c>
    </row>
    <row r="571" spans="1:1" hidden="1" x14ac:dyDescent="0.25">
      <c r="A571" s="10">
        <v>491</v>
      </c>
    </row>
    <row r="572" spans="1:1" hidden="1" x14ac:dyDescent="0.25">
      <c r="A572" s="9">
        <v>491</v>
      </c>
    </row>
    <row r="573" spans="1:1" x14ac:dyDescent="0.25">
      <c r="A573" s="10">
        <v>492</v>
      </c>
    </row>
    <row r="574" spans="1:1" hidden="1" x14ac:dyDescent="0.25">
      <c r="A574" s="9">
        <v>492</v>
      </c>
    </row>
    <row r="575" spans="1:1" hidden="1" x14ac:dyDescent="0.25">
      <c r="A575" s="10">
        <v>492</v>
      </c>
    </row>
    <row r="576" spans="1:1" hidden="1" x14ac:dyDescent="0.25">
      <c r="A576" s="9">
        <v>492</v>
      </c>
    </row>
    <row r="577" spans="1:1" hidden="1" x14ac:dyDescent="0.25">
      <c r="A577" s="10">
        <v>492</v>
      </c>
    </row>
    <row r="578" spans="1:1" hidden="1" x14ac:dyDescent="0.25">
      <c r="A578" s="9">
        <v>492</v>
      </c>
    </row>
    <row r="579" spans="1:1" x14ac:dyDescent="0.25">
      <c r="A579" s="10">
        <v>493</v>
      </c>
    </row>
    <row r="580" spans="1:1" hidden="1" x14ac:dyDescent="0.25">
      <c r="A580" s="9">
        <v>493</v>
      </c>
    </row>
    <row r="581" spans="1:1" hidden="1" x14ac:dyDescent="0.25">
      <c r="A581" s="10">
        <v>493</v>
      </c>
    </row>
    <row r="582" spans="1:1" hidden="1" x14ac:dyDescent="0.25">
      <c r="A582" s="9">
        <v>493</v>
      </c>
    </row>
    <row r="583" spans="1:1" hidden="1" x14ac:dyDescent="0.25">
      <c r="A583" s="10">
        <v>493</v>
      </c>
    </row>
    <row r="584" spans="1:1" hidden="1" x14ac:dyDescent="0.25">
      <c r="A584" s="9">
        <v>493</v>
      </c>
    </row>
    <row r="585" spans="1:1" hidden="1" x14ac:dyDescent="0.25">
      <c r="A585" s="10">
        <v>493</v>
      </c>
    </row>
    <row r="586" spans="1:1" hidden="1" x14ac:dyDescent="0.25">
      <c r="A586" s="9">
        <v>493</v>
      </c>
    </row>
    <row r="587" spans="1:1" hidden="1" x14ac:dyDescent="0.25">
      <c r="A587" s="10">
        <v>493</v>
      </c>
    </row>
    <row r="588" spans="1:1" hidden="1" x14ac:dyDescent="0.25">
      <c r="A588" s="9">
        <v>493</v>
      </c>
    </row>
    <row r="589" spans="1:1" x14ac:dyDescent="0.25">
      <c r="A589" s="10">
        <v>494</v>
      </c>
    </row>
    <row r="590" spans="1:1" hidden="1" x14ac:dyDescent="0.25">
      <c r="A590" s="9">
        <v>494</v>
      </c>
    </row>
    <row r="591" spans="1:1" hidden="1" x14ac:dyDescent="0.25">
      <c r="A591" s="10">
        <v>494</v>
      </c>
    </row>
    <row r="592" spans="1:1" hidden="1" x14ac:dyDescent="0.25">
      <c r="A592" s="9">
        <v>494</v>
      </c>
    </row>
    <row r="593" spans="1:1" hidden="1" x14ac:dyDescent="0.25">
      <c r="A593" s="10">
        <v>494</v>
      </c>
    </row>
    <row r="594" spans="1:1" hidden="1" x14ac:dyDescent="0.25">
      <c r="A594" s="9">
        <v>494</v>
      </c>
    </row>
    <row r="595" spans="1:1" hidden="1" x14ac:dyDescent="0.25">
      <c r="A595" s="10">
        <v>494</v>
      </c>
    </row>
    <row r="596" spans="1:1" hidden="1" x14ac:dyDescent="0.25">
      <c r="A596" s="9">
        <v>494</v>
      </c>
    </row>
    <row r="597" spans="1:1" hidden="1" x14ac:dyDescent="0.25">
      <c r="A597" s="10">
        <v>494</v>
      </c>
    </row>
    <row r="598" spans="1:1" x14ac:dyDescent="0.25">
      <c r="A598" s="9">
        <v>495</v>
      </c>
    </row>
    <row r="599" spans="1:1" hidden="1" x14ac:dyDescent="0.25">
      <c r="A599" s="10">
        <v>495</v>
      </c>
    </row>
    <row r="600" spans="1:1" hidden="1" x14ac:dyDescent="0.25">
      <c r="A600" s="9">
        <v>495</v>
      </c>
    </row>
    <row r="601" spans="1:1" hidden="1" x14ac:dyDescent="0.25">
      <c r="A601" s="10">
        <v>495</v>
      </c>
    </row>
    <row r="602" spans="1:1" hidden="1" x14ac:dyDescent="0.25">
      <c r="A602" s="9">
        <v>495</v>
      </c>
    </row>
    <row r="603" spans="1:1" hidden="1" x14ac:dyDescent="0.25">
      <c r="A603" s="10">
        <v>495</v>
      </c>
    </row>
    <row r="604" spans="1:1" hidden="1" x14ac:dyDescent="0.25">
      <c r="A604" s="9">
        <v>495</v>
      </c>
    </row>
    <row r="605" spans="1:1" hidden="1" x14ac:dyDescent="0.25">
      <c r="A605" s="10">
        <v>495</v>
      </c>
    </row>
    <row r="606" spans="1:1" x14ac:dyDescent="0.25">
      <c r="A606" s="9">
        <v>496</v>
      </c>
    </row>
    <row r="607" spans="1:1" hidden="1" x14ac:dyDescent="0.25">
      <c r="A607" s="10">
        <v>496</v>
      </c>
    </row>
    <row r="608" spans="1:1" hidden="1" x14ac:dyDescent="0.25">
      <c r="A608" s="9">
        <v>496</v>
      </c>
    </row>
    <row r="609" spans="1:1" hidden="1" x14ac:dyDescent="0.25">
      <c r="A609" s="10">
        <v>496</v>
      </c>
    </row>
    <row r="610" spans="1:1" x14ac:dyDescent="0.25">
      <c r="A610" s="9">
        <v>497</v>
      </c>
    </row>
    <row r="611" spans="1:1" hidden="1" x14ac:dyDescent="0.25">
      <c r="A611" s="10">
        <v>497</v>
      </c>
    </row>
    <row r="612" spans="1:1" hidden="1" x14ac:dyDescent="0.25">
      <c r="A612" s="9">
        <v>497</v>
      </c>
    </row>
    <row r="613" spans="1:1" hidden="1" x14ac:dyDescent="0.25">
      <c r="A613" s="10">
        <v>497</v>
      </c>
    </row>
    <row r="614" spans="1:1" hidden="1" x14ac:dyDescent="0.25">
      <c r="A614" s="9">
        <v>497</v>
      </c>
    </row>
    <row r="615" spans="1:1" hidden="1" x14ac:dyDescent="0.25">
      <c r="A615" s="10">
        <v>497</v>
      </c>
    </row>
    <row r="616" spans="1:1" hidden="1" x14ac:dyDescent="0.25">
      <c r="A616" s="9">
        <v>497</v>
      </c>
    </row>
    <row r="617" spans="1:1" x14ac:dyDescent="0.25">
      <c r="A617" s="10">
        <v>498</v>
      </c>
    </row>
    <row r="618" spans="1:1" hidden="1" x14ac:dyDescent="0.25">
      <c r="A618" s="9">
        <v>498</v>
      </c>
    </row>
    <row r="619" spans="1:1" hidden="1" x14ac:dyDescent="0.25">
      <c r="A619" s="10">
        <v>498</v>
      </c>
    </row>
    <row r="620" spans="1:1" hidden="1" x14ac:dyDescent="0.25">
      <c r="A620" s="9">
        <v>498</v>
      </c>
    </row>
    <row r="621" spans="1:1" x14ac:dyDescent="0.25">
      <c r="A621" s="10">
        <v>540</v>
      </c>
    </row>
    <row r="622" spans="1:1" hidden="1" x14ac:dyDescent="0.25">
      <c r="A622" s="9">
        <v>540</v>
      </c>
    </row>
    <row r="623" spans="1:1" hidden="1" x14ac:dyDescent="0.25">
      <c r="A623" s="10">
        <v>540</v>
      </c>
    </row>
    <row r="624" spans="1:1" hidden="1" x14ac:dyDescent="0.25">
      <c r="A624" s="9">
        <v>540</v>
      </c>
    </row>
    <row r="625" spans="1:1" hidden="1" x14ac:dyDescent="0.25">
      <c r="A625" s="10">
        <v>540</v>
      </c>
    </row>
    <row r="626" spans="1:1" hidden="1" x14ac:dyDescent="0.25">
      <c r="A626" s="9">
        <v>540</v>
      </c>
    </row>
    <row r="627" spans="1:1" hidden="1" x14ac:dyDescent="0.25">
      <c r="A627" s="10">
        <v>540</v>
      </c>
    </row>
    <row r="628" spans="1:1" hidden="1" x14ac:dyDescent="0.25">
      <c r="A628" s="9">
        <v>540</v>
      </c>
    </row>
    <row r="629" spans="1:1" hidden="1" x14ac:dyDescent="0.25">
      <c r="A629" s="10">
        <v>540</v>
      </c>
    </row>
    <row r="630" spans="1:1" hidden="1" x14ac:dyDescent="0.25">
      <c r="A630" s="9">
        <v>540</v>
      </c>
    </row>
    <row r="631" spans="1:1" x14ac:dyDescent="0.25">
      <c r="A631" s="10">
        <v>541</v>
      </c>
    </row>
    <row r="632" spans="1:1" hidden="1" x14ac:dyDescent="0.25">
      <c r="A632" s="9">
        <v>541</v>
      </c>
    </row>
    <row r="633" spans="1:1" hidden="1" x14ac:dyDescent="0.25">
      <c r="A633" s="10">
        <v>541</v>
      </c>
    </row>
    <row r="634" spans="1:1" hidden="1" x14ac:dyDescent="0.25">
      <c r="A634" s="9">
        <v>541</v>
      </c>
    </row>
    <row r="635" spans="1:1" hidden="1" x14ac:dyDescent="0.25">
      <c r="A635" s="10">
        <v>541</v>
      </c>
    </row>
    <row r="636" spans="1:1" hidden="1" x14ac:dyDescent="0.25">
      <c r="A636" s="9">
        <v>541</v>
      </c>
    </row>
    <row r="637" spans="1:1" x14ac:dyDescent="0.25">
      <c r="A637" s="10">
        <v>542</v>
      </c>
    </row>
    <row r="638" spans="1:1" hidden="1" x14ac:dyDescent="0.25">
      <c r="A638" s="9">
        <v>542</v>
      </c>
    </row>
    <row r="639" spans="1:1" hidden="1" x14ac:dyDescent="0.25">
      <c r="A639" s="10">
        <v>542</v>
      </c>
    </row>
    <row r="640" spans="1:1" hidden="1" x14ac:dyDescent="0.25">
      <c r="A640" s="9">
        <v>542</v>
      </c>
    </row>
    <row r="641" spans="1:1" hidden="1" x14ac:dyDescent="0.25">
      <c r="A641" s="10">
        <v>542</v>
      </c>
    </row>
    <row r="642" spans="1:1" hidden="1" x14ac:dyDescent="0.25">
      <c r="A642" s="9">
        <v>542</v>
      </c>
    </row>
    <row r="643" spans="1:1" hidden="1" x14ac:dyDescent="0.25">
      <c r="A643" s="10">
        <v>542</v>
      </c>
    </row>
    <row r="644" spans="1:1" hidden="1" x14ac:dyDescent="0.25">
      <c r="A644" s="9">
        <v>542</v>
      </c>
    </row>
    <row r="645" spans="1:1" hidden="1" x14ac:dyDescent="0.25">
      <c r="A645" s="10">
        <v>542</v>
      </c>
    </row>
    <row r="646" spans="1:1" hidden="1" x14ac:dyDescent="0.25">
      <c r="A646" s="9">
        <v>542</v>
      </c>
    </row>
    <row r="647" spans="1:1" hidden="1" x14ac:dyDescent="0.25">
      <c r="A647" s="10">
        <v>542</v>
      </c>
    </row>
    <row r="648" spans="1:1" x14ac:dyDescent="0.25">
      <c r="A648" s="9">
        <v>543</v>
      </c>
    </row>
    <row r="649" spans="1:1" hidden="1" x14ac:dyDescent="0.25">
      <c r="A649" s="10">
        <v>543</v>
      </c>
    </row>
    <row r="650" spans="1:1" hidden="1" x14ac:dyDescent="0.25">
      <c r="A650" s="9">
        <v>543</v>
      </c>
    </row>
    <row r="651" spans="1:1" hidden="1" x14ac:dyDescent="0.25">
      <c r="A651" s="10">
        <v>543</v>
      </c>
    </row>
    <row r="652" spans="1:1" hidden="1" x14ac:dyDescent="0.25">
      <c r="A652" s="9">
        <v>543</v>
      </c>
    </row>
    <row r="653" spans="1:1" hidden="1" x14ac:dyDescent="0.25">
      <c r="A653" s="10">
        <v>543</v>
      </c>
    </row>
    <row r="654" spans="1:1" hidden="1" x14ac:dyDescent="0.25">
      <c r="A654" s="9">
        <v>543</v>
      </c>
    </row>
    <row r="655" spans="1:1" hidden="1" x14ac:dyDescent="0.25">
      <c r="A655" s="10">
        <v>543</v>
      </c>
    </row>
    <row r="656" spans="1:1" hidden="1" x14ac:dyDescent="0.25">
      <c r="A656" s="9">
        <v>543</v>
      </c>
    </row>
    <row r="657" spans="1:1" hidden="1" x14ac:dyDescent="0.25">
      <c r="A657" s="10">
        <v>543</v>
      </c>
    </row>
    <row r="658" spans="1:1" hidden="1" x14ac:dyDescent="0.25">
      <c r="A658" s="9">
        <v>543</v>
      </c>
    </row>
    <row r="659" spans="1:1" x14ac:dyDescent="0.25">
      <c r="A659" s="10">
        <v>544</v>
      </c>
    </row>
    <row r="660" spans="1:1" hidden="1" x14ac:dyDescent="0.25">
      <c r="A660" s="9">
        <v>544</v>
      </c>
    </row>
    <row r="661" spans="1:1" hidden="1" x14ac:dyDescent="0.25">
      <c r="A661" s="10">
        <v>544</v>
      </c>
    </row>
    <row r="662" spans="1:1" hidden="1" x14ac:dyDescent="0.25">
      <c r="A662" s="9">
        <v>544</v>
      </c>
    </row>
    <row r="663" spans="1:1" hidden="1" x14ac:dyDescent="0.25">
      <c r="A663" s="10">
        <v>544</v>
      </c>
    </row>
    <row r="664" spans="1:1" hidden="1" x14ac:dyDescent="0.25">
      <c r="A664" s="9">
        <v>544</v>
      </c>
    </row>
    <row r="665" spans="1:1" hidden="1" x14ac:dyDescent="0.25">
      <c r="A665" s="10">
        <v>544</v>
      </c>
    </row>
    <row r="666" spans="1:1" x14ac:dyDescent="0.25">
      <c r="A666" s="9">
        <v>545</v>
      </c>
    </row>
    <row r="667" spans="1:1" hidden="1" x14ac:dyDescent="0.25">
      <c r="A667" s="10">
        <v>545</v>
      </c>
    </row>
    <row r="668" spans="1:1" hidden="1" x14ac:dyDescent="0.25">
      <c r="A668" s="9">
        <v>545</v>
      </c>
    </row>
    <row r="669" spans="1:1" hidden="1" x14ac:dyDescent="0.25">
      <c r="A669" s="10">
        <v>545</v>
      </c>
    </row>
    <row r="670" spans="1:1" hidden="1" x14ac:dyDescent="0.25">
      <c r="A670" s="9">
        <v>545</v>
      </c>
    </row>
    <row r="671" spans="1:1" hidden="1" x14ac:dyDescent="0.25">
      <c r="A671" s="10">
        <v>545</v>
      </c>
    </row>
    <row r="672" spans="1:1" hidden="1" x14ac:dyDescent="0.25">
      <c r="A672" s="9">
        <v>545</v>
      </c>
    </row>
    <row r="673" spans="1:1" hidden="1" x14ac:dyDescent="0.25">
      <c r="A673" s="10">
        <v>545</v>
      </c>
    </row>
    <row r="674" spans="1:1" hidden="1" x14ac:dyDescent="0.25">
      <c r="A674" s="9">
        <v>545</v>
      </c>
    </row>
    <row r="675" spans="1:1" hidden="1" x14ac:dyDescent="0.25">
      <c r="A675" s="10">
        <v>545</v>
      </c>
    </row>
    <row r="676" spans="1:1" x14ac:dyDescent="0.25">
      <c r="A676" s="9">
        <v>546</v>
      </c>
    </row>
    <row r="677" spans="1:1" hidden="1" x14ac:dyDescent="0.25">
      <c r="A677" s="10">
        <v>546</v>
      </c>
    </row>
    <row r="678" spans="1:1" hidden="1" x14ac:dyDescent="0.25">
      <c r="A678" s="9">
        <v>546</v>
      </c>
    </row>
    <row r="679" spans="1:1" hidden="1" x14ac:dyDescent="0.25">
      <c r="A679" s="10">
        <v>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V1177"/>
  <sheetViews>
    <sheetView tabSelected="1" topLeftCell="A20" workbookViewId="0">
      <selection activeCell="G35" sqref="G35"/>
    </sheetView>
  </sheetViews>
  <sheetFormatPr defaultRowHeight="15" x14ac:dyDescent="0.25"/>
  <cols>
    <col min="1" max="1" width="27" bestFit="1" customWidth="1"/>
    <col min="2" max="2" width="23.42578125" style="7" bestFit="1" customWidth="1"/>
    <col min="3" max="3" width="17.28515625" bestFit="1" customWidth="1"/>
    <col min="7" max="7" width="21.140625" bestFit="1" customWidth="1"/>
    <col min="8" max="8" width="29" bestFit="1" customWidth="1"/>
    <col min="9" max="9" width="23.140625" bestFit="1" customWidth="1"/>
    <col min="10" max="10" width="5.5703125" bestFit="1" customWidth="1"/>
    <col min="18" max="19" width="21.140625" bestFit="1" customWidth="1"/>
    <col min="20" max="20" width="59.28515625" bestFit="1" customWidth="1"/>
    <col min="21" max="22" width="12" bestFit="1" customWidth="1"/>
    <col min="23" max="23" width="11.28515625" bestFit="1" customWidth="1"/>
  </cols>
  <sheetData>
    <row r="3" spans="1:22" x14ac:dyDescent="0.25">
      <c r="A3" s="1" t="s">
        <v>4222</v>
      </c>
      <c r="B3" t="s">
        <v>4225</v>
      </c>
      <c r="C3" t="s">
        <v>4224</v>
      </c>
      <c r="D3" t="s">
        <v>4217</v>
      </c>
      <c r="E3" t="s">
        <v>4218</v>
      </c>
      <c r="F3" t="s">
        <v>4221</v>
      </c>
      <c r="H3" t="s">
        <v>4219</v>
      </c>
      <c r="R3" s="1" t="s">
        <v>4212</v>
      </c>
      <c r="U3" s="1" t="s">
        <v>3</v>
      </c>
    </row>
    <row r="4" spans="1:22" x14ac:dyDescent="0.25">
      <c r="A4" s="2" t="s">
        <v>4061</v>
      </c>
      <c r="B4" s="12">
        <v>11.837606837606838</v>
      </c>
      <c r="C4" s="8" t="e">
        <v>#DIV/0!</v>
      </c>
      <c r="D4">
        <v>1</v>
      </c>
      <c r="E4">
        <v>2</v>
      </c>
      <c r="F4">
        <f>COUNTIFS(B$4:B$1156,"&gt;="&amp;D4,B$4:B$1156,"&lt;"&amp;E4)</f>
        <v>0</v>
      </c>
      <c r="G4" s="6">
        <f>F4/SUM(F$4:F$13)</f>
        <v>0</v>
      </c>
      <c r="H4" s="4" t="str">
        <f>D4&amp;"+"</f>
        <v>1+</v>
      </c>
      <c r="R4" s="1" t="s">
        <v>12</v>
      </c>
      <c r="S4" s="1" t="s">
        <v>0</v>
      </c>
      <c r="T4" s="1" t="s">
        <v>1</v>
      </c>
      <c r="U4">
        <v>2014</v>
      </c>
      <c r="V4">
        <v>2016</v>
      </c>
    </row>
    <row r="5" spans="1:22" x14ac:dyDescent="0.25">
      <c r="A5" s="11" t="s">
        <v>4184</v>
      </c>
      <c r="B5" s="12">
        <v>20</v>
      </c>
      <c r="C5" s="8" t="e">
        <v>#DIV/0!</v>
      </c>
      <c r="D5">
        <v>2</v>
      </c>
      <c r="E5">
        <v>3</v>
      </c>
      <c r="F5">
        <f t="shared" ref="F5:F13" si="0">COUNTIFS(B$4:B$1156,"&gt;="&amp;D5,B$4:B$1156,"&lt;"&amp;E5)</f>
        <v>19</v>
      </c>
      <c r="G5" s="6">
        <f t="shared" ref="G5:G13" si="1">F5/SUM(F$4:F$13)</f>
        <v>0.6333333333333333</v>
      </c>
      <c r="H5" s="4" t="str">
        <f t="shared" ref="H5" si="2">D5&amp;"+"</f>
        <v>2+</v>
      </c>
      <c r="R5" t="s">
        <v>4061</v>
      </c>
      <c r="S5" t="s">
        <v>4184</v>
      </c>
      <c r="T5" t="s">
        <v>938</v>
      </c>
      <c r="U5" s="3">
        <v>8</v>
      </c>
      <c r="V5" s="3">
        <v>24</v>
      </c>
    </row>
    <row r="6" spans="1:22" x14ac:dyDescent="0.25">
      <c r="A6" s="11" t="s">
        <v>4059</v>
      </c>
      <c r="B6" s="12">
        <v>13</v>
      </c>
      <c r="C6" s="8" t="e">
        <v>#DIV/0!</v>
      </c>
      <c r="D6">
        <v>3</v>
      </c>
      <c r="E6">
        <v>4</v>
      </c>
      <c r="F6">
        <f t="shared" si="0"/>
        <v>6</v>
      </c>
      <c r="G6" s="6">
        <f t="shared" si="1"/>
        <v>0.2</v>
      </c>
      <c r="H6" s="3">
        <v>3</v>
      </c>
      <c r="S6" t="s">
        <v>4059</v>
      </c>
      <c r="T6" t="s">
        <v>938</v>
      </c>
      <c r="U6" s="3"/>
      <c r="V6" s="3">
        <v>13</v>
      </c>
    </row>
    <row r="7" spans="1:22" x14ac:dyDescent="0.25">
      <c r="A7" s="11" t="s">
        <v>4110</v>
      </c>
      <c r="B7" s="12">
        <v>8</v>
      </c>
      <c r="C7" s="8" t="e">
        <v>#DIV/0!</v>
      </c>
      <c r="D7">
        <v>4</v>
      </c>
      <c r="E7">
        <v>5</v>
      </c>
      <c r="F7">
        <f t="shared" si="0"/>
        <v>0</v>
      </c>
      <c r="G7" s="6">
        <f t="shared" si="1"/>
        <v>0</v>
      </c>
      <c r="H7" s="3">
        <v>4</v>
      </c>
      <c r="S7" t="s">
        <v>4110</v>
      </c>
      <c r="T7" t="s">
        <v>4168</v>
      </c>
      <c r="U7" s="3">
        <v>12</v>
      </c>
      <c r="V7" s="3">
        <v>6</v>
      </c>
    </row>
    <row r="8" spans="1:22" x14ac:dyDescent="0.25">
      <c r="A8" s="2" t="s">
        <v>20</v>
      </c>
      <c r="B8" s="12">
        <v>2.5796296296296255</v>
      </c>
      <c r="C8" s="8" t="e">
        <v>#N/A</v>
      </c>
      <c r="D8">
        <v>5</v>
      </c>
      <c r="E8">
        <v>6</v>
      </c>
      <c r="F8">
        <f t="shared" si="0"/>
        <v>1</v>
      </c>
      <c r="G8" s="6">
        <f t="shared" si="1"/>
        <v>3.3333333333333333E-2</v>
      </c>
      <c r="H8" s="3">
        <v>5</v>
      </c>
      <c r="T8" t="s">
        <v>4130</v>
      </c>
      <c r="U8" s="3">
        <v>3</v>
      </c>
      <c r="V8" s="3">
        <v>12</v>
      </c>
    </row>
    <row r="9" spans="1:22" x14ac:dyDescent="0.25">
      <c r="A9" s="11" t="s">
        <v>4227</v>
      </c>
      <c r="B9" s="12">
        <v>3.2086956521739132</v>
      </c>
      <c r="C9" s="8" t="e">
        <v>#N/A</v>
      </c>
      <c r="D9">
        <v>6</v>
      </c>
      <c r="E9">
        <v>7</v>
      </c>
      <c r="F9">
        <f t="shared" si="0"/>
        <v>0</v>
      </c>
      <c r="G9" s="6">
        <f t="shared" si="1"/>
        <v>0</v>
      </c>
      <c r="H9" s="3">
        <v>6</v>
      </c>
      <c r="T9" t="s">
        <v>4156</v>
      </c>
      <c r="U9" s="3">
        <v>9</v>
      </c>
      <c r="V9" s="3">
        <v>2</v>
      </c>
    </row>
    <row r="10" spans="1:22" x14ac:dyDescent="0.25">
      <c r="A10" s="13" t="s">
        <v>2949</v>
      </c>
      <c r="B10" s="12">
        <v>3.1552238805970148</v>
      </c>
      <c r="C10" s="8" t="e">
        <v>#N/A</v>
      </c>
      <c r="D10">
        <v>7</v>
      </c>
      <c r="E10">
        <v>8</v>
      </c>
      <c r="F10">
        <f t="shared" si="0"/>
        <v>0</v>
      </c>
      <c r="G10" s="6">
        <f t="shared" si="1"/>
        <v>0</v>
      </c>
      <c r="H10" s="3">
        <v>7</v>
      </c>
      <c r="T10" t="s">
        <v>4145</v>
      </c>
      <c r="U10" s="3">
        <v>2</v>
      </c>
      <c r="V10" s="3">
        <v>8</v>
      </c>
    </row>
    <row r="11" spans="1:22" x14ac:dyDescent="0.25">
      <c r="A11" s="13" t="s">
        <v>4042</v>
      </c>
      <c r="B11" s="12">
        <v>5</v>
      </c>
      <c r="C11" s="8">
        <v>23584</v>
      </c>
      <c r="D11">
        <v>8</v>
      </c>
      <c r="E11">
        <v>9</v>
      </c>
      <c r="F11">
        <f t="shared" si="0"/>
        <v>1</v>
      </c>
      <c r="G11" s="6">
        <f t="shared" si="1"/>
        <v>3.3333333333333333E-2</v>
      </c>
      <c r="H11" s="3">
        <v>8</v>
      </c>
      <c r="T11" t="s">
        <v>4111</v>
      </c>
      <c r="U11" s="3">
        <v>4</v>
      </c>
      <c r="V11" s="3">
        <v>7</v>
      </c>
    </row>
    <row r="12" spans="1:22" x14ac:dyDescent="0.25">
      <c r="A12" s="11" t="s">
        <v>937</v>
      </c>
      <c r="B12" s="12">
        <v>3</v>
      </c>
      <c r="C12" s="8">
        <v>97688</v>
      </c>
      <c r="D12">
        <v>9</v>
      </c>
      <c r="E12">
        <v>10</v>
      </c>
      <c r="F12">
        <f t="shared" si="0"/>
        <v>0</v>
      </c>
      <c r="G12" s="6">
        <f t="shared" si="1"/>
        <v>0</v>
      </c>
      <c r="H12" s="3">
        <v>9</v>
      </c>
      <c r="T12" t="s">
        <v>4123</v>
      </c>
      <c r="U12" s="3">
        <v>4</v>
      </c>
      <c r="V12" s="3">
        <v>3</v>
      </c>
    </row>
    <row r="13" spans="1:22" x14ac:dyDescent="0.25">
      <c r="A13" s="11" t="s">
        <v>4228</v>
      </c>
      <c r="B13" s="12">
        <v>2.8384491114701129</v>
      </c>
      <c r="C13" s="8" t="e">
        <v>#N/A</v>
      </c>
      <c r="D13">
        <v>10</v>
      </c>
      <c r="E13">
        <v>25</v>
      </c>
      <c r="F13">
        <f t="shared" si="0"/>
        <v>3</v>
      </c>
      <c r="G13" s="6">
        <f t="shared" si="1"/>
        <v>0.1</v>
      </c>
      <c r="H13" s="5" t="s">
        <v>4220</v>
      </c>
      <c r="R13" t="s">
        <v>20</v>
      </c>
      <c r="S13" t="s">
        <v>3333</v>
      </c>
      <c r="T13" t="s">
        <v>3334</v>
      </c>
      <c r="U13" s="3"/>
      <c r="V13" s="3">
        <v>12</v>
      </c>
    </row>
    <row r="14" spans="1:22" x14ac:dyDescent="0.25">
      <c r="A14" s="13" t="s">
        <v>949</v>
      </c>
      <c r="B14" s="12">
        <v>3.0420168067226889</v>
      </c>
      <c r="C14" s="8" t="e">
        <v>#N/A</v>
      </c>
      <c r="S14" t="s">
        <v>2949</v>
      </c>
      <c r="T14" t="s">
        <v>3019</v>
      </c>
      <c r="U14" s="3">
        <v>7</v>
      </c>
      <c r="V14" s="3"/>
    </row>
    <row r="15" spans="1:22" x14ac:dyDescent="0.25">
      <c r="A15" s="13" t="s">
        <v>1437</v>
      </c>
      <c r="B15" s="12">
        <v>2.3966101694915256</v>
      </c>
      <c r="C15" s="8">
        <v>100061.35593220338</v>
      </c>
      <c r="T15" t="s">
        <v>3055</v>
      </c>
      <c r="U15" s="3"/>
      <c r="V15" s="3">
        <v>6</v>
      </c>
    </row>
    <row r="16" spans="1:22" x14ac:dyDescent="0.25">
      <c r="A16" s="13" t="s">
        <v>2938</v>
      </c>
      <c r="B16" s="12">
        <v>3.7906976744186047</v>
      </c>
      <c r="C16" s="8" t="e">
        <v>#N/A</v>
      </c>
      <c r="F16" s="1"/>
      <c r="G16" s="1"/>
      <c r="H16" s="1"/>
      <c r="T16" t="s">
        <v>2987</v>
      </c>
      <c r="U16" s="3"/>
      <c r="V16" s="3">
        <v>5</v>
      </c>
    </row>
    <row r="17" spans="1:22" x14ac:dyDescent="0.25">
      <c r="A17" s="11" t="s">
        <v>4229</v>
      </c>
      <c r="B17" s="12">
        <v>2.7362637362637363</v>
      </c>
      <c r="C17" s="8" t="e">
        <v>#N/A</v>
      </c>
      <c r="T17" t="s">
        <v>2316</v>
      </c>
      <c r="U17" s="3">
        <v>5</v>
      </c>
      <c r="V17" s="3"/>
    </row>
    <row r="18" spans="1:22" x14ac:dyDescent="0.25">
      <c r="A18" s="13" t="s">
        <v>2625</v>
      </c>
      <c r="B18" s="12">
        <v>3.0995475113122173</v>
      </c>
      <c r="C18" s="8" t="e">
        <v>#N/A</v>
      </c>
      <c r="T18" t="s">
        <v>265</v>
      </c>
      <c r="U18" s="3"/>
      <c r="V18" s="3">
        <v>4</v>
      </c>
    </row>
    <row r="19" spans="1:22" x14ac:dyDescent="0.25">
      <c r="A19" s="13" t="s">
        <v>2692</v>
      </c>
      <c r="B19" s="12">
        <v>2.3931623931623931</v>
      </c>
      <c r="C19" s="8">
        <v>92570.08974358975</v>
      </c>
      <c r="T19" t="s">
        <v>3215</v>
      </c>
      <c r="U19" s="3"/>
      <c r="V19" s="3">
        <v>4</v>
      </c>
    </row>
    <row r="20" spans="1:22" x14ac:dyDescent="0.25">
      <c r="A20" s="11" t="s">
        <v>3379</v>
      </c>
      <c r="B20" s="12">
        <v>2.4913333333333321</v>
      </c>
      <c r="C20" s="8">
        <v>115108.45833333333</v>
      </c>
      <c r="T20" t="s">
        <v>1152</v>
      </c>
      <c r="U20" s="3">
        <v>4</v>
      </c>
      <c r="V20" s="3"/>
    </row>
    <row r="21" spans="1:22" x14ac:dyDescent="0.25">
      <c r="A21" s="11" t="s">
        <v>2393</v>
      </c>
      <c r="B21" s="12">
        <v>2.4857142857142858</v>
      </c>
      <c r="C21" s="8" t="e">
        <v>#N/A</v>
      </c>
      <c r="T21" t="s">
        <v>1084</v>
      </c>
      <c r="U21" s="3">
        <v>4</v>
      </c>
      <c r="V21" s="3"/>
    </row>
    <row r="22" spans="1:22" x14ac:dyDescent="0.25">
      <c r="A22" s="11" t="s">
        <v>4226</v>
      </c>
      <c r="B22" s="12">
        <v>2.2548427152317818</v>
      </c>
      <c r="C22" s="8" t="e">
        <v>#N/A</v>
      </c>
      <c r="T22" t="s">
        <v>1187</v>
      </c>
      <c r="U22" s="3">
        <v>4</v>
      </c>
      <c r="V22" s="3"/>
    </row>
    <row r="23" spans="1:22" x14ac:dyDescent="0.25">
      <c r="A23" s="13" t="s">
        <v>15</v>
      </c>
      <c r="B23" s="12">
        <v>2.0628022759601596</v>
      </c>
      <c r="C23" s="8" t="e">
        <v>#N/A</v>
      </c>
      <c r="T23" t="s">
        <v>1115</v>
      </c>
      <c r="U23" s="3">
        <v>4</v>
      </c>
      <c r="V23" s="3"/>
    </row>
    <row r="24" spans="1:22" x14ac:dyDescent="0.25">
      <c r="A24" s="13" t="s">
        <v>1813</v>
      </c>
      <c r="B24" s="12">
        <v>2.535758835758839</v>
      </c>
      <c r="C24" s="8" t="e">
        <v>#N/A</v>
      </c>
      <c r="T24" t="s">
        <v>1136</v>
      </c>
      <c r="U24" s="3">
        <v>4</v>
      </c>
      <c r="V24" s="3"/>
    </row>
    <row r="25" spans="1:22" x14ac:dyDescent="0.25">
      <c r="A25" s="13" t="s">
        <v>4052</v>
      </c>
      <c r="B25" s="12">
        <v>2</v>
      </c>
      <c r="C25" s="8">
        <v>19282.666666666668</v>
      </c>
      <c r="T25" t="s">
        <v>366</v>
      </c>
      <c r="U25" s="3">
        <v>4</v>
      </c>
      <c r="V25" s="3"/>
    </row>
    <row r="26" spans="1:22" x14ac:dyDescent="0.25">
      <c r="A26" s="13" t="s">
        <v>4083</v>
      </c>
      <c r="B26" s="12">
        <v>2.3333333333333335</v>
      </c>
      <c r="C26" s="8">
        <v>22021</v>
      </c>
      <c r="T26" t="s">
        <v>1220</v>
      </c>
      <c r="U26" s="3">
        <v>3</v>
      </c>
      <c r="V26" s="3"/>
    </row>
    <row r="27" spans="1:22" x14ac:dyDescent="0.25">
      <c r="A27" s="11" t="s">
        <v>1810</v>
      </c>
      <c r="B27" s="12">
        <v>2</v>
      </c>
      <c r="C27" s="8">
        <v>19756</v>
      </c>
      <c r="T27" t="s">
        <v>3204</v>
      </c>
      <c r="U27" s="3">
        <v>3</v>
      </c>
      <c r="V27" s="3"/>
    </row>
    <row r="28" spans="1:22" x14ac:dyDescent="0.25">
      <c r="A28" s="2" t="s">
        <v>946</v>
      </c>
      <c r="B28" s="12">
        <v>2.3333333333333335</v>
      </c>
      <c r="C28" s="8" t="e">
        <v>#DIV/0!</v>
      </c>
      <c r="T28" t="s">
        <v>1142</v>
      </c>
      <c r="U28" s="3">
        <v>3</v>
      </c>
      <c r="V28" s="3"/>
    </row>
    <row r="29" spans="1:22" x14ac:dyDescent="0.25">
      <c r="A29" s="11" t="s">
        <v>4074</v>
      </c>
      <c r="B29" s="12">
        <v>2.75</v>
      </c>
      <c r="C29" s="8" t="e">
        <v>#DIV/0!</v>
      </c>
      <c r="T29" t="s">
        <v>1036</v>
      </c>
      <c r="U29" s="3">
        <v>3</v>
      </c>
      <c r="V29" s="3"/>
    </row>
    <row r="30" spans="1:22" x14ac:dyDescent="0.25">
      <c r="A30" s="11" t="s">
        <v>4229</v>
      </c>
      <c r="B30" s="12">
        <v>2</v>
      </c>
      <c r="C30" s="8" t="e">
        <v>#DIV/0!</v>
      </c>
      <c r="T30" t="s">
        <v>1021</v>
      </c>
      <c r="U30" s="3">
        <v>3</v>
      </c>
      <c r="V30" s="3"/>
    </row>
    <row r="31" spans="1:22" x14ac:dyDescent="0.25">
      <c r="A31" s="13" t="s">
        <v>2625</v>
      </c>
      <c r="B31" s="12">
        <v>2</v>
      </c>
      <c r="C31" s="8" t="e">
        <v>#DIV/0!</v>
      </c>
      <c r="T31" t="s">
        <v>3079</v>
      </c>
      <c r="U31" s="3"/>
      <c r="V31" s="3">
        <v>3</v>
      </c>
    </row>
    <row r="32" spans="1:22" x14ac:dyDescent="0.25">
      <c r="A32" s="11" t="s">
        <v>943</v>
      </c>
      <c r="B32" s="12">
        <v>2</v>
      </c>
      <c r="C32" s="8" t="e">
        <v>#DIV/0!</v>
      </c>
      <c r="T32" t="s">
        <v>1118</v>
      </c>
      <c r="U32" s="3"/>
      <c r="V32" s="3">
        <v>3</v>
      </c>
    </row>
    <row r="33" spans="1:22" x14ac:dyDescent="0.25">
      <c r="A33" s="2" t="s">
        <v>4211</v>
      </c>
      <c r="B33" s="12">
        <v>2.8967225161669514</v>
      </c>
      <c r="C33" s="8" t="e">
        <v>#N/A</v>
      </c>
      <c r="T33" t="s">
        <v>3083</v>
      </c>
      <c r="U33" s="3"/>
      <c r="V33" s="3">
        <v>3</v>
      </c>
    </row>
    <row r="34" spans="1:22" x14ac:dyDescent="0.25">
      <c r="B34"/>
      <c r="T34" t="s">
        <v>371</v>
      </c>
      <c r="U34" s="3">
        <v>3</v>
      </c>
      <c r="V34" s="3"/>
    </row>
    <row r="35" spans="1:22" x14ac:dyDescent="0.25">
      <c r="B35"/>
      <c r="T35" t="s">
        <v>1065</v>
      </c>
      <c r="U35" s="3">
        <v>3</v>
      </c>
      <c r="V35" s="3"/>
    </row>
    <row r="36" spans="1:22" x14ac:dyDescent="0.25">
      <c r="B36"/>
      <c r="T36" t="s">
        <v>950</v>
      </c>
      <c r="U36" s="3">
        <v>3</v>
      </c>
      <c r="V36" s="3"/>
    </row>
    <row r="37" spans="1:22" x14ac:dyDescent="0.25">
      <c r="B37"/>
      <c r="G37" s="1" t="s">
        <v>4230</v>
      </c>
      <c r="T37" t="s">
        <v>3103</v>
      </c>
      <c r="U37" s="3">
        <v>3</v>
      </c>
      <c r="V37" s="3"/>
    </row>
    <row r="38" spans="1:22" x14ac:dyDescent="0.25">
      <c r="B38"/>
      <c r="G38" s="1" t="s">
        <v>4235</v>
      </c>
      <c r="H38" s="1" t="s">
        <v>4236</v>
      </c>
      <c r="I38" s="1" t="s">
        <v>4241</v>
      </c>
      <c r="J38" t="s">
        <v>4231</v>
      </c>
      <c r="T38" t="s">
        <v>3236</v>
      </c>
      <c r="U38" s="3">
        <v>3</v>
      </c>
      <c r="V38" s="3"/>
    </row>
    <row r="39" spans="1:22" x14ac:dyDescent="0.25">
      <c r="B39"/>
      <c r="G39" t="s">
        <v>4061</v>
      </c>
      <c r="J39" s="14">
        <v>11.837606837606838</v>
      </c>
      <c r="T39" t="s">
        <v>1081</v>
      </c>
      <c r="U39" s="3">
        <v>3</v>
      </c>
      <c r="V39" s="3"/>
    </row>
    <row r="40" spans="1:22" x14ac:dyDescent="0.25">
      <c r="B40"/>
      <c r="G40" t="s">
        <v>946</v>
      </c>
      <c r="H40" t="s">
        <v>2951</v>
      </c>
      <c r="I40" t="s">
        <v>4074</v>
      </c>
      <c r="J40" s="14">
        <v>2.75</v>
      </c>
      <c r="T40" t="s">
        <v>3278</v>
      </c>
      <c r="U40" s="3">
        <v>3</v>
      </c>
      <c r="V40" s="3">
        <v>2</v>
      </c>
    </row>
    <row r="41" spans="1:22" x14ac:dyDescent="0.25">
      <c r="B41"/>
      <c r="H41" t="s">
        <v>4237</v>
      </c>
      <c r="J41" s="14">
        <v>2.75</v>
      </c>
      <c r="T41" t="s">
        <v>966</v>
      </c>
      <c r="U41" s="3">
        <v>3</v>
      </c>
      <c r="V41" s="3"/>
    </row>
    <row r="42" spans="1:22" x14ac:dyDescent="0.25">
      <c r="B42"/>
      <c r="H42" t="s">
        <v>947</v>
      </c>
      <c r="I42" t="s">
        <v>2625</v>
      </c>
      <c r="J42" s="14">
        <v>2</v>
      </c>
      <c r="T42" t="s">
        <v>3000</v>
      </c>
      <c r="U42" s="3">
        <v>3</v>
      </c>
      <c r="V42" s="3"/>
    </row>
    <row r="43" spans="1:22" x14ac:dyDescent="0.25">
      <c r="B43"/>
      <c r="I43" t="s">
        <v>943</v>
      </c>
      <c r="J43" s="14">
        <v>2</v>
      </c>
      <c r="T43" t="s">
        <v>3128</v>
      </c>
      <c r="U43" s="3">
        <v>3</v>
      </c>
      <c r="V43" s="3"/>
    </row>
    <row r="44" spans="1:22" x14ac:dyDescent="0.25">
      <c r="B44"/>
      <c r="H44" t="s">
        <v>4238</v>
      </c>
      <c r="J44" s="14">
        <v>2</v>
      </c>
      <c r="T44" t="s">
        <v>1145</v>
      </c>
      <c r="U44" s="3"/>
      <c r="V44" s="3">
        <v>3</v>
      </c>
    </row>
    <row r="45" spans="1:22" x14ac:dyDescent="0.25">
      <c r="B45"/>
      <c r="G45" t="s">
        <v>4234</v>
      </c>
      <c r="J45" s="14">
        <v>2.3333333333333335</v>
      </c>
      <c r="T45" t="s">
        <v>1092</v>
      </c>
      <c r="U45" s="3">
        <v>3</v>
      </c>
      <c r="V45" s="3"/>
    </row>
    <row r="46" spans="1:22" x14ac:dyDescent="0.25">
      <c r="B46"/>
      <c r="G46" t="s">
        <v>20</v>
      </c>
      <c r="H46" t="s">
        <v>2951</v>
      </c>
      <c r="I46" t="s">
        <v>4042</v>
      </c>
      <c r="J46" s="14">
        <v>5</v>
      </c>
      <c r="T46" t="s">
        <v>353</v>
      </c>
      <c r="U46" s="3">
        <v>3</v>
      </c>
      <c r="V46" s="3"/>
    </row>
    <row r="47" spans="1:22" x14ac:dyDescent="0.25">
      <c r="B47"/>
      <c r="I47" t="s">
        <v>2949</v>
      </c>
      <c r="J47" s="14">
        <v>3.1552238805970148</v>
      </c>
      <c r="T47" t="s">
        <v>2942</v>
      </c>
      <c r="U47" s="3">
        <v>3</v>
      </c>
      <c r="V47" s="3"/>
    </row>
    <row r="48" spans="1:22" x14ac:dyDescent="0.25">
      <c r="B48"/>
      <c r="H48" t="s">
        <v>4237</v>
      </c>
      <c r="J48" s="14">
        <v>3.2086956521739132</v>
      </c>
      <c r="T48" t="s">
        <v>3208</v>
      </c>
      <c r="U48" s="3"/>
      <c r="V48" s="3">
        <v>3</v>
      </c>
    </row>
    <row r="49" spans="2:22" x14ac:dyDescent="0.25">
      <c r="B49"/>
      <c r="H49" t="s">
        <v>952</v>
      </c>
      <c r="I49" t="s">
        <v>2938</v>
      </c>
      <c r="J49" s="14">
        <v>3.7906976744186047</v>
      </c>
      <c r="T49" t="s">
        <v>3329</v>
      </c>
      <c r="U49" s="3">
        <v>3</v>
      </c>
      <c r="V49" s="3"/>
    </row>
    <row r="50" spans="2:22" x14ac:dyDescent="0.25">
      <c r="B50"/>
      <c r="I50" t="s">
        <v>949</v>
      </c>
      <c r="J50" s="14">
        <v>3.0420168067226889</v>
      </c>
      <c r="T50" t="s">
        <v>1179</v>
      </c>
      <c r="U50" s="3">
        <v>3</v>
      </c>
      <c r="V50" s="3"/>
    </row>
    <row r="51" spans="2:22" x14ac:dyDescent="0.25">
      <c r="B51"/>
      <c r="I51" t="s">
        <v>1437</v>
      </c>
      <c r="J51" s="14">
        <v>2.3966101694915256</v>
      </c>
      <c r="T51" t="s">
        <v>3305</v>
      </c>
      <c r="U51" s="3">
        <v>3</v>
      </c>
      <c r="V51" s="3"/>
    </row>
    <row r="52" spans="2:22" x14ac:dyDescent="0.25">
      <c r="B52"/>
      <c r="I52" t="s">
        <v>1810</v>
      </c>
      <c r="J52" s="14">
        <v>2</v>
      </c>
      <c r="T52" t="s">
        <v>1190</v>
      </c>
      <c r="U52" s="3">
        <v>3</v>
      </c>
      <c r="V52" s="3"/>
    </row>
    <row r="53" spans="2:22" x14ac:dyDescent="0.25">
      <c r="B53"/>
      <c r="H53" t="s">
        <v>4232</v>
      </c>
      <c r="J53" s="14">
        <v>2.8357487922705316</v>
      </c>
      <c r="T53" t="s">
        <v>1267</v>
      </c>
      <c r="U53" s="3"/>
      <c r="V53" s="3">
        <v>3</v>
      </c>
    </row>
    <row r="54" spans="2:22" x14ac:dyDescent="0.25">
      <c r="B54"/>
      <c r="H54" t="s">
        <v>947</v>
      </c>
      <c r="I54" t="s">
        <v>2625</v>
      </c>
      <c r="J54" s="14">
        <v>3.0995475113122173</v>
      </c>
      <c r="T54" t="s">
        <v>2980</v>
      </c>
      <c r="U54" s="3">
        <v>3</v>
      </c>
      <c r="V54" s="3"/>
    </row>
    <row r="55" spans="2:22" x14ac:dyDescent="0.25">
      <c r="B55"/>
      <c r="I55" t="s">
        <v>2393</v>
      </c>
      <c r="J55" s="14">
        <v>2.4857142857142858</v>
      </c>
      <c r="T55" t="s">
        <v>1102</v>
      </c>
      <c r="U55" s="3">
        <v>3</v>
      </c>
      <c r="V55" s="3"/>
    </row>
    <row r="56" spans="2:22" x14ac:dyDescent="0.25">
      <c r="B56"/>
      <c r="I56" t="s">
        <v>2692</v>
      </c>
      <c r="J56" s="14">
        <v>2.3931623931623931</v>
      </c>
      <c r="T56" t="s">
        <v>3266</v>
      </c>
      <c r="U56" s="3">
        <v>3</v>
      </c>
      <c r="V56" s="3"/>
    </row>
    <row r="57" spans="2:22" x14ac:dyDescent="0.25">
      <c r="B57"/>
      <c r="H57" t="s">
        <v>4238</v>
      </c>
      <c r="J57" s="14">
        <v>2.7183673469387757</v>
      </c>
      <c r="T57" t="s">
        <v>2996</v>
      </c>
      <c r="U57" s="3"/>
      <c r="V57" s="3">
        <v>3</v>
      </c>
    </row>
    <row r="58" spans="2:22" x14ac:dyDescent="0.25">
      <c r="B58"/>
      <c r="H58" t="s">
        <v>3382</v>
      </c>
      <c r="I58" t="s">
        <v>3379</v>
      </c>
      <c r="J58" s="14">
        <v>2.4913333333333321</v>
      </c>
      <c r="T58" t="s">
        <v>1033</v>
      </c>
      <c r="U58" s="3">
        <v>3</v>
      </c>
      <c r="V58" s="3">
        <v>3</v>
      </c>
    </row>
    <row r="59" spans="2:22" x14ac:dyDescent="0.25">
      <c r="B59"/>
      <c r="H59" t="s">
        <v>4239</v>
      </c>
      <c r="J59" s="14">
        <v>2.4913333333333321</v>
      </c>
      <c r="T59" t="s">
        <v>3166</v>
      </c>
      <c r="U59" s="3"/>
      <c r="V59" s="3">
        <v>3</v>
      </c>
    </row>
    <row r="60" spans="2:22" x14ac:dyDescent="0.25">
      <c r="B60"/>
      <c r="H60" t="s">
        <v>21</v>
      </c>
      <c r="I60" t="s">
        <v>937</v>
      </c>
      <c r="J60" s="14">
        <v>3</v>
      </c>
      <c r="T60" t="s">
        <v>2956</v>
      </c>
      <c r="U60" s="3">
        <v>3</v>
      </c>
      <c r="V60" s="3"/>
    </row>
    <row r="61" spans="2:22" x14ac:dyDescent="0.25">
      <c r="B61"/>
      <c r="I61" t="s">
        <v>1813</v>
      </c>
      <c r="J61" s="14">
        <v>2.535758835758839</v>
      </c>
      <c r="T61" t="s">
        <v>3148</v>
      </c>
      <c r="U61" s="3">
        <v>3</v>
      </c>
      <c r="V61" s="3"/>
    </row>
    <row r="62" spans="2:22" x14ac:dyDescent="0.25">
      <c r="B62"/>
      <c r="I62" t="s">
        <v>4083</v>
      </c>
      <c r="J62" s="14">
        <v>2.3333333333333335</v>
      </c>
      <c r="T62" t="s">
        <v>1097</v>
      </c>
      <c r="U62" s="3">
        <v>3</v>
      </c>
      <c r="V62" s="3"/>
    </row>
    <row r="63" spans="2:22" x14ac:dyDescent="0.25">
      <c r="B63"/>
      <c r="I63" t="s">
        <v>15</v>
      </c>
      <c r="J63" s="14">
        <v>2.0628022759601596</v>
      </c>
      <c r="T63" t="s">
        <v>3298</v>
      </c>
      <c r="U63" s="3"/>
      <c r="V63" s="3">
        <v>2</v>
      </c>
    </row>
    <row r="64" spans="2:22" x14ac:dyDescent="0.25">
      <c r="B64"/>
      <c r="I64" t="s">
        <v>4052</v>
      </c>
      <c r="J64" s="14">
        <v>2</v>
      </c>
      <c r="T64" t="s">
        <v>1056</v>
      </c>
      <c r="U64" s="3"/>
      <c r="V64" s="3">
        <v>2</v>
      </c>
    </row>
    <row r="65" spans="2:22" x14ac:dyDescent="0.25">
      <c r="B65"/>
      <c r="H65" t="s">
        <v>4240</v>
      </c>
      <c r="J65" s="14">
        <v>2.2566886870355014</v>
      </c>
      <c r="T65" t="s">
        <v>1184</v>
      </c>
      <c r="U65" s="3"/>
      <c r="V65" s="3">
        <v>2</v>
      </c>
    </row>
    <row r="66" spans="2:22" x14ac:dyDescent="0.25">
      <c r="B66"/>
      <c r="G66" t="s">
        <v>4233</v>
      </c>
      <c r="J66" s="14">
        <v>2.5796296296296286</v>
      </c>
      <c r="T66" t="s">
        <v>1072</v>
      </c>
      <c r="U66" s="3">
        <v>2</v>
      </c>
      <c r="V66" s="3"/>
    </row>
    <row r="67" spans="2:22" x14ac:dyDescent="0.25">
      <c r="B67"/>
      <c r="G67" t="s">
        <v>4211</v>
      </c>
      <c r="J67" s="14">
        <v>2.8967225161669794</v>
      </c>
      <c r="T67" t="s">
        <v>3275</v>
      </c>
      <c r="U67" s="3">
        <v>2</v>
      </c>
      <c r="V67" s="3"/>
    </row>
    <row r="68" spans="2:22" x14ac:dyDescent="0.25">
      <c r="B68"/>
      <c r="T68" t="s">
        <v>255</v>
      </c>
      <c r="U68" s="3">
        <v>2</v>
      </c>
      <c r="V68" s="3"/>
    </row>
    <row r="69" spans="2:22" x14ac:dyDescent="0.25">
      <c r="B69"/>
      <c r="T69" t="s">
        <v>3100</v>
      </c>
      <c r="U69" s="3">
        <v>2</v>
      </c>
      <c r="V69" s="3"/>
    </row>
    <row r="70" spans="2:22" x14ac:dyDescent="0.25">
      <c r="B70"/>
      <c r="T70" t="s">
        <v>3113</v>
      </c>
      <c r="U70" s="3">
        <v>2</v>
      </c>
      <c r="V70" s="3"/>
    </row>
    <row r="71" spans="2:22" x14ac:dyDescent="0.25">
      <c r="B71"/>
      <c r="T71" t="s">
        <v>1203</v>
      </c>
      <c r="U71" s="3">
        <v>2</v>
      </c>
      <c r="V71" s="3"/>
    </row>
    <row r="72" spans="2:22" x14ac:dyDescent="0.25">
      <c r="B72"/>
      <c r="T72" t="s">
        <v>3116</v>
      </c>
      <c r="U72" s="3"/>
      <c r="V72" s="3">
        <v>2</v>
      </c>
    </row>
    <row r="73" spans="2:22" x14ac:dyDescent="0.25">
      <c r="B73"/>
      <c r="T73" t="s">
        <v>1224</v>
      </c>
      <c r="U73" s="3"/>
      <c r="V73" s="3">
        <v>2</v>
      </c>
    </row>
    <row r="74" spans="2:22" x14ac:dyDescent="0.25">
      <c r="B74"/>
      <c r="T74" t="s">
        <v>1078</v>
      </c>
      <c r="U74" s="3">
        <v>2</v>
      </c>
      <c r="V74" s="3"/>
    </row>
    <row r="75" spans="2:22" x14ac:dyDescent="0.25">
      <c r="B75"/>
      <c r="T75" t="s">
        <v>1251</v>
      </c>
      <c r="U75" s="3">
        <v>2</v>
      </c>
      <c r="V75" s="3"/>
    </row>
    <row r="76" spans="2:22" x14ac:dyDescent="0.25">
      <c r="B76"/>
      <c r="T76" t="s">
        <v>979</v>
      </c>
      <c r="U76" s="3"/>
      <c r="V76" s="3">
        <v>2</v>
      </c>
    </row>
    <row r="77" spans="2:22" x14ac:dyDescent="0.25">
      <c r="B77"/>
      <c r="T77" t="s">
        <v>3309</v>
      </c>
      <c r="U77" s="3"/>
      <c r="V77" s="3">
        <v>2</v>
      </c>
    </row>
    <row r="78" spans="2:22" x14ac:dyDescent="0.25">
      <c r="B78"/>
      <c r="T78" t="s">
        <v>359</v>
      </c>
      <c r="U78" s="3">
        <v>2</v>
      </c>
      <c r="V78" s="3"/>
    </row>
    <row r="79" spans="2:22" x14ac:dyDescent="0.25">
      <c r="B79"/>
      <c r="T79" t="s">
        <v>1069</v>
      </c>
      <c r="U79" s="3">
        <v>2</v>
      </c>
      <c r="V79" s="3"/>
    </row>
    <row r="80" spans="2:22" x14ac:dyDescent="0.25">
      <c r="B80"/>
      <c r="T80" t="s">
        <v>3016</v>
      </c>
      <c r="U80" s="3">
        <v>2</v>
      </c>
      <c r="V80" s="3"/>
    </row>
    <row r="81" spans="2:22" x14ac:dyDescent="0.25">
      <c r="B81"/>
      <c r="T81" t="s">
        <v>2974</v>
      </c>
      <c r="U81" s="3"/>
      <c r="V81" s="3">
        <v>2</v>
      </c>
    </row>
    <row r="82" spans="2:22" x14ac:dyDescent="0.25">
      <c r="B82"/>
      <c r="T82" t="s">
        <v>957</v>
      </c>
      <c r="U82" s="3">
        <v>2</v>
      </c>
      <c r="V82" s="3"/>
    </row>
    <row r="83" spans="2:22" x14ac:dyDescent="0.25">
      <c r="B83"/>
      <c r="T83" t="s">
        <v>3245</v>
      </c>
      <c r="U83" s="3">
        <v>2</v>
      </c>
      <c r="V83" s="3"/>
    </row>
    <row r="84" spans="2:22" x14ac:dyDescent="0.25">
      <c r="B84"/>
      <c r="T84" t="s">
        <v>996</v>
      </c>
      <c r="U84" s="3">
        <v>2</v>
      </c>
      <c r="V84" s="3"/>
    </row>
    <row r="85" spans="2:22" x14ac:dyDescent="0.25">
      <c r="B85"/>
      <c r="T85" t="s">
        <v>3089</v>
      </c>
      <c r="U85" s="3"/>
      <c r="V85" s="3">
        <v>2</v>
      </c>
    </row>
    <row r="86" spans="2:22" x14ac:dyDescent="0.25">
      <c r="B86"/>
      <c r="T86" t="s">
        <v>3138</v>
      </c>
      <c r="U86" s="3">
        <v>2</v>
      </c>
      <c r="V86" s="3"/>
    </row>
    <row r="87" spans="2:22" x14ac:dyDescent="0.25">
      <c r="B87"/>
      <c r="T87" t="s">
        <v>1227</v>
      </c>
      <c r="U87" s="3">
        <v>2</v>
      </c>
      <c r="V87" s="3"/>
    </row>
    <row r="88" spans="2:22" x14ac:dyDescent="0.25">
      <c r="B88"/>
      <c r="T88" t="s">
        <v>1006</v>
      </c>
      <c r="U88" s="3">
        <v>2</v>
      </c>
      <c r="V88" s="3"/>
    </row>
    <row r="89" spans="2:22" x14ac:dyDescent="0.25">
      <c r="B89"/>
      <c r="T89" t="s">
        <v>3283</v>
      </c>
      <c r="U89" s="3"/>
      <c r="V89" s="3">
        <v>2</v>
      </c>
    </row>
    <row r="90" spans="2:22" x14ac:dyDescent="0.25">
      <c r="B90"/>
      <c r="T90" t="s">
        <v>3031</v>
      </c>
      <c r="U90" s="3">
        <v>2</v>
      </c>
      <c r="V90" s="3"/>
    </row>
    <row r="91" spans="2:22" x14ac:dyDescent="0.25">
      <c r="B91"/>
      <c r="T91" t="s">
        <v>3293</v>
      </c>
      <c r="U91" s="3">
        <v>2</v>
      </c>
      <c r="V91" s="3"/>
    </row>
    <row r="92" spans="2:22" x14ac:dyDescent="0.25">
      <c r="B92"/>
      <c r="T92" t="s">
        <v>3034</v>
      </c>
      <c r="U92" s="3"/>
      <c r="V92" s="3">
        <v>2</v>
      </c>
    </row>
    <row r="93" spans="2:22" x14ac:dyDescent="0.25">
      <c r="B93"/>
      <c r="T93" t="s">
        <v>3303</v>
      </c>
      <c r="U93" s="3"/>
      <c r="V93" s="3">
        <v>2</v>
      </c>
    </row>
    <row r="94" spans="2:22" x14ac:dyDescent="0.25">
      <c r="B94"/>
      <c r="T94" t="s">
        <v>3152</v>
      </c>
      <c r="U94" s="3">
        <v>2</v>
      </c>
      <c r="V94" s="3"/>
    </row>
    <row r="95" spans="2:22" x14ac:dyDescent="0.25">
      <c r="B95"/>
      <c r="T95" t="s">
        <v>3315</v>
      </c>
      <c r="U95" s="3">
        <v>2</v>
      </c>
      <c r="V95" s="3"/>
    </row>
    <row r="96" spans="2:22" x14ac:dyDescent="0.25">
      <c r="B96"/>
      <c r="T96" t="s">
        <v>3037</v>
      </c>
      <c r="U96" s="3">
        <v>2</v>
      </c>
      <c r="V96" s="3"/>
    </row>
    <row r="97" spans="2:22" x14ac:dyDescent="0.25">
      <c r="B97"/>
      <c r="T97" t="s">
        <v>3326</v>
      </c>
      <c r="U97" s="3">
        <v>2</v>
      </c>
      <c r="V97" s="3"/>
    </row>
    <row r="98" spans="2:22" x14ac:dyDescent="0.25">
      <c r="B98"/>
      <c r="T98" t="s">
        <v>1111</v>
      </c>
      <c r="U98" s="3">
        <v>2</v>
      </c>
      <c r="V98" s="3"/>
    </row>
    <row r="99" spans="2:22" x14ac:dyDescent="0.25">
      <c r="B99"/>
      <c r="T99" t="s">
        <v>1051</v>
      </c>
      <c r="U99" s="3">
        <v>2</v>
      </c>
      <c r="V99" s="3"/>
    </row>
    <row r="100" spans="2:22" x14ac:dyDescent="0.25">
      <c r="B100"/>
      <c r="T100" t="s">
        <v>1015</v>
      </c>
      <c r="U100" s="3"/>
      <c r="V100" s="3">
        <v>2</v>
      </c>
    </row>
    <row r="101" spans="2:22" x14ac:dyDescent="0.25">
      <c r="B101"/>
      <c r="T101" t="s">
        <v>3076</v>
      </c>
      <c r="U101" s="3">
        <v>2</v>
      </c>
      <c r="V101" s="3"/>
    </row>
    <row r="102" spans="2:22" x14ac:dyDescent="0.25">
      <c r="B102"/>
      <c r="T102" t="s">
        <v>3163</v>
      </c>
      <c r="U102" s="3">
        <v>2</v>
      </c>
      <c r="V102" s="3"/>
    </row>
    <row r="103" spans="2:22" x14ac:dyDescent="0.25">
      <c r="B103"/>
      <c r="T103" t="s">
        <v>2977</v>
      </c>
      <c r="U103" s="3">
        <v>2</v>
      </c>
      <c r="V103" s="3"/>
    </row>
    <row r="104" spans="2:22" x14ac:dyDescent="0.25">
      <c r="B104"/>
      <c r="T104" t="s">
        <v>3042</v>
      </c>
      <c r="U104" s="3">
        <v>2</v>
      </c>
      <c r="V104" s="3"/>
    </row>
    <row r="105" spans="2:22" x14ac:dyDescent="0.25">
      <c r="B105"/>
      <c r="T105" t="s">
        <v>3242</v>
      </c>
      <c r="U105" s="3">
        <v>2</v>
      </c>
      <c r="V105" s="3"/>
    </row>
    <row r="106" spans="2:22" x14ac:dyDescent="0.25">
      <c r="B106"/>
      <c r="T106" t="s">
        <v>3170</v>
      </c>
      <c r="U106" s="3"/>
      <c r="V106" s="3">
        <v>2</v>
      </c>
    </row>
    <row r="107" spans="2:22" x14ac:dyDescent="0.25">
      <c r="B107"/>
      <c r="T107" t="s">
        <v>3248</v>
      </c>
      <c r="U107" s="3"/>
      <c r="V107" s="3">
        <v>2</v>
      </c>
    </row>
    <row r="108" spans="2:22" x14ac:dyDescent="0.25">
      <c r="B108"/>
      <c r="T108" t="s">
        <v>1018</v>
      </c>
      <c r="U108" s="3">
        <v>2</v>
      </c>
      <c r="V108" s="3"/>
    </row>
    <row r="109" spans="2:22" x14ac:dyDescent="0.25">
      <c r="B109"/>
      <c r="T109" t="s">
        <v>3255</v>
      </c>
      <c r="U109" s="3"/>
      <c r="V109" s="3">
        <v>2</v>
      </c>
    </row>
    <row r="110" spans="2:22" x14ac:dyDescent="0.25">
      <c r="B110"/>
      <c r="T110" t="s">
        <v>3176</v>
      </c>
      <c r="U110" s="3"/>
      <c r="V110" s="3">
        <v>2</v>
      </c>
    </row>
    <row r="111" spans="2:22" x14ac:dyDescent="0.25">
      <c r="B111"/>
      <c r="T111" t="s">
        <v>3261</v>
      </c>
      <c r="U111" s="3">
        <v>2</v>
      </c>
      <c r="V111" s="3"/>
    </row>
    <row r="112" spans="2:22" x14ac:dyDescent="0.25">
      <c r="B112"/>
      <c r="T112" t="s">
        <v>1133</v>
      </c>
      <c r="U112" s="3">
        <v>2</v>
      </c>
      <c r="V112" s="3"/>
    </row>
    <row r="113" spans="2:22" x14ac:dyDescent="0.25">
      <c r="B113"/>
      <c r="T113" t="s">
        <v>1061</v>
      </c>
      <c r="U113" s="3"/>
      <c r="V113" s="3">
        <v>2</v>
      </c>
    </row>
    <row r="114" spans="2:22" x14ac:dyDescent="0.25">
      <c r="B114"/>
      <c r="T114" t="s">
        <v>2984</v>
      </c>
      <c r="U114" s="3">
        <v>2</v>
      </c>
      <c r="V114" s="3"/>
    </row>
    <row r="115" spans="2:22" x14ac:dyDescent="0.25">
      <c r="B115"/>
      <c r="T115" t="s">
        <v>3272</v>
      </c>
      <c r="U115" s="3"/>
      <c r="V115" s="3">
        <v>2</v>
      </c>
    </row>
    <row r="116" spans="2:22" x14ac:dyDescent="0.25">
      <c r="B116"/>
      <c r="T116" t="s">
        <v>1028</v>
      </c>
      <c r="U116" s="3">
        <v>2</v>
      </c>
      <c r="V116" s="3"/>
    </row>
    <row r="117" spans="2:22" x14ac:dyDescent="0.25">
      <c r="B117"/>
      <c r="T117" t="s">
        <v>3094</v>
      </c>
      <c r="U117" s="3"/>
      <c r="V117" s="3">
        <v>2</v>
      </c>
    </row>
    <row r="118" spans="2:22" x14ac:dyDescent="0.25">
      <c r="B118"/>
      <c r="T118" t="s">
        <v>3052</v>
      </c>
      <c r="U118" s="3">
        <v>2</v>
      </c>
      <c r="V118" s="3"/>
    </row>
    <row r="119" spans="2:22" x14ac:dyDescent="0.25">
      <c r="B119"/>
      <c r="T119" t="s">
        <v>3286</v>
      </c>
      <c r="U119" s="3">
        <v>2</v>
      </c>
      <c r="V119" s="3"/>
    </row>
    <row r="120" spans="2:22" x14ac:dyDescent="0.25">
      <c r="B120"/>
      <c r="T120" t="s">
        <v>2965</v>
      </c>
      <c r="U120" s="3">
        <v>2</v>
      </c>
      <c r="V120" s="3"/>
    </row>
    <row r="121" spans="2:22" x14ac:dyDescent="0.25">
      <c r="B121"/>
      <c r="T121" t="s">
        <v>1255</v>
      </c>
      <c r="U121" s="3">
        <v>2</v>
      </c>
      <c r="V121" s="3"/>
    </row>
    <row r="122" spans="2:22" x14ac:dyDescent="0.25">
      <c r="B122"/>
      <c r="T122" t="s">
        <v>3062</v>
      </c>
      <c r="U122" s="3">
        <v>2</v>
      </c>
      <c r="V122" s="3"/>
    </row>
    <row r="123" spans="2:22" x14ac:dyDescent="0.25">
      <c r="B123"/>
      <c r="T123" t="s">
        <v>1258</v>
      </c>
      <c r="U123" s="3"/>
      <c r="V123" s="3">
        <v>2</v>
      </c>
    </row>
    <row r="124" spans="2:22" x14ac:dyDescent="0.25">
      <c r="B124"/>
      <c r="T124" t="s">
        <v>2945</v>
      </c>
      <c r="U124" s="3">
        <v>2</v>
      </c>
      <c r="V124" s="3">
        <v>2</v>
      </c>
    </row>
    <row r="125" spans="2:22" x14ac:dyDescent="0.25">
      <c r="B125"/>
      <c r="T125" t="s">
        <v>1261</v>
      </c>
      <c r="U125" s="3"/>
      <c r="V125" s="3">
        <v>2</v>
      </c>
    </row>
    <row r="126" spans="2:22" x14ac:dyDescent="0.25">
      <c r="B126"/>
      <c r="T126" t="s">
        <v>3201</v>
      </c>
      <c r="U126" s="3"/>
      <c r="V126" s="3">
        <v>2</v>
      </c>
    </row>
    <row r="127" spans="2:22" x14ac:dyDescent="0.25">
      <c r="B127"/>
      <c r="T127" t="s">
        <v>976</v>
      </c>
      <c r="U127" s="3">
        <v>2</v>
      </c>
      <c r="V127" s="3"/>
    </row>
    <row r="128" spans="2:22" x14ac:dyDescent="0.25">
      <c r="B128"/>
      <c r="T128" t="s">
        <v>2968</v>
      </c>
      <c r="U128" s="3">
        <v>2</v>
      </c>
      <c r="V128" s="3"/>
    </row>
    <row r="129" spans="2:22" x14ac:dyDescent="0.25">
      <c r="B129"/>
      <c r="T129" t="s">
        <v>3312</v>
      </c>
      <c r="U129" s="3"/>
      <c r="V129" s="3">
        <v>2</v>
      </c>
    </row>
    <row r="130" spans="2:22" x14ac:dyDescent="0.25">
      <c r="B130"/>
      <c r="T130" t="s">
        <v>2971</v>
      </c>
      <c r="U130" s="3"/>
      <c r="V130" s="3">
        <v>2</v>
      </c>
    </row>
    <row r="131" spans="2:22" x14ac:dyDescent="0.25">
      <c r="B131"/>
      <c r="T131" t="s">
        <v>1264</v>
      </c>
      <c r="U131" s="3">
        <v>2</v>
      </c>
      <c r="V131" s="3"/>
    </row>
    <row r="132" spans="2:22" x14ac:dyDescent="0.25">
      <c r="B132"/>
      <c r="T132" t="s">
        <v>3212</v>
      </c>
      <c r="U132" s="3"/>
      <c r="V132" s="3">
        <v>2</v>
      </c>
    </row>
    <row r="133" spans="2:22" x14ac:dyDescent="0.25">
      <c r="B133"/>
      <c r="T133" t="s">
        <v>3323</v>
      </c>
      <c r="U133" s="3">
        <v>2</v>
      </c>
      <c r="V133" s="3"/>
    </row>
    <row r="134" spans="2:22" x14ac:dyDescent="0.25">
      <c r="B134"/>
      <c r="T134" t="s">
        <v>1043</v>
      </c>
      <c r="U134" s="3">
        <v>2</v>
      </c>
      <c r="V134" s="3"/>
    </row>
    <row r="135" spans="2:22" x14ac:dyDescent="0.25">
      <c r="B135"/>
      <c r="T135" t="s">
        <v>3009</v>
      </c>
      <c r="U135" s="3"/>
      <c r="V135" s="3">
        <v>2</v>
      </c>
    </row>
    <row r="136" spans="2:22" x14ac:dyDescent="0.25">
      <c r="B136"/>
      <c r="T136" t="s">
        <v>374</v>
      </c>
      <c r="U136" s="3">
        <v>2</v>
      </c>
      <c r="V136" s="3"/>
    </row>
    <row r="137" spans="2:22" x14ac:dyDescent="0.25">
      <c r="B137"/>
      <c r="T137" t="s">
        <v>377</v>
      </c>
      <c r="U137" s="3">
        <v>2</v>
      </c>
      <c r="V137" s="3"/>
    </row>
    <row r="138" spans="2:22" x14ac:dyDescent="0.25">
      <c r="B138"/>
      <c r="S138" t="s">
        <v>1346</v>
      </c>
      <c r="T138" t="s">
        <v>1366</v>
      </c>
      <c r="U138" s="3">
        <v>7</v>
      </c>
      <c r="V138" s="3"/>
    </row>
    <row r="139" spans="2:22" x14ac:dyDescent="0.25">
      <c r="B139"/>
      <c r="T139" t="s">
        <v>1290</v>
      </c>
      <c r="U139" s="3">
        <v>6</v>
      </c>
      <c r="V139" s="3"/>
    </row>
    <row r="140" spans="2:22" x14ac:dyDescent="0.25">
      <c r="B140"/>
      <c r="T140" t="s">
        <v>1308</v>
      </c>
      <c r="U140" s="3">
        <v>5</v>
      </c>
      <c r="V140" s="3"/>
    </row>
    <row r="141" spans="2:22" x14ac:dyDescent="0.25">
      <c r="B141"/>
      <c r="T141" t="s">
        <v>1425</v>
      </c>
      <c r="U141" s="3">
        <v>5</v>
      </c>
      <c r="V141" s="3"/>
    </row>
    <row r="142" spans="2:22" x14ac:dyDescent="0.25">
      <c r="B142"/>
      <c r="T142" t="s">
        <v>1347</v>
      </c>
      <c r="U142" s="3">
        <v>5</v>
      </c>
      <c r="V142" s="3"/>
    </row>
    <row r="143" spans="2:22" x14ac:dyDescent="0.25">
      <c r="B143"/>
      <c r="T143" t="s">
        <v>1382</v>
      </c>
      <c r="U143" s="3">
        <v>4</v>
      </c>
      <c r="V143" s="3"/>
    </row>
    <row r="144" spans="2:22" x14ac:dyDescent="0.25">
      <c r="B144"/>
      <c r="T144" t="s">
        <v>1353</v>
      </c>
      <c r="U144" s="3">
        <v>4</v>
      </c>
      <c r="V144" s="3"/>
    </row>
    <row r="145" spans="2:22" x14ac:dyDescent="0.25">
      <c r="B145"/>
      <c r="T145" t="s">
        <v>1395</v>
      </c>
      <c r="U145" s="3">
        <v>4</v>
      </c>
      <c r="V145" s="3"/>
    </row>
    <row r="146" spans="2:22" x14ac:dyDescent="0.25">
      <c r="B146"/>
      <c r="T146" t="s">
        <v>1400</v>
      </c>
      <c r="U146" s="3">
        <v>4</v>
      </c>
      <c r="V146" s="3"/>
    </row>
    <row r="147" spans="2:22" x14ac:dyDescent="0.25">
      <c r="B147"/>
      <c r="T147" t="s">
        <v>1387</v>
      </c>
      <c r="U147" s="3">
        <v>3</v>
      </c>
      <c r="V147" s="3"/>
    </row>
    <row r="148" spans="2:22" x14ac:dyDescent="0.25">
      <c r="B148"/>
      <c r="T148" t="s">
        <v>1418</v>
      </c>
      <c r="U148" s="3">
        <v>3</v>
      </c>
      <c r="V148" s="3"/>
    </row>
    <row r="149" spans="2:22" x14ac:dyDescent="0.25">
      <c r="B149"/>
      <c r="T149" t="s">
        <v>1298</v>
      </c>
      <c r="U149" s="3">
        <v>3</v>
      </c>
      <c r="V149" s="3"/>
    </row>
    <row r="150" spans="2:22" x14ac:dyDescent="0.25">
      <c r="B150"/>
      <c r="T150" t="s">
        <v>1338</v>
      </c>
      <c r="U150" s="3"/>
      <c r="V150" s="3">
        <v>3</v>
      </c>
    </row>
    <row r="151" spans="2:22" x14ac:dyDescent="0.25">
      <c r="B151"/>
      <c r="T151" t="s">
        <v>1391</v>
      </c>
      <c r="U151" s="3">
        <v>3</v>
      </c>
      <c r="V151" s="3"/>
    </row>
    <row r="152" spans="2:22" x14ac:dyDescent="0.25">
      <c r="B152"/>
      <c r="T152" t="s">
        <v>1431</v>
      </c>
      <c r="U152" s="3">
        <v>2</v>
      </c>
      <c r="V152" s="3"/>
    </row>
    <row r="153" spans="2:22" x14ac:dyDescent="0.25">
      <c r="B153"/>
      <c r="T153" t="s">
        <v>1422</v>
      </c>
      <c r="U153" s="3">
        <v>2</v>
      </c>
      <c r="V153" s="3"/>
    </row>
    <row r="154" spans="2:22" x14ac:dyDescent="0.25">
      <c r="B154"/>
      <c r="T154" t="s">
        <v>1282</v>
      </c>
      <c r="U154" s="3">
        <v>2</v>
      </c>
      <c r="V154" s="3"/>
    </row>
    <row r="155" spans="2:22" x14ac:dyDescent="0.25">
      <c r="B155"/>
      <c r="T155" t="s">
        <v>1408</v>
      </c>
      <c r="U155" s="3">
        <v>2</v>
      </c>
      <c r="V155" s="3"/>
    </row>
    <row r="156" spans="2:22" x14ac:dyDescent="0.25">
      <c r="B156"/>
      <c r="T156" t="s">
        <v>1279</v>
      </c>
      <c r="U156" s="3">
        <v>2</v>
      </c>
      <c r="V156" s="3"/>
    </row>
    <row r="157" spans="2:22" x14ac:dyDescent="0.25">
      <c r="B157"/>
      <c r="T157" t="s">
        <v>1285</v>
      </c>
      <c r="U157" s="3">
        <v>2</v>
      </c>
      <c r="V157" s="3"/>
    </row>
    <row r="158" spans="2:22" x14ac:dyDescent="0.25">
      <c r="B158"/>
      <c r="T158" t="s">
        <v>1295</v>
      </c>
      <c r="U158" s="3">
        <v>2</v>
      </c>
      <c r="V158" s="3"/>
    </row>
    <row r="159" spans="2:22" x14ac:dyDescent="0.25">
      <c r="B159"/>
      <c r="T159" t="s">
        <v>1415</v>
      </c>
      <c r="U159" s="3">
        <v>2</v>
      </c>
      <c r="V159" s="3"/>
    </row>
    <row r="160" spans="2:22" x14ac:dyDescent="0.25">
      <c r="B160"/>
      <c r="T160" t="s">
        <v>1358</v>
      </c>
      <c r="U160" s="3">
        <v>2</v>
      </c>
      <c r="V160" s="3"/>
    </row>
    <row r="161" spans="2:22" x14ac:dyDescent="0.25">
      <c r="B161"/>
      <c r="S161" t="s">
        <v>1437</v>
      </c>
      <c r="T161" t="s">
        <v>1451</v>
      </c>
      <c r="U161" s="3">
        <v>6</v>
      </c>
      <c r="V161" s="3"/>
    </row>
    <row r="162" spans="2:22" x14ac:dyDescent="0.25">
      <c r="B162"/>
      <c r="T162" t="s">
        <v>1744</v>
      </c>
      <c r="U162" s="3">
        <v>5</v>
      </c>
      <c r="V162" s="3"/>
    </row>
    <row r="163" spans="2:22" x14ac:dyDescent="0.25">
      <c r="B163"/>
      <c r="T163" t="s">
        <v>1622</v>
      </c>
      <c r="U163" s="3">
        <v>4</v>
      </c>
      <c r="V163" s="3"/>
    </row>
    <row r="164" spans="2:22" x14ac:dyDescent="0.25">
      <c r="B164"/>
      <c r="T164" t="s">
        <v>1639</v>
      </c>
      <c r="U164" s="3">
        <v>4</v>
      </c>
      <c r="V164" s="3"/>
    </row>
    <row r="165" spans="2:22" x14ac:dyDescent="0.25">
      <c r="B165"/>
      <c r="T165" t="s">
        <v>1739</v>
      </c>
      <c r="U165" s="3">
        <v>4</v>
      </c>
      <c r="V165" s="3"/>
    </row>
    <row r="166" spans="2:22" x14ac:dyDescent="0.25">
      <c r="B166"/>
      <c r="T166" t="s">
        <v>1613</v>
      </c>
      <c r="U166" s="3">
        <v>3</v>
      </c>
      <c r="V166" s="3"/>
    </row>
    <row r="167" spans="2:22" x14ac:dyDescent="0.25">
      <c r="B167"/>
      <c r="T167" t="s">
        <v>1701</v>
      </c>
      <c r="U167" s="3">
        <v>3</v>
      </c>
      <c r="V167" s="3"/>
    </row>
    <row r="168" spans="2:22" x14ac:dyDescent="0.25">
      <c r="B168"/>
      <c r="T168" t="s">
        <v>1661</v>
      </c>
      <c r="U168" s="3">
        <v>3</v>
      </c>
      <c r="V168" s="3"/>
    </row>
    <row r="169" spans="2:22" x14ac:dyDescent="0.25">
      <c r="B169"/>
      <c r="T169" t="s">
        <v>1482</v>
      </c>
      <c r="U169" s="3">
        <v>3</v>
      </c>
      <c r="V169" s="3"/>
    </row>
    <row r="170" spans="2:22" x14ac:dyDescent="0.25">
      <c r="B170"/>
      <c r="T170" t="s">
        <v>1729</v>
      </c>
      <c r="U170" s="3">
        <v>3</v>
      </c>
      <c r="V170" s="3"/>
    </row>
    <row r="171" spans="2:22" x14ac:dyDescent="0.25">
      <c r="B171"/>
      <c r="T171" t="s">
        <v>1508</v>
      </c>
      <c r="U171" s="3">
        <v>3</v>
      </c>
      <c r="V171" s="3"/>
    </row>
    <row r="172" spans="2:22" x14ac:dyDescent="0.25">
      <c r="B172"/>
      <c r="T172" t="s">
        <v>1458</v>
      </c>
      <c r="U172" s="3">
        <v>3</v>
      </c>
      <c r="V172" s="3"/>
    </row>
    <row r="173" spans="2:22" x14ac:dyDescent="0.25">
      <c r="B173"/>
      <c r="T173" t="s">
        <v>1520</v>
      </c>
      <c r="U173" s="3">
        <v>3</v>
      </c>
      <c r="V173" s="3"/>
    </row>
    <row r="174" spans="2:22" x14ac:dyDescent="0.25">
      <c r="B174"/>
      <c r="T174" t="s">
        <v>1688</v>
      </c>
      <c r="U174" s="3">
        <v>3</v>
      </c>
      <c r="V174" s="3"/>
    </row>
    <row r="175" spans="2:22" x14ac:dyDescent="0.25">
      <c r="B175"/>
      <c r="T175" t="s">
        <v>1548</v>
      </c>
      <c r="U175" s="3">
        <v>3</v>
      </c>
      <c r="V175" s="3"/>
    </row>
    <row r="176" spans="2:22" x14ac:dyDescent="0.25">
      <c r="B176"/>
      <c r="T176" t="s">
        <v>1715</v>
      </c>
      <c r="U176" s="3">
        <v>3</v>
      </c>
      <c r="V176" s="3"/>
    </row>
    <row r="177" spans="2:22" x14ac:dyDescent="0.25">
      <c r="B177"/>
      <c r="T177" t="s">
        <v>1599</v>
      </c>
      <c r="U177" s="3">
        <v>3</v>
      </c>
      <c r="V177" s="3"/>
    </row>
    <row r="178" spans="2:22" x14ac:dyDescent="0.25">
      <c r="B178"/>
      <c r="T178" t="s">
        <v>1605</v>
      </c>
      <c r="U178" s="3">
        <v>3</v>
      </c>
      <c r="V178" s="3"/>
    </row>
    <row r="179" spans="2:22" x14ac:dyDescent="0.25">
      <c r="B179"/>
      <c r="T179" t="s">
        <v>1753</v>
      </c>
      <c r="U179" s="3">
        <v>3</v>
      </c>
      <c r="V179" s="3"/>
    </row>
    <row r="180" spans="2:22" x14ac:dyDescent="0.25">
      <c r="B180"/>
      <c r="T180" t="s">
        <v>1685</v>
      </c>
      <c r="U180" s="3">
        <v>2</v>
      </c>
      <c r="V180" s="3"/>
    </row>
    <row r="181" spans="2:22" x14ac:dyDescent="0.25">
      <c r="B181"/>
      <c r="T181" t="s">
        <v>1489</v>
      </c>
      <c r="U181" s="3">
        <v>2</v>
      </c>
      <c r="V181" s="3"/>
    </row>
    <row r="182" spans="2:22" x14ac:dyDescent="0.25">
      <c r="B182"/>
      <c r="T182" t="s">
        <v>1465</v>
      </c>
      <c r="U182" s="3">
        <v>2</v>
      </c>
      <c r="V182" s="3"/>
    </row>
    <row r="183" spans="2:22" x14ac:dyDescent="0.25">
      <c r="B183"/>
      <c r="T183" t="s">
        <v>1471</v>
      </c>
      <c r="U183" s="3">
        <v>2</v>
      </c>
      <c r="V183" s="3"/>
    </row>
    <row r="184" spans="2:22" x14ac:dyDescent="0.25">
      <c r="B184"/>
      <c r="T184" t="s">
        <v>1492</v>
      </c>
      <c r="U184" s="3">
        <v>2</v>
      </c>
      <c r="V184" s="3"/>
    </row>
    <row r="185" spans="2:22" x14ac:dyDescent="0.25">
      <c r="B185"/>
      <c r="T185" t="s">
        <v>1524</v>
      </c>
      <c r="U185" s="3">
        <v>2</v>
      </c>
      <c r="V185" s="3"/>
    </row>
    <row r="186" spans="2:22" x14ac:dyDescent="0.25">
      <c r="B186"/>
      <c r="T186" t="s">
        <v>1719</v>
      </c>
      <c r="U186" s="3">
        <v>2</v>
      </c>
      <c r="V186" s="3"/>
    </row>
    <row r="187" spans="2:22" x14ac:dyDescent="0.25">
      <c r="B187"/>
      <c r="T187" t="s">
        <v>1527</v>
      </c>
      <c r="U187" s="3">
        <v>2</v>
      </c>
      <c r="V187" s="3"/>
    </row>
    <row r="188" spans="2:22" x14ac:dyDescent="0.25">
      <c r="B188"/>
      <c r="T188" t="s">
        <v>1445</v>
      </c>
      <c r="U188" s="3">
        <v>2</v>
      </c>
      <c r="V188" s="3"/>
    </row>
    <row r="189" spans="2:22" x14ac:dyDescent="0.25">
      <c r="B189"/>
      <c r="T189" t="s">
        <v>1532</v>
      </c>
      <c r="U189" s="3">
        <v>2</v>
      </c>
      <c r="V189" s="3"/>
    </row>
    <row r="190" spans="2:22" x14ac:dyDescent="0.25">
      <c r="B190"/>
      <c r="T190" t="s">
        <v>1655</v>
      </c>
      <c r="U190" s="3">
        <v>2</v>
      </c>
      <c r="V190" s="3"/>
    </row>
    <row r="191" spans="2:22" x14ac:dyDescent="0.25">
      <c r="B191"/>
      <c r="T191" t="s">
        <v>1535</v>
      </c>
      <c r="U191" s="3">
        <v>2</v>
      </c>
      <c r="V191" s="3"/>
    </row>
    <row r="192" spans="2:22" x14ac:dyDescent="0.25">
      <c r="B192"/>
      <c r="T192" t="s">
        <v>1672</v>
      </c>
      <c r="U192" s="3">
        <v>2</v>
      </c>
      <c r="V192" s="3">
        <v>2</v>
      </c>
    </row>
    <row r="193" spans="2:22" x14ac:dyDescent="0.25">
      <c r="B193"/>
      <c r="T193" t="s">
        <v>1538</v>
      </c>
      <c r="U193" s="3">
        <v>2</v>
      </c>
      <c r="V193" s="3"/>
    </row>
    <row r="194" spans="2:22" x14ac:dyDescent="0.25">
      <c r="B194"/>
      <c r="T194" t="s">
        <v>1505</v>
      </c>
      <c r="U194" s="3">
        <v>2</v>
      </c>
      <c r="V194" s="3"/>
    </row>
    <row r="195" spans="2:22" x14ac:dyDescent="0.25">
      <c r="B195"/>
      <c r="T195" t="s">
        <v>1474</v>
      </c>
      <c r="U195" s="3">
        <v>2</v>
      </c>
      <c r="V195" s="3">
        <v>2</v>
      </c>
    </row>
    <row r="196" spans="2:22" x14ac:dyDescent="0.25">
      <c r="B196"/>
      <c r="T196" t="s">
        <v>1512</v>
      </c>
      <c r="U196" s="3">
        <v>2</v>
      </c>
      <c r="V196" s="3"/>
    </row>
    <row r="197" spans="2:22" x14ac:dyDescent="0.25">
      <c r="B197"/>
      <c r="T197" t="s">
        <v>1554</v>
      </c>
      <c r="U197" s="3">
        <v>2</v>
      </c>
      <c r="V197" s="3"/>
    </row>
    <row r="198" spans="2:22" x14ac:dyDescent="0.25">
      <c r="B198"/>
      <c r="T198" t="s">
        <v>1486</v>
      </c>
      <c r="U198" s="3">
        <v>2</v>
      </c>
      <c r="V198" s="3"/>
    </row>
    <row r="199" spans="2:22" x14ac:dyDescent="0.25">
      <c r="B199"/>
      <c r="T199" t="s">
        <v>1735</v>
      </c>
      <c r="U199" s="3">
        <v>2</v>
      </c>
      <c r="V199" s="3"/>
    </row>
    <row r="200" spans="2:22" x14ac:dyDescent="0.25">
      <c r="B200"/>
      <c r="T200" t="s">
        <v>1634</v>
      </c>
      <c r="U200" s="3">
        <v>2</v>
      </c>
      <c r="V200" s="3"/>
    </row>
    <row r="201" spans="2:22" x14ac:dyDescent="0.25">
      <c r="B201"/>
      <c r="T201" t="s">
        <v>1448</v>
      </c>
      <c r="U201" s="3">
        <v>2</v>
      </c>
      <c r="V201" s="3"/>
    </row>
    <row r="202" spans="2:22" x14ac:dyDescent="0.25">
      <c r="B202"/>
      <c r="T202" t="s">
        <v>1648</v>
      </c>
      <c r="U202" s="3">
        <v>2</v>
      </c>
      <c r="V202" s="3"/>
    </row>
    <row r="203" spans="2:22" x14ac:dyDescent="0.25">
      <c r="B203"/>
      <c r="T203" t="s">
        <v>1462</v>
      </c>
      <c r="U203" s="3">
        <v>2</v>
      </c>
      <c r="V203" s="3"/>
    </row>
    <row r="204" spans="2:22" x14ac:dyDescent="0.25">
      <c r="B204"/>
      <c r="T204" t="s">
        <v>1658</v>
      </c>
      <c r="U204" s="3">
        <v>2</v>
      </c>
      <c r="V204" s="3"/>
    </row>
    <row r="205" spans="2:22" x14ac:dyDescent="0.25">
      <c r="B205"/>
      <c r="T205" t="s">
        <v>1438</v>
      </c>
      <c r="U205" s="3">
        <v>2</v>
      </c>
      <c r="V205" s="3"/>
    </row>
    <row r="206" spans="2:22" x14ac:dyDescent="0.25">
      <c r="B206"/>
      <c r="T206" t="s">
        <v>1665</v>
      </c>
      <c r="U206" s="3">
        <v>2</v>
      </c>
      <c r="V206" s="3"/>
    </row>
    <row r="207" spans="2:22" x14ac:dyDescent="0.25">
      <c r="B207"/>
      <c r="T207" t="s">
        <v>1573</v>
      </c>
      <c r="U207" s="3">
        <v>2</v>
      </c>
      <c r="V207" s="3"/>
    </row>
    <row r="208" spans="2:22" x14ac:dyDescent="0.25">
      <c r="B208"/>
      <c r="T208" t="s">
        <v>1682</v>
      </c>
      <c r="U208" s="3">
        <v>2</v>
      </c>
      <c r="V208" s="3"/>
    </row>
    <row r="209" spans="2:22" x14ac:dyDescent="0.25">
      <c r="B209"/>
      <c r="T209" t="s">
        <v>1580</v>
      </c>
      <c r="U209" s="3">
        <v>2</v>
      </c>
      <c r="V209" s="3"/>
    </row>
    <row r="210" spans="2:22" x14ac:dyDescent="0.25">
      <c r="B210"/>
      <c r="T210" t="s">
        <v>1502</v>
      </c>
      <c r="U210" s="3">
        <v>2</v>
      </c>
      <c r="V210" s="3"/>
    </row>
    <row r="211" spans="2:22" x14ac:dyDescent="0.25">
      <c r="B211"/>
      <c r="T211" t="s">
        <v>1590</v>
      </c>
      <c r="U211" s="3">
        <v>2</v>
      </c>
      <c r="V211" s="3"/>
    </row>
    <row r="212" spans="2:22" x14ac:dyDescent="0.25">
      <c r="B212"/>
      <c r="T212" t="s">
        <v>1468</v>
      </c>
      <c r="U212" s="3">
        <v>2</v>
      </c>
      <c r="V212" s="3"/>
    </row>
    <row r="213" spans="2:22" x14ac:dyDescent="0.25">
      <c r="B213"/>
      <c r="T213" t="s">
        <v>1593</v>
      </c>
      <c r="U213" s="3">
        <v>2</v>
      </c>
      <c r="V213" s="3"/>
    </row>
    <row r="214" spans="2:22" x14ac:dyDescent="0.25">
      <c r="B214"/>
      <c r="T214" t="s">
        <v>1722</v>
      </c>
      <c r="U214" s="3">
        <v>2</v>
      </c>
      <c r="V214" s="3"/>
    </row>
    <row r="215" spans="2:22" x14ac:dyDescent="0.25">
      <c r="B215"/>
      <c r="T215" t="s">
        <v>1596</v>
      </c>
      <c r="U215" s="3">
        <v>2</v>
      </c>
      <c r="V215" s="3"/>
    </row>
    <row r="216" spans="2:22" x14ac:dyDescent="0.25">
      <c r="B216"/>
      <c r="T216" t="s">
        <v>1517</v>
      </c>
      <c r="U216" s="3">
        <v>2</v>
      </c>
      <c r="V216" s="3"/>
    </row>
    <row r="217" spans="2:22" x14ac:dyDescent="0.25">
      <c r="B217"/>
      <c r="T217" t="s">
        <v>1479</v>
      </c>
      <c r="U217" s="3">
        <v>2</v>
      </c>
      <c r="V217" s="3"/>
    </row>
    <row r="218" spans="2:22" x14ac:dyDescent="0.25">
      <c r="B218"/>
      <c r="T218" t="s">
        <v>1557</v>
      </c>
      <c r="U218" s="3">
        <v>2</v>
      </c>
      <c r="V218" s="3"/>
    </row>
    <row r="219" spans="2:22" x14ac:dyDescent="0.25">
      <c r="B219"/>
      <c r="T219" t="s">
        <v>1750</v>
      </c>
      <c r="U219" s="3">
        <v>2</v>
      </c>
      <c r="V219" s="3"/>
    </row>
    <row r="220" spans="2:22" x14ac:dyDescent="0.25">
      <c r="B220"/>
      <c r="T220" t="s">
        <v>1560</v>
      </c>
      <c r="U220" s="3">
        <v>2</v>
      </c>
      <c r="V220" s="3"/>
    </row>
    <row r="221" spans="2:22" x14ac:dyDescent="0.25">
      <c r="B221"/>
      <c r="T221" t="s">
        <v>1757</v>
      </c>
      <c r="U221" s="3">
        <v>2</v>
      </c>
      <c r="V221" s="3"/>
    </row>
    <row r="222" spans="2:22" x14ac:dyDescent="0.25">
      <c r="B222"/>
      <c r="T222" t="s">
        <v>1565</v>
      </c>
      <c r="U222" s="3">
        <v>2</v>
      </c>
      <c r="V222" s="3"/>
    </row>
    <row r="223" spans="2:22" x14ac:dyDescent="0.25">
      <c r="B223"/>
      <c r="T223" t="s">
        <v>1570</v>
      </c>
      <c r="U223" s="3">
        <v>2</v>
      </c>
      <c r="V223" s="3"/>
    </row>
    <row r="224" spans="2:22" x14ac:dyDescent="0.25">
      <c r="B224"/>
      <c r="S224" t="s">
        <v>949</v>
      </c>
      <c r="T224" t="s">
        <v>1021</v>
      </c>
      <c r="U224" s="3">
        <v>6</v>
      </c>
      <c r="V224" s="3"/>
    </row>
    <row r="225" spans="2:22" x14ac:dyDescent="0.25">
      <c r="B225"/>
      <c r="T225" t="s">
        <v>350</v>
      </c>
      <c r="U225" s="3">
        <v>5</v>
      </c>
      <c r="V225" s="3"/>
    </row>
    <row r="226" spans="2:22" x14ac:dyDescent="0.25">
      <c r="B226"/>
      <c r="T226" t="s">
        <v>1152</v>
      </c>
      <c r="U226" s="3">
        <v>5</v>
      </c>
      <c r="V226" s="3"/>
    </row>
    <row r="227" spans="2:22" x14ac:dyDescent="0.25">
      <c r="B227"/>
      <c r="T227" t="s">
        <v>1102</v>
      </c>
      <c r="U227" s="3">
        <v>5</v>
      </c>
      <c r="V227" s="3"/>
    </row>
    <row r="228" spans="2:22" x14ac:dyDescent="0.25">
      <c r="B228"/>
      <c r="T228" t="s">
        <v>359</v>
      </c>
      <c r="U228" s="3">
        <v>5</v>
      </c>
      <c r="V228" s="3"/>
    </row>
    <row r="229" spans="2:22" x14ac:dyDescent="0.25">
      <c r="B229"/>
      <c r="T229" t="s">
        <v>374</v>
      </c>
      <c r="U229" s="3">
        <v>5</v>
      </c>
      <c r="V229" s="3"/>
    </row>
    <row r="230" spans="2:22" x14ac:dyDescent="0.25">
      <c r="B230"/>
      <c r="T230" t="s">
        <v>1125</v>
      </c>
      <c r="U230" s="3">
        <v>4</v>
      </c>
      <c r="V230" s="3"/>
    </row>
    <row r="231" spans="2:22" x14ac:dyDescent="0.25">
      <c r="B231"/>
      <c r="T231" t="s">
        <v>1179</v>
      </c>
      <c r="U231" s="3"/>
      <c r="V231" s="3">
        <v>4</v>
      </c>
    </row>
    <row r="232" spans="2:22" x14ac:dyDescent="0.25">
      <c r="B232"/>
      <c r="T232" t="s">
        <v>1056</v>
      </c>
      <c r="U232" s="3"/>
      <c r="V232" s="3">
        <v>4</v>
      </c>
    </row>
    <row r="233" spans="2:22" x14ac:dyDescent="0.25">
      <c r="B233"/>
      <c r="T233" t="s">
        <v>988</v>
      </c>
      <c r="U233" s="3"/>
      <c r="V233" s="3">
        <v>4</v>
      </c>
    </row>
    <row r="234" spans="2:22" x14ac:dyDescent="0.25">
      <c r="B234"/>
      <c r="T234" t="s">
        <v>1000</v>
      </c>
      <c r="U234" s="3"/>
      <c r="V234" s="3">
        <v>4</v>
      </c>
    </row>
    <row r="235" spans="2:22" x14ac:dyDescent="0.25">
      <c r="B235"/>
      <c r="T235" t="s">
        <v>1046</v>
      </c>
      <c r="U235" s="3"/>
      <c r="V235" s="3">
        <v>4</v>
      </c>
    </row>
    <row r="236" spans="2:22" x14ac:dyDescent="0.25">
      <c r="B236"/>
      <c r="T236" t="s">
        <v>353</v>
      </c>
      <c r="U236" s="3">
        <v>4</v>
      </c>
      <c r="V236" s="3"/>
    </row>
    <row r="237" spans="2:22" x14ac:dyDescent="0.25">
      <c r="B237"/>
      <c r="T237" t="s">
        <v>1051</v>
      </c>
      <c r="U237" s="3">
        <v>4</v>
      </c>
      <c r="V237" s="3"/>
    </row>
    <row r="238" spans="2:22" x14ac:dyDescent="0.25">
      <c r="B238"/>
      <c r="T238" t="s">
        <v>1028</v>
      </c>
      <c r="U238" s="3">
        <v>4</v>
      </c>
      <c r="V238" s="3"/>
    </row>
    <row r="239" spans="2:22" x14ac:dyDescent="0.25">
      <c r="B239"/>
      <c r="T239" t="s">
        <v>1190</v>
      </c>
      <c r="U239" s="3">
        <v>4</v>
      </c>
      <c r="V239" s="3"/>
    </row>
    <row r="240" spans="2:22" x14ac:dyDescent="0.25">
      <c r="B240"/>
      <c r="T240" t="s">
        <v>1195</v>
      </c>
      <c r="U240" s="3">
        <v>3</v>
      </c>
      <c r="V240" s="3"/>
    </row>
    <row r="241" spans="2:22" x14ac:dyDescent="0.25">
      <c r="B241"/>
      <c r="T241" t="s">
        <v>1163</v>
      </c>
      <c r="U241" s="3"/>
      <c r="V241" s="3">
        <v>3</v>
      </c>
    </row>
    <row r="242" spans="2:22" x14ac:dyDescent="0.25">
      <c r="B242"/>
      <c r="T242" t="s">
        <v>371</v>
      </c>
      <c r="U242" s="3">
        <v>3</v>
      </c>
      <c r="V242" s="3"/>
    </row>
    <row r="243" spans="2:22" x14ac:dyDescent="0.25">
      <c r="B243"/>
      <c r="T243" t="s">
        <v>1234</v>
      </c>
      <c r="U243" s="3">
        <v>3</v>
      </c>
      <c r="V243" s="3"/>
    </row>
    <row r="244" spans="2:22" x14ac:dyDescent="0.25">
      <c r="B244"/>
      <c r="T244" t="s">
        <v>1172</v>
      </c>
      <c r="U244" s="3">
        <v>3</v>
      </c>
      <c r="V244" s="3"/>
    </row>
    <row r="245" spans="2:22" x14ac:dyDescent="0.25">
      <c r="B245"/>
      <c r="T245" t="s">
        <v>1251</v>
      </c>
      <c r="U245" s="3">
        <v>3</v>
      </c>
      <c r="V245" s="3"/>
    </row>
    <row r="246" spans="2:22" x14ac:dyDescent="0.25">
      <c r="B246"/>
      <c r="T246" t="s">
        <v>1145</v>
      </c>
      <c r="U246" s="3"/>
      <c r="V246" s="3">
        <v>3</v>
      </c>
    </row>
    <row r="247" spans="2:22" x14ac:dyDescent="0.25">
      <c r="B247"/>
      <c r="T247" t="s">
        <v>1088</v>
      </c>
      <c r="U247" s="3"/>
      <c r="V247" s="3">
        <v>3</v>
      </c>
    </row>
    <row r="248" spans="2:22" x14ac:dyDescent="0.25">
      <c r="B248"/>
      <c r="T248" t="s">
        <v>957</v>
      </c>
      <c r="U248" s="3">
        <v>3</v>
      </c>
      <c r="V248" s="3"/>
    </row>
    <row r="249" spans="2:22" x14ac:dyDescent="0.25">
      <c r="B249"/>
      <c r="T249" t="s">
        <v>1092</v>
      </c>
      <c r="U249" s="3">
        <v>3</v>
      </c>
      <c r="V249" s="3"/>
    </row>
    <row r="250" spans="2:22" x14ac:dyDescent="0.25">
      <c r="B250"/>
      <c r="T250" t="s">
        <v>1036</v>
      </c>
      <c r="U250" s="3">
        <v>3</v>
      </c>
      <c r="V250" s="3"/>
    </row>
    <row r="251" spans="2:22" x14ac:dyDescent="0.25">
      <c r="B251"/>
      <c r="T251" t="s">
        <v>1010</v>
      </c>
      <c r="U251" s="3">
        <v>3</v>
      </c>
      <c r="V251" s="3"/>
    </row>
    <row r="252" spans="2:22" x14ac:dyDescent="0.25">
      <c r="B252"/>
      <c r="T252" t="s">
        <v>377</v>
      </c>
      <c r="U252" s="3">
        <v>3</v>
      </c>
      <c r="V252" s="3"/>
    </row>
    <row r="253" spans="2:22" x14ac:dyDescent="0.25">
      <c r="B253"/>
      <c r="T253" t="s">
        <v>1111</v>
      </c>
      <c r="U253" s="3">
        <v>3</v>
      </c>
      <c r="V253" s="3"/>
    </row>
    <row r="254" spans="2:22" x14ac:dyDescent="0.25">
      <c r="B254"/>
      <c r="T254" t="s">
        <v>996</v>
      </c>
      <c r="U254" s="3">
        <v>3</v>
      </c>
      <c r="V254" s="3"/>
    </row>
    <row r="255" spans="2:22" x14ac:dyDescent="0.25">
      <c r="B255"/>
      <c r="T255" t="s">
        <v>1061</v>
      </c>
      <c r="U255" s="3"/>
      <c r="V255" s="3">
        <v>3</v>
      </c>
    </row>
    <row r="256" spans="2:22" x14ac:dyDescent="0.25">
      <c r="B256"/>
      <c r="T256" t="s">
        <v>1227</v>
      </c>
      <c r="U256" s="3">
        <v>3</v>
      </c>
      <c r="V256" s="3"/>
    </row>
    <row r="257" spans="2:22" x14ac:dyDescent="0.25">
      <c r="B257"/>
      <c r="T257" t="s">
        <v>1065</v>
      </c>
      <c r="U257" s="3">
        <v>3</v>
      </c>
      <c r="V257" s="3"/>
    </row>
    <row r="258" spans="2:22" x14ac:dyDescent="0.25">
      <c r="B258"/>
      <c r="T258" t="s">
        <v>1238</v>
      </c>
      <c r="U258" s="3"/>
      <c r="V258" s="3">
        <v>3</v>
      </c>
    </row>
    <row r="259" spans="2:22" x14ac:dyDescent="0.25">
      <c r="B259"/>
      <c r="T259" t="s">
        <v>1072</v>
      </c>
      <c r="U259" s="3">
        <v>3</v>
      </c>
      <c r="V259" s="3"/>
    </row>
    <row r="260" spans="2:22" x14ac:dyDescent="0.25">
      <c r="B260"/>
      <c r="T260" t="s">
        <v>1270</v>
      </c>
      <c r="U260" s="3">
        <v>3</v>
      </c>
      <c r="V260" s="3"/>
    </row>
    <row r="261" spans="2:22" x14ac:dyDescent="0.25">
      <c r="B261"/>
      <c r="T261" t="s">
        <v>1084</v>
      </c>
      <c r="U261" s="3">
        <v>3</v>
      </c>
      <c r="V261" s="3"/>
    </row>
    <row r="262" spans="2:22" x14ac:dyDescent="0.25">
      <c r="B262"/>
      <c r="T262" t="s">
        <v>1118</v>
      </c>
      <c r="U262" s="3"/>
      <c r="V262" s="3">
        <v>3</v>
      </c>
    </row>
    <row r="263" spans="2:22" x14ac:dyDescent="0.25">
      <c r="B263"/>
      <c r="T263" t="s">
        <v>1214</v>
      </c>
      <c r="U263" s="3"/>
      <c r="V263" s="3">
        <v>2</v>
      </c>
    </row>
    <row r="264" spans="2:22" x14ac:dyDescent="0.25">
      <c r="B264"/>
      <c r="T264" t="s">
        <v>1267</v>
      </c>
      <c r="U264" s="3"/>
      <c r="V264" s="3">
        <v>2</v>
      </c>
    </row>
    <row r="265" spans="2:22" x14ac:dyDescent="0.25">
      <c r="B265"/>
      <c r="T265" t="s">
        <v>1242</v>
      </c>
      <c r="U265" s="3">
        <v>2</v>
      </c>
      <c r="V265" s="3"/>
    </row>
    <row r="266" spans="2:22" x14ac:dyDescent="0.25">
      <c r="B266"/>
      <c r="T266" t="s">
        <v>1108</v>
      </c>
      <c r="U266" s="3">
        <v>2</v>
      </c>
      <c r="V266" s="3"/>
    </row>
    <row r="267" spans="2:22" x14ac:dyDescent="0.25">
      <c r="B267"/>
      <c r="T267" t="s">
        <v>1203</v>
      </c>
      <c r="U267" s="3">
        <v>2</v>
      </c>
      <c r="V267" s="3"/>
    </row>
    <row r="268" spans="2:22" x14ac:dyDescent="0.25">
      <c r="B268"/>
      <c r="T268" t="s">
        <v>1040</v>
      </c>
      <c r="U268" s="3">
        <v>2</v>
      </c>
      <c r="V268" s="3"/>
    </row>
    <row r="269" spans="2:22" x14ac:dyDescent="0.25">
      <c r="B269"/>
      <c r="T269" t="s">
        <v>966</v>
      </c>
      <c r="U269" s="3">
        <v>2</v>
      </c>
      <c r="V269" s="3"/>
    </row>
    <row r="270" spans="2:22" x14ac:dyDescent="0.25">
      <c r="B270"/>
      <c r="T270" t="s">
        <v>1115</v>
      </c>
      <c r="U270" s="3">
        <v>2</v>
      </c>
      <c r="V270" s="3"/>
    </row>
    <row r="271" spans="2:22" x14ac:dyDescent="0.25">
      <c r="B271"/>
      <c r="T271" t="s">
        <v>1255</v>
      </c>
      <c r="U271" s="3">
        <v>2</v>
      </c>
      <c r="V271" s="3"/>
    </row>
    <row r="272" spans="2:22" x14ac:dyDescent="0.25">
      <c r="B272"/>
      <c r="T272" t="s">
        <v>950</v>
      </c>
      <c r="U272" s="3">
        <v>2</v>
      </c>
      <c r="V272" s="3"/>
    </row>
    <row r="273" spans="2:22" x14ac:dyDescent="0.25">
      <c r="B273"/>
      <c r="T273" t="s">
        <v>1081</v>
      </c>
      <c r="U273" s="3">
        <v>2</v>
      </c>
      <c r="V273" s="3"/>
    </row>
    <row r="274" spans="2:22" x14ac:dyDescent="0.25">
      <c r="B274"/>
      <c r="T274" t="s">
        <v>1122</v>
      </c>
      <c r="U274" s="3">
        <v>2</v>
      </c>
      <c r="V274" s="3"/>
    </row>
    <row r="275" spans="2:22" x14ac:dyDescent="0.25">
      <c r="B275"/>
      <c r="T275" t="s">
        <v>1209</v>
      </c>
      <c r="U275" s="3"/>
      <c r="V275" s="3">
        <v>2</v>
      </c>
    </row>
    <row r="276" spans="2:22" x14ac:dyDescent="0.25">
      <c r="B276"/>
      <c r="T276" t="s">
        <v>1043</v>
      </c>
      <c r="U276" s="3">
        <v>2</v>
      </c>
      <c r="V276" s="3"/>
    </row>
    <row r="277" spans="2:22" x14ac:dyDescent="0.25">
      <c r="B277"/>
      <c r="T277" t="s">
        <v>1220</v>
      </c>
      <c r="U277" s="3">
        <v>2</v>
      </c>
      <c r="V277" s="3"/>
    </row>
    <row r="278" spans="2:22" x14ac:dyDescent="0.25">
      <c r="B278"/>
      <c r="T278" t="s">
        <v>1130</v>
      </c>
      <c r="U278" s="3">
        <v>2</v>
      </c>
      <c r="V278" s="3"/>
    </row>
    <row r="279" spans="2:22" x14ac:dyDescent="0.25">
      <c r="B279"/>
      <c r="T279" t="s">
        <v>969</v>
      </c>
      <c r="U279" s="3"/>
      <c r="V279" s="3">
        <v>2</v>
      </c>
    </row>
    <row r="280" spans="2:22" x14ac:dyDescent="0.25">
      <c r="B280"/>
      <c r="T280" t="s">
        <v>1133</v>
      </c>
      <c r="U280" s="3">
        <v>2</v>
      </c>
      <c r="V280" s="3"/>
    </row>
    <row r="281" spans="2:22" x14ac:dyDescent="0.25">
      <c r="B281"/>
      <c r="T281" t="s">
        <v>1248</v>
      </c>
      <c r="U281" s="3">
        <v>2</v>
      </c>
      <c r="V281" s="3"/>
    </row>
    <row r="282" spans="2:22" x14ac:dyDescent="0.25">
      <c r="B282"/>
      <c r="T282" t="s">
        <v>1136</v>
      </c>
      <c r="U282" s="3">
        <v>2</v>
      </c>
      <c r="V282" s="3"/>
    </row>
    <row r="283" spans="2:22" x14ac:dyDescent="0.25">
      <c r="B283"/>
      <c r="T283" t="s">
        <v>1261</v>
      </c>
      <c r="U283" s="3"/>
      <c r="V283" s="3">
        <v>2</v>
      </c>
    </row>
    <row r="284" spans="2:22" x14ac:dyDescent="0.25">
      <c r="B284"/>
      <c r="T284" t="s">
        <v>1139</v>
      </c>
      <c r="U284" s="3">
        <v>2</v>
      </c>
      <c r="V284" s="3"/>
    </row>
    <row r="285" spans="2:22" x14ac:dyDescent="0.25">
      <c r="B285"/>
      <c r="T285" t="s">
        <v>993</v>
      </c>
      <c r="U285" s="3">
        <v>2</v>
      </c>
      <c r="V285" s="3"/>
    </row>
    <row r="286" spans="2:22" x14ac:dyDescent="0.25">
      <c r="B286"/>
      <c r="T286" t="s">
        <v>1142</v>
      </c>
      <c r="U286" s="3">
        <v>2</v>
      </c>
      <c r="V286" s="3"/>
    </row>
    <row r="287" spans="2:22" x14ac:dyDescent="0.25">
      <c r="B287"/>
      <c r="T287" t="s">
        <v>1200</v>
      </c>
      <c r="U287" s="3"/>
      <c r="V287" s="3">
        <v>2</v>
      </c>
    </row>
    <row r="288" spans="2:22" x14ac:dyDescent="0.25">
      <c r="B288"/>
      <c r="T288" t="s">
        <v>954</v>
      </c>
      <c r="U288" s="3">
        <v>2</v>
      </c>
      <c r="V288" s="3"/>
    </row>
    <row r="289" spans="2:22" x14ac:dyDescent="0.25">
      <c r="B289"/>
      <c r="T289" t="s">
        <v>1206</v>
      </c>
      <c r="U289" s="3">
        <v>2</v>
      </c>
      <c r="V289" s="3"/>
    </row>
    <row r="290" spans="2:22" x14ac:dyDescent="0.25">
      <c r="B290"/>
      <c r="T290" t="s">
        <v>976</v>
      </c>
      <c r="U290" s="3">
        <v>2</v>
      </c>
      <c r="V290" s="3"/>
    </row>
    <row r="291" spans="2:22" x14ac:dyDescent="0.25">
      <c r="B291"/>
      <c r="T291" t="s">
        <v>265</v>
      </c>
      <c r="U291" s="3">
        <v>2</v>
      </c>
      <c r="V291" s="3"/>
    </row>
    <row r="292" spans="2:22" x14ac:dyDescent="0.25">
      <c r="B292"/>
      <c r="T292" t="s">
        <v>1006</v>
      </c>
      <c r="U292" s="3">
        <v>2</v>
      </c>
      <c r="V292" s="3"/>
    </row>
    <row r="293" spans="2:22" x14ac:dyDescent="0.25">
      <c r="B293"/>
      <c r="T293" t="s">
        <v>1217</v>
      </c>
      <c r="U293" s="3">
        <v>2</v>
      </c>
      <c r="V293" s="3"/>
    </row>
    <row r="294" spans="2:22" x14ac:dyDescent="0.25">
      <c r="B294"/>
      <c r="T294" t="s">
        <v>258</v>
      </c>
      <c r="U294" s="3">
        <v>2</v>
      </c>
      <c r="V294" s="3"/>
    </row>
    <row r="295" spans="2:22" x14ac:dyDescent="0.25">
      <c r="B295"/>
      <c r="T295" t="s">
        <v>1224</v>
      </c>
      <c r="U295" s="3"/>
      <c r="V295" s="3">
        <v>2</v>
      </c>
    </row>
    <row r="296" spans="2:22" x14ac:dyDescent="0.25">
      <c r="B296"/>
      <c r="T296" t="s">
        <v>1160</v>
      </c>
      <c r="U296" s="3">
        <v>2</v>
      </c>
      <c r="V296" s="3"/>
    </row>
    <row r="297" spans="2:22" x14ac:dyDescent="0.25">
      <c r="B297"/>
      <c r="T297" t="s">
        <v>1231</v>
      </c>
      <c r="U297" s="3"/>
      <c r="V297" s="3">
        <v>2</v>
      </c>
    </row>
    <row r="298" spans="2:22" x14ac:dyDescent="0.25">
      <c r="B298"/>
      <c r="T298" t="s">
        <v>979</v>
      </c>
      <c r="U298" s="3"/>
      <c r="V298" s="3">
        <v>2</v>
      </c>
    </row>
    <row r="299" spans="2:22" x14ac:dyDescent="0.25">
      <c r="B299"/>
      <c r="T299" t="s">
        <v>1033</v>
      </c>
      <c r="U299" s="3">
        <v>2</v>
      </c>
      <c r="V299" s="3"/>
    </row>
    <row r="300" spans="2:22" x14ac:dyDescent="0.25">
      <c r="B300"/>
      <c r="T300" t="s">
        <v>1015</v>
      </c>
      <c r="U300" s="3"/>
      <c r="V300" s="3">
        <v>2</v>
      </c>
    </row>
    <row r="301" spans="2:22" x14ac:dyDescent="0.25">
      <c r="B301"/>
      <c r="T301" t="s">
        <v>1245</v>
      </c>
      <c r="U301" s="3">
        <v>2</v>
      </c>
      <c r="V301" s="3"/>
    </row>
    <row r="302" spans="2:22" x14ac:dyDescent="0.25">
      <c r="B302"/>
      <c r="T302" t="s">
        <v>1069</v>
      </c>
      <c r="U302" s="3">
        <v>2</v>
      </c>
      <c r="V302" s="3"/>
    </row>
    <row r="303" spans="2:22" x14ac:dyDescent="0.25">
      <c r="B303"/>
      <c r="T303" t="s">
        <v>1097</v>
      </c>
      <c r="U303" s="3">
        <v>2</v>
      </c>
      <c r="V303" s="3"/>
    </row>
    <row r="304" spans="2:22" x14ac:dyDescent="0.25">
      <c r="B304"/>
      <c r="T304" t="s">
        <v>1018</v>
      </c>
      <c r="U304" s="3">
        <v>2</v>
      </c>
      <c r="V304" s="3"/>
    </row>
    <row r="305" spans="2:22" x14ac:dyDescent="0.25">
      <c r="B305"/>
      <c r="T305" t="s">
        <v>1258</v>
      </c>
      <c r="U305" s="3"/>
      <c r="V305" s="3">
        <v>2</v>
      </c>
    </row>
    <row r="306" spans="2:22" x14ac:dyDescent="0.25">
      <c r="B306"/>
      <c r="T306" t="s">
        <v>255</v>
      </c>
      <c r="U306" s="3">
        <v>2</v>
      </c>
      <c r="V306" s="3"/>
    </row>
    <row r="307" spans="2:22" x14ac:dyDescent="0.25">
      <c r="B307"/>
      <c r="T307" t="s">
        <v>1264</v>
      </c>
      <c r="U307" s="3">
        <v>2</v>
      </c>
      <c r="V307" s="3"/>
    </row>
    <row r="308" spans="2:22" x14ac:dyDescent="0.25">
      <c r="B308"/>
      <c r="T308" t="s">
        <v>1184</v>
      </c>
      <c r="U308" s="3"/>
      <c r="V308" s="3">
        <v>2</v>
      </c>
    </row>
    <row r="309" spans="2:22" x14ac:dyDescent="0.25">
      <c r="B309"/>
      <c r="T309" t="s">
        <v>366</v>
      </c>
      <c r="U309" s="3">
        <v>2</v>
      </c>
      <c r="V309" s="3"/>
    </row>
    <row r="310" spans="2:22" x14ac:dyDescent="0.25">
      <c r="B310"/>
      <c r="T310" t="s">
        <v>1187</v>
      </c>
      <c r="U310" s="3">
        <v>2</v>
      </c>
      <c r="V310" s="3"/>
    </row>
    <row r="311" spans="2:22" x14ac:dyDescent="0.25">
      <c r="B311"/>
      <c r="T311" t="s">
        <v>1078</v>
      </c>
      <c r="U311" s="3">
        <v>2</v>
      </c>
      <c r="V311" s="3"/>
    </row>
    <row r="312" spans="2:22" x14ac:dyDescent="0.25">
      <c r="B312"/>
      <c r="S312" t="s">
        <v>2625</v>
      </c>
      <c r="T312" t="s">
        <v>2668</v>
      </c>
      <c r="U312" s="3">
        <v>6</v>
      </c>
      <c r="V312" s="3"/>
    </row>
    <row r="313" spans="2:22" x14ac:dyDescent="0.25">
      <c r="B313"/>
      <c r="T313" t="s">
        <v>2626</v>
      </c>
      <c r="U313" s="3">
        <v>6</v>
      </c>
      <c r="V313" s="3"/>
    </row>
    <row r="314" spans="2:22" x14ac:dyDescent="0.25">
      <c r="B314"/>
      <c r="T314" t="s">
        <v>2661</v>
      </c>
      <c r="U314" s="3"/>
      <c r="V314" s="3">
        <v>4</v>
      </c>
    </row>
    <row r="315" spans="2:22" x14ac:dyDescent="0.25">
      <c r="B315"/>
      <c r="T315" t="s">
        <v>2643</v>
      </c>
      <c r="U315" s="3">
        <v>3</v>
      </c>
      <c r="V315" s="3"/>
    </row>
    <row r="316" spans="2:22" x14ac:dyDescent="0.25">
      <c r="B316"/>
      <c r="T316" t="s">
        <v>2657</v>
      </c>
      <c r="U316" s="3">
        <v>3</v>
      </c>
      <c r="V316" s="3"/>
    </row>
    <row r="317" spans="2:22" x14ac:dyDescent="0.25">
      <c r="B317"/>
      <c r="T317" t="s">
        <v>2647</v>
      </c>
      <c r="U317" s="3">
        <v>3</v>
      </c>
      <c r="V317" s="3">
        <v>3</v>
      </c>
    </row>
    <row r="318" spans="2:22" x14ac:dyDescent="0.25">
      <c r="B318"/>
      <c r="T318" t="s">
        <v>2665</v>
      </c>
      <c r="U318" s="3">
        <v>2</v>
      </c>
      <c r="V318" s="3"/>
    </row>
    <row r="319" spans="2:22" x14ac:dyDescent="0.25">
      <c r="B319"/>
      <c r="T319" t="s">
        <v>2654</v>
      </c>
      <c r="U319" s="3">
        <v>2</v>
      </c>
      <c r="V319" s="3"/>
    </row>
    <row r="320" spans="2:22" x14ac:dyDescent="0.25">
      <c r="B320"/>
      <c r="T320" t="s">
        <v>2637</v>
      </c>
      <c r="U320" s="3">
        <v>2</v>
      </c>
      <c r="V320" s="3"/>
    </row>
    <row r="321" spans="2:22" x14ac:dyDescent="0.25">
      <c r="B321"/>
      <c r="T321" t="s">
        <v>2640</v>
      </c>
      <c r="U321" s="3">
        <v>2</v>
      </c>
      <c r="V321" s="3"/>
    </row>
    <row r="322" spans="2:22" x14ac:dyDescent="0.25">
      <c r="B322"/>
      <c r="T322" t="s">
        <v>2633</v>
      </c>
      <c r="U322" s="3">
        <v>2</v>
      </c>
      <c r="V322" s="3"/>
    </row>
    <row r="323" spans="2:22" x14ac:dyDescent="0.25">
      <c r="B323"/>
      <c r="S323" t="s">
        <v>2163</v>
      </c>
      <c r="T323" t="s">
        <v>2305</v>
      </c>
      <c r="U323" s="3"/>
      <c r="V323" s="3">
        <v>6</v>
      </c>
    </row>
    <row r="324" spans="2:22" x14ac:dyDescent="0.25">
      <c r="B324"/>
      <c r="T324" t="s">
        <v>2273</v>
      </c>
      <c r="U324" s="3"/>
      <c r="V324" s="3">
        <v>5</v>
      </c>
    </row>
    <row r="325" spans="2:22" x14ac:dyDescent="0.25">
      <c r="B325"/>
      <c r="T325" t="s">
        <v>2257</v>
      </c>
      <c r="U325" s="3">
        <v>5</v>
      </c>
      <c r="V325" s="3"/>
    </row>
    <row r="326" spans="2:22" x14ac:dyDescent="0.25">
      <c r="B326"/>
      <c r="T326" t="s">
        <v>2279</v>
      </c>
      <c r="U326" s="3"/>
      <c r="V326" s="3">
        <v>5</v>
      </c>
    </row>
    <row r="327" spans="2:22" x14ac:dyDescent="0.25">
      <c r="B327"/>
      <c r="T327" t="s">
        <v>2289</v>
      </c>
      <c r="U327" s="3"/>
      <c r="V327" s="3">
        <v>5</v>
      </c>
    </row>
    <row r="328" spans="2:22" x14ac:dyDescent="0.25">
      <c r="B328"/>
      <c r="T328" t="s">
        <v>2295</v>
      </c>
      <c r="U328" s="3"/>
      <c r="V328" s="3">
        <v>5</v>
      </c>
    </row>
    <row r="329" spans="2:22" x14ac:dyDescent="0.25">
      <c r="B329"/>
      <c r="T329" t="s">
        <v>2197</v>
      </c>
      <c r="U329" s="3">
        <v>4</v>
      </c>
      <c r="V329" s="3"/>
    </row>
    <row r="330" spans="2:22" x14ac:dyDescent="0.25">
      <c r="B330"/>
      <c r="T330" t="s">
        <v>2179</v>
      </c>
      <c r="U330" s="3">
        <v>4</v>
      </c>
      <c r="V330" s="3"/>
    </row>
    <row r="331" spans="2:22" x14ac:dyDescent="0.25">
      <c r="B331"/>
      <c r="T331" t="s">
        <v>2188</v>
      </c>
      <c r="U331" s="3">
        <v>4</v>
      </c>
      <c r="V331" s="3"/>
    </row>
    <row r="332" spans="2:22" x14ac:dyDescent="0.25">
      <c r="B332"/>
      <c r="T332" t="s">
        <v>2249</v>
      </c>
      <c r="U332" s="3"/>
      <c r="V332" s="3">
        <v>4</v>
      </c>
    </row>
    <row r="333" spans="2:22" x14ac:dyDescent="0.25">
      <c r="B333"/>
      <c r="T333" t="s">
        <v>2235</v>
      </c>
      <c r="U333" s="3">
        <v>4</v>
      </c>
      <c r="V333" s="3"/>
    </row>
    <row r="334" spans="2:22" x14ac:dyDescent="0.25">
      <c r="B334"/>
      <c r="T334" t="s">
        <v>2263</v>
      </c>
      <c r="U334" s="3"/>
      <c r="V334" s="3">
        <v>3</v>
      </c>
    </row>
    <row r="335" spans="2:22" x14ac:dyDescent="0.25">
      <c r="B335"/>
      <c r="T335" t="s">
        <v>2202</v>
      </c>
      <c r="U335" s="3"/>
      <c r="V335" s="3">
        <v>3</v>
      </c>
    </row>
    <row r="336" spans="2:22" x14ac:dyDescent="0.25">
      <c r="B336"/>
      <c r="T336" t="s">
        <v>2184</v>
      </c>
      <c r="U336" s="3">
        <v>3</v>
      </c>
      <c r="V336" s="3"/>
    </row>
    <row r="337" spans="2:22" x14ac:dyDescent="0.25">
      <c r="B337"/>
      <c r="T337" t="s">
        <v>2218</v>
      </c>
      <c r="U337" s="3">
        <v>3</v>
      </c>
      <c r="V337" s="3"/>
    </row>
    <row r="338" spans="2:22" x14ac:dyDescent="0.25">
      <c r="B338"/>
      <c r="T338" t="s">
        <v>2301</v>
      </c>
      <c r="U338" s="3"/>
      <c r="V338" s="3">
        <v>3</v>
      </c>
    </row>
    <row r="339" spans="2:22" x14ac:dyDescent="0.25">
      <c r="B339"/>
      <c r="T339" t="s">
        <v>2193</v>
      </c>
      <c r="U339" s="3">
        <v>3</v>
      </c>
      <c r="V339" s="3"/>
    </row>
    <row r="340" spans="2:22" x14ac:dyDescent="0.25">
      <c r="B340"/>
      <c r="T340" t="s">
        <v>2285</v>
      </c>
      <c r="U340" s="3"/>
      <c r="V340" s="3">
        <v>3</v>
      </c>
    </row>
    <row r="341" spans="2:22" x14ac:dyDescent="0.25">
      <c r="B341"/>
      <c r="T341" t="s">
        <v>2228</v>
      </c>
      <c r="U341" s="3">
        <v>3</v>
      </c>
      <c r="V341" s="3"/>
    </row>
    <row r="342" spans="2:22" x14ac:dyDescent="0.25">
      <c r="B342"/>
      <c r="T342" t="s">
        <v>2222</v>
      </c>
      <c r="U342" s="3">
        <v>2</v>
      </c>
      <c r="V342" s="3"/>
    </row>
    <row r="343" spans="2:22" x14ac:dyDescent="0.25">
      <c r="B343"/>
      <c r="T343" t="s">
        <v>2209</v>
      </c>
      <c r="U343" s="3"/>
      <c r="V343" s="3">
        <v>2</v>
      </c>
    </row>
    <row r="344" spans="2:22" x14ac:dyDescent="0.25">
      <c r="B344"/>
      <c r="T344" t="s">
        <v>2232</v>
      </c>
      <c r="U344" s="3">
        <v>2</v>
      </c>
      <c r="V344" s="3"/>
    </row>
    <row r="345" spans="2:22" x14ac:dyDescent="0.25">
      <c r="B345"/>
      <c r="T345" t="s">
        <v>2176</v>
      </c>
      <c r="U345" s="3"/>
      <c r="V345" s="3">
        <v>2</v>
      </c>
    </row>
    <row r="346" spans="2:22" x14ac:dyDescent="0.25">
      <c r="B346"/>
      <c r="T346" t="s">
        <v>2215</v>
      </c>
      <c r="U346" s="3">
        <v>2</v>
      </c>
      <c r="V346" s="3"/>
    </row>
    <row r="347" spans="2:22" x14ac:dyDescent="0.25">
      <c r="B347"/>
      <c r="T347" t="s">
        <v>2240</v>
      </c>
      <c r="U347" s="3">
        <v>2</v>
      </c>
      <c r="V347" s="3"/>
    </row>
    <row r="348" spans="2:22" x14ac:dyDescent="0.25">
      <c r="B348"/>
      <c r="T348" t="s">
        <v>2164</v>
      </c>
      <c r="U348" s="3">
        <v>2</v>
      </c>
      <c r="V348" s="3"/>
    </row>
    <row r="349" spans="2:22" x14ac:dyDescent="0.25">
      <c r="B349"/>
      <c r="T349" t="s">
        <v>2243</v>
      </c>
      <c r="U349" s="3">
        <v>2</v>
      </c>
      <c r="V349" s="3"/>
    </row>
    <row r="350" spans="2:22" x14ac:dyDescent="0.25">
      <c r="B350"/>
      <c r="T350" t="s">
        <v>2270</v>
      </c>
      <c r="U350" s="3"/>
      <c r="V350" s="3">
        <v>2</v>
      </c>
    </row>
    <row r="351" spans="2:22" x14ac:dyDescent="0.25">
      <c r="B351"/>
      <c r="T351" t="s">
        <v>2246</v>
      </c>
      <c r="U351" s="3">
        <v>2</v>
      </c>
      <c r="V351" s="3"/>
    </row>
    <row r="352" spans="2:22" x14ac:dyDescent="0.25">
      <c r="B352"/>
      <c r="T352" t="s">
        <v>2212</v>
      </c>
      <c r="U352" s="3"/>
      <c r="V352" s="3">
        <v>2</v>
      </c>
    </row>
    <row r="353" spans="2:22" x14ac:dyDescent="0.25">
      <c r="B353"/>
      <c r="T353" t="s">
        <v>2167</v>
      </c>
      <c r="U353" s="3"/>
      <c r="V353" s="3">
        <v>2</v>
      </c>
    </row>
    <row r="354" spans="2:22" x14ac:dyDescent="0.25">
      <c r="B354"/>
      <c r="T354" t="s">
        <v>2173</v>
      </c>
      <c r="U354" s="3"/>
      <c r="V354" s="3">
        <v>2</v>
      </c>
    </row>
    <row r="355" spans="2:22" x14ac:dyDescent="0.25">
      <c r="B355"/>
      <c r="T355" t="s">
        <v>2254</v>
      </c>
      <c r="U355" s="3">
        <v>2</v>
      </c>
      <c r="V355" s="3"/>
    </row>
    <row r="356" spans="2:22" x14ac:dyDescent="0.25">
      <c r="B356"/>
      <c r="T356" t="s">
        <v>2225</v>
      </c>
      <c r="U356" s="3">
        <v>2</v>
      </c>
      <c r="V356" s="3"/>
    </row>
    <row r="357" spans="2:22" x14ac:dyDescent="0.25">
      <c r="B357"/>
      <c r="T357" t="s">
        <v>2170</v>
      </c>
      <c r="U357" s="3">
        <v>2</v>
      </c>
      <c r="V357" s="3"/>
    </row>
    <row r="358" spans="2:22" x14ac:dyDescent="0.25">
      <c r="B358"/>
      <c r="T358" t="s">
        <v>2312</v>
      </c>
      <c r="U358" s="3">
        <v>2</v>
      </c>
      <c r="V358" s="3"/>
    </row>
    <row r="359" spans="2:22" x14ac:dyDescent="0.25">
      <c r="B359"/>
      <c r="T359" t="s">
        <v>2206</v>
      </c>
      <c r="U359" s="3">
        <v>2</v>
      </c>
      <c r="V359" s="3"/>
    </row>
    <row r="360" spans="2:22" x14ac:dyDescent="0.25">
      <c r="B360"/>
      <c r="T360" t="s">
        <v>2267</v>
      </c>
      <c r="U360" s="3"/>
      <c r="V360" s="3">
        <v>2</v>
      </c>
    </row>
    <row r="361" spans="2:22" x14ac:dyDescent="0.25">
      <c r="B361"/>
      <c r="S361" t="s">
        <v>4042</v>
      </c>
      <c r="T361" t="s">
        <v>938</v>
      </c>
      <c r="U361" s="3">
        <v>5</v>
      </c>
      <c r="V361" s="3">
        <v>5</v>
      </c>
    </row>
    <row r="362" spans="2:22" x14ac:dyDescent="0.25">
      <c r="B362"/>
      <c r="S362" t="s">
        <v>1274</v>
      </c>
      <c r="T362" t="s">
        <v>1332</v>
      </c>
      <c r="U362" s="3">
        <v>5</v>
      </c>
      <c r="V362" s="3"/>
    </row>
    <row r="363" spans="2:22" x14ac:dyDescent="0.25">
      <c r="B363"/>
      <c r="T363" t="s">
        <v>1298</v>
      </c>
      <c r="U363" s="3">
        <v>5</v>
      </c>
      <c r="V363" s="3"/>
    </row>
    <row r="364" spans="2:22" x14ac:dyDescent="0.25">
      <c r="B364"/>
      <c r="T364" t="s">
        <v>1308</v>
      </c>
      <c r="U364" s="3">
        <v>4</v>
      </c>
      <c r="V364" s="3"/>
    </row>
    <row r="365" spans="2:22" x14ac:dyDescent="0.25">
      <c r="B365"/>
      <c r="T365" t="s">
        <v>1316</v>
      </c>
      <c r="U365" s="3">
        <v>4</v>
      </c>
      <c r="V365" s="3"/>
    </row>
    <row r="366" spans="2:22" x14ac:dyDescent="0.25">
      <c r="B366"/>
      <c r="T366" t="s">
        <v>1285</v>
      </c>
      <c r="U366" s="3">
        <v>4</v>
      </c>
      <c r="V366" s="3"/>
    </row>
    <row r="367" spans="2:22" x14ac:dyDescent="0.25">
      <c r="B367"/>
      <c r="T367" t="s">
        <v>1328</v>
      </c>
      <c r="U367" s="3">
        <v>3</v>
      </c>
      <c r="V367" s="3"/>
    </row>
    <row r="368" spans="2:22" x14ac:dyDescent="0.25">
      <c r="B368"/>
      <c r="T368" t="s">
        <v>1290</v>
      </c>
      <c r="U368" s="3">
        <v>3</v>
      </c>
      <c r="V368" s="3"/>
    </row>
    <row r="369" spans="2:22" x14ac:dyDescent="0.25">
      <c r="B369"/>
      <c r="T369" t="s">
        <v>1324</v>
      </c>
      <c r="U369" s="3">
        <v>3</v>
      </c>
      <c r="V369" s="3"/>
    </row>
    <row r="370" spans="2:22" x14ac:dyDescent="0.25">
      <c r="B370"/>
      <c r="T370" t="s">
        <v>1321</v>
      </c>
      <c r="U370" s="3">
        <v>2</v>
      </c>
      <c r="V370" s="3"/>
    </row>
    <row r="371" spans="2:22" x14ac:dyDescent="0.25">
      <c r="B371"/>
      <c r="T371" t="s">
        <v>1295</v>
      </c>
      <c r="U371" s="3">
        <v>2</v>
      </c>
      <c r="V371" s="3"/>
    </row>
    <row r="372" spans="2:22" x14ac:dyDescent="0.25">
      <c r="B372"/>
      <c r="T372" t="s">
        <v>1313</v>
      </c>
      <c r="U372" s="3">
        <v>2</v>
      </c>
      <c r="V372" s="3"/>
    </row>
    <row r="373" spans="2:22" x14ac:dyDescent="0.25">
      <c r="B373"/>
      <c r="T373" t="s">
        <v>1279</v>
      </c>
      <c r="U373" s="3">
        <v>2</v>
      </c>
      <c r="V373" s="3"/>
    </row>
    <row r="374" spans="2:22" x14ac:dyDescent="0.25">
      <c r="B374"/>
      <c r="T374" t="s">
        <v>1282</v>
      </c>
      <c r="U374" s="3"/>
      <c r="V374" s="3">
        <v>2</v>
      </c>
    </row>
    <row r="375" spans="2:22" x14ac:dyDescent="0.25">
      <c r="B375"/>
      <c r="T375" t="s">
        <v>1338</v>
      </c>
      <c r="U375" s="3"/>
      <c r="V375" s="3">
        <v>2</v>
      </c>
    </row>
    <row r="376" spans="2:22" x14ac:dyDescent="0.25">
      <c r="B376"/>
      <c r="T376" t="s">
        <v>1275</v>
      </c>
      <c r="U376" s="3">
        <v>2</v>
      </c>
      <c r="V376" s="3"/>
    </row>
    <row r="377" spans="2:22" x14ac:dyDescent="0.25">
      <c r="B377"/>
      <c r="T377" t="s">
        <v>1305</v>
      </c>
      <c r="U377" s="3">
        <v>2</v>
      </c>
      <c r="V377" s="3"/>
    </row>
    <row r="378" spans="2:22" x14ac:dyDescent="0.25">
      <c r="B378"/>
      <c r="S378" t="s">
        <v>349</v>
      </c>
      <c r="T378" t="s">
        <v>353</v>
      </c>
      <c r="U378" s="3">
        <v>5</v>
      </c>
      <c r="V378" s="3"/>
    </row>
    <row r="379" spans="2:22" x14ac:dyDescent="0.25">
      <c r="B379"/>
      <c r="T379" t="s">
        <v>366</v>
      </c>
      <c r="U379" s="3">
        <v>4</v>
      </c>
      <c r="V379" s="3"/>
    </row>
    <row r="380" spans="2:22" x14ac:dyDescent="0.25">
      <c r="B380"/>
      <c r="T380" t="s">
        <v>359</v>
      </c>
      <c r="U380" s="3">
        <v>3</v>
      </c>
      <c r="V380" s="3"/>
    </row>
    <row r="381" spans="2:22" x14ac:dyDescent="0.25">
      <c r="B381"/>
      <c r="T381" t="s">
        <v>377</v>
      </c>
      <c r="U381" s="3">
        <v>2</v>
      </c>
      <c r="V381" s="3"/>
    </row>
    <row r="382" spans="2:22" x14ac:dyDescent="0.25">
      <c r="B382"/>
      <c r="T382" t="s">
        <v>371</v>
      </c>
      <c r="U382" s="3">
        <v>2</v>
      </c>
      <c r="V382" s="3"/>
    </row>
    <row r="383" spans="2:22" x14ac:dyDescent="0.25">
      <c r="B383"/>
      <c r="T383" t="s">
        <v>374</v>
      </c>
      <c r="U383" s="3">
        <v>2</v>
      </c>
      <c r="V383" s="3"/>
    </row>
    <row r="384" spans="2:22" x14ac:dyDescent="0.25">
      <c r="B384"/>
      <c r="T384" t="s">
        <v>350</v>
      </c>
      <c r="U384" s="3">
        <v>2</v>
      </c>
      <c r="V384" s="3"/>
    </row>
    <row r="385" spans="2:22" x14ac:dyDescent="0.25">
      <c r="B385"/>
      <c r="T385" t="s">
        <v>363</v>
      </c>
      <c r="U385" s="3">
        <v>2</v>
      </c>
      <c r="V385" s="3"/>
    </row>
    <row r="386" spans="2:22" x14ac:dyDescent="0.25">
      <c r="B386"/>
      <c r="S386" t="s">
        <v>1813</v>
      </c>
      <c r="T386" t="s">
        <v>1938</v>
      </c>
      <c r="U386" s="3">
        <v>5</v>
      </c>
      <c r="V386" s="3"/>
    </row>
    <row r="387" spans="2:22" x14ac:dyDescent="0.25">
      <c r="B387"/>
      <c r="T387" t="s">
        <v>1944</v>
      </c>
      <c r="U387" s="3">
        <v>4</v>
      </c>
      <c r="V387" s="3"/>
    </row>
    <row r="388" spans="2:22" x14ac:dyDescent="0.25">
      <c r="B388"/>
      <c r="T388" t="s">
        <v>1864</v>
      </c>
      <c r="U388" s="3"/>
      <c r="V388" s="3">
        <v>4</v>
      </c>
    </row>
    <row r="389" spans="2:22" x14ac:dyDescent="0.25">
      <c r="B389"/>
      <c r="T389" t="s">
        <v>1821</v>
      </c>
      <c r="U389" s="3">
        <v>4</v>
      </c>
      <c r="V389" s="3"/>
    </row>
    <row r="390" spans="2:22" x14ac:dyDescent="0.25">
      <c r="B390"/>
      <c r="T390" t="s">
        <v>1872</v>
      </c>
      <c r="U390" s="3"/>
      <c r="V390" s="3">
        <v>4</v>
      </c>
    </row>
    <row r="391" spans="2:22" x14ac:dyDescent="0.25">
      <c r="B391"/>
      <c r="T391" t="s">
        <v>1880</v>
      </c>
      <c r="U391" s="3"/>
      <c r="V391" s="3">
        <v>3</v>
      </c>
    </row>
    <row r="392" spans="2:22" x14ac:dyDescent="0.25">
      <c r="B392"/>
      <c r="T392" t="s">
        <v>1826</v>
      </c>
      <c r="U392" s="3">
        <v>3</v>
      </c>
      <c r="V392" s="3"/>
    </row>
    <row r="393" spans="2:22" x14ac:dyDescent="0.25">
      <c r="B393"/>
      <c r="T393" t="s">
        <v>1111</v>
      </c>
      <c r="U393" s="3"/>
      <c r="V393" s="3">
        <v>3</v>
      </c>
    </row>
    <row r="394" spans="2:22" x14ac:dyDescent="0.25">
      <c r="B394"/>
      <c r="T394" t="s">
        <v>1836</v>
      </c>
      <c r="U394" s="3">
        <v>3</v>
      </c>
      <c r="V394" s="3"/>
    </row>
    <row r="395" spans="2:22" x14ac:dyDescent="0.25">
      <c r="B395"/>
      <c r="T395" t="s">
        <v>1890</v>
      </c>
      <c r="U395" s="3"/>
      <c r="V395" s="3">
        <v>3</v>
      </c>
    </row>
    <row r="396" spans="2:22" x14ac:dyDescent="0.25">
      <c r="B396"/>
      <c r="T396" t="s">
        <v>1843</v>
      </c>
      <c r="U396" s="3">
        <v>3</v>
      </c>
      <c r="V396" s="3"/>
    </row>
    <row r="397" spans="2:22" x14ac:dyDescent="0.25">
      <c r="B397"/>
      <c r="T397" t="s">
        <v>1817</v>
      </c>
      <c r="U397" s="3">
        <v>3</v>
      </c>
      <c r="V397" s="3"/>
    </row>
    <row r="398" spans="2:22" x14ac:dyDescent="0.25">
      <c r="B398"/>
      <c r="T398" t="s">
        <v>1928</v>
      </c>
      <c r="U398" s="3">
        <v>3</v>
      </c>
      <c r="V398" s="3"/>
    </row>
    <row r="399" spans="2:22" x14ac:dyDescent="0.25">
      <c r="B399"/>
      <c r="T399" t="s">
        <v>1847</v>
      </c>
      <c r="U399" s="3">
        <v>3</v>
      </c>
      <c r="V399" s="3"/>
    </row>
    <row r="400" spans="2:22" x14ac:dyDescent="0.25">
      <c r="B400"/>
      <c r="T400" t="s">
        <v>1958</v>
      </c>
      <c r="U400" s="3"/>
      <c r="V400" s="3">
        <v>3</v>
      </c>
    </row>
    <row r="401" spans="2:22" x14ac:dyDescent="0.25">
      <c r="B401"/>
      <c r="T401" t="s">
        <v>1860</v>
      </c>
      <c r="U401" s="3">
        <v>3</v>
      </c>
      <c r="V401" s="3"/>
    </row>
    <row r="402" spans="2:22" x14ac:dyDescent="0.25">
      <c r="B402"/>
      <c r="T402" t="s">
        <v>1894</v>
      </c>
      <c r="U402" s="3">
        <v>3</v>
      </c>
      <c r="V402" s="3"/>
    </row>
    <row r="403" spans="2:22" x14ac:dyDescent="0.25">
      <c r="B403"/>
      <c r="T403" t="s">
        <v>1925</v>
      </c>
      <c r="U403" s="3">
        <v>2</v>
      </c>
      <c r="V403" s="3"/>
    </row>
    <row r="404" spans="2:22" x14ac:dyDescent="0.25">
      <c r="B404"/>
      <c r="T404" t="s">
        <v>1955</v>
      </c>
      <c r="U404" s="3">
        <v>2</v>
      </c>
      <c r="V404" s="3"/>
    </row>
    <row r="405" spans="2:22" x14ac:dyDescent="0.25">
      <c r="B405"/>
      <c r="T405" t="s">
        <v>1833</v>
      </c>
      <c r="U405" s="3"/>
      <c r="V405" s="3">
        <v>2</v>
      </c>
    </row>
    <row r="406" spans="2:22" x14ac:dyDescent="0.25">
      <c r="B406"/>
      <c r="T406" t="s">
        <v>1851</v>
      </c>
      <c r="U406" s="3">
        <v>2</v>
      </c>
      <c r="V406" s="3"/>
    </row>
    <row r="407" spans="2:22" x14ac:dyDescent="0.25">
      <c r="B407"/>
      <c r="T407" t="s">
        <v>1968</v>
      </c>
      <c r="U407" s="3"/>
      <c r="V407" s="3">
        <v>2</v>
      </c>
    </row>
    <row r="408" spans="2:22" x14ac:dyDescent="0.25">
      <c r="B408"/>
      <c r="T408" t="s">
        <v>1884</v>
      </c>
      <c r="U408" s="3">
        <v>2</v>
      </c>
      <c r="V408" s="3"/>
    </row>
    <row r="409" spans="2:22" x14ac:dyDescent="0.25">
      <c r="B409"/>
      <c r="T409" t="s">
        <v>1932</v>
      </c>
      <c r="U409" s="3"/>
      <c r="V409" s="3">
        <v>2</v>
      </c>
    </row>
    <row r="410" spans="2:22" x14ac:dyDescent="0.25">
      <c r="B410"/>
      <c r="T410" t="s">
        <v>1887</v>
      </c>
      <c r="U410" s="3">
        <v>2</v>
      </c>
      <c r="V410" s="3"/>
    </row>
    <row r="411" spans="2:22" x14ac:dyDescent="0.25">
      <c r="B411"/>
      <c r="T411" t="s">
        <v>1949</v>
      </c>
      <c r="U411" s="3"/>
      <c r="V411" s="3">
        <v>2</v>
      </c>
    </row>
    <row r="412" spans="2:22" x14ac:dyDescent="0.25">
      <c r="B412"/>
      <c r="T412" t="s">
        <v>1854</v>
      </c>
      <c r="U412" s="3"/>
      <c r="V412" s="3">
        <v>2</v>
      </c>
    </row>
    <row r="413" spans="2:22" x14ac:dyDescent="0.25">
      <c r="B413"/>
      <c r="T413" t="s">
        <v>1962</v>
      </c>
      <c r="U413" s="3">
        <v>2</v>
      </c>
      <c r="V413" s="3"/>
    </row>
    <row r="414" spans="2:22" x14ac:dyDescent="0.25">
      <c r="B414"/>
      <c r="T414" t="s">
        <v>1974</v>
      </c>
      <c r="U414" s="3">
        <v>2</v>
      </c>
      <c r="V414" s="3"/>
    </row>
    <row r="415" spans="2:22" x14ac:dyDescent="0.25">
      <c r="B415"/>
      <c r="T415" t="s">
        <v>1877</v>
      </c>
      <c r="U415" s="3"/>
      <c r="V415" s="3">
        <v>2</v>
      </c>
    </row>
    <row r="416" spans="2:22" x14ac:dyDescent="0.25">
      <c r="B416"/>
      <c r="T416" t="s">
        <v>1977</v>
      </c>
      <c r="U416" s="3"/>
      <c r="V416" s="3">
        <v>2</v>
      </c>
    </row>
    <row r="417" spans="2:22" x14ac:dyDescent="0.25">
      <c r="B417"/>
      <c r="T417" t="s">
        <v>1840</v>
      </c>
      <c r="U417" s="3">
        <v>2</v>
      </c>
      <c r="V417" s="3"/>
    </row>
    <row r="418" spans="2:22" x14ac:dyDescent="0.25">
      <c r="B418"/>
      <c r="T418" t="s">
        <v>1857</v>
      </c>
      <c r="U418" s="3"/>
      <c r="V418" s="3">
        <v>2</v>
      </c>
    </row>
    <row r="419" spans="2:22" x14ac:dyDescent="0.25">
      <c r="B419"/>
      <c r="T419" t="s">
        <v>1935</v>
      </c>
      <c r="U419" s="3"/>
      <c r="V419" s="3">
        <v>2</v>
      </c>
    </row>
    <row r="420" spans="2:22" x14ac:dyDescent="0.25">
      <c r="B420"/>
      <c r="T420" t="s">
        <v>1904</v>
      </c>
      <c r="U420" s="3">
        <v>2</v>
      </c>
      <c r="V420" s="3"/>
    </row>
    <row r="421" spans="2:22" x14ac:dyDescent="0.25">
      <c r="B421"/>
      <c r="T421" t="s">
        <v>1869</v>
      </c>
      <c r="U421" s="3"/>
      <c r="V421" s="3">
        <v>2</v>
      </c>
    </row>
    <row r="422" spans="2:22" x14ac:dyDescent="0.25">
      <c r="B422"/>
      <c r="T422" t="s">
        <v>1907</v>
      </c>
      <c r="U422" s="3"/>
      <c r="V422" s="3">
        <v>2</v>
      </c>
    </row>
    <row r="423" spans="2:22" x14ac:dyDescent="0.25">
      <c r="B423"/>
      <c r="T423" t="s">
        <v>1952</v>
      </c>
      <c r="U423" s="3">
        <v>2</v>
      </c>
      <c r="V423" s="3"/>
    </row>
    <row r="424" spans="2:22" x14ac:dyDescent="0.25">
      <c r="B424"/>
      <c r="T424" t="s">
        <v>1910</v>
      </c>
      <c r="U424" s="3"/>
      <c r="V424" s="3">
        <v>2</v>
      </c>
    </row>
    <row r="425" spans="2:22" x14ac:dyDescent="0.25">
      <c r="B425"/>
      <c r="T425" t="s">
        <v>1830</v>
      </c>
      <c r="U425" s="3">
        <v>2</v>
      </c>
      <c r="V425" s="3"/>
    </row>
    <row r="426" spans="2:22" x14ac:dyDescent="0.25">
      <c r="B426"/>
      <c r="T426" t="s">
        <v>1913</v>
      </c>
      <c r="U426" s="3"/>
      <c r="V426" s="3">
        <v>2</v>
      </c>
    </row>
    <row r="427" spans="2:22" x14ac:dyDescent="0.25">
      <c r="B427"/>
      <c r="T427" t="s">
        <v>1965</v>
      </c>
      <c r="U427" s="3">
        <v>2</v>
      </c>
      <c r="V427" s="3"/>
    </row>
    <row r="428" spans="2:22" x14ac:dyDescent="0.25">
      <c r="B428"/>
      <c r="T428" t="s">
        <v>1916</v>
      </c>
      <c r="U428" s="3">
        <v>2</v>
      </c>
      <c r="V428" s="3"/>
    </row>
    <row r="429" spans="2:22" x14ac:dyDescent="0.25">
      <c r="B429"/>
      <c r="T429" t="s">
        <v>1971</v>
      </c>
      <c r="U429" s="3">
        <v>2</v>
      </c>
      <c r="V429" s="3"/>
    </row>
    <row r="430" spans="2:22" x14ac:dyDescent="0.25">
      <c r="B430"/>
      <c r="T430" t="s">
        <v>1919</v>
      </c>
      <c r="U430" s="3">
        <v>2</v>
      </c>
      <c r="V430" s="3"/>
    </row>
    <row r="431" spans="2:22" x14ac:dyDescent="0.25">
      <c r="B431"/>
      <c r="T431" t="s">
        <v>1922</v>
      </c>
      <c r="U431" s="3"/>
      <c r="V431" s="3">
        <v>2</v>
      </c>
    </row>
    <row r="432" spans="2:22" x14ac:dyDescent="0.25">
      <c r="B432"/>
      <c r="T432" t="s">
        <v>1072</v>
      </c>
      <c r="U432" s="3"/>
      <c r="V432" s="3">
        <v>2</v>
      </c>
    </row>
    <row r="433" spans="2:22" x14ac:dyDescent="0.25">
      <c r="B433"/>
      <c r="T433" t="s">
        <v>1898</v>
      </c>
      <c r="U433" s="3"/>
      <c r="V433" s="3">
        <v>2</v>
      </c>
    </row>
    <row r="434" spans="2:22" x14ac:dyDescent="0.25">
      <c r="B434"/>
      <c r="T434" t="s">
        <v>1814</v>
      </c>
      <c r="U434" s="3"/>
      <c r="V434" s="3">
        <v>2</v>
      </c>
    </row>
    <row r="435" spans="2:22" x14ac:dyDescent="0.25">
      <c r="B435"/>
      <c r="T435" t="s">
        <v>1901</v>
      </c>
      <c r="U435" s="3">
        <v>2</v>
      </c>
      <c r="V435" s="3"/>
    </row>
    <row r="436" spans="2:22" x14ac:dyDescent="0.25">
      <c r="B436"/>
      <c r="S436" t="s">
        <v>3379</v>
      </c>
      <c r="T436" t="s">
        <v>3387</v>
      </c>
      <c r="U436" s="3">
        <v>5</v>
      </c>
      <c r="V436" s="3"/>
    </row>
    <row r="437" spans="2:22" x14ac:dyDescent="0.25">
      <c r="B437"/>
      <c r="T437" t="s">
        <v>3380</v>
      </c>
      <c r="U437" s="3">
        <v>5</v>
      </c>
      <c r="V437" s="3"/>
    </row>
    <row r="438" spans="2:22" x14ac:dyDescent="0.25">
      <c r="B438"/>
      <c r="T438" t="s">
        <v>1833</v>
      </c>
      <c r="U438" s="3">
        <v>5</v>
      </c>
      <c r="V438" s="3"/>
    </row>
    <row r="439" spans="2:22" x14ac:dyDescent="0.25">
      <c r="B439"/>
      <c r="T439" t="s">
        <v>3998</v>
      </c>
      <c r="U439" s="3">
        <v>4</v>
      </c>
      <c r="V439" s="3"/>
    </row>
    <row r="440" spans="2:22" x14ac:dyDescent="0.25">
      <c r="B440"/>
      <c r="T440" t="s">
        <v>3667</v>
      </c>
      <c r="U440" s="3">
        <v>4</v>
      </c>
      <c r="V440" s="3"/>
    </row>
    <row r="441" spans="2:22" x14ac:dyDescent="0.25">
      <c r="B441"/>
      <c r="T441" t="s">
        <v>3637</v>
      </c>
      <c r="U441" s="3">
        <v>4</v>
      </c>
      <c r="V441" s="3"/>
    </row>
    <row r="442" spans="2:22" x14ac:dyDescent="0.25">
      <c r="B442"/>
      <c r="T442" t="s">
        <v>3427</v>
      </c>
      <c r="U442" s="3">
        <v>4</v>
      </c>
      <c r="V442" s="3"/>
    </row>
    <row r="443" spans="2:22" x14ac:dyDescent="0.25">
      <c r="B443"/>
      <c r="T443" t="s">
        <v>3960</v>
      </c>
      <c r="U443" s="3">
        <v>4</v>
      </c>
      <c r="V443" s="3"/>
    </row>
    <row r="444" spans="2:22" x14ac:dyDescent="0.25">
      <c r="B444"/>
      <c r="T444" t="s">
        <v>3777</v>
      </c>
      <c r="U444" s="3">
        <v>4</v>
      </c>
      <c r="V444" s="3"/>
    </row>
    <row r="445" spans="2:22" x14ac:dyDescent="0.25">
      <c r="B445"/>
      <c r="T445" t="s">
        <v>3515</v>
      </c>
      <c r="U445" s="3">
        <v>4</v>
      </c>
      <c r="V445" s="3"/>
    </row>
    <row r="446" spans="2:22" x14ac:dyDescent="0.25">
      <c r="B446"/>
      <c r="T446" t="s">
        <v>3976</v>
      </c>
      <c r="U446" s="3">
        <v>4</v>
      </c>
      <c r="V446" s="3"/>
    </row>
    <row r="447" spans="2:22" x14ac:dyDescent="0.25">
      <c r="B447"/>
      <c r="T447" t="s">
        <v>3557</v>
      </c>
      <c r="U447" s="3">
        <v>4</v>
      </c>
      <c r="V447" s="3"/>
    </row>
    <row r="448" spans="2:22" x14ac:dyDescent="0.25">
      <c r="B448"/>
      <c r="T448" t="s">
        <v>3597</v>
      </c>
      <c r="U448" s="3">
        <v>4</v>
      </c>
      <c r="V448" s="3">
        <v>2</v>
      </c>
    </row>
    <row r="449" spans="2:22" x14ac:dyDescent="0.25">
      <c r="B449"/>
      <c r="T449" t="s">
        <v>3746</v>
      </c>
      <c r="U449" s="3">
        <v>4</v>
      </c>
      <c r="V449" s="3">
        <v>2</v>
      </c>
    </row>
    <row r="450" spans="2:22" x14ac:dyDescent="0.25">
      <c r="B450"/>
      <c r="T450" t="s">
        <v>4009</v>
      </c>
      <c r="U450" s="3">
        <v>3</v>
      </c>
      <c r="V450" s="3">
        <v>2</v>
      </c>
    </row>
    <row r="451" spans="2:22" x14ac:dyDescent="0.25">
      <c r="B451"/>
      <c r="T451" t="s">
        <v>3913</v>
      </c>
      <c r="U451" s="3">
        <v>3</v>
      </c>
      <c r="V451" s="3"/>
    </row>
    <row r="452" spans="2:22" x14ac:dyDescent="0.25">
      <c r="B452"/>
      <c r="T452" t="s">
        <v>3355</v>
      </c>
      <c r="U452" s="3">
        <v>3</v>
      </c>
      <c r="V452" s="3">
        <v>3</v>
      </c>
    </row>
    <row r="453" spans="2:22" x14ac:dyDescent="0.25">
      <c r="B453"/>
      <c r="T453" t="s">
        <v>3541</v>
      </c>
      <c r="U453" s="3">
        <v>3</v>
      </c>
      <c r="V453" s="3"/>
    </row>
    <row r="454" spans="2:22" x14ac:dyDescent="0.25">
      <c r="B454"/>
      <c r="T454" t="s">
        <v>3937</v>
      </c>
      <c r="U454" s="3">
        <v>3</v>
      </c>
      <c r="V454" s="3"/>
    </row>
    <row r="455" spans="2:22" x14ac:dyDescent="0.25">
      <c r="B455"/>
      <c r="T455" t="s">
        <v>3633</v>
      </c>
      <c r="U455" s="3">
        <v>3</v>
      </c>
      <c r="V455" s="3"/>
    </row>
    <row r="456" spans="2:22" x14ac:dyDescent="0.25">
      <c r="B456"/>
      <c r="T456" t="s">
        <v>3537</v>
      </c>
      <c r="U456" s="3">
        <v>3</v>
      </c>
      <c r="V456" s="3"/>
    </row>
    <row r="457" spans="2:22" x14ac:dyDescent="0.25">
      <c r="B457"/>
      <c r="T457" t="s">
        <v>3499</v>
      </c>
      <c r="U457" s="3">
        <v>3</v>
      </c>
      <c r="V457" s="3"/>
    </row>
    <row r="458" spans="2:22" x14ac:dyDescent="0.25">
      <c r="B458"/>
      <c r="T458" t="s">
        <v>3359</v>
      </c>
      <c r="U458" s="3">
        <v>3</v>
      </c>
      <c r="V458" s="3">
        <v>2</v>
      </c>
    </row>
    <row r="459" spans="2:22" x14ac:dyDescent="0.25">
      <c r="B459"/>
      <c r="T459" t="s">
        <v>3348</v>
      </c>
      <c r="U459" s="3">
        <v>3</v>
      </c>
      <c r="V459" s="3">
        <v>2</v>
      </c>
    </row>
    <row r="460" spans="2:22" x14ac:dyDescent="0.25">
      <c r="B460"/>
      <c r="T460" t="s">
        <v>3366</v>
      </c>
      <c r="U460" s="3">
        <v>3</v>
      </c>
      <c r="V460" s="3">
        <v>3</v>
      </c>
    </row>
    <row r="461" spans="2:22" x14ac:dyDescent="0.25">
      <c r="B461"/>
      <c r="T461" t="s">
        <v>3766</v>
      </c>
      <c r="U461" s="3">
        <v>3</v>
      </c>
      <c r="V461" s="3"/>
    </row>
    <row r="462" spans="2:22" x14ac:dyDescent="0.25">
      <c r="B462"/>
      <c r="T462" t="s">
        <v>3374</v>
      </c>
      <c r="U462" s="3">
        <v>3</v>
      </c>
      <c r="V462" s="3"/>
    </row>
    <row r="463" spans="2:22" x14ac:dyDescent="0.25">
      <c r="B463"/>
      <c r="T463" t="s">
        <v>3784</v>
      </c>
      <c r="U463" s="3">
        <v>3</v>
      </c>
      <c r="V463" s="3"/>
    </row>
    <row r="464" spans="2:22" x14ac:dyDescent="0.25">
      <c r="B464"/>
      <c r="T464" t="s">
        <v>3352</v>
      </c>
      <c r="U464" s="3">
        <v>3</v>
      </c>
      <c r="V464" s="3"/>
    </row>
    <row r="465" spans="2:22" x14ac:dyDescent="0.25">
      <c r="B465"/>
      <c r="T465" t="s">
        <v>3813</v>
      </c>
      <c r="U465" s="3">
        <v>3</v>
      </c>
      <c r="V465" s="3"/>
    </row>
    <row r="466" spans="2:22" x14ac:dyDescent="0.25">
      <c r="B466"/>
      <c r="T466" t="s">
        <v>3512</v>
      </c>
      <c r="U466" s="3">
        <v>2</v>
      </c>
      <c r="V466" s="3"/>
    </row>
    <row r="467" spans="2:22" x14ac:dyDescent="0.25">
      <c r="B467"/>
      <c r="T467" t="s">
        <v>3363</v>
      </c>
      <c r="U467" s="3">
        <v>2</v>
      </c>
      <c r="V467" s="3">
        <v>2</v>
      </c>
    </row>
    <row r="468" spans="2:22" x14ac:dyDescent="0.25">
      <c r="B468"/>
      <c r="T468" t="s">
        <v>4020</v>
      </c>
      <c r="U468" s="3">
        <v>2</v>
      </c>
      <c r="V468" s="3"/>
    </row>
    <row r="469" spans="2:22" x14ac:dyDescent="0.25">
      <c r="B469"/>
      <c r="T469" t="s">
        <v>3716</v>
      </c>
      <c r="U469" s="3">
        <v>2</v>
      </c>
      <c r="V469" s="3"/>
    </row>
    <row r="470" spans="2:22" x14ac:dyDescent="0.25">
      <c r="B470"/>
      <c r="T470" t="s">
        <v>3548</v>
      </c>
      <c r="U470" s="3">
        <v>2</v>
      </c>
      <c r="V470" s="3"/>
    </row>
    <row r="471" spans="2:22" x14ac:dyDescent="0.25">
      <c r="B471"/>
      <c r="T471" t="s">
        <v>3719</v>
      </c>
      <c r="U471" s="3">
        <v>2</v>
      </c>
      <c r="V471" s="3"/>
    </row>
    <row r="472" spans="2:22" x14ac:dyDescent="0.25">
      <c r="B472"/>
      <c r="T472" t="s">
        <v>3992</v>
      </c>
      <c r="U472" s="3">
        <v>2</v>
      </c>
      <c r="V472" s="3"/>
    </row>
    <row r="473" spans="2:22" x14ac:dyDescent="0.25">
      <c r="B473"/>
      <c r="T473" t="s">
        <v>3722</v>
      </c>
      <c r="U473" s="3">
        <v>2</v>
      </c>
      <c r="V473" s="3"/>
    </row>
    <row r="474" spans="2:22" x14ac:dyDescent="0.25">
      <c r="B474"/>
      <c r="T474" t="s">
        <v>3693</v>
      </c>
      <c r="U474" s="3">
        <v>2</v>
      </c>
      <c r="V474" s="3"/>
    </row>
    <row r="475" spans="2:22" x14ac:dyDescent="0.25">
      <c r="B475"/>
      <c r="T475" t="s">
        <v>3725</v>
      </c>
      <c r="U475" s="3">
        <v>2</v>
      </c>
      <c r="V475" s="3"/>
    </row>
    <row r="476" spans="2:22" x14ac:dyDescent="0.25">
      <c r="B476"/>
      <c r="T476" t="s">
        <v>3910</v>
      </c>
      <c r="U476" s="3">
        <v>2</v>
      </c>
      <c r="V476" s="3"/>
    </row>
    <row r="477" spans="2:22" x14ac:dyDescent="0.25">
      <c r="B477"/>
      <c r="T477" t="s">
        <v>3551</v>
      </c>
      <c r="U477" s="3">
        <v>2</v>
      </c>
      <c r="V477" s="3"/>
    </row>
    <row r="478" spans="2:22" x14ac:dyDescent="0.25">
      <c r="B478"/>
      <c r="T478" t="s">
        <v>3371</v>
      </c>
      <c r="U478" s="3">
        <v>2</v>
      </c>
      <c r="V478" s="3"/>
    </row>
    <row r="479" spans="2:22" x14ac:dyDescent="0.25">
      <c r="B479"/>
      <c r="T479" t="s">
        <v>3506</v>
      </c>
      <c r="U479" s="3">
        <v>2</v>
      </c>
      <c r="V479" s="3"/>
    </row>
    <row r="480" spans="2:22" x14ac:dyDescent="0.25">
      <c r="B480"/>
      <c r="T480" t="s">
        <v>3456</v>
      </c>
      <c r="U480" s="3">
        <v>2</v>
      </c>
      <c r="V480" s="3"/>
    </row>
    <row r="481" spans="2:22" x14ac:dyDescent="0.25">
      <c r="B481"/>
      <c r="T481" t="s">
        <v>3554</v>
      </c>
      <c r="U481" s="3">
        <v>2</v>
      </c>
      <c r="V481" s="3"/>
    </row>
    <row r="482" spans="2:22" x14ac:dyDescent="0.25">
      <c r="B482"/>
      <c r="T482" t="s">
        <v>3534</v>
      </c>
      <c r="U482" s="3">
        <v>2</v>
      </c>
      <c r="V482" s="3"/>
    </row>
    <row r="483" spans="2:22" x14ac:dyDescent="0.25">
      <c r="B483"/>
      <c r="T483" t="s">
        <v>3509</v>
      </c>
      <c r="U483" s="3">
        <v>2</v>
      </c>
      <c r="V483" s="3"/>
    </row>
    <row r="484" spans="2:22" x14ac:dyDescent="0.25">
      <c r="B484"/>
      <c r="T484" t="s">
        <v>4026</v>
      </c>
      <c r="U484" s="3">
        <v>2</v>
      </c>
      <c r="V484" s="3"/>
    </row>
    <row r="485" spans="2:22" x14ac:dyDescent="0.25">
      <c r="B485"/>
      <c r="T485" t="s">
        <v>3459</v>
      </c>
      <c r="U485" s="3">
        <v>2</v>
      </c>
      <c r="V485" s="3"/>
    </row>
    <row r="486" spans="2:22" x14ac:dyDescent="0.25">
      <c r="B486"/>
      <c r="T486" t="s">
        <v>3888</v>
      </c>
      <c r="U486" s="3">
        <v>2</v>
      </c>
      <c r="V486" s="3"/>
    </row>
    <row r="487" spans="2:22" x14ac:dyDescent="0.25">
      <c r="B487"/>
      <c r="T487" t="s">
        <v>3790</v>
      </c>
      <c r="U487" s="3">
        <v>2</v>
      </c>
      <c r="V487" s="3"/>
    </row>
    <row r="488" spans="2:22" x14ac:dyDescent="0.25">
      <c r="B488"/>
      <c r="T488" t="s">
        <v>3907</v>
      </c>
      <c r="U488" s="3">
        <v>2</v>
      </c>
      <c r="V488" s="3"/>
    </row>
    <row r="489" spans="2:22" x14ac:dyDescent="0.25">
      <c r="B489"/>
      <c r="T489" t="s">
        <v>3594</v>
      </c>
      <c r="U489" s="3">
        <v>2</v>
      </c>
      <c r="V489" s="3"/>
    </row>
    <row r="490" spans="2:22" x14ac:dyDescent="0.25">
      <c r="B490"/>
      <c r="T490" t="s">
        <v>3545</v>
      </c>
      <c r="U490" s="3">
        <v>2</v>
      </c>
      <c r="V490" s="3"/>
    </row>
    <row r="491" spans="2:22" x14ac:dyDescent="0.25">
      <c r="B491"/>
      <c r="T491" t="s">
        <v>3811</v>
      </c>
      <c r="U491" s="3">
        <v>2</v>
      </c>
      <c r="V491" s="3"/>
    </row>
    <row r="492" spans="2:22" x14ac:dyDescent="0.25">
      <c r="B492"/>
      <c r="T492" t="s">
        <v>3664</v>
      </c>
      <c r="U492" s="3">
        <v>2</v>
      </c>
      <c r="V492" s="3"/>
    </row>
    <row r="493" spans="2:22" x14ac:dyDescent="0.25">
      <c r="B493"/>
      <c r="T493" t="s">
        <v>3424</v>
      </c>
      <c r="U493" s="3">
        <v>2</v>
      </c>
      <c r="V493" s="3"/>
    </row>
    <row r="494" spans="2:22" x14ac:dyDescent="0.25">
      <c r="B494"/>
      <c r="T494" t="s">
        <v>3503</v>
      </c>
      <c r="U494" s="3">
        <v>2</v>
      </c>
      <c r="V494" s="3"/>
    </row>
    <row r="495" spans="2:22" x14ac:dyDescent="0.25">
      <c r="B495"/>
      <c r="T495" t="s">
        <v>3829</v>
      </c>
      <c r="U495" s="3">
        <v>2</v>
      </c>
      <c r="V495" s="3"/>
    </row>
    <row r="496" spans="2:22" x14ac:dyDescent="0.25">
      <c r="B496"/>
      <c r="T496" t="s">
        <v>3971</v>
      </c>
      <c r="U496" s="3">
        <v>2</v>
      </c>
      <c r="V496" s="3"/>
    </row>
    <row r="497" spans="2:22" x14ac:dyDescent="0.25">
      <c r="B497"/>
      <c r="T497" t="s">
        <v>3832</v>
      </c>
      <c r="U497" s="3">
        <v>2</v>
      </c>
      <c r="V497" s="3"/>
    </row>
    <row r="498" spans="2:22" x14ac:dyDescent="0.25">
      <c r="B498"/>
      <c r="T498" t="s">
        <v>3985</v>
      </c>
      <c r="U498" s="3">
        <v>2</v>
      </c>
      <c r="V498" s="3"/>
    </row>
    <row r="499" spans="2:22" x14ac:dyDescent="0.25">
      <c r="B499"/>
      <c r="T499" t="s">
        <v>3835</v>
      </c>
      <c r="U499" s="3">
        <v>2</v>
      </c>
      <c r="V499" s="3"/>
    </row>
    <row r="500" spans="2:22" x14ac:dyDescent="0.25">
      <c r="B500"/>
      <c r="T500" t="s">
        <v>3995</v>
      </c>
      <c r="U500" s="3">
        <v>2</v>
      </c>
      <c r="V500" s="3"/>
    </row>
    <row r="501" spans="2:22" x14ac:dyDescent="0.25">
      <c r="B501"/>
      <c r="T501" t="s">
        <v>3627</v>
      </c>
      <c r="U501" s="3">
        <v>2</v>
      </c>
      <c r="V501" s="3"/>
    </row>
    <row r="502" spans="2:22" x14ac:dyDescent="0.25">
      <c r="B502"/>
      <c r="T502" t="s">
        <v>3690</v>
      </c>
      <c r="U502" s="3">
        <v>2</v>
      </c>
      <c r="V502" s="3"/>
    </row>
    <row r="503" spans="2:22" x14ac:dyDescent="0.25">
      <c r="B503"/>
      <c r="T503" t="s">
        <v>3857</v>
      </c>
      <c r="U503" s="3">
        <v>2</v>
      </c>
      <c r="V503" s="3"/>
    </row>
    <row r="504" spans="2:22" x14ac:dyDescent="0.25">
      <c r="B504"/>
      <c r="T504" t="s">
        <v>4023</v>
      </c>
      <c r="U504" s="3">
        <v>2</v>
      </c>
      <c r="V504" s="3"/>
    </row>
    <row r="505" spans="2:22" x14ac:dyDescent="0.25">
      <c r="B505"/>
      <c r="T505" t="s">
        <v>3860</v>
      </c>
      <c r="U505" s="3">
        <v>2</v>
      </c>
      <c r="V505" s="3"/>
    </row>
    <row r="506" spans="2:22" x14ac:dyDescent="0.25">
      <c r="B506"/>
      <c r="T506" t="s">
        <v>4029</v>
      </c>
      <c r="U506" s="3">
        <v>2</v>
      </c>
      <c r="V506" s="3"/>
    </row>
    <row r="507" spans="2:22" x14ac:dyDescent="0.25">
      <c r="B507"/>
      <c r="T507" t="s">
        <v>3863</v>
      </c>
      <c r="U507" s="3">
        <v>2</v>
      </c>
      <c r="V507" s="3"/>
    </row>
    <row r="508" spans="2:22" x14ac:dyDescent="0.25">
      <c r="B508"/>
      <c r="T508" t="s">
        <v>3630</v>
      </c>
      <c r="U508" s="3">
        <v>2</v>
      </c>
      <c r="V508" s="3"/>
    </row>
    <row r="509" spans="2:22" x14ac:dyDescent="0.25">
      <c r="B509"/>
      <c r="S509" t="s">
        <v>15</v>
      </c>
      <c r="T509" t="s">
        <v>173</v>
      </c>
      <c r="U509" s="3"/>
      <c r="V509" s="3">
        <v>5</v>
      </c>
    </row>
    <row r="510" spans="2:22" x14ac:dyDescent="0.25">
      <c r="B510"/>
      <c r="T510" t="s">
        <v>212</v>
      </c>
      <c r="U510" s="3">
        <v>5</v>
      </c>
      <c r="V510" s="3"/>
    </row>
    <row r="511" spans="2:22" x14ac:dyDescent="0.25">
      <c r="B511"/>
      <c r="T511" t="s">
        <v>107</v>
      </c>
      <c r="U511" s="3">
        <v>4</v>
      </c>
      <c r="V511" s="3"/>
    </row>
    <row r="512" spans="2:22" x14ac:dyDescent="0.25">
      <c r="B512"/>
      <c r="T512" t="s">
        <v>274</v>
      </c>
      <c r="U512" s="3">
        <v>4</v>
      </c>
      <c r="V512" s="3"/>
    </row>
    <row r="513" spans="2:22" x14ac:dyDescent="0.25">
      <c r="B513"/>
      <c r="T513" t="s">
        <v>100</v>
      </c>
      <c r="U513" s="3">
        <v>3</v>
      </c>
      <c r="V513" s="3"/>
    </row>
    <row r="514" spans="2:22" x14ac:dyDescent="0.25">
      <c r="B514"/>
      <c r="T514" t="s">
        <v>225</v>
      </c>
      <c r="U514" s="3">
        <v>3</v>
      </c>
      <c r="V514" s="3"/>
    </row>
    <row r="515" spans="2:22" x14ac:dyDescent="0.25">
      <c r="B515"/>
      <c r="T515" t="s">
        <v>311</v>
      </c>
      <c r="U515" s="3">
        <v>3</v>
      </c>
      <c r="V515" s="3"/>
    </row>
    <row r="516" spans="2:22" x14ac:dyDescent="0.25">
      <c r="B516"/>
      <c r="T516" t="s">
        <v>81</v>
      </c>
      <c r="U516" s="3">
        <v>3</v>
      </c>
      <c r="V516" s="3"/>
    </row>
    <row r="517" spans="2:22" x14ac:dyDescent="0.25">
      <c r="B517"/>
      <c r="T517" t="s">
        <v>244</v>
      </c>
      <c r="U517" s="3">
        <v>3</v>
      </c>
      <c r="V517" s="3"/>
    </row>
    <row r="518" spans="2:22" x14ac:dyDescent="0.25">
      <c r="B518"/>
      <c r="T518" t="s">
        <v>123</v>
      </c>
      <c r="U518" s="3">
        <v>3</v>
      </c>
      <c r="V518" s="3"/>
    </row>
    <row r="519" spans="2:22" x14ac:dyDescent="0.25">
      <c r="B519"/>
      <c r="T519" t="s">
        <v>303</v>
      </c>
      <c r="U519" s="3">
        <v>3</v>
      </c>
      <c r="V519" s="3"/>
    </row>
    <row r="520" spans="2:22" x14ac:dyDescent="0.25">
      <c r="B520"/>
      <c r="T520" t="s">
        <v>147</v>
      </c>
      <c r="U520" s="3">
        <v>3</v>
      </c>
      <c r="V520" s="3"/>
    </row>
    <row r="521" spans="2:22" x14ac:dyDescent="0.25">
      <c r="B521"/>
      <c r="T521" t="s">
        <v>319</v>
      </c>
      <c r="U521" s="3">
        <v>3</v>
      </c>
      <c r="V521" s="3"/>
    </row>
    <row r="522" spans="2:22" x14ac:dyDescent="0.25">
      <c r="B522"/>
      <c r="T522" t="s">
        <v>159</v>
      </c>
      <c r="U522" s="3">
        <v>3</v>
      </c>
      <c r="V522" s="3"/>
    </row>
    <row r="523" spans="2:22" x14ac:dyDescent="0.25">
      <c r="B523"/>
      <c r="T523" t="s">
        <v>240</v>
      </c>
      <c r="U523" s="3">
        <v>3</v>
      </c>
      <c r="V523" s="3"/>
    </row>
    <row r="524" spans="2:22" x14ac:dyDescent="0.25">
      <c r="B524"/>
      <c r="T524" t="s">
        <v>42</v>
      </c>
      <c r="U524" s="3">
        <v>3</v>
      </c>
      <c r="V524" s="3"/>
    </row>
    <row r="525" spans="2:22" x14ac:dyDescent="0.25">
      <c r="B525"/>
      <c r="T525" t="s">
        <v>248</v>
      </c>
      <c r="U525" s="3">
        <v>3</v>
      </c>
      <c r="V525" s="3"/>
    </row>
    <row r="526" spans="2:22" x14ac:dyDescent="0.25">
      <c r="B526"/>
      <c r="T526" t="s">
        <v>265</v>
      </c>
      <c r="U526" s="3"/>
      <c r="V526" s="3">
        <v>3</v>
      </c>
    </row>
    <row r="527" spans="2:22" x14ac:dyDescent="0.25">
      <c r="B527"/>
      <c r="T527" t="s">
        <v>280</v>
      </c>
      <c r="U527" s="3">
        <v>3</v>
      </c>
      <c r="V527" s="3"/>
    </row>
    <row r="528" spans="2:22" x14ac:dyDescent="0.25">
      <c r="B528"/>
      <c r="T528" t="s">
        <v>345</v>
      </c>
      <c r="U528" s="3">
        <v>3</v>
      </c>
      <c r="V528" s="3"/>
    </row>
    <row r="529" spans="2:22" x14ac:dyDescent="0.25">
      <c r="B529"/>
      <c r="T529" t="s">
        <v>287</v>
      </c>
      <c r="U529" s="3">
        <v>3</v>
      </c>
      <c r="V529" s="3"/>
    </row>
    <row r="530" spans="2:22" x14ac:dyDescent="0.25">
      <c r="B530"/>
      <c r="T530" t="s">
        <v>204</v>
      </c>
      <c r="U530" s="3"/>
      <c r="V530" s="3">
        <v>3</v>
      </c>
    </row>
    <row r="531" spans="2:22" x14ac:dyDescent="0.25">
      <c r="B531"/>
      <c r="T531" t="s">
        <v>307</v>
      </c>
      <c r="U531" s="3">
        <v>3</v>
      </c>
      <c r="V531" s="3"/>
    </row>
    <row r="532" spans="2:22" x14ac:dyDescent="0.25">
      <c r="B532"/>
      <c r="T532" t="s">
        <v>208</v>
      </c>
      <c r="U532" s="3">
        <v>3</v>
      </c>
      <c r="V532" s="3"/>
    </row>
    <row r="533" spans="2:22" x14ac:dyDescent="0.25">
      <c r="B533"/>
      <c r="T533" t="s">
        <v>315</v>
      </c>
      <c r="U533" s="3">
        <v>3</v>
      </c>
      <c r="V533" s="3"/>
    </row>
    <row r="534" spans="2:22" x14ac:dyDescent="0.25">
      <c r="B534"/>
      <c r="T534" t="s">
        <v>326</v>
      </c>
      <c r="U534" s="3">
        <v>3</v>
      </c>
      <c r="V534" s="3"/>
    </row>
    <row r="535" spans="2:22" x14ac:dyDescent="0.25">
      <c r="B535"/>
      <c r="T535" t="s">
        <v>62</v>
      </c>
      <c r="U535" s="3">
        <v>3</v>
      </c>
      <c r="V535" s="3"/>
    </row>
    <row r="536" spans="2:22" x14ac:dyDescent="0.25">
      <c r="B536"/>
      <c r="T536" t="s">
        <v>330</v>
      </c>
      <c r="U536" s="3">
        <v>3</v>
      </c>
      <c r="V536" s="3"/>
    </row>
    <row r="537" spans="2:22" x14ac:dyDescent="0.25">
      <c r="B537"/>
      <c r="T537" t="s">
        <v>335</v>
      </c>
      <c r="U537" s="3">
        <v>3</v>
      </c>
      <c r="V537" s="3"/>
    </row>
    <row r="538" spans="2:22" x14ac:dyDescent="0.25">
      <c r="B538"/>
      <c r="T538" t="s">
        <v>218</v>
      </c>
      <c r="U538" s="3">
        <v>3</v>
      </c>
      <c r="V538" s="3"/>
    </row>
    <row r="539" spans="2:22" x14ac:dyDescent="0.25">
      <c r="B539"/>
      <c r="T539" t="s">
        <v>179</v>
      </c>
      <c r="U539" s="3">
        <v>3</v>
      </c>
      <c r="V539" s="3"/>
    </row>
    <row r="540" spans="2:22" x14ac:dyDescent="0.25">
      <c r="B540"/>
      <c r="T540" t="s">
        <v>86</v>
      </c>
      <c r="U540" s="3">
        <v>2</v>
      </c>
      <c r="V540" s="3"/>
    </row>
    <row r="541" spans="2:22" x14ac:dyDescent="0.25">
      <c r="B541"/>
      <c r="T541" t="s">
        <v>39</v>
      </c>
      <c r="U541" s="3">
        <v>2</v>
      </c>
      <c r="V541" s="3"/>
    </row>
    <row r="542" spans="2:22" x14ac:dyDescent="0.25">
      <c r="B542"/>
      <c r="T542" t="s">
        <v>96</v>
      </c>
      <c r="U542" s="3">
        <v>2</v>
      </c>
      <c r="V542" s="3"/>
    </row>
    <row r="543" spans="2:22" x14ac:dyDescent="0.25">
      <c r="B543"/>
      <c r="T543" t="s">
        <v>137</v>
      </c>
      <c r="U543" s="3"/>
      <c r="V543" s="3">
        <v>2</v>
      </c>
    </row>
    <row r="544" spans="2:22" x14ac:dyDescent="0.25">
      <c r="B544"/>
      <c r="T544" t="s">
        <v>339</v>
      </c>
      <c r="U544" s="3">
        <v>2</v>
      </c>
      <c r="V544" s="3"/>
    </row>
    <row r="545" spans="2:22" x14ac:dyDescent="0.25">
      <c r="B545"/>
      <c r="T545" t="s">
        <v>140</v>
      </c>
      <c r="U545" s="3"/>
      <c r="V545" s="3">
        <v>2</v>
      </c>
    </row>
    <row r="546" spans="2:22" x14ac:dyDescent="0.25">
      <c r="B546"/>
      <c r="T546" t="s">
        <v>261</v>
      </c>
      <c r="U546" s="3"/>
      <c r="V546" s="3">
        <v>2</v>
      </c>
    </row>
    <row r="547" spans="2:22" x14ac:dyDescent="0.25">
      <c r="B547"/>
      <c r="T547" t="s">
        <v>143</v>
      </c>
      <c r="U547" s="3">
        <v>2</v>
      </c>
      <c r="V547" s="3"/>
    </row>
    <row r="548" spans="2:22" x14ac:dyDescent="0.25">
      <c r="B548"/>
      <c r="T548" t="s">
        <v>294</v>
      </c>
      <c r="U548" s="3">
        <v>2</v>
      </c>
      <c r="V548" s="3"/>
    </row>
    <row r="549" spans="2:22" x14ac:dyDescent="0.25">
      <c r="B549"/>
      <c r="T549" t="s">
        <v>46</v>
      </c>
      <c r="U549" s="3">
        <v>2</v>
      </c>
      <c r="V549" s="3"/>
    </row>
    <row r="550" spans="2:22" x14ac:dyDescent="0.25">
      <c r="B550"/>
      <c r="T550" t="s">
        <v>323</v>
      </c>
      <c r="U550" s="3">
        <v>2</v>
      </c>
      <c r="V550" s="3"/>
    </row>
    <row r="551" spans="2:22" x14ac:dyDescent="0.25">
      <c r="B551"/>
      <c r="T551" t="s">
        <v>151</v>
      </c>
      <c r="U551" s="3">
        <v>2</v>
      </c>
      <c r="V551" s="3"/>
    </row>
    <row r="552" spans="2:22" x14ac:dyDescent="0.25">
      <c r="B552"/>
      <c r="T552" t="s">
        <v>78</v>
      </c>
      <c r="U552" s="3"/>
      <c r="V552" s="3">
        <v>2</v>
      </c>
    </row>
    <row r="553" spans="2:22" x14ac:dyDescent="0.25">
      <c r="B553"/>
      <c r="T553" t="s">
        <v>155</v>
      </c>
      <c r="U553" s="3"/>
      <c r="V553" s="3">
        <v>2</v>
      </c>
    </row>
    <row r="554" spans="2:22" x14ac:dyDescent="0.25">
      <c r="B554"/>
      <c r="T554" t="s">
        <v>255</v>
      </c>
      <c r="U554" s="3"/>
      <c r="V554" s="3">
        <v>2</v>
      </c>
    </row>
    <row r="555" spans="2:22" x14ac:dyDescent="0.25">
      <c r="B555"/>
      <c r="T555" t="s">
        <v>49</v>
      </c>
      <c r="U555" s="3"/>
      <c r="V555" s="3">
        <v>2</v>
      </c>
    </row>
    <row r="556" spans="2:22" x14ac:dyDescent="0.25">
      <c r="B556"/>
      <c r="T556" t="s">
        <v>270</v>
      </c>
      <c r="U556" s="3"/>
      <c r="V556" s="3">
        <v>2</v>
      </c>
    </row>
    <row r="557" spans="2:22" x14ac:dyDescent="0.25">
      <c r="B557"/>
      <c r="T557" t="s">
        <v>164</v>
      </c>
      <c r="U557" s="3">
        <v>2</v>
      </c>
      <c r="V557" s="3"/>
    </row>
    <row r="558" spans="2:22" x14ac:dyDescent="0.25">
      <c r="B558"/>
      <c r="T558" t="s">
        <v>36</v>
      </c>
      <c r="U558" s="3">
        <v>2</v>
      </c>
      <c r="V558" s="3"/>
    </row>
    <row r="559" spans="2:22" x14ac:dyDescent="0.25">
      <c r="B559"/>
      <c r="T559" t="s">
        <v>167</v>
      </c>
      <c r="U559" s="3">
        <v>2</v>
      </c>
      <c r="V559" s="3"/>
    </row>
    <row r="560" spans="2:22" x14ac:dyDescent="0.25">
      <c r="B560"/>
      <c r="T560" t="s">
        <v>300</v>
      </c>
      <c r="U560" s="3">
        <v>2</v>
      </c>
      <c r="V560" s="3"/>
    </row>
    <row r="561" spans="2:22" x14ac:dyDescent="0.25">
      <c r="B561"/>
      <c r="T561" t="s">
        <v>170</v>
      </c>
      <c r="U561" s="3">
        <v>2</v>
      </c>
      <c r="V561" s="3"/>
    </row>
    <row r="562" spans="2:22" x14ac:dyDescent="0.25">
      <c r="B562"/>
      <c r="T562" t="s">
        <v>117</v>
      </c>
      <c r="U562" s="3">
        <v>2</v>
      </c>
      <c r="V562" s="3"/>
    </row>
    <row r="563" spans="2:22" x14ac:dyDescent="0.25">
      <c r="B563"/>
      <c r="T563" t="s">
        <v>53</v>
      </c>
      <c r="U563" s="3">
        <v>2</v>
      </c>
      <c r="V563" s="3"/>
    </row>
    <row r="564" spans="2:22" x14ac:dyDescent="0.25">
      <c r="B564"/>
      <c r="T564" t="s">
        <v>128</v>
      </c>
      <c r="U564" s="3"/>
      <c r="V564" s="3">
        <v>2</v>
      </c>
    </row>
    <row r="565" spans="2:22" x14ac:dyDescent="0.25">
      <c r="B565"/>
      <c r="T565" t="s">
        <v>56</v>
      </c>
      <c r="U565" s="3">
        <v>2</v>
      </c>
      <c r="V565" s="3"/>
    </row>
    <row r="566" spans="2:22" x14ac:dyDescent="0.25">
      <c r="B566"/>
      <c r="T566" t="s">
        <v>134</v>
      </c>
      <c r="U566" s="3">
        <v>2</v>
      </c>
      <c r="V566" s="3"/>
    </row>
    <row r="567" spans="2:22" x14ac:dyDescent="0.25">
      <c r="B567"/>
      <c r="T567" t="s">
        <v>16</v>
      </c>
      <c r="U567" s="3">
        <v>2</v>
      </c>
      <c r="V567" s="3"/>
    </row>
    <row r="568" spans="2:22" x14ac:dyDescent="0.25">
      <c r="B568"/>
      <c r="T568" t="s">
        <v>32</v>
      </c>
      <c r="U568" s="3">
        <v>2</v>
      </c>
      <c r="V568" s="3"/>
    </row>
    <row r="569" spans="2:22" x14ac:dyDescent="0.25">
      <c r="B569"/>
      <c r="T569" t="s">
        <v>186</v>
      </c>
      <c r="U569" s="3"/>
      <c r="V569" s="3">
        <v>2</v>
      </c>
    </row>
    <row r="570" spans="2:22" x14ac:dyDescent="0.25">
      <c r="B570"/>
      <c r="T570" t="s">
        <v>252</v>
      </c>
      <c r="U570" s="3">
        <v>2</v>
      </c>
      <c r="V570" s="3"/>
    </row>
    <row r="571" spans="2:22" x14ac:dyDescent="0.25">
      <c r="B571"/>
      <c r="T571" t="s">
        <v>189</v>
      </c>
      <c r="U571" s="3">
        <v>2</v>
      </c>
      <c r="V571" s="3"/>
    </row>
    <row r="572" spans="2:22" x14ac:dyDescent="0.25">
      <c r="B572"/>
      <c r="T572" t="s">
        <v>258</v>
      </c>
      <c r="U572" s="3"/>
      <c r="V572" s="3">
        <v>2</v>
      </c>
    </row>
    <row r="573" spans="2:22" x14ac:dyDescent="0.25">
      <c r="B573"/>
      <c r="T573" t="s">
        <v>192</v>
      </c>
      <c r="U573" s="3"/>
      <c r="V573" s="3">
        <v>2</v>
      </c>
    </row>
    <row r="574" spans="2:22" x14ac:dyDescent="0.25">
      <c r="B574"/>
      <c r="T574" t="s">
        <v>89</v>
      </c>
      <c r="U574" s="3">
        <v>2</v>
      </c>
      <c r="V574" s="3"/>
    </row>
    <row r="575" spans="2:22" x14ac:dyDescent="0.25">
      <c r="B575"/>
      <c r="T575" t="s">
        <v>195</v>
      </c>
      <c r="U575" s="3">
        <v>2</v>
      </c>
      <c r="V575" s="3"/>
    </row>
    <row r="576" spans="2:22" x14ac:dyDescent="0.25">
      <c r="B576"/>
      <c r="T576" t="s">
        <v>92</v>
      </c>
      <c r="U576" s="3"/>
      <c r="V576" s="3">
        <v>2</v>
      </c>
    </row>
    <row r="577" spans="2:22" x14ac:dyDescent="0.25">
      <c r="B577"/>
      <c r="T577" t="s">
        <v>198</v>
      </c>
      <c r="U577" s="3">
        <v>2</v>
      </c>
      <c r="V577" s="3"/>
    </row>
    <row r="578" spans="2:22" x14ac:dyDescent="0.25">
      <c r="B578"/>
      <c r="T578" t="s">
        <v>284</v>
      </c>
      <c r="U578" s="3">
        <v>2</v>
      </c>
      <c r="V578" s="3"/>
    </row>
    <row r="579" spans="2:22" x14ac:dyDescent="0.25">
      <c r="B579"/>
      <c r="T579" t="s">
        <v>201</v>
      </c>
      <c r="U579" s="3">
        <v>2</v>
      </c>
      <c r="V579" s="3"/>
    </row>
    <row r="580" spans="2:22" x14ac:dyDescent="0.25">
      <c r="B580"/>
      <c r="T580" t="s">
        <v>291</v>
      </c>
      <c r="U580" s="3">
        <v>2</v>
      </c>
      <c r="V580" s="3"/>
    </row>
    <row r="581" spans="2:22" x14ac:dyDescent="0.25">
      <c r="B581"/>
      <c r="T581" t="s">
        <v>59</v>
      </c>
      <c r="U581" s="3"/>
      <c r="V581" s="3">
        <v>2</v>
      </c>
    </row>
    <row r="582" spans="2:22" x14ac:dyDescent="0.25">
      <c r="B582"/>
      <c r="T582" t="s">
        <v>297</v>
      </c>
      <c r="U582" s="3">
        <v>2</v>
      </c>
      <c r="V582" s="3"/>
    </row>
    <row r="583" spans="2:22" x14ac:dyDescent="0.25">
      <c r="B583"/>
      <c r="T583" t="s">
        <v>27</v>
      </c>
      <c r="U583" s="3">
        <v>2</v>
      </c>
      <c r="V583" s="3"/>
    </row>
    <row r="584" spans="2:22" x14ac:dyDescent="0.25">
      <c r="B584"/>
      <c r="T584" t="s">
        <v>104</v>
      </c>
      <c r="U584" s="3">
        <v>2</v>
      </c>
      <c r="V584" s="3"/>
    </row>
    <row r="585" spans="2:22" x14ac:dyDescent="0.25">
      <c r="B585"/>
      <c r="T585" t="s">
        <v>67</v>
      </c>
      <c r="U585" s="3">
        <v>2</v>
      </c>
      <c r="V585" s="3"/>
    </row>
    <row r="586" spans="2:22" x14ac:dyDescent="0.25">
      <c r="B586"/>
      <c r="T586" t="s">
        <v>113</v>
      </c>
      <c r="U586" s="3"/>
      <c r="V586" s="3">
        <v>2</v>
      </c>
    </row>
    <row r="587" spans="2:22" x14ac:dyDescent="0.25">
      <c r="B587"/>
      <c r="T587" t="s">
        <v>71</v>
      </c>
      <c r="U587" s="3">
        <v>2</v>
      </c>
      <c r="V587" s="3"/>
    </row>
    <row r="588" spans="2:22" x14ac:dyDescent="0.25">
      <c r="B588"/>
      <c r="T588" t="s">
        <v>120</v>
      </c>
      <c r="U588" s="3">
        <v>2</v>
      </c>
      <c r="V588" s="3"/>
    </row>
    <row r="589" spans="2:22" x14ac:dyDescent="0.25">
      <c r="B589"/>
      <c r="T589" t="s">
        <v>222</v>
      </c>
      <c r="U589" s="3">
        <v>2</v>
      </c>
      <c r="V589" s="3"/>
    </row>
    <row r="590" spans="2:22" x14ac:dyDescent="0.25">
      <c r="B590"/>
      <c r="T590" t="s">
        <v>24</v>
      </c>
      <c r="U590" s="3">
        <v>2</v>
      </c>
      <c r="V590" s="3"/>
    </row>
    <row r="591" spans="2:22" x14ac:dyDescent="0.25">
      <c r="B591"/>
      <c r="T591" t="s">
        <v>75</v>
      </c>
      <c r="U591" s="3"/>
      <c r="V591" s="3">
        <v>2</v>
      </c>
    </row>
    <row r="592" spans="2:22" x14ac:dyDescent="0.25">
      <c r="B592"/>
      <c r="T592" t="s">
        <v>131</v>
      </c>
      <c r="U592" s="3"/>
      <c r="V592" s="3">
        <v>2</v>
      </c>
    </row>
    <row r="593" spans="2:22" x14ac:dyDescent="0.25">
      <c r="B593"/>
      <c r="T593" t="s">
        <v>229</v>
      </c>
      <c r="U593" s="3"/>
      <c r="V593" s="3">
        <v>2</v>
      </c>
    </row>
    <row r="594" spans="2:22" x14ac:dyDescent="0.25">
      <c r="B594"/>
      <c r="T594" t="s">
        <v>342</v>
      </c>
      <c r="U594" s="3">
        <v>2</v>
      </c>
      <c r="V594" s="3"/>
    </row>
    <row r="595" spans="2:22" x14ac:dyDescent="0.25">
      <c r="B595"/>
      <c r="T595" t="s">
        <v>233</v>
      </c>
      <c r="U595" s="3"/>
      <c r="V595" s="3">
        <v>2</v>
      </c>
    </row>
    <row r="596" spans="2:22" x14ac:dyDescent="0.25">
      <c r="B596"/>
      <c r="T596" t="s">
        <v>236</v>
      </c>
      <c r="U596" s="3">
        <v>2</v>
      </c>
      <c r="V596" s="3"/>
    </row>
    <row r="597" spans="2:22" x14ac:dyDescent="0.25">
      <c r="B597"/>
      <c r="T597" t="s">
        <v>183</v>
      </c>
      <c r="U597" s="3">
        <v>2</v>
      </c>
      <c r="V597" s="3"/>
    </row>
    <row r="598" spans="2:22" x14ac:dyDescent="0.25">
      <c r="B598"/>
      <c r="S598" t="s">
        <v>2445</v>
      </c>
      <c r="T598" t="s">
        <v>2545</v>
      </c>
      <c r="U598" s="3">
        <v>5</v>
      </c>
      <c r="V598" s="3"/>
    </row>
    <row r="599" spans="2:22" x14ac:dyDescent="0.25">
      <c r="B599"/>
      <c r="T599" t="s">
        <v>2595</v>
      </c>
      <c r="U599" s="3">
        <v>4</v>
      </c>
      <c r="V599" s="3"/>
    </row>
    <row r="600" spans="2:22" x14ac:dyDescent="0.25">
      <c r="B600"/>
      <c r="T600" t="s">
        <v>2574</v>
      </c>
      <c r="U600" s="3">
        <v>4</v>
      </c>
      <c r="V600" s="3"/>
    </row>
    <row r="601" spans="2:22" x14ac:dyDescent="0.25">
      <c r="B601"/>
      <c r="T601" t="s">
        <v>2618</v>
      </c>
      <c r="U601" s="3">
        <v>2</v>
      </c>
      <c r="V601" s="3">
        <v>4</v>
      </c>
    </row>
    <row r="602" spans="2:22" x14ac:dyDescent="0.25">
      <c r="B602"/>
      <c r="T602" t="s">
        <v>2505</v>
      </c>
      <c r="U602" s="3">
        <v>4</v>
      </c>
      <c r="V602" s="3"/>
    </row>
    <row r="603" spans="2:22" x14ac:dyDescent="0.25">
      <c r="B603"/>
      <c r="T603" t="s">
        <v>2478</v>
      </c>
      <c r="U603" s="3">
        <v>4</v>
      </c>
      <c r="V603" s="3"/>
    </row>
    <row r="604" spans="2:22" x14ac:dyDescent="0.25">
      <c r="B604"/>
      <c r="T604" t="s">
        <v>2466</v>
      </c>
      <c r="U604" s="3"/>
      <c r="V604" s="3">
        <v>3</v>
      </c>
    </row>
    <row r="605" spans="2:22" x14ac:dyDescent="0.25">
      <c r="B605"/>
      <c r="T605" t="s">
        <v>2455</v>
      </c>
      <c r="U605" s="3">
        <v>3</v>
      </c>
      <c r="V605" s="3"/>
    </row>
    <row r="606" spans="2:22" x14ac:dyDescent="0.25">
      <c r="B606"/>
      <c r="T606" t="s">
        <v>2498</v>
      </c>
      <c r="U606" s="3">
        <v>3</v>
      </c>
      <c r="V606" s="3"/>
    </row>
    <row r="607" spans="2:22" x14ac:dyDescent="0.25">
      <c r="B607"/>
      <c r="T607" t="s">
        <v>2517</v>
      </c>
      <c r="U607" s="3">
        <v>3</v>
      </c>
      <c r="V607" s="3"/>
    </row>
    <row r="608" spans="2:22" x14ac:dyDescent="0.25">
      <c r="B608"/>
      <c r="T608" t="s">
        <v>2490</v>
      </c>
      <c r="U608" s="3">
        <v>3</v>
      </c>
      <c r="V608" s="3"/>
    </row>
    <row r="609" spans="2:22" x14ac:dyDescent="0.25">
      <c r="B609"/>
      <c r="T609" t="s">
        <v>2524</v>
      </c>
      <c r="U609" s="3">
        <v>3</v>
      </c>
      <c r="V609" s="3"/>
    </row>
    <row r="610" spans="2:22" x14ac:dyDescent="0.25">
      <c r="B610"/>
      <c r="T610" t="s">
        <v>2513</v>
      </c>
      <c r="U610" s="3">
        <v>3</v>
      </c>
      <c r="V610" s="3"/>
    </row>
    <row r="611" spans="2:22" x14ac:dyDescent="0.25">
      <c r="B611"/>
      <c r="T611" t="s">
        <v>2528</v>
      </c>
      <c r="U611" s="3">
        <v>3</v>
      </c>
      <c r="V611" s="3"/>
    </row>
    <row r="612" spans="2:22" x14ac:dyDescent="0.25">
      <c r="B612"/>
      <c r="T612" t="s">
        <v>2606</v>
      </c>
      <c r="U612" s="3">
        <v>3</v>
      </c>
      <c r="V612" s="3"/>
    </row>
    <row r="613" spans="2:22" x14ac:dyDescent="0.25">
      <c r="B613"/>
      <c r="T613" t="s">
        <v>2532</v>
      </c>
      <c r="U613" s="3">
        <v>3</v>
      </c>
      <c r="V613" s="3"/>
    </row>
    <row r="614" spans="2:22" x14ac:dyDescent="0.25">
      <c r="B614"/>
      <c r="T614" t="s">
        <v>2612</v>
      </c>
      <c r="U614" s="3">
        <v>2</v>
      </c>
      <c r="V614" s="3">
        <v>3</v>
      </c>
    </row>
    <row r="615" spans="2:22" x14ac:dyDescent="0.25">
      <c r="B615"/>
      <c r="T615" t="s">
        <v>2474</v>
      </c>
      <c r="U615" s="3">
        <v>3</v>
      </c>
      <c r="V615" s="3"/>
    </row>
    <row r="616" spans="2:22" x14ac:dyDescent="0.25">
      <c r="B616"/>
      <c r="T616" t="s">
        <v>2459</v>
      </c>
      <c r="U616" s="3">
        <v>3</v>
      </c>
      <c r="V616" s="3"/>
    </row>
    <row r="617" spans="2:22" x14ac:dyDescent="0.25">
      <c r="B617"/>
      <c r="T617" t="s">
        <v>2486</v>
      </c>
      <c r="U617" s="3">
        <v>3</v>
      </c>
      <c r="V617" s="3"/>
    </row>
    <row r="618" spans="2:22" x14ac:dyDescent="0.25">
      <c r="B618"/>
      <c r="T618" t="s">
        <v>2470</v>
      </c>
      <c r="U618" s="3">
        <v>3</v>
      </c>
      <c r="V618" s="3"/>
    </row>
    <row r="619" spans="2:22" x14ac:dyDescent="0.25">
      <c r="B619"/>
      <c r="T619" t="s">
        <v>2494</v>
      </c>
      <c r="U619" s="3">
        <v>3</v>
      </c>
      <c r="V619" s="3"/>
    </row>
    <row r="620" spans="2:22" x14ac:dyDescent="0.25">
      <c r="B620"/>
      <c r="T620" t="s">
        <v>2582</v>
      </c>
      <c r="U620" s="3">
        <v>3</v>
      </c>
      <c r="V620" s="3"/>
    </row>
    <row r="621" spans="2:22" x14ac:dyDescent="0.25">
      <c r="B621"/>
      <c r="T621" t="s">
        <v>2557</v>
      </c>
      <c r="U621" s="3">
        <v>3</v>
      </c>
      <c r="V621" s="3"/>
    </row>
    <row r="622" spans="2:22" x14ac:dyDescent="0.25">
      <c r="B622"/>
      <c r="T622" t="s">
        <v>2561</v>
      </c>
      <c r="U622" s="3">
        <v>3</v>
      </c>
      <c r="V622" s="3"/>
    </row>
    <row r="623" spans="2:22" x14ac:dyDescent="0.25">
      <c r="B623"/>
      <c r="T623" t="s">
        <v>2551</v>
      </c>
      <c r="U623" s="3">
        <v>2</v>
      </c>
      <c r="V623" s="3"/>
    </row>
    <row r="624" spans="2:22" x14ac:dyDescent="0.25">
      <c r="B624"/>
      <c r="T624" t="s">
        <v>2568</v>
      </c>
      <c r="U624" s="3">
        <v>2</v>
      </c>
      <c r="V624" s="3"/>
    </row>
    <row r="625" spans="2:22" x14ac:dyDescent="0.25">
      <c r="B625"/>
      <c r="T625" t="s">
        <v>2554</v>
      </c>
      <c r="U625" s="3">
        <v>2</v>
      </c>
      <c r="V625" s="3"/>
    </row>
    <row r="626" spans="2:22" x14ac:dyDescent="0.25">
      <c r="B626"/>
      <c r="T626" t="s">
        <v>2571</v>
      </c>
      <c r="U626" s="3">
        <v>2</v>
      </c>
      <c r="V626" s="3"/>
    </row>
    <row r="627" spans="2:22" x14ac:dyDescent="0.25">
      <c r="B627"/>
      <c r="T627" t="s">
        <v>2434</v>
      </c>
      <c r="U627" s="3">
        <v>2</v>
      </c>
      <c r="V627" s="3"/>
    </row>
    <row r="628" spans="2:22" x14ac:dyDescent="0.25">
      <c r="B628"/>
      <c r="T628" t="s">
        <v>2521</v>
      </c>
      <c r="U628" s="3">
        <v>2</v>
      </c>
      <c r="V628" s="3"/>
    </row>
    <row r="629" spans="2:22" x14ac:dyDescent="0.25">
      <c r="B629"/>
      <c r="T629" t="s">
        <v>2449</v>
      </c>
      <c r="U629" s="3">
        <v>2</v>
      </c>
      <c r="V629" s="3"/>
    </row>
    <row r="630" spans="2:22" x14ac:dyDescent="0.25">
      <c r="B630"/>
      <c r="T630" t="s">
        <v>2579</v>
      </c>
      <c r="U630" s="3">
        <v>2</v>
      </c>
      <c r="V630" s="3"/>
    </row>
    <row r="631" spans="2:22" x14ac:dyDescent="0.25">
      <c r="B631"/>
      <c r="T631" t="s">
        <v>2483</v>
      </c>
      <c r="U631" s="3">
        <v>2</v>
      </c>
      <c r="V631" s="3"/>
    </row>
    <row r="632" spans="2:22" x14ac:dyDescent="0.25">
      <c r="B632"/>
      <c r="T632" t="s">
        <v>2536</v>
      </c>
      <c r="U632" s="3">
        <v>2</v>
      </c>
      <c r="V632" s="3"/>
    </row>
    <row r="633" spans="2:22" x14ac:dyDescent="0.25">
      <c r="B633"/>
      <c r="T633" t="s">
        <v>2542</v>
      </c>
      <c r="U633" s="3">
        <v>2</v>
      </c>
      <c r="V633" s="3"/>
    </row>
    <row r="634" spans="2:22" x14ac:dyDescent="0.25">
      <c r="B634"/>
      <c r="T634" t="s">
        <v>2586</v>
      </c>
      <c r="U634" s="3">
        <v>2</v>
      </c>
      <c r="V634" s="3"/>
    </row>
    <row r="635" spans="2:22" x14ac:dyDescent="0.25">
      <c r="B635"/>
      <c r="T635" t="s">
        <v>2502</v>
      </c>
      <c r="U635" s="3">
        <v>2</v>
      </c>
      <c r="V635" s="3"/>
    </row>
    <row r="636" spans="2:22" x14ac:dyDescent="0.25">
      <c r="B636"/>
      <c r="T636" t="s">
        <v>2589</v>
      </c>
      <c r="U636" s="3">
        <v>2</v>
      </c>
      <c r="V636" s="3"/>
    </row>
    <row r="637" spans="2:22" x14ac:dyDescent="0.25">
      <c r="B637"/>
      <c r="T637" t="s">
        <v>2446</v>
      </c>
      <c r="U637" s="3">
        <v>2</v>
      </c>
      <c r="V637" s="3"/>
    </row>
    <row r="638" spans="2:22" x14ac:dyDescent="0.25">
      <c r="B638"/>
      <c r="T638" t="s">
        <v>2592</v>
      </c>
      <c r="U638" s="3">
        <v>2</v>
      </c>
      <c r="V638" s="3"/>
    </row>
    <row r="639" spans="2:22" x14ac:dyDescent="0.25">
      <c r="B639"/>
      <c r="T639" t="s">
        <v>2463</v>
      </c>
      <c r="U639" s="3">
        <v>2</v>
      </c>
      <c r="V639" s="3"/>
    </row>
    <row r="640" spans="2:22" x14ac:dyDescent="0.25">
      <c r="B640"/>
      <c r="T640" t="s">
        <v>2452</v>
      </c>
      <c r="U640" s="3">
        <v>2</v>
      </c>
      <c r="V640" s="3"/>
    </row>
    <row r="641" spans="2:22" x14ac:dyDescent="0.25">
      <c r="B641"/>
      <c r="T641" t="s">
        <v>2510</v>
      </c>
      <c r="U641" s="3">
        <v>2</v>
      </c>
      <c r="V641" s="3"/>
    </row>
    <row r="642" spans="2:22" x14ac:dyDescent="0.25">
      <c r="B642"/>
      <c r="T642" t="s">
        <v>2539</v>
      </c>
      <c r="U642" s="3">
        <v>2</v>
      </c>
      <c r="V642" s="3"/>
    </row>
    <row r="643" spans="2:22" x14ac:dyDescent="0.25">
      <c r="B643"/>
      <c r="T643" t="s">
        <v>2565</v>
      </c>
      <c r="U643" s="3">
        <v>2</v>
      </c>
      <c r="V643" s="3"/>
    </row>
    <row r="644" spans="2:22" x14ac:dyDescent="0.25">
      <c r="B644"/>
      <c r="T644" t="s">
        <v>2600</v>
      </c>
      <c r="U644" s="3">
        <v>2</v>
      </c>
      <c r="V644" s="3"/>
    </row>
    <row r="645" spans="2:22" x14ac:dyDescent="0.25">
      <c r="B645"/>
      <c r="T645" t="s">
        <v>2603</v>
      </c>
      <c r="U645" s="3">
        <v>2</v>
      </c>
      <c r="V645" s="3"/>
    </row>
    <row r="646" spans="2:22" x14ac:dyDescent="0.25">
      <c r="B646"/>
      <c r="S646" t="s">
        <v>2692</v>
      </c>
      <c r="T646" t="s">
        <v>1438</v>
      </c>
      <c r="U646" s="3">
        <v>4</v>
      </c>
      <c r="V646" s="3"/>
    </row>
    <row r="647" spans="2:22" x14ac:dyDescent="0.25">
      <c r="B647"/>
      <c r="T647" t="s">
        <v>1486</v>
      </c>
      <c r="U647" s="3">
        <v>4</v>
      </c>
      <c r="V647" s="3"/>
    </row>
    <row r="648" spans="2:22" x14ac:dyDescent="0.25">
      <c r="B648"/>
      <c r="T648" t="s">
        <v>1451</v>
      </c>
      <c r="U648" s="3">
        <v>3</v>
      </c>
      <c r="V648" s="3">
        <v>4</v>
      </c>
    </row>
    <row r="649" spans="2:22" x14ac:dyDescent="0.25">
      <c r="B649"/>
      <c r="T649" t="s">
        <v>1527</v>
      </c>
      <c r="U649" s="3">
        <v>4</v>
      </c>
      <c r="V649" s="3">
        <v>3</v>
      </c>
    </row>
    <row r="650" spans="2:22" x14ac:dyDescent="0.25">
      <c r="B650"/>
      <c r="T650" t="s">
        <v>2801</v>
      </c>
      <c r="U650" s="3">
        <v>3</v>
      </c>
      <c r="V650" s="3"/>
    </row>
    <row r="651" spans="2:22" x14ac:dyDescent="0.25">
      <c r="B651"/>
      <c r="T651" t="s">
        <v>1639</v>
      </c>
      <c r="U651" s="3">
        <v>3</v>
      </c>
      <c r="V651" s="3"/>
    </row>
    <row r="652" spans="2:22" x14ac:dyDescent="0.25">
      <c r="B652"/>
      <c r="T652" t="s">
        <v>1613</v>
      </c>
      <c r="U652" s="3">
        <v>3</v>
      </c>
      <c r="V652" s="3"/>
    </row>
    <row r="653" spans="2:22" x14ac:dyDescent="0.25">
      <c r="B653"/>
      <c r="T653" t="s">
        <v>1512</v>
      </c>
      <c r="U653" s="3">
        <v>3</v>
      </c>
      <c r="V653" s="3"/>
    </row>
    <row r="654" spans="2:22" x14ac:dyDescent="0.25">
      <c r="B654"/>
      <c r="T654" t="s">
        <v>1445</v>
      </c>
      <c r="U654" s="3">
        <v>3</v>
      </c>
      <c r="V654" s="3"/>
    </row>
    <row r="655" spans="2:22" x14ac:dyDescent="0.25">
      <c r="B655"/>
      <c r="T655" t="s">
        <v>1520</v>
      </c>
      <c r="U655" s="3">
        <v>3</v>
      </c>
      <c r="V655" s="3"/>
    </row>
    <row r="656" spans="2:22" x14ac:dyDescent="0.25">
      <c r="B656"/>
      <c r="T656" t="s">
        <v>1605</v>
      </c>
      <c r="U656" s="3">
        <v>3</v>
      </c>
      <c r="V656" s="3"/>
    </row>
    <row r="657" spans="2:22" x14ac:dyDescent="0.25">
      <c r="B657"/>
      <c r="T657" t="s">
        <v>1648</v>
      </c>
      <c r="U657" s="3">
        <v>3</v>
      </c>
      <c r="V657" s="3">
        <v>3</v>
      </c>
    </row>
    <row r="658" spans="2:22" x14ac:dyDescent="0.25">
      <c r="B658"/>
      <c r="T658" t="s">
        <v>1622</v>
      </c>
      <c r="U658" s="3">
        <v>3</v>
      </c>
      <c r="V658" s="3"/>
    </row>
    <row r="659" spans="2:22" x14ac:dyDescent="0.25">
      <c r="B659"/>
      <c r="T659" t="s">
        <v>1655</v>
      </c>
      <c r="U659" s="3">
        <v>3</v>
      </c>
      <c r="V659" s="3"/>
    </row>
    <row r="660" spans="2:22" x14ac:dyDescent="0.25">
      <c r="B660"/>
      <c r="T660" t="s">
        <v>1508</v>
      </c>
      <c r="U660" s="3">
        <v>3</v>
      </c>
      <c r="V660" s="3">
        <v>3</v>
      </c>
    </row>
    <row r="661" spans="2:22" x14ac:dyDescent="0.25">
      <c r="B661"/>
      <c r="T661" t="s">
        <v>1665</v>
      </c>
      <c r="U661" s="3">
        <v>3</v>
      </c>
      <c r="V661" s="3"/>
    </row>
    <row r="662" spans="2:22" x14ac:dyDescent="0.25">
      <c r="B662"/>
      <c r="T662" t="s">
        <v>1658</v>
      </c>
      <c r="U662" s="3">
        <v>3</v>
      </c>
      <c r="V662" s="3"/>
    </row>
    <row r="663" spans="2:22" x14ac:dyDescent="0.25">
      <c r="B663"/>
      <c r="T663" t="s">
        <v>1538</v>
      </c>
      <c r="U663" s="3">
        <v>3</v>
      </c>
      <c r="V663" s="3"/>
    </row>
    <row r="664" spans="2:22" x14ac:dyDescent="0.25">
      <c r="B664"/>
      <c r="T664" t="s">
        <v>1557</v>
      </c>
      <c r="U664" s="3">
        <v>3</v>
      </c>
      <c r="V664" s="3"/>
    </row>
    <row r="665" spans="2:22" x14ac:dyDescent="0.25">
      <c r="B665"/>
      <c r="T665" t="s">
        <v>2789</v>
      </c>
      <c r="U665" s="3">
        <v>3</v>
      </c>
      <c r="V665" s="3"/>
    </row>
    <row r="666" spans="2:22" x14ac:dyDescent="0.25">
      <c r="B666"/>
      <c r="T666" t="s">
        <v>2756</v>
      </c>
      <c r="U666" s="3">
        <v>2</v>
      </c>
      <c r="V666" s="3"/>
    </row>
    <row r="667" spans="2:22" x14ac:dyDescent="0.25">
      <c r="B667"/>
      <c r="T667" t="s">
        <v>1722</v>
      </c>
      <c r="U667" s="3">
        <v>2</v>
      </c>
      <c r="V667" s="3"/>
    </row>
    <row r="668" spans="2:22" x14ac:dyDescent="0.25">
      <c r="B668"/>
      <c r="T668" t="s">
        <v>2871</v>
      </c>
      <c r="U668" s="3">
        <v>2</v>
      </c>
      <c r="V668" s="3"/>
    </row>
    <row r="669" spans="2:22" x14ac:dyDescent="0.25">
      <c r="B669"/>
      <c r="T669" t="s">
        <v>1554</v>
      </c>
      <c r="U669" s="3">
        <v>2</v>
      </c>
      <c r="V669" s="3"/>
    </row>
    <row r="670" spans="2:22" x14ac:dyDescent="0.25">
      <c r="B670"/>
      <c r="T670" t="s">
        <v>1735</v>
      </c>
      <c r="U670" s="3">
        <v>2</v>
      </c>
      <c r="V670" s="3"/>
    </row>
    <row r="671" spans="2:22" x14ac:dyDescent="0.25">
      <c r="B671"/>
      <c r="T671" t="s">
        <v>1448</v>
      </c>
      <c r="U671" s="3">
        <v>2</v>
      </c>
      <c r="V671" s="3"/>
    </row>
    <row r="672" spans="2:22" x14ac:dyDescent="0.25">
      <c r="B672"/>
      <c r="T672" t="s">
        <v>2720</v>
      </c>
      <c r="U672" s="3">
        <v>2</v>
      </c>
      <c r="V672" s="3"/>
    </row>
    <row r="673" spans="2:22" x14ac:dyDescent="0.25">
      <c r="B673"/>
      <c r="T673" t="s">
        <v>1565</v>
      </c>
      <c r="U673" s="3">
        <v>2</v>
      </c>
      <c r="V673" s="3"/>
    </row>
    <row r="674" spans="2:22" x14ac:dyDescent="0.25">
      <c r="B674"/>
      <c r="T674" t="s">
        <v>2876</v>
      </c>
      <c r="U674" s="3">
        <v>2</v>
      </c>
      <c r="V674" s="3"/>
    </row>
    <row r="675" spans="2:22" x14ac:dyDescent="0.25">
      <c r="B675"/>
      <c r="T675" t="s">
        <v>1753</v>
      </c>
      <c r="U675" s="3">
        <v>2</v>
      </c>
      <c r="V675" s="3"/>
    </row>
    <row r="676" spans="2:22" x14ac:dyDescent="0.25">
      <c r="B676"/>
      <c r="T676" t="s">
        <v>1729</v>
      </c>
      <c r="U676" s="3">
        <v>2</v>
      </c>
      <c r="V676" s="3"/>
    </row>
    <row r="677" spans="2:22" x14ac:dyDescent="0.25">
      <c r="B677"/>
      <c r="T677" t="s">
        <v>1492</v>
      </c>
      <c r="U677" s="3">
        <v>2</v>
      </c>
      <c r="V677" s="3"/>
    </row>
    <row r="678" spans="2:22" x14ac:dyDescent="0.25">
      <c r="B678"/>
      <c r="T678" t="s">
        <v>2903</v>
      </c>
      <c r="U678" s="3">
        <v>2</v>
      </c>
      <c r="V678" s="3"/>
    </row>
    <row r="679" spans="2:22" x14ac:dyDescent="0.25">
      <c r="B679"/>
      <c r="T679" t="s">
        <v>1580</v>
      </c>
      <c r="U679" s="3">
        <v>2</v>
      </c>
      <c r="V679" s="3"/>
    </row>
    <row r="680" spans="2:22" x14ac:dyDescent="0.25">
      <c r="B680"/>
      <c r="T680" t="s">
        <v>1482</v>
      </c>
      <c r="U680" s="3">
        <v>2</v>
      </c>
      <c r="V680" s="3"/>
    </row>
    <row r="681" spans="2:22" x14ac:dyDescent="0.25">
      <c r="B681"/>
      <c r="T681" t="s">
        <v>1596</v>
      </c>
      <c r="U681" s="3">
        <v>2</v>
      </c>
      <c r="V681" s="3"/>
    </row>
    <row r="682" spans="2:22" x14ac:dyDescent="0.25">
      <c r="B682"/>
      <c r="T682" t="s">
        <v>1672</v>
      </c>
      <c r="U682" s="3">
        <v>2</v>
      </c>
      <c r="V682" s="3"/>
    </row>
    <row r="683" spans="2:22" x14ac:dyDescent="0.25">
      <c r="B683"/>
      <c r="T683" t="s">
        <v>1505</v>
      </c>
      <c r="U683" s="3">
        <v>2</v>
      </c>
      <c r="V683" s="3"/>
    </row>
    <row r="684" spans="2:22" x14ac:dyDescent="0.25">
      <c r="B684"/>
      <c r="T684" t="s">
        <v>1688</v>
      </c>
      <c r="U684" s="3">
        <v>2</v>
      </c>
      <c r="V684" s="3"/>
    </row>
    <row r="685" spans="2:22" x14ac:dyDescent="0.25">
      <c r="B685"/>
      <c r="T685" t="s">
        <v>1458</v>
      </c>
      <c r="U685" s="3">
        <v>2</v>
      </c>
      <c r="V685" s="3"/>
    </row>
    <row r="686" spans="2:22" x14ac:dyDescent="0.25">
      <c r="B686"/>
      <c r="T686" t="s">
        <v>1701</v>
      </c>
      <c r="U686" s="3">
        <v>2</v>
      </c>
      <c r="V686" s="3"/>
    </row>
    <row r="687" spans="2:22" x14ac:dyDescent="0.25">
      <c r="B687"/>
      <c r="T687" t="s">
        <v>1462</v>
      </c>
      <c r="U687" s="3">
        <v>2</v>
      </c>
      <c r="V687" s="3"/>
    </row>
    <row r="688" spans="2:22" x14ac:dyDescent="0.25">
      <c r="B688"/>
      <c r="T688" t="s">
        <v>2889</v>
      </c>
      <c r="U688" s="3">
        <v>2</v>
      </c>
      <c r="V688" s="3"/>
    </row>
    <row r="689" spans="2:22" x14ac:dyDescent="0.25">
      <c r="B689"/>
      <c r="T689" t="s">
        <v>2748</v>
      </c>
      <c r="U689" s="3">
        <v>2</v>
      </c>
      <c r="V689" s="3"/>
    </row>
    <row r="690" spans="2:22" x14ac:dyDescent="0.25">
      <c r="B690"/>
      <c r="T690" t="s">
        <v>2896</v>
      </c>
      <c r="U690" s="3">
        <v>2</v>
      </c>
      <c r="V690" s="3"/>
    </row>
    <row r="691" spans="2:22" x14ac:dyDescent="0.25">
      <c r="B691"/>
      <c r="T691" t="s">
        <v>1634</v>
      </c>
      <c r="U691" s="3">
        <v>2</v>
      </c>
      <c r="V691" s="3"/>
    </row>
    <row r="692" spans="2:22" x14ac:dyDescent="0.25">
      <c r="B692"/>
      <c r="T692" t="s">
        <v>1739</v>
      </c>
      <c r="U692" s="3">
        <v>2</v>
      </c>
      <c r="V692" s="3"/>
    </row>
    <row r="693" spans="2:22" x14ac:dyDescent="0.25">
      <c r="B693"/>
      <c r="T693" t="s">
        <v>1465</v>
      </c>
      <c r="U693" s="3">
        <v>2</v>
      </c>
      <c r="V693" s="3"/>
    </row>
    <row r="694" spans="2:22" x14ac:dyDescent="0.25">
      <c r="B694"/>
      <c r="T694" t="s">
        <v>1548</v>
      </c>
      <c r="U694" s="3">
        <v>2</v>
      </c>
      <c r="V694" s="3"/>
    </row>
    <row r="695" spans="2:22" x14ac:dyDescent="0.25">
      <c r="B695"/>
      <c r="T695" t="s">
        <v>1524</v>
      </c>
      <c r="U695" s="3">
        <v>2</v>
      </c>
      <c r="V695" s="3"/>
    </row>
    <row r="696" spans="2:22" x14ac:dyDescent="0.25">
      <c r="B696"/>
      <c r="T696" t="s">
        <v>1573</v>
      </c>
      <c r="U696" s="3">
        <v>2</v>
      </c>
      <c r="V696" s="3"/>
    </row>
    <row r="697" spans="2:22" x14ac:dyDescent="0.25">
      <c r="B697"/>
      <c r="S697" t="s">
        <v>1760</v>
      </c>
      <c r="T697" t="s">
        <v>1722</v>
      </c>
      <c r="U697" s="3">
        <v>4</v>
      </c>
      <c r="V697" s="3"/>
    </row>
    <row r="698" spans="2:22" x14ac:dyDescent="0.25">
      <c r="B698"/>
      <c r="T698" t="s">
        <v>1763</v>
      </c>
      <c r="U698" s="3">
        <v>2.5</v>
      </c>
      <c r="V698" s="3"/>
    </row>
    <row r="699" spans="2:22" x14ac:dyDescent="0.25">
      <c r="B699"/>
      <c r="T699" t="s">
        <v>1665</v>
      </c>
      <c r="U699" s="3">
        <v>2</v>
      </c>
      <c r="V699" s="3"/>
    </row>
    <row r="700" spans="2:22" x14ac:dyDescent="0.25">
      <c r="B700"/>
      <c r="T700" t="s">
        <v>1688</v>
      </c>
      <c r="U700" s="3">
        <v>2</v>
      </c>
      <c r="V700" s="3"/>
    </row>
    <row r="701" spans="2:22" x14ac:dyDescent="0.25">
      <c r="B701"/>
      <c r="T701" t="s">
        <v>1807</v>
      </c>
      <c r="U701" s="3">
        <v>2</v>
      </c>
      <c r="V701" s="3"/>
    </row>
    <row r="702" spans="2:22" x14ac:dyDescent="0.25">
      <c r="B702"/>
      <c r="T702" t="s">
        <v>1605</v>
      </c>
      <c r="U702" s="3">
        <v>2</v>
      </c>
      <c r="V702" s="3"/>
    </row>
    <row r="703" spans="2:22" x14ac:dyDescent="0.25">
      <c r="B703"/>
      <c r="T703" t="s">
        <v>1672</v>
      </c>
      <c r="U703" s="3">
        <v>2</v>
      </c>
      <c r="V703" s="3">
        <v>2</v>
      </c>
    </row>
    <row r="704" spans="2:22" x14ac:dyDescent="0.25">
      <c r="B704"/>
      <c r="T704" t="s">
        <v>1613</v>
      </c>
      <c r="U704" s="3">
        <v>2</v>
      </c>
      <c r="V704" s="3"/>
    </row>
    <row r="705" spans="2:22" x14ac:dyDescent="0.25">
      <c r="B705"/>
      <c r="T705" t="s">
        <v>1701</v>
      </c>
      <c r="U705" s="3">
        <v>2</v>
      </c>
      <c r="V705" s="3"/>
    </row>
    <row r="706" spans="2:22" x14ac:dyDescent="0.25">
      <c r="B706"/>
      <c r="T706" t="s">
        <v>1622</v>
      </c>
      <c r="U706" s="3">
        <v>2</v>
      </c>
      <c r="V706" s="3"/>
    </row>
    <row r="707" spans="2:22" x14ac:dyDescent="0.25">
      <c r="B707"/>
      <c r="T707" t="s">
        <v>1802</v>
      </c>
      <c r="U707" s="3">
        <v>2</v>
      </c>
      <c r="V707" s="3"/>
    </row>
    <row r="708" spans="2:22" x14ac:dyDescent="0.25">
      <c r="B708"/>
      <c r="T708" t="s">
        <v>1634</v>
      </c>
      <c r="U708" s="3">
        <v>2</v>
      </c>
      <c r="V708" s="3"/>
    </row>
    <row r="709" spans="2:22" x14ac:dyDescent="0.25">
      <c r="B709"/>
      <c r="T709" t="s">
        <v>1492</v>
      </c>
      <c r="U709" s="3">
        <v>2</v>
      </c>
      <c r="V709" s="3"/>
    </row>
    <row r="710" spans="2:22" x14ac:dyDescent="0.25">
      <c r="B710"/>
      <c r="T710" t="s">
        <v>1785</v>
      </c>
      <c r="U710" s="3">
        <v>1.5</v>
      </c>
      <c r="V710" s="3"/>
    </row>
    <row r="711" spans="2:22" x14ac:dyDescent="0.25">
      <c r="B711"/>
      <c r="T711" t="s">
        <v>1769</v>
      </c>
      <c r="U711" s="3">
        <v>1.5</v>
      </c>
      <c r="V711" s="3"/>
    </row>
    <row r="712" spans="2:22" x14ac:dyDescent="0.25">
      <c r="B712"/>
      <c r="T712" t="s">
        <v>1781</v>
      </c>
      <c r="U712" s="3">
        <v>1.5</v>
      </c>
      <c r="V712" s="3"/>
    </row>
    <row r="713" spans="2:22" x14ac:dyDescent="0.25">
      <c r="B713"/>
      <c r="S713" t="s">
        <v>3347</v>
      </c>
      <c r="T713" t="s">
        <v>3366</v>
      </c>
      <c r="U713" s="3">
        <v>4</v>
      </c>
      <c r="V713" s="3"/>
    </row>
    <row r="714" spans="2:22" x14ac:dyDescent="0.25">
      <c r="B714"/>
      <c r="T714" t="s">
        <v>3374</v>
      </c>
      <c r="U714" s="3">
        <v>4</v>
      </c>
      <c r="V714" s="3"/>
    </row>
    <row r="715" spans="2:22" x14ac:dyDescent="0.25">
      <c r="B715"/>
      <c r="T715" t="s">
        <v>3348</v>
      </c>
      <c r="U715" s="3">
        <v>3</v>
      </c>
      <c r="V715" s="3"/>
    </row>
    <row r="716" spans="2:22" x14ac:dyDescent="0.25">
      <c r="B716"/>
      <c r="T716" t="s">
        <v>3355</v>
      </c>
      <c r="U716" s="3">
        <v>3</v>
      </c>
      <c r="V716" s="3"/>
    </row>
    <row r="717" spans="2:22" x14ac:dyDescent="0.25">
      <c r="B717"/>
      <c r="T717" t="s">
        <v>3359</v>
      </c>
      <c r="U717" s="3">
        <v>3</v>
      </c>
      <c r="V717" s="3"/>
    </row>
    <row r="718" spans="2:22" x14ac:dyDescent="0.25">
      <c r="B718"/>
      <c r="T718" t="s">
        <v>3352</v>
      </c>
      <c r="U718" s="3">
        <v>2</v>
      </c>
      <c r="V718" s="3"/>
    </row>
    <row r="719" spans="2:22" x14ac:dyDescent="0.25">
      <c r="B719"/>
      <c r="T719" t="s">
        <v>3363</v>
      </c>
      <c r="U719" s="3">
        <v>2</v>
      </c>
      <c r="V719" s="3"/>
    </row>
    <row r="720" spans="2:22" x14ac:dyDescent="0.25">
      <c r="B720"/>
      <c r="T720" t="s">
        <v>3371</v>
      </c>
      <c r="U720" s="3">
        <v>2</v>
      </c>
      <c r="V720" s="3"/>
    </row>
    <row r="721" spans="2:22" x14ac:dyDescent="0.25">
      <c r="B721"/>
      <c r="S721" t="s">
        <v>2393</v>
      </c>
      <c r="T721" t="s">
        <v>2413</v>
      </c>
      <c r="U721" s="3">
        <v>4</v>
      </c>
      <c r="V721" s="3"/>
    </row>
    <row r="722" spans="2:22" x14ac:dyDescent="0.25">
      <c r="B722"/>
      <c r="T722" t="s">
        <v>2430</v>
      </c>
      <c r="U722" s="3">
        <v>3</v>
      </c>
      <c r="V722" s="3"/>
    </row>
    <row r="723" spans="2:22" x14ac:dyDescent="0.25">
      <c r="B723"/>
      <c r="T723" t="s">
        <v>2437</v>
      </c>
      <c r="U723" s="3">
        <v>3</v>
      </c>
      <c r="V723" s="3"/>
    </row>
    <row r="724" spans="2:22" x14ac:dyDescent="0.25">
      <c r="B724"/>
      <c r="T724" t="s">
        <v>2400</v>
      </c>
      <c r="U724" s="3">
        <v>3</v>
      </c>
      <c r="V724" s="3"/>
    </row>
    <row r="725" spans="2:22" x14ac:dyDescent="0.25">
      <c r="B725"/>
      <c r="T725" t="s">
        <v>2397</v>
      </c>
      <c r="U725" s="3">
        <v>2</v>
      </c>
      <c r="V725" s="3"/>
    </row>
    <row r="726" spans="2:22" x14ac:dyDescent="0.25">
      <c r="B726"/>
      <c r="T726" t="s">
        <v>2410</v>
      </c>
      <c r="U726" s="3">
        <v>2</v>
      </c>
      <c r="V726" s="3"/>
    </row>
    <row r="727" spans="2:22" x14ac:dyDescent="0.25">
      <c r="B727"/>
      <c r="T727" t="s">
        <v>2418</v>
      </c>
      <c r="U727" s="3">
        <v>2</v>
      </c>
      <c r="V727" s="3"/>
    </row>
    <row r="728" spans="2:22" x14ac:dyDescent="0.25">
      <c r="B728"/>
      <c r="T728" t="s">
        <v>2421</v>
      </c>
      <c r="U728" s="3">
        <v>2</v>
      </c>
      <c r="V728" s="3"/>
    </row>
    <row r="729" spans="2:22" x14ac:dyDescent="0.25">
      <c r="B729"/>
      <c r="T729" t="s">
        <v>2434</v>
      </c>
      <c r="U729" s="3">
        <v>2</v>
      </c>
      <c r="V729" s="3"/>
    </row>
    <row r="730" spans="2:22" x14ac:dyDescent="0.25">
      <c r="B730"/>
      <c r="T730" t="s">
        <v>2442</v>
      </c>
      <c r="U730" s="3">
        <v>2</v>
      </c>
      <c r="V730" s="3"/>
    </row>
    <row r="731" spans="2:22" x14ac:dyDescent="0.25">
      <c r="B731"/>
      <c r="T731" t="s">
        <v>2407</v>
      </c>
      <c r="U731" s="3">
        <v>2</v>
      </c>
      <c r="V731" s="3"/>
    </row>
    <row r="732" spans="2:22" x14ac:dyDescent="0.25">
      <c r="B732"/>
      <c r="T732" t="s">
        <v>2404</v>
      </c>
      <c r="U732" s="3">
        <v>2</v>
      </c>
      <c r="V732" s="3"/>
    </row>
    <row r="733" spans="2:22" x14ac:dyDescent="0.25">
      <c r="B733"/>
      <c r="T733" t="s">
        <v>2427</v>
      </c>
      <c r="U733" s="3">
        <v>2</v>
      </c>
      <c r="V733" s="3"/>
    </row>
    <row r="734" spans="2:22" x14ac:dyDescent="0.25">
      <c r="B734"/>
      <c r="T734" t="s">
        <v>2394</v>
      </c>
      <c r="U734" s="3">
        <v>2</v>
      </c>
      <c r="V734" s="3"/>
    </row>
    <row r="735" spans="2:22" x14ac:dyDescent="0.25">
      <c r="B735"/>
      <c r="T735" t="s">
        <v>2424</v>
      </c>
      <c r="U735" s="3">
        <v>2</v>
      </c>
      <c r="V735" s="3"/>
    </row>
    <row r="736" spans="2:22" x14ac:dyDescent="0.25">
      <c r="B736"/>
      <c r="S736" t="s">
        <v>2938</v>
      </c>
      <c r="T736" t="s">
        <v>2945</v>
      </c>
      <c r="U736" s="3">
        <v>3</v>
      </c>
      <c r="V736" s="3">
        <v>2</v>
      </c>
    </row>
    <row r="737" spans="2:22" x14ac:dyDescent="0.25">
      <c r="B737"/>
      <c r="T737" t="s">
        <v>2939</v>
      </c>
      <c r="U737" s="3"/>
      <c r="V737" s="3">
        <v>2</v>
      </c>
    </row>
    <row r="738" spans="2:22" x14ac:dyDescent="0.25">
      <c r="B738"/>
      <c r="T738" t="s">
        <v>2942</v>
      </c>
      <c r="U738" s="3">
        <v>2</v>
      </c>
      <c r="V738" s="3"/>
    </row>
    <row r="739" spans="2:22" x14ac:dyDescent="0.25">
      <c r="B739"/>
      <c r="S739" t="s">
        <v>2034</v>
      </c>
      <c r="T739" t="s">
        <v>2093</v>
      </c>
      <c r="U739" s="3">
        <v>3</v>
      </c>
      <c r="V739" s="3"/>
    </row>
    <row r="740" spans="2:22" x14ac:dyDescent="0.25">
      <c r="B740"/>
      <c r="T740" t="s">
        <v>2150</v>
      </c>
      <c r="U740" s="3">
        <v>2.3333333333333335</v>
      </c>
      <c r="V740" s="3"/>
    </row>
    <row r="741" spans="2:22" x14ac:dyDescent="0.25">
      <c r="B741"/>
      <c r="T741" t="s">
        <v>2115</v>
      </c>
      <c r="U741" s="3">
        <v>2</v>
      </c>
      <c r="V741" s="3"/>
    </row>
    <row r="742" spans="2:22" x14ac:dyDescent="0.25">
      <c r="B742"/>
      <c r="T742" t="s">
        <v>2082</v>
      </c>
      <c r="U742" s="3">
        <v>2</v>
      </c>
      <c r="V742" s="3"/>
    </row>
    <row r="743" spans="2:22" x14ac:dyDescent="0.25">
      <c r="B743"/>
      <c r="T743" t="s">
        <v>2072</v>
      </c>
      <c r="U743" s="3">
        <v>1.8</v>
      </c>
      <c r="V743" s="3"/>
    </row>
    <row r="744" spans="2:22" x14ac:dyDescent="0.25">
      <c r="B744"/>
      <c r="T744" t="s">
        <v>2126</v>
      </c>
      <c r="U744" s="3">
        <v>1.8</v>
      </c>
      <c r="V744" s="3"/>
    </row>
    <row r="745" spans="2:22" x14ac:dyDescent="0.25">
      <c r="B745"/>
      <c r="T745" t="s">
        <v>2136</v>
      </c>
      <c r="U745" s="3">
        <v>1.6</v>
      </c>
      <c r="V745" s="3"/>
    </row>
    <row r="746" spans="2:22" x14ac:dyDescent="0.25">
      <c r="B746"/>
      <c r="T746" t="s">
        <v>2035</v>
      </c>
      <c r="U746" s="3">
        <v>1.6</v>
      </c>
      <c r="V746" s="3"/>
    </row>
    <row r="747" spans="2:22" x14ac:dyDescent="0.25">
      <c r="B747"/>
      <c r="T747" t="s">
        <v>2052</v>
      </c>
      <c r="U747" s="3">
        <v>1.5</v>
      </c>
      <c r="V747" s="3"/>
    </row>
    <row r="748" spans="2:22" x14ac:dyDescent="0.25">
      <c r="B748"/>
      <c r="T748" t="s">
        <v>2044</v>
      </c>
      <c r="U748" s="3">
        <v>1.4</v>
      </c>
      <c r="V748" s="3"/>
    </row>
    <row r="749" spans="2:22" x14ac:dyDescent="0.25">
      <c r="B749"/>
      <c r="T749" t="s">
        <v>2064</v>
      </c>
      <c r="U749" s="3"/>
      <c r="V749" s="3">
        <v>1.4</v>
      </c>
    </row>
    <row r="750" spans="2:22" x14ac:dyDescent="0.25">
      <c r="B750"/>
      <c r="T750" t="s">
        <v>2056</v>
      </c>
      <c r="U750" s="3"/>
      <c r="V750" s="3">
        <v>1.4</v>
      </c>
    </row>
    <row r="751" spans="2:22" x14ac:dyDescent="0.25">
      <c r="B751"/>
      <c r="T751" t="s">
        <v>2145</v>
      </c>
      <c r="U751" s="3"/>
      <c r="V751" s="3">
        <v>1.3333333333333333</v>
      </c>
    </row>
    <row r="752" spans="2:22" x14ac:dyDescent="0.25">
      <c r="B752"/>
      <c r="T752" t="s">
        <v>2158</v>
      </c>
      <c r="U752" s="3">
        <v>1.3333333333333333</v>
      </c>
      <c r="V752" s="3"/>
    </row>
    <row r="753" spans="2:22" x14ac:dyDescent="0.25">
      <c r="B753"/>
      <c r="T753" t="s">
        <v>2108</v>
      </c>
      <c r="U753" s="3">
        <v>1.2</v>
      </c>
      <c r="V753" s="3"/>
    </row>
    <row r="754" spans="2:22" x14ac:dyDescent="0.25">
      <c r="B754"/>
      <c r="S754" t="s">
        <v>1985</v>
      </c>
      <c r="T754" t="s">
        <v>979</v>
      </c>
      <c r="U754" s="3"/>
      <c r="V754" s="3">
        <v>3</v>
      </c>
    </row>
    <row r="755" spans="2:22" x14ac:dyDescent="0.25">
      <c r="B755"/>
      <c r="S755" t="s">
        <v>937</v>
      </c>
      <c r="T755" t="s">
        <v>938</v>
      </c>
      <c r="U755" s="3">
        <v>3</v>
      </c>
      <c r="V755" s="3"/>
    </row>
    <row r="756" spans="2:22" x14ac:dyDescent="0.25">
      <c r="B756"/>
      <c r="S756" t="s">
        <v>4083</v>
      </c>
      <c r="T756" t="s">
        <v>4084</v>
      </c>
      <c r="U756" s="3">
        <v>3</v>
      </c>
      <c r="V756" s="3"/>
    </row>
    <row r="757" spans="2:22" x14ac:dyDescent="0.25">
      <c r="B757"/>
      <c r="T757" t="s">
        <v>4094</v>
      </c>
      <c r="U757" s="3">
        <v>3</v>
      </c>
      <c r="V757" s="3"/>
    </row>
    <row r="758" spans="2:22" x14ac:dyDescent="0.25">
      <c r="B758"/>
      <c r="T758" t="s">
        <v>4101</v>
      </c>
      <c r="U758" s="3"/>
      <c r="V758" s="3">
        <v>2</v>
      </c>
    </row>
    <row r="759" spans="2:22" x14ac:dyDescent="0.25">
      <c r="B759"/>
      <c r="T759" t="s">
        <v>4107</v>
      </c>
      <c r="U759" s="3"/>
      <c r="V759" s="3">
        <v>2</v>
      </c>
    </row>
    <row r="760" spans="2:22" x14ac:dyDescent="0.25">
      <c r="B760"/>
      <c r="T760" t="s">
        <v>4104</v>
      </c>
      <c r="U760" s="3"/>
      <c r="V760" s="3">
        <v>2</v>
      </c>
    </row>
    <row r="761" spans="2:22" x14ac:dyDescent="0.25">
      <c r="B761"/>
      <c r="T761" t="s">
        <v>4088</v>
      </c>
      <c r="U761" s="3">
        <v>2</v>
      </c>
      <c r="V761" s="3"/>
    </row>
    <row r="762" spans="2:22" x14ac:dyDescent="0.25">
      <c r="B762"/>
      <c r="T762" t="s">
        <v>4091</v>
      </c>
      <c r="U762" s="3">
        <v>2</v>
      </c>
      <c r="V762" s="3"/>
    </row>
    <row r="763" spans="2:22" x14ac:dyDescent="0.25">
      <c r="B763"/>
      <c r="T763" t="s">
        <v>4098</v>
      </c>
      <c r="U763" s="3">
        <v>2</v>
      </c>
      <c r="V763" s="3"/>
    </row>
    <row r="764" spans="2:22" x14ac:dyDescent="0.25">
      <c r="B764"/>
      <c r="S764" t="s">
        <v>2315</v>
      </c>
      <c r="T764" t="s">
        <v>2316</v>
      </c>
      <c r="U764" s="3">
        <v>3</v>
      </c>
      <c r="V764" s="3">
        <v>2</v>
      </c>
    </row>
    <row r="765" spans="2:22" x14ac:dyDescent="0.25">
      <c r="B765"/>
      <c r="T765" t="s">
        <v>2322</v>
      </c>
      <c r="U765" s="3"/>
      <c r="V765" s="3">
        <v>2</v>
      </c>
    </row>
    <row r="766" spans="2:22" x14ac:dyDescent="0.25">
      <c r="B766"/>
      <c r="S766" t="s">
        <v>2908</v>
      </c>
      <c r="T766" t="s">
        <v>1613</v>
      </c>
      <c r="U766" s="3">
        <v>3</v>
      </c>
      <c r="V766" s="3"/>
    </row>
    <row r="767" spans="2:22" x14ac:dyDescent="0.25">
      <c r="B767"/>
      <c r="T767" t="s">
        <v>1688</v>
      </c>
      <c r="U767" s="3">
        <v>2</v>
      </c>
      <c r="V767" s="3"/>
    </row>
    <row r="768" spans="2:22" x14ac:dyDescent="0.25">
      <c r="B768"/>
      <c r="T768" t="s">
        <v>1701</v>
      </c>
      <c r="U768" s="3">
        <v>2</v>
      </c>
      <c r="V768" s="3"/>
    </row>
    <row r="769" spans="2:22" x14ac:dyDescent="0.25">
      <c r="B769"/>
      <c r="T769" t="s">
        <v>1769</v>
      </c>
      <c r="U769" s="3">
        <v>2</v>
      </c>
      <c r="V769" s="3"/>
    </row>
    <row r="770" spans="2:22" x14ac:dyDescent="0.25">
      <c r="B770"/>
      <c r="T770" t="s">
        <v>1596</v>
      </c>
      <c r="U770" s="3">
        <v>2</v>
      </c>
      <c r="V770" s="3"/>
    </row>
    <row r="771" spans="2:22" x14ac:dyDescent="0.25">
      <c r="B771"/>
      <c r="T771" t="s">
        <v>1763</v>
      </c>
      <c r="U771" s="3">
        <v>1.5</v>
      </c>
      <c r="V771" s="3"/>
    </row>
    <row r="772" spans="2:22" x14ac:dyDescent="0.25">
      <c r="B772"/>
      <c r="T772" t="s">
        <v>2920</v>
      </c>
      <c r="U772" s="3">
        <v>1.5</v>
      </c>
      <c r="V772" s="3"/>
    </row>
    <row r="773" spans="2:22" x14ac:dyDescent="0.25">
      <c r="B773"/>
      <c r="T773" t="s">
        <v>2916</v>
      </c>
      <c r="U773" s="3">
        <v>1.5</v>
      </c>
      <c r="V773" s="3"/>
    </row>
    <row r="774" spans="2:22" x14ac:dyDescent="0.25">
      <c r="B774"/>
      <c r="T774" t="s">
        <v>1785</v>
      </c>
      <c r="U774" s="3">
        <v>1.5</v>
      </c>
      <c r="V774" s="3"/>
    </row>
    <row r="775" spans="2:22" x14ac:dyDescent="0.25">
      <c r="B775"/>
      <c r="S775" t="s">
        <v>380</v>
      </c>
      <c r="T775" t="s">
        <v>567</v>
      </c>
      <c r="U775" s="3">
        <v>2.8</v>
      </c>
      <c r="V775" s="3"/>
    </row>
    <row r="776" spans="2:22" x14ac:dyDescent="0.25">
      <c r="B776"/>
      <c r="T776" t="s">
        <v>483</v>
      </c>
      <c r="U776" s="3">
        <v>2.6</v>
      </c>
      <c r="V776" s="3"/>
    </row>
    <row r="777" spans="2:22" x14ac:dyDescent="0.25">
      <c r="B777"/>
      <c r="T777" t="s">
        <v>618</v>
      </c>
      <c r="U777" s="3">
        <v>2.6</v>
      </c>
      <c r="V777" s="3"/>
    </row>
    <row r="778" spans="2:22" x14ac:dyDescent="0.25">
      <c r="B778"/>
      <c r="T778" t="s">
        <v>916</v>
      </c>
      <c r="U778" s="3"/>
      <c r="V778" s="3">
        <v>2.3333333333333335</v>
      </c>
    </row>
    <row r="779" spans="2:22" x14ac:dyDescent="0.25">
      <c r="B779"/>
      <c r="T779" t="s">
        <v>764</v>
      </c>
      <c r="U779" s="3"/>
      <c r="V779" s="3">
        <v>2.3333333333333335</v>
      </c>
    </row>
    <row r="780" spans="2:22" x14ac:dyDescent="0.25">
      <c r="B780"/>
      <c r="T780" t="s">
        <v>924</v>
      </c>
      <c r="U780" s="3">
        <v>2.3333333333333335</v>
      </c>
      <c r="V780" s="3"/>
    </row>
    <row r="781" spans="2:22" x14ac:dyDescent="0.25">
      <c r="B781"/>
      <c r="T781" t="s">
        <v>751</v>
      </c>
      <c r="U781" s="3">
        <v>2.3333333333333335</v>
      </c>
      <c r="V781" s="3"/>
    </row>
    <row r="782" spans="2:22" x14ac:dyDescent="0.25">
      <c r="B782"/>
      <c r="T782" t="s">
        <v>778</v>
      </c>
      <c r="U782" s="3">
        <v>2.3333333333333335</v>
      </c>
      <c r="V782" s="3"/>
    </row>
    <row r="783" spans="2:22" x14ac:dyDescent="0.25">
      <c r="B783"/>
      <c r="T783" t="s">
        <v>392</v>
      </c>
      <c r="U783" s="3"/>
      <c r="V783" s="3">
        <v>2.25</v>
      </c>
    </row>
    <row r="784" spans="2:22" x14ac:dyDescent="0.25">
      <c r="B784"/>
      <c r="T784" t="s">
        <v>547</v>
      </c>
      <c r="U784" s="3"/>
      <c r="V784" s="3">
        <v>2.2000000000000002</v>
      </c>
    </row>
    <row r="785" spans="2:22" x14ac:dyDescent="0.25">
      <c r="B785"/>
      <c r="T785" t="s">
        <v>517</v>
      </c>
      <c r="U785" s="3"/>
      <c r="V785" s="3">
        <v>2</v>
      </c>
    </row>
    <row r="786" spans="2:22" x14ac:dyDescent="0.25">
      <c r="B786"/>
      <c r="T786" t="s">
        <v>720</v>
      </c>
      <c r="U786" s="3"/>
      <c r="V786" s="3">
        <v>2</v>
      </c>
    </row>
    <row r="787" spans="2:22" x14ac:dyDescent="0.25">
      <c r="B787"/>
      <c r="T787" t="s">
        <v>853</v>
      </c>
      <c r="U787" s="3">
        <v>2</v>
      </c>
      <c r="V787" s="3"/>
    </row>
    <row r="788" spans="2:22" x14ac:dyDescent="0.25">
      <c r="B788"/>
      <c r="T788" t="s">
        <v>704</v>
      </c>
      <c r="U788" s="3">
        <v>2</v>
      </c>
      <c r="V788" s="3"/>
    </row>
    <row r="789" spans="2:22" x14ac:dyDescent="0.25">
      <c r="B789"/>
      <c r="T789" t="s">
        <v>381</v>
      </c>
      <c r="U789" s="3">
        <v>2</v>
      </c>
      <c r="V789" s="3"/>
    </row>
    <row r="790" spans="2:22" x14ac:dyDescent="0.25">
      <c r="B790"/>
      <c r="T790" t="s">
        <v>497</v>
      </c>
      <c r="U790" s="3">
        <v>2</v>
      </c>
      <c r="V790" s="3"/>
    </row>
    <row r="791" spans="2:22" x14ac:dyDescent="0.25">
      <c r="B791"/>
      <c r="T791" t="s">
        <v>909</v>
      </c>
      <c r="U791" s="3">
        <v>2</v>
      </c>
      <c r="V791" s="3"/>
    </row>
    <row r="792" spans="2:22" x14ac:dyDescent="0.25">
      <c r="B792"/>
      <c r="T792" t="s">
        <v>887</v>
      </c>
      <c r="U792" s="3">
        <v>2</v>
      </c>
      <c r="V792" s="3"/>
    </row>
    <row r="793" spans="2:22" x14ac:dyDescent="0.25">
      <c r="B793"/>
      <c r="T793" t="s">
        <v>598</v>
      </c>
      <c r="U793" s="3">
        <v>1.8</v>
      </c>
      <c r="V793" s="3"/>
    </row>
    <row r="794" spans="2:22" x14ac:dyDescent="0.25">
      <c r="B794"/>
      <c r="T794" t="s">
        <v>437</v>
      </c>
      <c r="U794" s="3">
        <v>1.8</v>
      </c>
      <c r="V794" s="3"/>
    </row>
    <row r="795" spans="2:22" x14ac:dyDescent="0.25">
      <c r="B795"/>
      <c r="T795" t="s">
        <v>649</v>
      </c>
      <c r="U795" s="3">
        <v>1.8</v>
      </c>
      <c r="V795" s="3"/>
    </row>
    <row r="796" spans="2:22" x14ac:dyDescent="0.25">
      <c r="B796"/>
      <c r="T796" t="s">
        <v>466</v>
      </c>
      <c r="U796" s="3"/>
      <c r="V796" s="3">
        <v>1.8</v>
      </c>
    </row>
    <row r="797" spans="2:22" x14ac:dyDescent="0.25">
      <c r="B797"/>
      <c r="T797" t="s">
        <v>455</v>
      </c>
      <c r="U797" s="3"/>
      <c r="V797" s="3">
        <v>1.8</v>
      </c>
    </row>
    <row r="798" spans="2:22" x14ac:dyDescent="0.25">
      <c r="B798"/>
      <c r="T798" t="s">
        <v>537</v>
      </c>
      <c r="U798" s="3">
        <v>1.8</v>
      </c>
      <c r="V798" s="3"/>
    </row>
    <row r="799" spans="2:22" x14ac:dyDescent="0.25">
      <c r="B799"/>
      <c r="T799" t="s">
        <v>638</v>
      </c>
      <c r="U799" s="3"/>
      <c r="V799" s="3">
        <v>1.8</v>
      </c>
    </row>
    <row r="800" spans="2:22" x14ac:dyDescent="0.25">
      <c r="B800"/>
      <c r="T800" t="s">
        <v>608</v>
      </c>
      <c r="U800" s="3">
        <v>1.8</v>
      </c>
      <c r="V800" s="3"/>
    </row>
    <row r="801" spans="2:22" x14ac:dyDescent="0.25">
      <c r="B801"/>
      <c r="T801" t="s">
        <v>693</v>
      </c>
      <c r="U801" s="3"/>
      <c r="V801" s="3">
        <v>1.8</v>
      </c>
    </row>
    <row r="802" spans="2:22" x14ac:dyDescent="0.25">
      <c r="B802"/>
      <c r="T802" t="s">
        <v>386</v>
      </c>
      <c r="U802" s="3">
        <v>1.6666666666666667</v>
      </c>
      <c r="V802" s="3"/>
    </row>
    <row r="803" spans="2:22" x14ac:dyDescent="0.25">
      <c r="B803"/>
      <c r="T803" t="s">
        <v>860</v>
      </c>
      <c r="U803" s="3">
        <v>1.6666666666666667</v>
      </c>
      <c r="V803" s="3"/>
    </row>
    <row r="804" spans="2:22" x14ac:dyDescent="0.25">
      <c r="B804"/>
      <c r="T804" t="s">
        <v>772</v>
      </c>
      <c r="U804" s="3">
        <v>1.6666666666666667</v>
      </c>
      <c r="V804" s="3"/>
    </row>
    <row r="805" spans="2:22" x14ac:dyDescent="0.25">
      <c r="B805"/>
      <c r="T805" t="s">
        <v>803</v>
      </c>
      <c r="U805" s="3"/>
      <c r="V805" s="3">
        <v>1.6666666666666667</v>
      </c>
    </row>
    <row r="806" spans="2:22" x14ac:dyDescent="0.25">
      <c r="B806"/>
      <c r="T806" t="s">
        <v>876</v>
      </c>
      <c r="U806" s="3"/>
      <c r="V806" s="3">
        <v>1.6666666666666667</v>
      </c>
    </row>
    <row r="807" spans="2:22" x14ac:dyDescent="0.25">
      <c r="B807"/>
      <c r="T807" t="s">
        <v>809</v>
      </c>
      <c r="U807" s="3">
        <v>1.6666666666666667</v>
      </c>
      <c r="V807" s="3"/>
    </row>
    <row r="808" spans="2:22" x14ac:dyDescent="0.25">
      <c r="B808"/>
      <c r="T808" t="s">
        <v>791</v>
      </c>
      <c r="U808" s="3">
        <v>1.6666666666666667</v>
      </c>
      <c r="V808" s="3"/>
    </row>
    <row r="809" spans="2:22" x14ac:dyDescent="0.25">
      <c r="B809"/>
      <c r="T809" t="s">
        <v>841</v>
      </c>
      <c r="U809" s="3">
        <v>1.6666666666666667</v>
      </c>
      <c r="V809" s="3"/>
    </row>
    <row r="810" spans="2:22" x14ac:dyDescent="0.25">
      <c r="B810"/>
      <c r="T810" t="s">
        <v>727</v>
      </c>
      <c r="U810" s="3">
        <v>1.6666666666666667</v>
      </c>
      <c r="V810" s="3"/>
    </row>
    <row r="811" spans="2:22" x14ac:dyDescent="0.25">
      <c r="B811"/>
      <c r="T811" t="s">
        <v>668</v>
      </c>
      <c r="U811" s="3">
        <v>1.6</v>
      </c>
      <c r="V811" s="3"/>
    </row>
    <row r="812" spans="2:22" x14ac:dyDescent="0.25">
      <c r="B812"/>
      <c r="T812" t="s">
        <v>411</v>
      </c>
      <c r="U812" s="3">
        <v>1.6</v>
      </c>
      <c r="V812" s="3"/>
    </row>
    <row r="813" spans="2:22" x14ac:dyDescent="0.25">
      <c r="B813"/>
      <c r="T813" t="s">
        <v>508</v>
      </c>
      <c r="U813" s="3">
        <v>1.6</v>
      </c>
      <c r="V813" s="3"/>
    </row>
    <row r="814" spans="2:22" x14ac:dyDescent="0.25">
      <c r="B814"/>
      <c r="T814" t="s">
        <v>420</v>
      </c>
      <c r="U814" s="3">
        <v>1.4</v>
      </c>
      <c r="V814" s="3"/>
    </row>
    <row r="815" spans="2:22" x14ac:dyDescent="0.25">
      <c r="B815"/>
      <c r="T815" t="s">
        <v>529</v>
      </c>
      <c r="U815" s="3">
        <v>1.4</v>
      </c>
      <c r="V815" s="3"/>
    </row>
    <row r="816" spans="2:22" x14ac:dyDescent="0.25">
      <c r="B816"/>
      <c r="T816" t="s">
        <v>429</v>
      </c>
      <c r="U816" s="3">
        <v>1.4</v>
      </c>
      <c r="V816" s="3"/>
    </row>
    <row r="817" spans="2:22" x14ac:dyDescent="0.25">
      <c r="B817"/>
      <c r="T817" t="s">
        <v>559</v>
      </c>
      <c r="U817" s="3">
        <v>1.4</v>
      </c>
      <c r="V817" s="3"/>
    </row>
    <row r="818" spans="2:22" x14ac:dyDescent="0.25">
      <c r="B818"/>
      <c r="T818" t="s">
        <v>590</v>
      </c>
      <c r="U818" s="3">
        <v>1.4</v>
      </c>
      <c r="V818" s="3"/>
    </row>
    <row r="819" spans="2:22" x14ac:dyDescent="0.25">
      <c r="B819"/>
      <c r="T819" t="s">
        <v>660</v>
      </c>
      <c r="U819" s="3"/>
      <c r="V819" s="3">
        <v>1.4</v>
      </c>
    </row>
    <row r="820" spans="2:22" x14ac:dyDescent="0.25">
      <c r="B820"/>
      <c r="T820" t="s">
        <v>904</v>
      </c>
      <c r="U820" s="3"/>
      <c r="V820" s="3">
        <v>1.3333333333333333</v>
      </c>
    </row>
    <row r="821" spans="2:22" x14ac:dyDescent="0.25">
      <c r="B821"/>
      <c r="T821" t="s">
        <v>882</v>
      </c>
      <c r="U821" s="3">
        <v>1.3333333333333333</v>
      </c>
      <c r="V821" s="3"/>
    </row>
    <row r="822" spans="2:22" x14ac:dyDescent="0.25">
      <c r="B822"/>
      <c r="T822" t="s">
        <v>871</v>
      </c>
      <c r="U822" s="3"/>
      <c r="V822" s="3">
        <v>1.3333333333333333</v>
      </c>
    </row>
    <row r="823" spans="2:22" x14ac:dyDescent="0.25">
      <c r="B823"/>
      <c r="T823" t="s">
        <v>825</v>
      </c>
      <c r="U823" s="3">
        <v>1.3333333333333333</v>
      </c>
      <c r="V823" s="3"/>
    </row>
    <row r="824" spans="2:22" x14ac:dyDescent="0.25">
      <c r="B824"/>
      <c r="T824" t="s">
        <v>894</v>
      </c>
      <c r="U824" s="3">
        <v>1.3333333333333333</v>
      </c>
      <c r="V824" s="3"/>
    </row>
    <row r="825" spans="2:22" x14ac:dyDescent="0.25">
      <c r="B825"/>
      <c r="T825" t="s">
        <v>830</v>
      </c>
      <c r="U825" s="3">
        <v>1.3333333333333333</v>
      </c>
      <c r="V825" s="3"/>
    </row>
    <row r="826" spans="2:22" x14ac:dyDescent="0.25">
      <c r="B826"/>
      <c r="T826" t="s">
        <v>866</v>
      </c>
      <c r="U826" s="3">
        <v>1.3333333333333333</v>
      </c>
      <c r="V826" s="3"/>
    </row>
    <row r="827" spans="2:22" x14ac:dyDescent="0.25">
      <c r="B827"/>
      <c r="T827" t="s">
        <v>758</v>
      </c>
      <c r="U827" s="3"/>
      <c r="V827" s="3">
        <v>1.3333333333333333</v>
      </c>
    </row>
    <row r="828" spans="2:22" x14ac:dyDescent="0.25">
      <c r="B828"/>
      <c r="T828" t="s">
        <v>746</v>
      </c>
      <c r="U828" s="3"/>
      <c r="V828" s="3">
        <v>1.3333333333333333</v>
      </c>
    </row>
    <row r="829" spans="2:22" x14ac:dyDescent="0.25">
      <c r="B829"/>
      <c r="T829" t="s">
        <v>786</v>
      </c>
      <c r="U829" s="3"/>
      <c r="V829" s="3">
        <v>1.3333333333333333</v>
      </c>
    </row>
    <row r="830" spans="2:22" x14ac:dyDescent="0.25">
      <c r="B830"/>
      <c r="T830" t="s">
        <v>815</v>
      </c>
      <c r="U830" s="3"/>
      <c r="V830" s="3">
        <v>1.3333333333333333</v>
      </c>
    </row>
    <row r="831" spans="2:22" x14ac:dyDescent="0.25">
      <c r="B831"/>
      <c r="T831" t="s">
        <v>847</v>
      </c>
      <c r="U831" s="3">
        <v>1.3333333333333333</v>
      </c>
      <c r="V831" s="3"/>
    </row>
    <row r="832" spans="2:22" x14ac:dyDescent="0.25">
      <c r="B832"/>
      <c r="T832" t="s">
        <v>899</v>
      </c>
      <c r="U832" s="3">
        <v>1.3333333333333333</v>
      </c>
      <c r="V832" s="3"/>
    </row>
    <row r="833" spans="2:22" x14ac:dyDescent="0.25">
      <c r="B833"/>
      <c r="T833" t="s">
        <v>798</v>
      </c>
      <c r="U833" s="3">
        <v>1.3333333333333333</v>
      </c>
      <c r="V833" s="3"/>
    </row>
    <row r="834" spans="2:22" x14ac:dyDescent="0.25">
      <c r="B834"/>
      <c r="T834" t="s">
        <v>820</v>
      </c>
      <c r="U834" s="3">
        <v>1.3333333333333333</v>
      </c>
      <c r="V834" s="3"/>
    </row>
    <row r="835" spans="2:22" x14ac:dyDescent="0.25">
      <c r="B835"/>
      <c r="T835" t="s">
        <v>740</v>
      </c>
      <c r="U835" s="3"/>
      <c r="V835" s="3">
        <v>1.3333333333333333</v>
      </c>
    </row>
    <row r="836" spans="2:22" x14ac:dyDescent="0.25">
      <c r="B836"/>
      <c r="T836" t="s">
        <v>836</v>
      </c>
      <c r="U836" s="3">
        <v>1.3333333333333333</v>
      </c>
      <c r="V836" s="3"/>
    </row>
    <row r="837" spans="2:22" x14ac:dyDescent="0.25">
      <c r="B837"/>
      <c r="T837" t="s">
        <v>734</v>
      </c>
      <c r="U837" s="3">
        <v>1.3333333333333333</v>
      </c>
      <c r="V837" s="3"/>
    </row>
    <row r="838" spans="2:22" x14ac:dyDescent="0.25">
      <c r="B838"/>
      <c r="T838" t="s">
        <v>715</v>
      </c>
      <c r="U838" s="3">
        <v>1.3333333333333333</v>
      </c>
      <c r="V838" s="3"/>
    </row>
    <row r="839" spans="2:22" x14ac:dyDescent="0.25">
      <c r="B839"/>
      <c r="T839" t="s">
        <v>476</v>
      </c>
      <c r="U839" s="3"/>
      <c r="V839" s="3">
        <v>1.2</v>
      </c>
    </row>
    <row r="840" spans="2:22" x14ac:dyDescent="0.25">
      <c r="B840"/>
      <c r="T840" t="s">
        <v>403</v>
      </c>
      <c r="U840" s="3">
        <v>1.2</v>
      </c>
      <c r="V840" s="3"/>
    </row>
    <row r="841" spans="2:22" x14ac:dyDescent="0.25">
      <c r="B841"/>
      <c r="T841" t="s">
        <v>632</v>
      </c>
      <c r="U841" s="3">
        <v>1.2</v>
      </c>
      <c r="V841" s="3"/>
    </row>
    <row r="842" spans="2:22" x14ac:dyDescent="0.25">
      <c r="B842"/>
      <c r="T842" t="s">
        <v>583</v>
      </c>
      <c r="U842" s="3">
        <v>1.2</v>
      </c>
      <c r="V842" s="3"/>
    </row>
    <row r="843" spans="2:22" x14ac:dyDescent="0.25">
      <c r="B843"/>
      <c r="T843" t="s">
        <v>447</v>
      </c>
      <c r="U843" s="3">
        <v>1.2</v>
      </c>
      <c r="V843" s="3"/>
    </row>
    <row r="844" spans="2:22" x14ac:dyDescent="0.25">
      <c r="B844"/>
      <c r="T844" t="s">
        <v>678</v>
      </c>
      <c r="U844" s="3">
        <v>1.2</v>
      </c>
      <c r="V844" s="3"/>
    </row>
    <row r="845" spans="2:22" x14ac:dyDescent="0.25">
      <c r="B845"/>
      <c r="T845" t="s">
        <v>686</v>
      </c>
      <c r="U845" s="3">
        <v>1.2</v>
      </c>
      <c r="V845" s="3"/>
    </row>
    <row r="846" spans="2:22" x14ac:dyDescent="0.25">
      <c r="B846"/>
      <c r="S846" t="s">
        <v>1989</v>
      </c>
      <c r="T846" t="s">
        <v>1990</v>
      </c>
      <c r="U846" s="3">
        <v>2.4</v>
      </c>
      <c r="V846" s="3"/>
    </row>
    <row r="847" spans="2:22" x14ac:dyDescent="0.25">
      <c r="B847"/>
      <c r="T847" t="s">
        <v>2012</v>
      </c>
      <c r="U847" s="3"/>
      <c r="V847" s="3">
        <v>2.4</v>
      </c>
    </row>
    <row r="848" spans="2:22" x14ac:dyDescent="0.25">
      <c r="B848"/>
      <c r="T848" t="s">
        <v>2003</v>
      </c>
      <c r="U848" s="3">
        <v>1.6</v>
      </c>
      <c r="V848" s="3"/>
    </row>
    <row r="849" spans="2:22" x14ac:dyDescent="0.25">
      <c r="B849"/>
      <c r="S849" t="s">
        <v>2325</v>
      </c>
      <c r="T849" t="s">
        <v>2356</v>
      </c>
      <c r="U849" s="3"/>
      <c r="V849" s="3">
        <v>2.2000000000000002</v>
      </c>
    </row>
    <row r="850" spans="2:22" x14ac:dyDescent="0.25">
      <c r="B850"/>
      <c r="T850" t="s">
        <v>2344</v>
      </c>
      <c r="U850" s="3"/>
      <c r="V850" s="3">
        <v>2.2000000000000002</v>
      </c>
    </row>
    <row r="851" spans="2:22" x14ac:dyDescent="0.25">
      <c r="B851"/>
      <c r="T851" t="s">
        <v>2376</v>
      </c>
      <c r="U851" s="3">
        <v>2</v>
      </c>
      <c r="V851" s="3"/>
    </row>
    <row r="852" spans="2:22" x14ac:dyDescent="0.25">
      <c r="B852"/>
      <c r="T852" t="s">
        <v>2326</v>
      </c>
      <c r="U852" s="3">
        <v>2</v>
      </c>
      <c r="V852" s="3"/>
    </row>
    <row r="853" spans="2:22" x14ac:dyDescent="0.25">
      <c r="B853"/>
      <c r="T853" t="s">
        <v>2368</v>
      </c>
      <c r="U853" s="3">
        <v>1.4</v>
      </c>
      <c r="V853" s="3"/>
    </row>
    <row r="854" spans="2:22" x14ac:dyDescent="0.25">
      <c r="B854"/>
      <c r="T854" t="s">
        <v>2337</v>
      </c>
      <c r="U854" s="3">
        <v>1.2</v>
      </c>
      <c r="V854" s="3"/>
    </row>
    <row r="855" spans="2:22" x14ac:dyDescent="0.25">
      <c r="B855"/>
      <c r="S855" t="s">
        <v>2387</v>
      </c>
      <c r="T855" t="s">
        <v>2388</v>
      </c>
      <c r="U855" s="3">
        <v>2</v>
      </c>
      <c r="V855" s="3"/>
    </row>
    <row r="856" spans="2:22" x14ac:dyDescent="0.25">
      <c r="B856"/>
      <c r="S856" t="s">
        <v>4052</v>
      </c>
      <c r="T856" t="s">
        <v>3387</v>
      </c>
      <c r="U856" s="3"/>
      <c r="V856" s="3">
        <v>2</v>
      </c>
    </row>
    <row r="857" spans="2:22" x14ac:dyDescent="0.25">
      <c r="B857"/>
      <c r="T857" t="s">
        <v>3355</v>
      </c>
      <c r="U857" s="3"/>
      <c r="V857" s="3">
        <v>2</v>
      </c>
    </row>
    <row r="858" spans="2:22" x14ac:dyDescent="0.25">
      <c r="B858"/>
      <c r="T858" t="s">
        <v>3766</v>
      </c>
      <c r="U858" s="3">
        <v>2</v>
      </c>
      <c r="V858" s="3"/>
    </row>
    <row r="859" spans="2:22" x14ac:dyDescent="0.25">
      <c r="B859"/>
      <c r="S859" t="s">
        <v>1810</v>
      </c>
      <c r="T859" t="s">
        <v>938</v>
      </c>
      <c r="U859" s="3">
        <v>2</v>
      </c>
      <c r="V859" s="3"/>
    </row>
    <row r="860" spans="2:22" x14ac:dyDescent="0.25">
      <c r="B860"/>
      <c r="S860" t="s">
        <v>2688</v>
      </c>
      <c r="T860" t="s">
        <v>2689</v>
      </c>
      <c r="U860" s="3">
        <v>2</v>
      </c>
      <c r="V860" s="3"/>
    </row>
    <row r="861" spans="2:22" x14ac:dyDescent="0.25">
      <c r="B861"/>
      <c r="S861" t="s">
        <v>1342</v>
      </c>
      <c r="T861" t="s">
        <v>1343</v>
      </c>
      <c r="U861" s="3">
        <v>2</v>
      </c>
      <c r="V861" s="3"/>
    </row>
    <row r="862" spans="2:22" x14ac:dyDescent="0.25">
      <c r="B862"/>
      <c r="S862" t="s">
        <v>4032</v>
      </c>
      <c r="T862" t="s">
        <v>4033</v>
      </c>
      <c r="U862" s="3">
        <v>1.6</v>
      </c>
      <c r="V862" s="3"/>
    </row>
    <row r="863" spans="2:22" x14ac:dyDescent="0.25">
      <c r="B863"/>
      <c r="S863" t="s">
        <v>932</v>
      </c>
      <c r="T863" t="s">
        <v>933</v>
      </c>
      <c r="U863" s="3">
        <v>1.5</v>
      </c>
      <c r="V863" s="3"/>
    </row>
    <row r="864" spans="2:22" x14ac:dyDescent="0.25">
      <c r="B864"/>
      <c r="S864" t="s">
        <v>2025</v>
      </c>
      <c r="T864" t="s">
        <v>2026</v>
      </c>
      <c r="U864" s="3">
        <v>1.4</v>
      </c>
      <c r="V864" s="3"/>
    </row>
    <row r="865" spans="2:22" x14ac:dyDescent="0.25">
      <c r="B865"/>
      <c r="R865" t="s">
        <v>946</v>
      </c>
      <c r="U865" s="3">
        <v>3</v>
      </c>
      <c r="V865" s="3">
        <v>3</v>
      </c>
    </row>
    <row r="866" spans="2:22" x14ac:dyDescent="0.25">
      <c r="B866"/>
    </row>
    <row r="867" spans="2:22" x14ac:dyDescent="0.25">
      <c r="B867"/>
    </row>
    <row r="868" spans="2:22" x14ac:dyDescent="0.25">
      <c r="B868"/>
    </row>
    <row r="869" spans="2:22" x14ac:dyDescent="0.25">
      <c r="B869"/>
    </row>
    <row r="870" spans="2:22" x14ac:dyDescent="0.25">
      <c r="B870"/>
    </row>
    <row r="871" spans="2:22" x14ac:dyDescent="0.25">
      <c r="B871"/>
    </row>
    <row r="872" spans="2:22" x14ac:dyDescent="0.25">
      <c r="B872"/>
    </row>
    <row r="873" spans="2:22" x14ac:dyDescent="0.25">
      <c r="B873"/>
    </row>
    <row r="874" spans="2:22" x14ac:dyDescent="0.25">
      <c r="B874"/>
    </row>
    <row r="875" spans="2:22" x14ac:dyDescent="0.25">
      <c r="B875"/>
    </row>
    <row r="876" spans="2:22" x14ac:dyDescent="0.25">
      <c r="B876"/>
    </row>
    <row r="877" spans="2:22" x14ac:dyDescent="0.25">
      <c r="B877"/>
    </row>
    <row r="878" spans="2:22" x14ac:dyDescent="0.25">
      <c r="B878"/>
    </row>
    <row r="879" spans="2:22" x14ac:dyDescent="0.25">
      <c r="B879"/>
    </row>
    <row r="880" spans="2:2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</sheetData>
  <autoFilter ref="A3:B1157" xr:uid="{CA2B860A-CA5A-401E-9CDC-74A354EF8FB4}"/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la-results-clean+coding</vt:lpstr>
      <vt:lpstr>Sheet2</vt:lpstr>
      <vt:lpstr>Competitiveness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Gardner</dc:creator>
  <cp:lastModifiedBy>Stephen Gardner</cp:lastModifiedBy>
  <dcterms:modified xsi:type="dcterms:W3CDTF">2018-08-21T02:46:48Z</dcterms:modified>
</cp:coreProperties>
</file>