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"/>
    </mc:Choice>
  </mc:AlternateContent>
  <xr:revisionPtr revIDLastSave="0" documentId="13_ncr:1_{25D84173-99B0-4AD0-AC13-812BE8A4CC70}" xr6:coauthVersionLast="47" xr6:coauthVersionMax="47" xr10:uidLastSave="{00000000-0000-0000-0000-000000000000}"/>
  <bookViews>
    <workbookView xWindow="52695" yWindow="0" windowWidth="14610" windowHeight="15585" xr2:uid="{8896788D-4D17-4058-8025-1A7424B43ED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4" i="1"/>
  <c r="B12" i="1" l="1"/>
  <c r="B13" i="1"/>
  <c r="B11" i="1"/>
  <c r="B4" i="1"/>
  <c r="B3" i="1"/>
  <c r="C5" i="1"/>
  <c r="B5" i="1"/>
  <c r="C2" i="1"/>
  <c r="B2" i="1"/>
</calcChain>
</file>

<file path=xl/sharedStrings.xml><?xml version="1.0" encoding="utf-8"?>
<sst xmlns="http://schemas.openxmlformats.org/spreadsheetml/2006/main" count="28" uniqueCount="25">
  <si>
    <t>mass</t>
  </si>
  <si>
    <t>mass%</t>
  </si>
  <si>
    <t>wipe</t>
  </si>
  <si>
    <t>ethanol</t>
  </si>
  <si>
    <t>isopronanol</t>
  </si>
  <si>
    <t>mass [kg]</t>
  </si>
  <si>
    <t>Total</t>
  </si>
  <si>
    <t>packaging</t>
  </si>
  <si>
    <t>HDPE</t>
  </si>
  <si>
    <t>density</t>
  </si>
  <si>
    <t>kg/m3</t>
  </si>
  <si>
    <t>surface area</t>
  </si>
  <si>
    <t>m2</t>
  </si>
  <si>
    <t>thickness</t>
  </si>
  <si>
    <t>m</t>
  </si>
  <si>
    <t>kg</t>
  </si>
  <si>
    <t>pack. pr. wipe</t>
  </si>
  <si>
    <t>avoided</t>
  </si>
  <si>
    <t>elec.</t>
  </si>
  <si>
    <t>heat</t>
  </si>
  <si>
    <t>unit pr kg</t>
  </si>
  <si>
    <t>treatment of waste textile, soiled, municipal incineration with fly ash extraction</t>
  </si>
  <si>
    <t>kWh</t>
  </si>
  <si>
    <t>MJ</t>
  </si>
  <si>
    <t>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</si>
</sst>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G24"/>
  <sheetViews>
    <sheetView tabSelected="1" workbookViewId="0">
      <selection activeCell="B24" sqref="B24"/>
    </sheetView>
  </sheetViews>
  <sheetFormatPr defaultRowHeight="14.25" x14ac:dyDescent="0.2"/>
  <cols>
    <col min="1" max="1" width="12.125" bestFit="1" customWidth="1"/>
    <col min="2" max="2" width="8.875" bestFit="1" customWidth="1"/>
  </cols>
  <sheetData>
    <row r="1" spans="1:7" x14ac:dyDescent="0.2">
      <c r="B1" t="s">
        <v>5</v>
      </c>
      <c r="C1" t="s">
        <v>1</v>
      </c>
    </row>
    <row r="2" spans="1:7" x14ac:dyDescent="0.2">
      <c r="A2" t="s">
        <v>2</v>
      </c>
      <c r="B2">
        <f>1*10^-3</f>
        <v>1E-3</v>
      </c>
      <c r="C2" s="1">
        <f>1-SUM(C3:C4)</f>
        <v>0.25</v>
      </c>
    </row>
    <row r="3" spans="1:7" x14ac:dyDescent="0.2">
      <c r="A3" t="s">
        <v>3</v>
      </c>
      <c r="B3">
        <f>$B$5*C3</f>
        <v>2.8E-3</v>
      </c>
      <c r="C3" s="1">
        <v>0.7</v>
      </c>
    </row>
    <row r="4" spans="1:7" x14ac:dyDescent="0.2">
      <c r="A4" t="s">
        <v>4</v>
      </c>
      <c r="B4">
        <f>$B$5*C4</f>
        <v>2.0000000000000001E-4</v>
      </c>
      <c r="C4" s="1">
        <v>0.05</v>
      </c>
    </row>
    <row r="5" spans="1:7" x14ac:dyDescent="0.2">
      <c r="A5" t="s">
        <v>6</v>
      </c>
      <c r="B5">
        <f>B2/C2</f>
        <v>4.0000000000000001E-3</v>
      </c>
      <c r="C5" s="1">
        <f>SUM(C2:C4)</f>
        <v>1</v>
      </c>
    </row>
    <row r="8" spans="1:7" x14ac:dyDescent="0.2">
      <c r="A8" t="s">
        <v>7</v>
      </c>
    </row>
    <row r="9" spans="1:7" x14ac:dyDescent="0.2">
      <c r="A9" t="s">
        <v>8</v>
      </c>
    </row>
    <row r="10" spans="1:7" x14ac:dyDescent="0.2">
      <c r="A10" t="s">
        <v>9</v>
      </c>
      <c r="B10">
        <v>970</v>
      </c>
      <c r="C10" t="s">
        <v>10</v>
      </c>
    </row>
    <row r="11" spans="1:7" x14ac:dyDescent="0.2">
      <c r="A11" t="s">
        <v>11</v>
      </c>
      <c r="B11">
        <f>28*10^-2*40*10^-2</f>
        <v>0.11200000000000002</v>
      </c>
      <c r="C11" t="s">
        <v>12</v>
      </c>
    </row>
    <row r="12" spans="1:7" x14ac:dyDescent="0.2">
      <c r="A12" t="s">
        <v>13</v>
      </c>
      <c r="B12">
        <f>0.1*10^-2*2</f>
        <v>2E-3</v>
      </c>
      <c r="C12" t="s">
        <v>14</v>
      </c>
    </row>
    <row r="13" spans="1:7" x14ac:dyDescent="0.2">
      <c r="A13" t="s">
        <v>0</v>
      </c>
      <c r="B13">
        <f>B10*B11*B12</f>
        <v>0.21728000000000003</v>
      </c>
      <c r="C13" t="s">
        <v>15</v>
      </c>
    </row>
    <row r="14" spans="1:7" x14ac:dyDescent="0.2">
      <c r="A14" t="s">
        <v>16</v>
      </c>
      <c r="B14">
        <f>B13/40</f>
        <v>5.4320000000000011E-3</v>
      </c>
      <c r="C14" t="s">
        <v>15</v>
      </c>
      <c r="G14">
        <v>5.4320000000000002E-3</v>
      </c>
    </row>
    <row r="18" spans="1:3" x14ac:dyDescent="0.2">
      <c r="A18" t="s">
        <v>17</v>
      </c>
      <c r="B18" t="s">
        <v>20</v>
      </c>
      <c r="C18" t="s">
        <v>21</v>
      </c>
    </row>
    <row r="19" spans="1:3" x14ac:dyDescent="0.2">
      <c r="A19" t="s">
        <v>18</v>
      </c>
      <c r="B19">
        <v>-0.49508999999999997</v>
      </c>
      <c r="C19" t="s">
        <v>22</v>
      </c>
    </row>
    <row r="20" spans="1:3" x14ac:dyDescent="0.2">
      <c r="A20" t="s">
        <v>19</v>
      </c>
      <c r="B20">
        <v>-3.5777999999999999</v>
      </c>
      <c r="C20" t="s">
        <v>23</v>
      </c>
    </row>
    <row r="22" spans="1:3" x14ac:dyDescent="0.2">
      <c r="A22" t="s">
        <v>17</v>
      </c>
    </row>
    <row r="23" spans="1:3" x14ac:dyDescent="0.2">
      <c r="A23" t="s">
        <v>24</v>
      </c>
      <c r="B23">
        <f>B19*$B$2*2</f>
        <v>-9.9018000000000001E-4</v>
      </c>
    </row>
    <row r="24" spans="1:3" x14ac:dyDescent="0.2">
      <c r="A24" t="s">
        <v>19</v>
      </c>
      <c r="B24">
        <f>B20*$B$2*2</f>
        <v>-7.1555999999999998E-3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2024-11-04T14:50:23Z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