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Single-use-vs-multi-use-in-health-care\Data\"/>
    </mc:Choice>
  </mc:AlternateContent>
  <xr:revisionPtr revIDLastSave="0" documentId="13_ncr:1_{7E036736-2C6F-49A7-AFFA-25DF730F24FE}" xr6:coauthVersionLast="47" xr6:coauthVersionMax="47" xr10:uidLastSave="{00000000-0000-0000-0000-000000000000}"/>
  <bookViews>
    <workbookView xWindow="-120" yWindow="-120" windowWidth="29040" windowHeight="17520" xr2:uid="{8896788D-4D17-4058-8025-1A7424B43ED5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2  Page 2_89496b40-e460-4b0d-86d6-d6d2275180be" name="Table002  Page 2" connection="Query - Table002 (Page 2)"/>
          <x15:modelTable id="Table001  Page 1_f89ac693-9331-4fd0-a33f-c99571260e5a" name="Table001  Page 1" connection="Query - Table001 (Page 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2" l="1"/>
  <c r="S4" i="2" s="1"/>
  <c r="I2" i="2"/>
  <c r="S3" i="2"/>
  <c r="S5" i="2"/>
  <c r="S6" i="2"/>
  <c r="S2" i="2"/>
  <c r="Q3" i="2"/>
  <c r="Q5" i="2"/>
  <c r="Q6" i="2"/>
  <c r="Q2" i="2"/>
  <c r="O4" i="2"/>
  <c r="O3" i="2"/>
  <c r="O2" i="2"/>
  <c r="P10" i="2"/>
  <c r="O5" i="2"/>
  <c r="O6" i="2"/>
  <c r="N6" i="2"/>
  <c r="N5" i="2"/>
  <c r="N4" i="2"/>
  <c r="N3" i="2"/>
  <c r="N2" i="2"/>
  <c r="M2" i="2"/>
  <c r="M6" i="2"/>
  <c r="M5" i="2"/>
  <c r="M4" i="2"/>
  <c r="M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8FF024-F0F6-4769-AAEB-891BCF2D30AE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c3567b93-0ff3-49c3-b76c-0b1595335776"/>
      </ext>
    </extLst>
  </connection>
  <connection id="2" xr16:uid="{34B34AC2-D5B1-43B4-8505-3F5B86BC63A4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d90497e2-5277-40ee-87ea-2883ab8d48ea"/>
      </ext>
    </extLst>
  </connection>
  <connection id="3" xr16:uid="{472994F4-B045-409E-A3C2-F63C82E2341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<sst xmlns="http://schemas.openxmlformats.org/spreadsheetml/2006/main" count="254" uniqueCount="92">
  <si>
    <t>Produkt</t>
  </si>
  <si>
    <t>Serienr.</t>
  </si>
  <si>
    <t>Navn</t>
  </si>
  <si>
    <t>Enhed</t>
  </si>
  <si>
    <t>Brug</t>
  </si>
  <si>
    <t>N-P00077</t>
  </si>
  <si>
    <t>N-P00077-052</t>
  </si>
  <si>
    <t>Container</t>
  </si>
  <si>
    <t>N-P00077-053</t>
  </si>
  <si>
    <t>N-P00077-054</t>
  </si>
  <si>
    <t>N-P00077-055</t>
  </si>
  <si>
    <t>N-P00077-056</t>
  </si>
  <si>
    <t>N-P00077-057</t>
  </si>
  <si>
    <t>N-P00077-058</t>
  </si>
  <si>
    <t>N-P00077-059</t>
  </si>
  <si>
    <t>N-P00077-060</t>
  </si>
  <si>
    <t>N-P00077-061</t>
  </si>
  <si>
    <t>N-P00077-062</t>
  </si>
  <si>
    <t>N-P00077-063</t>
  </si>
  <si>
    <t>Subtotal</t>
  </si>
  <si>
    <t>Total</t>
  </si>
  <si>
    <t>N-P00077-001</t>
  </si>
  <si>
    <t>25-05-2023</t>
  </si>
  <si>
    <t>N-P00077-002</t>
  </si>
  <si>
    <t>N-P00077-003</t>
  </si>
  <si>
    <t>26-05-2023</t>
  </si>
  <si>
    <t>N-P00077-004</t>
  </si>
  <si>
    <t>N-P00077-005</t>
  </si>
  <si>
    <t>N-P00077-006</t>
  </si>
  <si>
    <t>N-P00077-007</t>
  </si>
  <si>
    <t>N-P00077-008</t>
  </si>
  <si>
    <t>N-P00077-009</t>
  </si>
  <si>
    <t>N-P00077-010</t>
  </si>
  <si>
    <t>N-P00077-011</t>
  </si>
  <si>
    <t>07-06-2023</t>
  </si>
  <si>
    <t>N-P00077-012</t>
  </si>
  <si>
    <t>N-P00077-013</t>
  </si>
  <si>
    <t>N-P00077-014</t>
  </si>
  <si>
    <t>N-P00077-015</t>
  </si>
  <si>
    <t>N-P00077-016</t>
  </si>
  <si>
    <t>N-P00077-017</t>
  </si>
  <si>
    <t>N-P00077-018</t>
  </si>
  <si>
    <t>31-05-2023</t>
  </si>
  <si>
    <t>N-P00077-019</t>
  </si>
  <si>
    <t>30-05-2023</t>
  </si>
  <si>
    <t>N-P00077-020</t>
  </si>
  <si>
    <t>N-P00077-021</t>
  </si>
  <si>
    <t>N-P00077-022</t>
  </si>
  <si>
    <t>N-P00077-023</t>
  </si>
  <si>
    <t>05-06-2023</t>
  </si>
  <si>
    <t>N-P00077-025</t>
  </si>
  <si>
    <t>N-P00077-026</t>
  </si>
  <si>
    <t>N-P00077-027</t>
  </si>
  <si>
    <t>N-P00077-028</t>
  </si>
  <si>
    <t>N-P00077-029</t>
  </si>
  <si>
    <t>N-P00077-031</t>
  </si>
  <si>
    <t>01-06-2023</t>
  </si>
  <si>
    <t>N-P00077-032</t>
  </si>
  <si>
    <t>N-P00077-033</t>
  </si>
  <si>
    <t>N-P00077-034</t>
  </si>
  <si>
    <t>N-P00077-035</t>
  </si>
  <si>
    <t>N-P00077-036</t>
  </si>
  <si>
    <t>N-P00077-037</t>
  </si>
  <si>
    <t>N-P00077-038</t>
  </si>
  <si>
    <t>N-P00077-039</t>
  </si>
  <si>
    <t>N-P00077-040</t>
  </si>
  <si>
    <t>N-P00077-041</t>
  </si>
  <si>
    <t>N-P00077-042</t>
  </si>
  <si>
    <t>N-P00077-043</t>
  </si>
  <si>
    <t>06-06-2023</t>
  </si>
  <si>
    <t>N-P00077-044</t>
  </si>
  <si>
    <t>N-P00077-045</t>
  </si>
  <si>
    <t>N-P00077-046</t>
  </si>
  <si>
    <t>N-P00077-047</t>
  </si>
  <si>
    <t>08-06-2023</t>
  </si>
  <si>
    <t>N-P00077-048</t>
  </si>
  <si>
    <t>13-06-2023</t>
  </si>
  <si>
    <t>N-P00077-049</t>
  </si>
  <si>
    <t>N-P00077-050</t>
  </si>
  <si>
    <t>N-P00077-051</t>
  </si>
  <si>
    <t>First process</t>
  </si>
  <si>
    <t>Last process</t>
  </si>
  <si>
    <t>Day in use</t>
  </si>
  <si>
    <t>Use pr day</t>
  </si>
  <si>
    <t>minimum</t>
  </si>
  <si>
    <t>maximum</t>
  </si>
  <si>
    <t>avg</t>
  </si>
  <si>
    <t>std</t>
  </si>
  <si>
    <t>median</t>
  </si>
  <si>
    <t>Use</t>
  </si>
  <si>
    <t>life time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</si>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</sst>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F87D1-0C1B-4115-A3AA-C33B9D61493D}">
  <dimension ref="A1:T64"/>
  <sheetViews>
    <sheetView tabSelected="1" topLeftCell="D1" workbookViewId="0">
      <selection activeCell="T13" sqref="T13"/>
    </sheetView>
  </sheetViews>
  <sheetFormatPr defaultRowHeight="14.25" x14ac:dyDescent="0.2"/>
  <cols>
    <col min="1" max="3" width="0" hidden="1" customWidth="1"/>
    <col min="6" max="6" width="16.375" hidden="1" customWidth="1"/>
    <col min="7" max="7" width="17.375" hidden="1" customWidth="1"/>
    <col min="9" max="9" width="9.375" bestFit="1" customWidth="1"/>
    <col min="13" max="14" width="0" hidden="1" customWidth="1"/>
    <col min="15" max="15" width="9.625" bestFit="1" customWidth="1"/>
    <col min="17" max="17" width="9.37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80</v>
      </c>
      <c r="G1" t="s">
        <v>81</v>
      </c>
      <c r="H1" t="s">
        <v>82</v>
      </c>
      <c r="I1" t="s">
        <v>83</v>
      </c>
      <c r="M1" t="s">
        <v>89</v>
      </c>
      <c r="N1" t="s">
        <v>82</v>
      </c>
      <c r="O1" t="s">
        <v>83</v>
      </c>
      <c r="Q1" t="s">
        <v>90</v>
      </c>
    </row>
    <row r="2" spans="1:20" x14ac:dyDescent="0.2">
      <c r="A2" t="s">
        <v>5</v>
      </c>
      <c r="B2" t="s">
        <v>21</v>
      </c>
      <c r="C2" t="s">
        <v>7</v>
      </c>
      <c r="D2">
        <v>7394756</v>
      </c>
      <c r="E2">
        <v>134</v>
      </c>
      <c r="F2" s="3" t="s">
        <v>22</v>
      </c>
      <c r="G2" s="1">
        <v>45568</v>
      </c>
      <c r="H2">
        <f>G2-F2</f>
        <v>497</v>
      </c>
      <c r="I2" s="2">
        <f>E2/H2</f>
        <v>0.26961770623742454</v>
      </c>
      <c r="L2" t="s">
        <v>84</v>
      </c>
      <c r="M2">
        <f>MIN(E2:E62)</f>
        <v>2</v>
      </c>
      <c r="N2">
        <f>MIN(H2:H62)</f>
        <v>91</v>
      </c>
      <c r="O2" s="2">
        <f>MIN(I2:I62)</f>
        <v>5.7142857142857143E-3</v>
      </c>
      <c r="Q2" s="4">
        <f>ROUND(O2*$P$10,0)</f>
        <v>21</v>
      </c>
      <c r="S2" s="5">
        <f>1/Q2</f>
        <v>4.7619047619047616E-2</v>
      </c>
      <c r="T2" s="2"/>
    </row>
    <row r="3" spans="1:20" x14ac:dyDescent="0.2">
      <c r="A3" t="s">
        <v>5</v>
      </c>
      <c r="B3" t="s">
        <v>23</v>
      </c>
      <c r="C3" t="s">
        <v>7</v>
      </c>
      <c r="D3">
        <v>7386896</v>
      </c>
      <c r="E3">
        <v>124</v>
      </c>
      <c r="F3" s="3" t="s">
        <v>22</v>
      </c>
      <c r="G3" s="1">
        <v>45561</v>
      </c>
      <c r="H3">
        <f t="shared" ref="H3:H62" si="0">G3-F3</f>
        <v>490</v>
      </c>
      <c r="I3" s="2">
        <f t="shared" ref="I3:I62" si="1">E3/H3</f>
        <v>0.2530612244897959</v>
      </c>
      <c r="L3" t="s">
        <v>85</v>
      </c>
      <c r="M3">
        <f>MAX(E2:E62)</f>
        <v>151</v>
      </c>
      <c r="N3">
        <f>MAX(H2:H62)</f>
        <v>498</v>
      </c>
      <c r="O3" s="2">
        <f>MAX(I2:I62)</f>
        <v>0.3075356415478615</v>
      </c>
      <c r="Q3" s="4">
        <f t="shared" ref="Q3:Q6" si="2">ROUND(O3*$P$10,0)</f>
        <v>1123</v>
      </c>
      <c r="S3" s="5">
        <f t="shared" ref="S3:S6" si="3">1/Q3</f>
        <v>8.9047195013357077E-4</v>
      </c>
      <c r="T3" s="2"/>
    </row>
    <row r="4" spans="1:20" x14ac:dyDescent="0.2">
      <c r="A4" t="s">
        <v>5</v>
      </c>
      <c r="B4" t="s">
        <v>24</v>
      </c>
      <c r="C4" t="s">
        <v>7</v>
      </c>
      <c r="D4">
        <v>7392030</v>
      </c>
      <c r="E4">
        <v>101</v>
      </c>
      <c r="F4" s="3" t="s">
        <v>25</v>
      </c>
      <c r="G4" s="1">
        <v>45566</v>
      </c>
      <c r="H4">
        <f t="shared" si="0"/>
        <v>494</v>
      </c>
      <c r="I4" s="2">
        <f t="shared" si="1"/>
        <v>0.20445344129554655</v>
      </c>
      <c r="L4" t="s">
        <v>86</v>
      </c>
      <c r="M4" s="2">
        <f>AVERAGE(E2:E62)</f>
        <v>59.704918032786885</v>
      </c>
      <c r="N4" s="2">
        <f>AVERAGE(H2:H62)</f>
        <v>407.13114754098359</v>
      </c>
      <c r="O4" s="2">
        <f>AVERAGE(I2:I62)</f>
        <v>0.14047192866768571</v>
      </c>
      <c r="Q4" s="4">
        <f>ROUND(O4*$P$10,0)</f>
        <v>513</v>
      </c>
      <c r="S4" s="5">
        <f t="shared" si="3"/>
        <v>1.9493177387914229E-3</v>
      </c>
      <c r="T4" s="2"/>
    </row>
    <row r="5" spans="1:20" x14ac:dyDescent="0.2">
      <c r="A5" t="s">
        <v>5</v>
      </c>
      <c r="B5" t="s">
        <v>26</v>
      </c>
      <c r="C5" t="s">
        <v>7</v>
      </c>
      <c r="D5">
        <v>7395765</v>
      </c>
      <c r="E5">
        <v>95</v>
      </c>
      <c r="F5" s="3" t="s">
        <v>22</v>
      </c>
      <c r="G5" s="1">
        <v>45569</v>
      </c>
      <c r="H5">
        <f t="shared" si="0"/>
        <v>498</v>
      </c>
      <c r="I5" s="2">
        <f t="shared" si="1"/>
        <v>0.19076305220883535</v>
      </c>
      <c r="L5" t="s">
        <v>88</v>
      </c>
      <c r="M5">
        <f>MEDIAN(E2:E62)</f>
        <v>67</v>
      </c>
      <c r="N5">
        <f>MEDIAN(H2:H62)</f>
        <v>475</v>
      </c>
      <c r="O5" s="2">
        <f>MEDIAN(I2:I62)</f>
        <v>0.14949494949494949</v>
      </c>
      <c r="Q5" s="4">
        <f t="shared" si="2"/>
        <v>546</v>
      </c>
      <c r="S5" s="5">
        <f t="shared" si="3"/>
        <v>1.8315018315018315E-3</v>
      </c>
      <c r="T5" s="2"/>
    </row>
    <row r="6" spans="1:20" x14ac:dyDescent="0.2">
      <c r="A6" t="s">
        <v>5</v>
      </c>
      <c r="B6" t="s">
        <v>27</v>
      </c>
      <c r="C6" t="s">
        <v>7</v>
      </c>
      <c r="D6">
        <v>7044967</v>
      </c>
      <c r="E6">
        <v>26</v>
      </c>
      <c r="F6" s="3" t="s">
        <v>22</v>
      </c>
      <c r="G6" s="1">
        <v>45203</v>
      </c>
      <c r="H6">
        <f t="shared" si="0"/>
        <v>132</v>
      </c>
      <c r="I6" s="2">
        <f t="shared" si="1"/>
        <v>0.19696969696969696</v>
      </c>
      <c r="L6" t="s">
        <v>87</v>
      </c>
      <c r="M6" s="2">
        <f>_xlfn.STDEV.S(E2:E62)</f>
        <v>44.2546962714298</v>
      </c>
      <c r="N6" s="2">
        <f>_xlfn.STDEV.S(H2:H62)</f>
        <v>121.28279287266825</v>
      </c>
      <c r="O6" s="2">
        <f>_xlfn.STDEV.S(I2:I62)</f>
        <v>8.607386046751854E-2</v>
      </c>
      <c r="Q6" s="4">
        <f t="shared" si="2"/>
        <v>314</v>
      </c>
      <c r="S6" s="5">
        <f t="shared" si="3"/>
        <v>3.1847133757961785E-3</v>
      </c>
      <c r="T6" s="2"/>
    </row>
    <row r="7" spans="1:20" x14ac:dyDescent="0.2">
      <c r="A7" t="s">
        <v>5</v>
      </c>
      <c r="B7" t="s">
        <v>28</v>
      </c>
      <c r="C7" t="s">
        <v>7</v>
      </c>
      <c r="D7">
        <v>7393601</v>
      </c>
      <c r="E7">
        <v>90</v>
      </c>
      <c r="F7" s="3" t="s">
        <v>25</v>
      </c>
      <c r="G7" s="1">
        <v>45567</v>
      </c>
      <c r="H7">
        <f t="shared" si="0"/>
        <v>495</v>
      </c>
      <c r="I7" s="2">
        <f t="shared" si="1"/>
        <v>0.18181818181818182</v>
      </c>
    </row>
    <row r="8" spans="1:20" x14ac:dyDescent="0.2">
      <c r="A8" t="s">
        <v>5</v>
      </c>
      <c r="B8" t="s">
        <v>29</v>
      </c>
      <c r="C8" t="s">
        <v>7</v>
      </c>
      <c r="D8">
        <v>7394176</v>
      </c>
      <c r="E8">
        <v>99</v>
      </c>
      <c r="F8" s="3" t="s">
        <v>25</v>
      </c>
      <c r="G8" s="1">
        <v>45568</v>
      </c>
      <c r="H8">
        <f t="shared" si="0"/>
        <v>496</v>
      </c>
      <c r="I8" s="2">
        <f t="shared" si="1"/>
        <v>0.19959677419354838</v>
      </c>
    </row>
    <row r="9" spans="1:20" x14ac:dyDescent="0.2">
      <c r="A9" t="s">
        <v>5</v>
      </c>
      <c r="B9" t="s">
        <v>30</v>
      </c>
      <c r="C9" t="s">
        <v>7</v>
      </c>
      <c r="D9">
        <v>7391622</v>
      </c>
      <c r="E9">
        <v>74</v>
      </c>
      <c r="F9" s="3" t="s">
        <v>22</v>
      </c>
      <c r="G9" s="1">
        <v>45566</v>
      </c>
      <c r="H9">
        <f t="shared" si="0"/>
        <v>495</v>
      </c>
      <c r="I9" s="2">
        <f t="shared" si="1"/>
        <v>0.14949494949494949</v>
      </c>
    </row>
    <row r="10" spans="1:20" x14ac:dyDescent="0.2">
      <c r="A10" t="s">
        <v>5</v>
      </c>
      <c r="B10" t="s">
        <v>31</v>
      </c>
      <c r="C10" t="s">
        <v>7</v>
      </c>
      <c r="D10">
        <v>7049513</v>
      </c>
      <c r="E10">
        <v>19</v>
      </c>
      <c r="F10" s="3" t="s">
        <v>22</v>
      </c>
      <c r="G10" s="1">
        <v>45208</v>
      </c>
      <c r="H10">
        <f t="shared" si="0"/>
        <v>137</v>
      </c>
      <c r="I10" s="2">
        <f t="shared" si="1"/>
        <v>0.13868613138686131</v>
      </c>
      <c r="O10" t="s">
        <v>90</v>
      </c>
      <c r="P10">
        <f>10*365</f>
        <v>3650</v>
      </c>
      <c r="Q10" t="s">
        <v>91</v>
      </c>
    </row>
    <row r="11" spans="1:20" x14ac:dyDescent="0.2">
      <c r="A11" t="s">
        <v>5</v>
      </c>
      <c r="B11" t="s">
        <v>32</v>
      </c>
      <c r="C11" t="s">
        <v>7</v>
      </c>
      <c r="D11">
        <v>7391759</v>
      </c>
      <c r="E11">
        <v>75</v>
      </c>
      <c r="F11" s="3" t="s">
        <v>22</v>
      </c>
      <c r="G11" s="1">
        <v>45566</v>
      </c>
      <c r="H11">
        <f t="shared" si="0"/>
        <v>495</v>
      </c>
      <c r="I11" s="2">
        <f t="shared" si="1"/>
        <v>0.15151515151515152</v>
      </c>
    </row>
    <row r="12" spans="1:20" x14ac:dyDescent="0.2">
      <c r="A12" t="s">
        <v>5</v>
      </c>
      <c r="B12" t="s">
        <v>33</v>
      </c>
      <c r="C12" t="s">
        <v>7</v>
      </c>
      <c r="D12">
        <v>7394744</v>
      </c>
      <c r="E12">
        <v>89</v>
      </c>
      <c r="F12" s="3" t="s">
        <v>34</v>
      </c>
      <c r="G12" s="1">
        <v>45568</v>
      </c>
      <c r="H12">
        <f t="shared" si="0"/>
        <v>484</v>
      </c>
      <c r="I12" s="2">
        <f t="shared" si="1"/>
        <v>0.18388429752066116</v>
      </c>
    </row>
    <row r="13" spans="1:20" x14ac:dyDescent="0.2">
      <c r="A13" t="s">
        <v>5</v>
      </c>
      <c r="B13" t="s">
        <v>35</v>
      </c>
      <c r="C13" t="s">
        <v>7</v>
      </c>
      <c r="D13">
        <v>7367282</v>
      </c>
      <c r="E13">
        <v>29</v>
      </c>
      <c r="F13" s="3" t="s">
        <v>25</v>
      </c>
      <c r="G13" s="1">
        <v>45544</v>
      </c>
      <c r="H13">
        <f t="shared" si="0"/>
        <v>472</v>
      </c>
      <c r="I13" s="2">
        <f t="shared" si="1"/>
        <v>6.1440677966101698E-2</v>
      </c>
    </row>
    <row r="14" spans="1:20" x14ac:dyDescent="0.2">
      <c r="A14" t="s">
        <v>5</v>
      </c>
      <c r="B14" t="s">
        <v>36</v>
      </c>
      <c r="C14" t="s">
        <v>7</v>
      </c>
      <c r="D14">
        <v>7393470</v>
      </c>
      <c r="E14">
        <v>144</v>
      </c>
      <c r="F14" s="3" t="s">
        <v>25</v>
      </c>
      <c r="G14" s="1">
        <v>45567</v>
      </c>
      <c r="H14">
        <f t="shared" si="0"/>
        <v>495</v>
      </c>
      <c r="I14" s="2">
        <f t="shared" si="1"/>
        <v>0.29090909090909089</v>
      </c>
    </row>
    <row r="15" spans="1:20" x14ac:dyDescent="0.2">
      <c r="A15" t="s">
        <v>5</v>
      </c>
      <c r="B15" t="s">
        <v>37</v>
      </c>
      <c r="C15" t="s">
        <v>7</v>
      </c>
      <c r="D15">
        <v>7391621</v>
      </c>
      <c r="E15">
        <v>69</v>
      </c>
      <c r="F15" s="3" t="s">
        <v>25</v>
      </c>
      <c r="G15" s="1">
        <v>45566</v>
      </c>
      <c r="H15">
        <f t="shared" si="0"/>
        <v>494</v>
      </c>
      <c r="I15" s="2">
        <f t="shared" si="1"/>
        <v>0.1396761133603239</v>
      </c>
    </row>
    <row r="16" spans="1:20" x14ac:dyDescent="0.2">
      <c r="A16" t="s">
        <v>5</v>
      </c>
      <c r="B16" t="s">
        <v>38</v>
      </c>
      <c r="C16" t="s">
        <v>7</v>
      </c>
      <c r="D16">
        <v>7363560</v>
      </c>
      <c r="E16">
        <v>78</v>
      </c>
      <c r="F16" s="3" t="s">
        <v>25</v>
      </c>
      <c r="G16" s="1">
        <v>45539</v>
      </c>
      <c r="H16">
        <f t="shared" si="0"/>
        <v>467</v>
      </c>
      <c r="I16" s="2">
        <f t="shared" si="1"/>
        <v>0.1670235546038544</v>
      </c>
    </row>
    <row r="17" spans="1:9" x14ac:dyDescent="0.2">
      <c r="A17" t="s">
        <v>5</v>
      </c>
      <c r="B17" t="s">
        <v>39</v>
      </c>
      <c r="C17" t="s">
        <v>7</v>
      </c>
      <c r="D17">
        <v>7052067</v>
      </c>
      <c r="E17">
        <v>16</v>
      </c>
      <c r="F17" s="3" t="s">
        <v>22</v>
      </c>
      <c r="G17" s="1">
        <v>45210</v>
      </c>
      <c r="H17">
        <f t="shared" si="0"/>
        <v>139</v>
      </c>
      <c r="I17" s="2">
        <f t="shared" si="1"/>
        <v>0.11510791366906475</v>
      </c>
    </row>
    <row r="18" spans="1:9" x14ac:dyDescent="0.2">
      <c r="A18" t="s">
        <v>5</v>
      </c>
      <c r="B18" t="s">
        <v>40</v>
      </c>
      <c r="C18" t="s">
        <v>7</v>
      </c>
      <c r="D18">
        <v>7376717</v>
      </c>
      <c r="E18">
        <v>81</v>
      </c>
      <c r="F18" s="3" t="s">
        <v>22</v>
      </c>
      <c r="G18" s="1">
        <v>45552</v>
      </c>
      <c r="H18">
        <f t="shared" si="0"/>
        <v>481</v>
      </c>
      <c r="I18" s="2">
        <f t="shared" si="1"/>
        <v>0.16839916839916841</v>
      </c>
    </row>
    <row r="19" spans="1:9" x14ac:dyDescent="0.2">
      <c r="A19" t="s">
        <v>5</v>
      </c>
      <c r="B19" t="s">
        <v>41</v>
      </c>
      <c r="C19" t="s">
        <v>7</v>
      </c>
      <c r="D19">
        <v>7390466</v>
      </c>
      <c r="E19">
        <v>88</v>
      </c>
      <c r="F19" s="3" t="s">
        <v>42</v>
      </c>
      <c r="G19" s="1">
        <v>45565</v>
      </c>
      <c r="H19">
        <f t="shared" si="0"/>
        <v>488</v>
      </c>
      <c r="I19" s="2">
        <f t="shared" si="1"/>
        <v>0.18032786885245902</v>
      </c>
    </row>
    <row r="20" spans="1:9" x14ac:dyDescent="0.2">
      <c r="A20" t="s">
        <v>5</v>
      </c>
      <c r="B20" t="s">
        <v>43</v>
      </c>
      <c r="C20" t="s">
        <v>7</v>
      </c>
      <c r="D20">
        <v>7393570</v>
      </c>
      <c r="E20">
        <v>106</v>
      </c>
      <c r="F20" s="3" t="s">
        <v>44</v>
      </c>
      <c r="G20" s="1">
        <v>45567</v>
      </c>
      <c r="H20">
        <f t="shared" si="0"/>
        <v>491</v>
      </c>
      <c r="I20" s="2">
        <f t="shared" si="1"/>
        <v>0.21588594704684319</v>
      </c>
    </row>
    <row r="21" spans="1:9" x14ac:dyDescent="0.2">
      <c r="A21" t="s">
        <v>5</v>
      </c>
      <c r="B21" t="s">
        <v>45</v>
      </c>
      <c r="C21" t="s">
        <v>7</v>
      </c>
      <c r="D21">
        <v>7393116</v>
      </c>
      <c r="E21">
        <v>151</v>
      </c>
      <c r="F21" s="3" t="s">
        <v>44</v>
      </c>
      <c r="G21" s="1">
        <v>45567</v>
      </c>
      <c r="H21">
        <f t="shared" si="0"/>
        <v>491</v>
      </c>
      <c r="I21" s="2">
        <f t="shared" si="1"/>
        <v>0.3075356415478615</v>
      </c>
    </row>
    <row r="22" spans="1:9" x14ac:dyDescent="0.2">
      <c r="A22" t="s">
        <v>5</v>
      </c>
      <c r="B22" t="s">
        <v>46</v>
      </c>
      <c r="C22" t="s">
        <v>7</v>
      </c>
      <c r="D22">
        <v>7392951</v>
      </c>
      <c r="E22">
        <v>130</v>
      </c>
      <c r="F22" s="3" t="s">
        <v>42</v>
      </c>
      <c r="G22" s="1">
        <v>45567</v>
      </c>
      <c r="H22">
        <f t="shared" si="0"/>
        <v>490</v>
      </c>
      <c r="I22" s="2">
        <f t="shared" si="1"/>
        <v>0.26530612244897961</v>
      </c>
    </row>
    <row r="23" spans="1:9" x14ac:dyDescent="0.2">
      <c r="A23" t="s">
        <v>5</v>
      </c>
      <c r="B23" t="s">
        <v>47</v>
      </c>
      <c r="C23" t="s">
        <v>7</v>
      </c>
      <c r="D23">
        <v>7375202</v>
      </c>
      <c r="E23">
        <v>66</v>
      </c>
      <c r="F23" s="3" t="s">
        <v>44</v>
      </c>
      <c r="G23" s="1">
        <v>45551</v>
      </c>
      <c r="H23">
        <f t="shared" si="0"/>
        <v>475</v>
      </c>
      <c r="I23" s="2">
        <f t="shared" si="1"/>
        <v>0.13894736842105262</v>
      </c>
    </row>
    <row r="24" spans="1:9" x14ac:dyDescent="0.2">
      <c r="A24" t="s">
        <v>5</v>
      </c>
      <c r="B24" t="s">
        <v>48</v>
      </c>
      <c r="C24" t="s">
        <v>7</v>
      </c>
      <c r="D24">
        <v>7020614</v>
      </c>
      <c r="E24">
        <v>17</v>
      </c>
      <c r="F24" s="3" t="s">
        <v>49</v>
      </c>
      <c r="G24" s="1">
        <v>45181</v>
      </c>
      <c r="H24">
        <f t="shared" si="0"/>
        <v>99</v>
      </c>
      <c r="I24" s="2">
        <f t="shared" si="1"/>
        <v>0.17171717171717171</v>
      </c>
    </row>
    <row r="25" spans="1:9" x14ac:dyDescent="0.2">
      <c r="A25" t="s">
        <v>5</v>
      </c>
      <c r="B25" t="s">
        <v>50</v>
      </c>
      <c r="C25" t="s">
        <v>7</v>
      </c>
      <c r="D25">
        <v>7394558</v>
      </c>
      <c r="E25">
        <v>113</v>
      </c>
      <c r="F25" s="3" t="s">
        <v>44</v>
      </c>
      <c r="G25" s="1">
        <v>45568</v>
      </c>
      <c r="H25">
        <f t="shared" si="0"/>
        <v>492</v>
      </c>
      <c r="I25" s="2">
        <f t="shared" si="1"/>
        <v>0.22967479674796748</v>
      </c>
    </row>
    <row r="26" spans="1:9" x14ac:dyDescent="0.2">
      <c r="A26" t="s">
        <v>5</v>
      </c>
      <c r="B26" t="s">
        <v>51</v>
      </c>
      <c r="C26" t="s">
        <v>7</v>
      </c>
      <c r="D26">
        <v>7390971</v>
      </c>
      <c r="E26">
        <v>74</v>
      </c>
      <c r="F26" s="3" t="s">
        <v>44</v>
      </c>
      <c r="G26" s="1">
        <v>45566</v>
      </c>
      <c r="H26">
        <f t="shared" si="0"/>
        <v>490</v>
      </c>
      <c r="I26" s="2">
        <f t="shared" si="1"/>
        <v>0.15102040816326531</v>
      </c>
    </row>
    <row r="27" spans="1:9" x14ac:dyDescent="0.2">
      <c r="A27" t="s">
        <v>5</v>
      </c>
      <c r="B27" t="s">
        <v>52</v>
      </c>
      <c r="C27" t="s">
        <v>7</v>
      </c>
      <c r="D27">
        <v>7392231</v>
      </c>
      <c r="E27">
        <v>70</v>
      </c>
      <c r="F27" s="3" t="s">
        <v>44</v>
      </c>
      <c r="G27" s="1">
        <v>45566</v>
      </c>
      <c r="H27">
        <f t="shared" si="0"/>
        <v>490</v>
      </c>
      <c r="I27" s="2">
        <f t="shared" si="1"/>
        <v>0.14285714285714285</v>
      </c>
    </row>
    <row r="28" spans="1:9" x14ac:dyDescent="0.2">
      <c r="A28" t="s">
        <v>5</v>
      </c>
      <c r="B28" t="s">
        <v>53</v>
      </c>
      <c r="C28" t="s">
        <v>7</v>
      </c>
      <c r="D28">
        <v>7391341</v>
      </c>
      <c r="E28">
        <v>71</v>
      </c>
      <c r="F28" s="3" t="s">
        <v>42</v>
      </c>
      <c r="G28" s="1">
        <v>45566</v>
      </c>
      <c r="H28">
        <f t="shared" si="0"/>
        <v>489</v>
      </c>
      <c r="I28" s="2">
        <f t="shared" si="1"/>
        <v>0.14519427402862986</v>
      </c>
    </row>
    <row r="29" spans="1:9" x14ac:dyDescent="0.2">
      <c r="A29" t="s">
        <v>5</v>
      </c>
      <c r="B29" t="s">
        <v>54</v>
      </c>
      <c r="C29" t="s">
        <v>7</v>
      </c>
      <c r="D29">
        <v>7390504</v>
      </c>
      <c r="E29">
        <v>98</v>
      </c>
      <c r="F29" s="3" t="s">
        <v>42</v>
      </c>
      <c r="G29" s="1">
        <v>45565</v>
      </c>
      <c r="H29">
        <f t="shared" si="0"/>
        <v>488</v>
      </c>
      <c r="I29" s="2">
        <f t="shared" si="1"/>
        <v>0.20081967213114754</v>
      </c>
    </row>
    <row r="30" spans="1:9" x14ac:dyDescent="0.2">
      <c r="A30" t="s">
        <v>5</v>
      </c>
      <c r="B30" t="s">
        <v>55</v>
      </c>
      <c r="C30" t="s">
        <v>7</v>
      </c>
      <c r="D30">
        <v>7286362</v>
      </c>
      <c r="E30">
        <v>51</v>
      </c>
      <c r="F30" s="3" t="s">
        <v>56</v>
      </c>
      <c r="G30" s="1">
        <v>45449</v>
      </c>
      <c r="H30">
        <f t="shared" si="0"/>
        <v>371</v>
      </c>
      <c r="I30" s="2">
        <f t="shared" si="1"/>
        <v>0.13746630727762804</v>
      </c>
    </row>
    <row r="31" spans="1:9" x14ac:dyDescent="0.2">
      <c r="A31" t="s">
        <v>5</v>
      </c>
      <c r="B31" t="s">
        <v>57</v>
      </c>
      <c r="C31" t="s">
        <v>7</v>
      </c>
      <c r="D31">
        <v>7394596</v>
      </c>
      <c r="E31">
        <v>87</v>
      </c>
      <c r="F31" s="3" t="s">
        <v>56</v>
      </c>
      <c r="G31" s="1">
        <v>45568</v>
      </c>
      <c r="H31">
        <f t="shared" si="0"/>
        <v>490</v>
      </c>
      <c r="I31" s="2">
        <f t="shared" si="1"/>
        <v>0.17755102040816326</v>
      </c>
    </row>
    <row r="32" spans="1:9" x14ac:dyDescent="0.2">
      <c r="A32" t="s">
        <v>5</v>
      </c>
      <c r="B32" t="s">
        <v>58</v>
      </c>
      <c r="C32" t="s">
        <v>7</v>
      </c>
      <c r="D32">
        <v>7391608</v>
      </c>
      <c r="E32">
        <v>72</v>
      </c>
      <c r="F32" s="3" t="s">
        <v>56</v>
      </c>
      <c r="G32" s="1">
        <v>45566</v>
      </c>
      <c r="H32">
        <f t="shared" si="0"/>
        <v>488</v>
      </c>
      <c r="I32" s="2">
        <f t="shared" si="1"/>
        <v>0.14754098360655737</v>
      </c>
    </row>
    <row r="33" spans="1:9" x14ac:dyDescent="0.2">
      <c r="A33" t="s">
        <v>5</v>
      </c>
      <c r="B33" t="s">
        <v>59</v>
      </c>
      <c r="C33" t="s">
        <v>7</v>
      </c>
      <c r="D33">
        <v>7009024</v>
      </c>
      <c r="E33">
        <v>21</v>
      </c>
      <c r="F33" s="3" t="s">
        <v>56</v>
      </c>
      <c r="G33" s="1">
        <v>45169</v>
      </c>
      <c r="H33">
        <f t="shared" si="0"/>
        <v>91</v>
      </c>
      <c r="I33" s="2">
        <f t="shared" si="1"/>
        <v>0.23076923076923078</v>
      </c>
    </row>
    <row r="34" spans="1:9" x14ac:dyDescent="0.2">
      <c r="A34" t="s">
        <v>5</v>
      </c>
      <c r="B34" t="s">
        <v>60</v>
      </c>
      <c r="C34" t="s">
        <v>7</v>
      </c>
      <c r="D34">
        <v>7393349</v>
      </c>
      <c r="E34">
        <v>146</v>
      </c>
      <c r="F34" s="3" t="s">
        <v>56</v>
      </c>
      <c r="G34" s="1">
        <v>45567</v>
      </c>
      <c r="H34">
        <f t="shared" si="0"/>
        <v>489</v>
      </c>
      <c r="I34" s="2">
        <f t="shared" si="1"/>
        <v>0.29856850715746419</v>
      </c>
    </row>
    <row r="35" spans="1:9" x14ac:dyDescent="0.2">
      <c r="A35" t="s">
        <v>5</v>
      </c>
      <c r="B35" t="s">
        <v>61</v>
      </c>
      <c r="C35" t="s">
        <v>7</v>
      </c>
      <c r="D35">
        <v>7391606</v>
      </c>
      <c r="E35">
        <v>60</v>
      </c>
      <c r="F35" s="3" t="s">
        <v>56</v>
      </c>
      <c r="G35" s="1">
        <v>45566</v>
      </c>
      <c r="H35">
        <f t="shared" si="0"/>
        <v>488</v>
      </c>
      <c r="I35" s="2">
        <f t="shared" si="1"/>
        <v>0.12295081967213115</v>
      </c>
    </row>
    <row r="36" spans="1:9" x14ac:dyDescent="0.2">
      <c r="A36" t="s">
        <v>5</v>
      </c>
      <c r="B36" t="s">
        <v>62</v>
      </c>
      <c r="C36" t="s">
        <v>7</v>
      </c>
      <c r="D36">
        <v>7393596</v>
      </c>
      <c r="E36">
        <v>79</v>
      </c>
      <c r="F36" s="3" t="s">
        <v>56</v>
      </c>
      <c r="G36" s="1">
        <v>45567</v>
      </c>
      <c r="H36">
        <f t="shared" si="0"/>
        <v>489</v>
      </c>
      <c r="I36" s="2">
        <f t="shared" si="1"/>
        <v>0.16155419222903886</v>
      </c>
    </row>
    <row r="37" spans="1:9" x14ac:dyDescent="0.2">
      <c r="A37" t="s">
        <v>5</v>
      </c>
      <c r="B37" t="s">
        <v>63</v>
      </c>
      <c r="C37" t="s">
        <v>7</v>
      </c>
      <c r="D37">
        <v>7375217</v>
      </c>
      <c r="E37">
        <v>70</v>
      </c>
      <c r="F37" s="3" t="s">
        <v>56</v>
      </c>
      <c r="G37" s="1">
        <v>45551</v>
      </c>
      <c r="H37">
        <f t="shared" si="0"/>
        <v>473</v>
      </c>
      <c r="I37" s="2">
        <f t="shared" si="1"/>
        <v>0.14799154334038056</v>
      </c>
    </row>
    <row r="38" spans="1:9" x14ac:dyDescent="0.2">
      <c r="A38" t="s">
        <v>5</v>
      </c>
      <c r="B38" t="s">
        <v>64</v>
      </c>
      <c r="C38" t="s">
        <v>7</v>
      </c>
      <c r="D38">
        <v>7393467</v>
      </c>
      <c r="E38">
        <v>67</v>
      </c>
      <c r="F38" s="3" t="s">
        <v>49</v>
      </c>
      <c r="G38" s="1">
        <v>45567</v>
      </c>
      <c r="H38">
        <f t="shared" si="0"/>
        <v>485</v>
      </c>
      <c r="I38" s="2">
        <f t="shared" si="1"/>
        <v>0.13814432989690723</v>
      </c>
    </row>
    <row r="39" spans="1:9" x14ac:dyDescent="0.2">
      <c r="A39" t="s">
        <v>5</v>
      </c>
      <c r="B39" t="s">
        <v>65</v>
      </c>
      <c r="C39" t="s">
        <v>7</v>
      </c>
      <c r="D39">
        <v>7219693</v>
      </c>
      <c r="E39">
        <v>56</v>
      </c>
      <c r="F39" s="3" t="s">
        <v>49</v>
      </c>
      <c r="G39" s="1">
        <v>45384</v>
      </c>
      <c r="H39">
        <f t="shared" si="0"/>
        <v>302</v>
      </c>
      <c r="I39" s="2">
        <f t="shared" si="1"/>
        <v>0.18543046357615894</v>
      </c>
    </row>
    <row r="40" spans="1:9" x14ac:dyDescent="0.2">
      <c r="A40" t="s">
        <v>5</v>
      </c>
      <c r="B40" t="s">
        <v>66</v>
      </c>
      <c r="C40" t="s">
        <v>7</v>
      </c>
      <c r="D40">
        <v>7393611</v>
      </c>
      <c r="E40">
        <v>105</v>
      </c>
      <c r="F40" s="3" t="s">
        <v>49</v>
      </c>
      <c r="G40" s="1">
        <v>45568</v>
      </c>
      <c r="H40">
        <f t="shared" si="0"/>
        <v>486</v>
      </c>
      <c r="I40" s="2">
        <f t="shared" si="1"/>
        <v>0.21604938271604937</v>
      </c>
    </row>
    <row r="41" spans="1:9" x14ac:dyDescent="0.2">
      <c r="A41" t="s">
        <v>5</v>
      </c>
      <c r="B41" t="s">
        <v>67</v>
      </c>
      <c r="C41" t="s">
        <v>7</v>
      </c>
      <c r="D41">
        <v>7393013</v>
      </c>
      <c r="E41">
        <v>84</v>
      </c>
      <c r="F41" s="3" t="s">
        <v>49</v>
      </c>
      <c r="G41" s="1">
        <v>45567</v>
      </c>
      <c r="H41">
        <f t="shared" si="0"/>
        <v>485</v>
      </c>
      <c r="I41" s="2">
        <f t="shared" si="1"/>
        <v>0.17319587628865979</v>
      </c>
    </row>
    <row r="42" spans="1:9" x14ac:dyDescent="0.2">
      <c r="A42" t="s">
        <v>5</v>
      </c>
      <c r="B42" t="s">
        <v>68</v>
      </c>
      <c r="C42" t="s">
        <v>7</v>
      </c>
      <c r="D42">
        <v>7073980</v>
      </c>
      <c r="E42">
        <v>33</v>
      </c>
      <c r="F42" s="3" t="s">
        <v>69</v>
      </c>
      <c r="G42" s="1">
        <v>45232</v>
      </c>
      <c r="H42">
        <f t="shared" si="0"/>
        <v>149</v>
      </c>
      <c r="I42" s="2">
        <f t="shared" si="1"/>
        <v>0.22147651006711411</v>
      </c>
    </row>
    <row r="43" spans="1:9" x14ac:dyDescent="0.2">
      <c r="A43" t="s">
        <v>5</v>
      </c>
      <c r="B43" t="s">
        <v>70</v>
      </c>
      <c r="C43" t="s">
        <v>7</v>
      </c>
      <c r="D43">
        <v>7356489</v>
      </c>
      <c r="E43">
        <v>7</v>
      </c>
      <c r="F43" s="3" t="s">
        <v>69</v>
      </c>
      <c r="G43" s="1">
        <v>45532</v>
      </c>
      <c r="H43">
        <f t="shared" si="0"/>
        <v>449</v>
      </c>
      <c r="I43" s="2">
        <f t="shared" si="1"/>
        <v>1.5590200445434299E-2</v>
      </c>
    </row>
    <row r="44" spans="1:9" x14ac:dyDescent="0.2">
      <c r="A44" t="s">
        <v>5</v>
      </c>
      <c r="B44" t="s">
        <v>71</v>
      </c>
      <c r="C44" t="s">
        <v>7</v>
      </c>
      <c r="D44">
        <v>7309984</v>
      </c>
      <c r="E44">
        <v>9</v>
      </c>
      <c r="F44" s="3" t="s">
        <v>69</v>
      </c>
      <c r="G44" s="1">
        <v>45471</v>
      </c>
      <c r="H44">
        <f t="shared" si="0"/>
        <v>388</v>
      </c>
      <c r="I44" s="2">
        <f t="shared" si="1"/>
        <v>2.3195876288659795E-2</v>
      </c>
    </row>
    <row r="45" spans="1:9" x14ac:dyDescent="0.2">
      <c r="A45" t="s">
        <v>5</v>
      </c>
      <c r="B45" t="s">
        <v>72</v>
      </c>
      <c r="C45" t="s">
        <v>7</v>
      </c>
      <c r="D45">
        <v>7358565</v>
      </c>
      <c r="E45">
        <v>10</v>
      </c>
      <c r="F45" s="3" t="s">
        <v>34</v>
      </c>
      <c r="G45" s="1">
        <v>45534</v>
      </c>
      <c r="H45">
        <f t="shared" si="0"/>
        <v>450</v>
      </c>
      <c r="I45" s="2">
        <f t="shared" si="1"/>
        <v>2.2222222222222223E-2</v>
      </c>
    </row>
    <row r="46" spans="1:9" x14ac:dyDescent="0.2">
      <c r="A46" t="s">
        <v>5</v>
      </c>
      <c r="B46" t="s">
        <v>73</v>
      </c>
      <c r="C46" t="s">
        <v>7</v>
      </c>
      <c r="D46">
        <v>7395834</v>
      </c>
      <c r="E46">
        <v>131</v>
      </c>
      <c r="F46" s="3" t="s">
        <v>74</v>
      </c>
      <c r="G46" s="1">
        <v>45569</v>
      </c>
      <c r="H46">
        <f t="shared" si="0"/>
        <v>484</v>
      </c>
      <c r="I46" s="2">
        <f t="shared" si="1"/>
        <v>0.27066115702479338</v>
      </c>
    </row>
    <row r="47" spans="1:9" x14ac:dyDescent="0.2">
      <c r="A47" t="s">
        <v>5</v>
      </c>
      <c r="B47" t="s">
        <v>75</v>
      </c>
      <c r="C47" t="s">
        <v>7</v>
      </c>
      <c r="D47">
        <v>7315913</v>
      </c>
      <c r="E47">
        <v>12</v>
      </c>
      <c r="F47" s="3" t="s">
        <v>76</v>
      </c>
      <c r="G47" s="1">
        <v>45478</v>
      </c>
      <c r="H47">
        <f t="shared" si="0"/>
        <v>388</v>
      </c>
      <c r="I47" s="2">
        <f t="shared" si="1"/>
        <v>3.0927835051546393E-2</v>
      </c>
    </row>
    <row r="48" spans="1:9" x14ac:dyDescent="0.2">
      <c r="A48" t="s">
        <v>5</v>
      </c>
      <c r="B48" t="s">
        <v>77</v>
      </c>
      <c r="C48" t="s">
        <v>7</v>
      </c>
      <c r="D48">
        <v>7315903</v>
      </c>
      <c r="E48">
        <v>9</v>
      </c>
      <c r="F48" s="3" t="s">
        <v>76</v>
      </c>
      <c r="G48" s="1">
        <v>45478</v>
      </c>
      <c r="H48">
        <f t="shared" si="0"/>
        <v>388</v>
      </c>
      <c r="I48" s="2">
        <f t="shared" si="1"/>
        <v>2.3195876288659795E-2</v>
      </c>
    </row>
    <row r="49" spans="1:9" x14ac:dyDescent="0.2">
      <c r="A49" t="s">
        <v>5</v>
      </c>
      <c r="B49" t="s">
        <v>78</v>
      </c>
      <c r="C49" t="s">
        <v>7</v>
      </c>
      <c r="D49">
        <v>7322713</v>
      </c>
      <c r="E49">
        <v>10</v>
      </c>
      <c r="F49" s="3" t="s">
        <v>76</v>
      </c>
      <c r="G49" s="1">
        <v>45488</v>
      </c>
      <c r="H49">
        <f t="shared" si="0"/>
        <v>398</v>
      </c>
      <c r="I49" s="2">
        <f t="shared" si="1"/>
        <v>2.5125628140703519E-2</v>
      </c>
    </row>
    <row r="50" spans="1:9" x14ac:dyDescent="0.2">
      <c r="A50" t="s">
        <v>5</v>
      </c>
      <c r="B50" t="s">
        <v>79</v>
      </c>
      <c r="C50" t="s">
        <v>7</v>
      </c>
      <c r="D50">
        <v>7316019</v>
      </c>
      <c r="E50">
        <v>11</v>
      </c>
      <c r="F50" s="3" t="s">
        <v>76</v>
      </c>
      <c r="G50" s="1">
        <v>45478</v>
      </c>
      <c r="H50">
        <f t="shared" si="0"/>
        <v>388</v>
      </c>
      <c r="I50" s="2">
        <f t="shared" si="1"/>
        <v>2.8350515463917526E-2</v>
      </c>
    </row>
    <row r="51" spans="1:9" x14ac:dyDescent="0.2">
      <c r="A51" t="s">
        <v>5</v>
      </c>
      <c r="B51" t="s">
        <v>6</v>
      </c>
      <c r="C51" t="s">
        <v>7</v>
      </c>
      <c r="D51">
        <v>7322700</v>
      </c>
      <c r="E51">
        <v>10</v>
      </c>
      <c r="F51" s="1">
        <v>45090</v>
      </c>
      <c r="G51" s="1">
        <v>45488</v>
      </c>
      <c r="H51">
        <f t="shared" si="0"/>
        <v>398</v>
      </c>
      <c r="I51" s="2">
        <f t="shared" si="1"/>
        <v>2.5125628140703519E-2</v>
      </c>
    </row>
    <row r="52" spans="1:9" x14ac:dyDescent="0.2">
      <c r="A52" t="s">
        <v>5</v>
      </c>
      <c r="B52" t="s">
        <v>8</v>
      </c>
      <c r="C52" t="s">
        <v>7</v>
      </c>
      <c r="D52">
        <v>7322963</v>
      </c>
      <c r="E52">
        <v>13</v>
      </c>
      <c r="F52" s="1">
        <v>45090</v>
      </c>
      <c r="G52" s="1">
        <v>45488</v>
      </c>
      <c r="H52">
        <f t="shared" si="0"/>
        <v>398</v>
      </c>
      <c r="I52" s="2">
        <f t="shared" si="1"/>
        <v>3.2663316582914576E-2</v>
      </c>
    </row>
    <row r="53" spans="1:9" x14ac:dyDescent="0.2">
      <c r="A53" t="s">
        <v>5</v>
      </c>
      <c r="B53" t="s">
        <v>9</v>
      </c>
      <c r="C53" t="s">
        <v>7</v>
      </c>
      <c r="D53">
        <v>7279996</v>
      </c>
      <c r="E53">
        <v>2</v>
      </c>
      <c r="F53" s="1">
        <v>45093</v>
      </c>
      <c r="G53" s="1">
        <v>45443</v>
      </c>
      <c r="H53">
        <f t="shared" si="0"/>
        <v>350</v>
      </c>
      <c r="I53" s="2">
        <f t="shared" si="1"/>
        <v>5.7142857142857143E-3</v>
      </c>
    </row>
    <row r="54" spans="1:9" x14ac:dyDescent="0.2">
      <c r="A54" t="s">
        <v>5</v>
      </c>
      <c r="B54" t="s">
        <v>10</v>
      </c>
      <c r="C54" t="s">
        <v>7</v>
      </c>
      <c r="D54">
        <v>7260947</v>
      </c>
      <c r="E54">
        <v>4</v>
      </c>
      <c r="F54" s="1">
        <v>45093</v>
      </c>
      <c r="G54" s="1">
        <v>45425</v>
      </c>
      <c r="H54">
        <f t="shared" si="0"/>
        <v>332</v>
      </c>
      <c r="I54" s="2">
        <f t="shared" si="1"/>
        <v>1.2048192771084338E-2</v>
      </c>
    </row>
    <row r="55" spans="1:9" x14ac:dyDescent="0.2">
      <c r="A55" t="s">
        <v>5</v>
      </c>
      <c r="B55" t="s">
        <v>11</v>
      </c>
      <c r="C55" t="s">
        <v>7</v>
      </c>
      <c r="D55">
        <v>7393468</v>
      </c>
      <c r="E55">
        <v>61</v>
      </c>
      <c r="F55" s="1">
        <v>45096</v>
      </c>
      <c r="G55" s="1">
        <v>45567</v>
      </c>
      <c r="H55">
        <f t="shared" si="0"/>
        <v>471</v>
      </c>
      <c r="I55" s="2">
        <f t="shared" si="1"/>
        <v>0.12951167728237792</v>
      </c>
    </row>
    <row r="56" spans="1:9" x14ac:dyDescent="0.2">
      <c r="A56" t="s">
        <v>5</v>
      </c>
      <c r="B56" t="s">
        <v>12</v>
      </c>
      <c r="C56" t="s">
        <v>7</v>
      </c>
      <c r="D56">
        <v>7077874</v>
      </c>
      <c r="E56">
        <v>19</v>
      </c>
      <c r="F56" s="1">
        <v>45096</v>
      </c>
      <c r="G56" s="1">
        <v>45237</v>
      </c>
      <c r="H56">
        <f t="shared" si="0"/>
        <v>141</v>
      </c>
      <c r="I56" s="2">
        <f t="shared" si="1"/>
        <v>0.13475177304964539</v>
      </c>
    </row>
    <row r="57" spans="1:9" x14ac:dyDescent="0.2">
      <c r="A57" t="s">
        <v>5</v>
      </c>
      <c r="B57" t="s">
        <v>13</v>
      </c>
      <c r="C57" t="s">
        <v>7</v>
      </c>
      <c r="D57">
        <v>7303392</v>
      </c>
      <c r="E57">
        <v>4</v>
      </c>
      <c r="F57" s="1">
        <v>45119</v>
      </c>
      <c r="G57" s="1">
        <v>45464</v>
      </c>
      <c r="H57">
        <f t="shared" si="0"/>
        <v>345</v>
      </c>
      <c r="I57" s="2">
        <f t="shared" si="1"/>
        <v>1.1594202898550725E-2</v>
      </c>
    </row>
    <row r="58" spans="1:9" x14ac:dyDescent="0.2">
      <c r="A58" t="s">
        <v>5</v>
      </c>
      <c r="B58" t="s">
        <v>14</v>
      </c>
      <c r="C58" t="s">
        <v>7</v>
      </c>
      <c r="D58">
        <v>7326102</v>
      </c>
      <c r="E58">
        <v>3</v>
      </c>
      <c r="F58" s="1">
        <v>45119</v>
      </c>
      <c r="G58" s="1">
        <v>45492</v>
      </c>
      <c r="H58">
        <f t="shared" si="0"/>
        <v>373</v>
      </c>
      <c r="I58" s="2">
        <f t="shared" si="1"/>
        <v>8.0428954423592495E-3</v>
      </c>
    </row>
    <row r="59" spans="1:9" x14ac:dyDescent="0.2">
      <c r="A59" t="s">
        <v>5</v>
      </c>
      <c r="B59" t="s">
        <v>15</v>
      </c>
      <c r="C59" t="s">
        <v>7</v>
      </c>
      <c r="D59">
        <v>7292123</v>
      </c>
      <c r="E59">
        <v>5</v>
      </c>
      <c r="F59" s="1">
        <v>45170</v>
      </c>
      <c r="G59" s="1">
        <v>45455</v>
      </c>
      <c r="H59">
        <f t="shared" si="0"/>
        <v>285</v>
      </c>
      <c r="I59" s="2">
        <f t="shared" si="1"/>
        <v>1.7543859649122806E-2</v>
      </c>
    </row>
    <row r="60" spans="1:9" x14ac:dyDescent="0.2">
      <c r="A60" t="s">
        <v>5</v>
      </c>
      <c r="B60" t="s">
        <v>16</v>
      </c>
      <c r="C60" t="s">
        <v>7</v>
      </c>
      <c r="D60">
        <v>7396008</v>
      </c>
      <c r="E60">
        <v>56</v>
      </c>
      <c r="F60" s="1">
        <v>45203</v>
      </c>
      <c r="G60" s="1">
        <v>45569</v>
      </c>
      <c r="H60">
        <f t="shared" si="0"/>
        <v>366</v>
      </c>
      <c r="I60" s="2">
        <f t="shared" si="1"/>
        <v>0.15300546448087432</v>
      </c>
    </row>
    <row r="61" spans="1:9" x14ac:dyDescent="0.2">
      <c r="A61" t="s">
        <v>5</v>
      </c>
      <c r="B61" t="s">
        <v>17</v>
      </c>
      <c r="C61" t="s">
        <v>7</v>
      </c>
      <c r="D61">
        <v>7375197</v>
      </c>
      <c r="E61">
        <v>6</v>
      </c>
      <c r="F61" s="1">
        <v>45233</v>
      </c>
      <c r="G61" s="1">
        <v>45551</v>
      </c>
      <c r="H61">
        <f t="shared" si="0"/>
        <v>318</v>
      </c>
      <c r="I61" s="2">
        <f t="shared" si="1"/>
        <v>1.8867924528301886E-2</v>
      </c>
    </row>
    <row r="62" spans="1:9" x14ac:dyDescent="0.2">
      <c r="A62" t="s">
        <v>5</v>
      </c>
      <c r="B62" t="s">
        <v>18</v>
      </c>
      <c r="C62" t="s">
        <v>7</v>
      </c>
      <c r="D62">
        <v>7264912</v>
      </c>
      <c r="E62">
        <v>2</v>
      </c>
      <c r="F62" s="1">
        <v>45233</v>
      </c>
      <c r="G62" s="1">
        <v>45428</v>
      </c>
      <c r="H62">
        <f t="shared" si="0"/>
        <v>195</v>
      </c>
      <c r="I62" s="2">
        <f t="shared" si="1"/>
        <v>1.0256410256410256E-2</v>
      </c>
    </row>
    <row r="63" spans="1:9" x14ac:dyDescent="0.2">
      <c r="D63" t="s">
        <v>19</v>
      </c>
      <c r="E63">
        <v>3642</v>
      </c>
      <c r="I63" s="2"/>
    </row>
    <row r="64" spans="1:9" x14ac:dyDescent="0.2">
      <c r="D64" t="s">
        <v>20</v>
      </c>
      <c r="E64">
        <v>3642</v>
      </c>
      <c r="I64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��< ? x m l   v e r s i o n = " 1 . 0 "   e n c o d i n g = " u t f - 1 6 " ? > < D a t a M a s h u p   x m l n s = " h t t p : / / s c h e m a s . m i c r o s o f t . c o m / D a t a M a s h u p " > A A A A A K k E A A B Q S w M E F A A C A A g A V k 5 V W c o 8 V P 6 l A A A A 9 g A A A B I A H A B D b 2 5 m a W c v U G F j a 2 F n Z S 5 4 b W w g o h g A K K A U A A A A A A A A A A A A A A A A A A A A A A A A A A A A h Y + x D o I w G I R f h X S n L W U h 5 K c M u i m J i Y l x b U q F B i i G F s u 7 O f h I v o I Y R d 0 c 7 + 6 7 5 O 5 + v U E + d W 1 w U Y P V v c l Q h C k K l J F 9 q U 2 V o d G d w g T l H H Z C N q J S w Q w b m 0 5 W Z 6 h 2 7 p w S 4 r 3 H P s b 9 U B F G a U S O x X Y v a 9 W J U B v r h J E K f V r l / x b i c H i N 4 Q x H M c M x S z A F s p h Q a P M F 2 L z 3 m f 6 Y s B p b N w 6 K l y J c b 4 A s E s j 7 A 3 8 A U E s D B B Q A A g A I A F Z O V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T l V Z z L W h u 6 I B A A A T B Q A A E w A c A E Z v c m 1 1 b G F z L 1 N l Y 3 R p b 2 4 x L m 0 g o h g A K K A U A A A A A A A A A A A A A A A A A A A A A A A A A A A A 3 Z R P a + M w E M X v g X w H o V w c s E 2 d d l v Y 4 k O b t j R Q S l i n p z g H r T 2 J R W X J S K P u l p D v X v l P U 4 o T K B T 2 s L 5 I / s 3 z 6 I 1 4 2 E C G X E m S t G t 0 O R w M B 6 Z g G n I y o g v 2 W 8 D J y Y R 4 c 7 Y B M h l T E h M B O B w Q 9 y T K 6 g w c m e f r s J E a 7 4 4 L C K d K I k g 0 H p 3 + T J 8 M a J N q + y e 9 A f O M q k p / X a U J l x s B g T U Q v J i g t A J 5 8 8 J l U A A T W A S Z s / B V 2 Q 1 D l m b u U M Y l 6 L D K 1 3 T s k + W s r A S U z g i r R 4 t p F J 7 S 1 d h v z e 9 H i 7 s 5 t s t Z H u 8 n p q v d s m 6 7 6 u Q j O t e q V O i u 5 R 5 Y 7 k a q r 6 J R h 1 2 l 4 9 5 7 C + e g q 1 w J k W R M M G 1 i 1 B b 2 H k Z 0 W j C 5 c T 0 X r x V 8 N F x o J s 1 a 6 X K q h C 1 l X T T e A Q f + d l v D 3 D 4 j 9 Q k 6 G U H 4 i z u f b G k C m o P U Y a / w y F 5 k D 9 7 K A v I e v d Z 2 4 + B M 4 v l Z W L t o 6 B 3 X B k m l V Q b G P L C P / f v 3 O c N W 2 d q / + M R 3 4 + G A y 4 P z H 8 x e 1 G U v + v + y F x 3 O X v T 9 7 E X / J n u t J O r l p u W T I / y 0 x 7 s M 1 / + h b k t M E 1 9 b a j j S 5 c c R f n 6 E f z 2 F b 1 B L A Q I t A B Q A A g A I A F Z O V V n K P F T + p Q A A A P Y A A A A S A A A A A A A A A A A A A A A A A A A A A A B D b 2 5 m a W c v U G F j a 2 F n Z S 5 4 b W x Q S w E C L Q A U A A I A C A B W T l V Z D 8 r p q 6 Q A A A D p A A A A E w A A A A A A A A A A A A A A A A D x A A A A W 0 N v b n R l b n R f V H l w Z X N d L n h t b F B L A Q I t A B Q A A g A I A F Z O V V n M t a G 7 o g E A A B M F A A A T A A A A A A A A A A A A A A A A A O I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0 a A A A A A A A A 6 x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2 Y T A 2 O W U 0 L W Q w M m M t N D A z Z C 1 h Y j I 4 L T Z j N D g x Y m E 0 Z W E 4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K S 9 D a G F u Z 2 V k I F R 5 c G U u e 1 B y b 2 R 1 a 3 Q s M H 0 m c X V v d D s s J n F 1 b 3 Q 7 U 2 V j d G l v b j E v V G F i b G U w M D I g K F B h Z 2 U g M i k v Q 2 h h b m d l Z C B U e X B l L n t T Z X J p Z W 5 y L i w x f S Z x d W 9 0 O y w m c X V v d D t T Z W N 0 a W 9 u M S 9 U Y W J s Z T A w M i A o U G F n Z S A y K S 9 D a G F u Z 2 V k I F R 5 c G U u e 0 5 h d m 4 s M n 0 m c X V v d D s s J n F 1 b 3 Q 7 U 2 V j d G l v b j E v V G F i b G U w M D I g K F B h Z 2 U g M i k v Q 2 h h b m d l Z C B U e X B l L n t F b m h l Z C w z f S Z x d W 9 0 O y w m c X V v d D t T Z W N 0 a W 9 u M S 9 U Y W J s Z T A w M i A o U G F n Z S A y K S 9 D a G F u Z 2 V k I F R 5 c G U u e 0 J y d W c s N H 0 m c X V v d D s s J n F 1 b 3 Q 7 U 2 V j d G l v b j E v V G F i b G U w M D I g K F B h Z 2 U g M i k v Q 2 h h b m d l Z C B U e X B l L n t G a X J z d C B w c m 9 j Z X N z T G F z d C B w c m 9 j Z X N z L D V 9 J n F 1 b 3 Q 7 L C Z x d W 9 0 O 1 N l Y 3 R p b 2 4 x L 1 R h Y m x l M D A y I C h Q Y W d l I D I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i A o U G F n Z S A y K S 9 D a G F u Z 2 V k I F R 5 c G U u e 1 B y b 2 R 1 a 3 Q s M H 0 m c X V v d D s s J n F 1 b 3 Q 7 U 2 V j d G l v b j E v V G F i b G U w M D I g K F B h Z 2 U g M i k v Q 2 h h b m d l Z C B U e X B l L n t T Z X J p Z W 5 y L i w x f S Z x d W 9 0 O y w m c X V v d D t T Z W N 0 a W 9 u M S 9 U Y W J s Z T A w M i A o U G F n Z S A y K S 9 D a G F u Z 2 V k I F R 5 c G U u e 0 5 h d m 4 s M n 0 m c X V v d D s s J n F 1 b 3 Q 7 U 2 V j d G l v b j E v V G F i b G U w M D I g K F B h Z 2 U g M i k v Q 2 h h b m d l Z C B U e X B l L n t F b m h l Z C w z f S Z x d W 9 0 O y w m c X V v d D t T Z W N 0 a W 9 u M S 9 U Y W J s Z T A w M i A o U G F n Z S A y K S 9 D a G F u Z 2 V k I F R 5 c G U u e 0 J y d W c s N H 0 m c X V v d D s s J n F 1 b 3 Q 7 U 2 V j d G l v b j E v V G F i b G U w M D I g K F B h Z 2 U g M i k v Q 2 h h b m d l Z C B U e X B l L n t G a X J z d C B w c m 9 j Z X N z T G F z d C B w c m 9 j Z X N z L D V 9 J n F 1 b 3 Q 7 L C Z x d W 9 0 O 1 N l Y 3 R p b 2 4 x L 1 R h Y m x l M D A y I C h Q Y W d l I D I p L 0 N o Y W 5 n Z W Q g V H l w Z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r d C Z x d W 9 0 O y w m c X V v d D t T Z X J p Z W 5 y L i Z x d W 9 0 O y w m c X V v d D t O Y X Z u J n F 1 b 3 Q 7 L C Z x d W 9 0 O 0 V u a G V k J n F 1 b 3 Q 7 L C Z x d W 9 0 O 0 J y d W c m c X V v d D s s J n F 1 b 3 Q 7 R m l y c 3 Q g c H J v Y 2 V z c 0 x h c 3 Q g c H J v Y 2 V z c y Z x d W 9 0 O y w m c X V v d D t D b 2 x 1 b W 4 3 J n F 1 b 3 Q 7 X S I g L z 4 8 R W 5 0 c n k g V H l w Z T 0 i R m l s b E N v b H V t b l R 5 c G V z I i B W Y W x 1 Z T 0 i c 0 J n W U d C Z 0 1 K Q 1 E 9 P S I g L z 4 8 R W 5 0 c n k g V H l w Z T 0 i R m l s b E x h c 3 R V c G R h d G V k I i B W Y W x 1 Z T 0 i Z D I w M j Q t M T A t M j F U M D c 6 M z A 6 M T M u N D M 5 O T U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E i I C 8 + P E V u d H J 5 I F R 5 c G U 9 I l J l Y 2 9 2 Z X J 5 V G F y Z 2 V 0 U 2 h l Z X Q i I F Z h b H V l P S J z Q X J r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N D g 5 M T h m L W R i Z G Y t N D F l Y y 0 4 O G J l L T M 3 M 2 R k Z D c w Z G Y 0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2 h h b m d l Z C B U e X B l L n t D b 2 x 1 b W 4 x L D B 9 J n F 1 b 3 Q 7 L C Z x d W 9 0 O 1 N l Y 3 R p b 2 4 x L 1 R h Y m x l M D A x I C h Q Y W d l I D E p L 0 N o Y W 5 n Z W Q g V H l w Z S 5 7 Q 2 9 s d W 1 u M i w x f S Z x d W 9 0 O y w m c X V v d D t T Z W N 0 a W 9 u M S 9 U Y W J s Z T A w M S A o U G F n Z S A x K S 9 D a G F u Z 2 V k I F R 5 c G U u e 0 N v b H V t b j M s M n 0 m c X V v d D s s J n F 1 b 3 Q 7 U 2 V j d G l v b j E v V G F i b G U w M D E g K F B h Z 2 U g M S k v Q 2 h h b m d l Z C B U e X B l L n t Q c m 9 k d W t 0 a W 9 u I F B y b 2 R 1 a 3 Q g c 2 V y a W V u d W 1 y Z S w z f S Z x d W 9 0 O y w m c X V v d D t T Z W N 0 a W 9 u M S 9 U Y W J s Z T A w M S A o U G F n Z S A x K S 9 D a G F u Z 2 V k I F R 5 c G U u e 0 N v b H V t b j U s N H 0 m c X V v d D s s J n F 1 b 3 Q 7 U 2 V j d G l v b j E v V G F i b G U w M D E g K F B h Z 2 U g M S k v Q 2 h h b m d l Z C B U e X B l L n t D b 2 x 1 b W 4 2 L D V 9 J n F 1 b 3 Q 7 L C Z x d W 9 0 O 1 N l Y 3 R p b 2 4 x L 1 R h Y m x l M D A x I C h Q Y W d l I D E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x K S 9 D a G F u Z 2 V k I F R 5 c G U u e 0 N v b H V t b j E s M H 0 m c X V v d D s s J n F 1 b 3 Q 7 U 2 V j d G l v b j E v V G F i b G U w M D E g K F B h Z 2 U g M S k v Q 2 h h b m d l Z C B U e X B l L n t D b 2 x 1 b W 4 y L D F 9 J n F 1 b 3 Q 7 L C Z x d W 9 0 O 1 N l Y 3 R p b 2 4 x L 1 R h Y m x l M D A x I C h Q Y W d l I D E p L 0 N o Y W 5 n Z W Q g V H l w Z S 5 7 Q 2 9 s d W 1 u M y w y f S Z x d W 9 0 O y w m c X V v d D t T Z W N 0 a W 9 u M S 9 U Y W J s Z T A w M S A o U G F n Z S A x K S 9 D a G F u Z 2 V k I F R 5 c G U u e 1 B y b 2 R 1 a 3 R p b 2 4 g U H J v Z H V r d C B z Z X J p Z W 5 1 b X J l L D N 9 J n F 1 b 3 Q 7 L C Z x d W 9 0 O 1 N l Y 3 R p b 2 4 x L 1 R h Y m x l M D A x I C h Q Y W d l I D E p L 0 N o Y W 5 n Z W Q g V H l w Z S 5 7 Q 2 9 s d W 1 u N S w 0 f S Z x d W 9 0 O y w m c X V v d D t T Z W N 0 a W 9 u M S 9 U Y W J s Z T A w M S A o U G F n Z S A x K S 9 D a G F u Z 2 V k I F R 5 c G U u e 0 N v b H V t b j Y s N X 0 m c X V v d D s s J n F 1 b 3 Q 7 U 2 V j d G l v b j E v V G F i b G U w M D E g K F B h Z 2 U g M S k v Q 2 h h b m d l Z C B U e X B l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Q c m 9 k d W t 0 a W 9 u I F B y b 2 R 1 a 3 Q g c 2 V y a W V u d W 1 y Z S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1 l H Q m d Z R 0 N R P T 0 i I C 8 + P E V u d H J 5 I F R 5 c G U 9 I k Z p b G x M Y X N 0 V X B k Y X R l Z C I g V m F s d W U 9 I m Q y M D I 0 L T E w L T I x V D A 3 O j M w O j M x L j M x M D Q 2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x I i A v P j x F b n R y e S B U e X B l P S J S Z W N v d m V y e V R h c m d l d F N o Z W V 0 I i B W Y W x 1 Z T 0 i c 0 F y a z E i I C 8 + P E V u d H J 5 I F R 5 c G U 9 I l J l Y 2 9 2 Z X J 5 V G F y Z 2 V 0 Q 2 9 s d W 1 u I i B W Y W x 1 Z T 0 i b D k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N + f g B a I q U u x t z b J C u K 3 L A A A A A A C A A A A A A A D Z g A A w A A A A B A A A A B y U H y p w X A I n 5 1 w 4 I e h 3 7 R Y A A A A A A S A A A C g A A A A E A A A A E F q g j y p O M y o K A 2 P p S C D f Z F Q A A A A Y g 5 t L E g a o E 2 Y V l d D 5 z + u 1 1 P B c o A h z 5 L T O x Q u / t 0 r z O Y H v 6 c y d s R L t 5 Z I u u y a l T 9 7 I A p 3 N L E w 7 I w I m V 1 K 1 i T Z Y F 6 B V b w e B T 5 y P O y Z I k T O T g Y U A A A A e i f G C Z P I 5 J v N + G O A z u g o P m J F I z A = < / D a t a M a s h u p > 
</file>

<file path=customXml/item3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A3C63C04-4EE7-4C9D-8DDF-5F64D674E12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2024-10-25T09:30:54Z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