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case1\"/>
    </mc:Choice>
  </mc:AlternateContent>
  <xr:revisionPtr revIDLastSave="0" documentId="13_ncr:1_{2AD08157-F683-45C3-9316-BD7CAFC0B6CF}" xr6:coauthVersionLast="47" xr6:coauthVersionMax="47" xr10:uidLastSave="{00000000-0000-0000-0000-000000000000}"/>
  <bookViews>
    <workbookView xWindow="-120" yWindow="-120" windowWidth="37680" windowHeight="20580" xr2:uid="{8896788D-4D17-4058-8025-1A7424B43ED5}"/>
  </bookViews>
  <sheets>
    <sheet name="Ark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O12" i="1"/>
  <c r="O13" i="1"/>
  <c r="O14" i="1"/>
  <c r="O11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O5" i="1"/>
  <c r="O6" i="1"/>
  <c r="O7" i="1"/>
  <c r="O4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C12" i="1"/>
  <c r="C13" i="1"/>
  <c r="C14" i="1"/>
  <c r="C11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C5" i="1"/>
  <c r="C6" i="1"/>
  <c r="C7" i="1"/>
  <c r="C4" i="1"/>
</calcChain>
</file>

<file path=xl/sharedStrings.xml><?xml version="1.0" encoding="utf-8"?>
<sst xmlns="http://schemas.openxmlformats.org/spreadsheetml/2006/main" count="66" uniqueCount="16">
  <si>
    <t>H2R</t>
  </si>
  <si>
    <t>ASC</t>
  </si>
  <si>
    <t>ASW</t>
  </si>
  <si>
    <t>↓</t>
  </si>
  <si>
    <t>↑</t>
  </si>
  <si>
    <t>Lifetime</t>
  </si>
  <si>
    <t>Autoclave</t>
  </si>
  <si>
    <t>Protection sheet</t>
  </si>
  <si>
    <t>Total</t>
  </si>
  <si>
    <t>H4R</t>
  </si>
  <si>
    <t>ALC</t>
  </si>
  <si>
    <t>ALW</t>
  </si>
  <si>
    <t>cut-off</t>
  </si>
  <si>
    <t>consequential</t>
  </si>
  <si>
    <t>H2I</t>
  </si>
  <si>
    <t>H4I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</si>
</sst>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2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0" fontId="2" fillId="2" borderId="3" xfId="1" applyNumberFormat="1" applyFont="1" applyFill="1" applyBorder="1" applyAlignment="1">
      <alignment horizontal="left" vertical="center"/>
    </xf>
    <xf numFmtId="10" fontId="2" fillId="2" borderId="0" xfId="1" applyNumberFormat="1" applyFont="1" applyFill="1" applyBorder="1" applyAlignment="1">
      <alignment horizontal="left" vertical="center"/>
    </xf>
    <xf numFmtId="10" fontId="2" fillId="2" borderId="2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ut_off.xlsx" TargetMode="External"/><Relationship Id="rId1" Type="http://schemas.openxmlformats.org/officeDocument/2006/relationships/externalLinkPath" Target="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onsq.xlsx" TargetMode="External"/><Relationship Id="rId1" Type="http://schemas.openxmlformats.org/officeDocument/2006/relationships/externalLinkPath" Target="sensitivity_case1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2.4364152021797831E-2</v>
          </cell>
          <cell r="G2">
            <v>-1.4596610213954709E-2</v>
          </cell>
          <cell r="H2">
            <v>8.6482749777170242E-2</v>
          </cell>
          <cell r="I2">
            <v>-5.1811981291158583E-2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1.7881708115692459E-2</v>
          </cell>
          <cell r="O2">
            <v>-1.0712965634550131E-2</v>
          </cell>
          <cell r="P2">
            <v>0.11830542696389409</v>
          </cell>
          <cell r="Q2">
            <v>-7.0877008239092168E-2</v>
          </cell>
        </row>
        <row r="3"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</row>
        <row r="4">
          <cell r="B4" t="str">
            <v>-</v>
          </cell>
          <cell r="C4">
            <v>-0.1126760563380282</v>
          </cell>
          <cell r="D4" t="str">
            <v>-</v>
          </cell>
          <cell r="E4">
            <v>-4.5938388981297623E-2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-5.9405940594059327E-2</v>
          </cell>
          <cell r="L4" t="str">
            <v>-</v>
          </cell>
          <cell r="M4">
            <v>-1.330602485647824E-2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-0.1126760563380282</v>
          </cell>
          <cell r="D5" t="str">
            <v>-</v>
          </cell>
          <cell r="E5">
            <v>-4.5938388981297623E-2</v>
          </cell>
          <cell r="F5">
            <v>2.4364152021797831E-2</v>
          </cell>
          <cell r="G5">
            <v>-1.4596610213954709E-2</v>
          </cell>
          <cell r="H5">
            <v>8.6482749777170242E-2</v>
          </cell>
          <cell r="I5">
            <v>-5.1811981291158583E-2</v>
          </cell>
          <cell r="J5" t="str">
            <v>-</v>
          </cell>
          <cell r="K5">
            <v>-5.9405940594059327E-2</v>
          </cell>
          <cell r="L5" t="str">
            <v>-</v>
          </cell>
          <cell r="M5">
            <v>-1.330602485647824E-2</v>
          </cell>
          <cell r="N5">
            <v>1.7881708115692459E-2</v>
          </cell>
          <cell r="O5">
            <v>-1.0712965634550131E-2</v>
          </cell>
          <cell r="P5">
            <v>0.11830542696389409</v>
          </cell>
          <cell r="Q5">
            <v>-7.0877008239092168E-2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onsq"/>
    </sheetNames>
    <sheetDataSet>
      <sheetData sheetId="0">
        <row r="2"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0.14226190438572481</v>
          </cell>
          <cell r="G2">
            <v>-8.5229379818165224E-2</v>
          </cell>
          <cell r="H2">
            <v>0.1069511457956244</v>
          </cell>
          <cell r="I2">
            <v>-6.4074636610290767E-2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9.2394924456661504E-2</v>
          </cell>
          <cell r="O2">
            <v>-5.5353976482952733E-2</v>
          </cell>
          <cell r="P2">
            <v>0.12242242166263451</v>
          </cell>
          <cell r="Q2">
            <v>-7.3343507660728821E-2</v>
          </cell>
        </row>
        <row r="3"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</row>
        <row r="4">
          <cell r="B4" t="str">
            <v>-</v>
          </cell>
          <cell r="C4">
            <v>-0.1126760563380282</v>
          </cell>
          <cell r="D4" t="str">
            <v>-</v>
          </cell>
          <cell r="E4">
            <v>-6.7301872852335007E-2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-5.9405940594059313E-2</v>
          </cell>
          <cell r="L4" t="str">
            <v>-</v>
          </cell>
          <cell r="M4">
            <v>-2.6589063834684509E-2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B5" t="str">
            <v>-</v>
          </cell>
          <cell r="C5">
            <v>-0.1126760563380282</v>
          </cell>
          <cell r="D5" t="str">
            <v>-</v>
          </cell>
          <cell r="E5">
            <v>-6.7301872852335007E-2</v>
          </cell>
          <cell r="F5">
            <v>0.14226190438572481</v>
          </cell>
          <cell r="G5">
            <v>-8.5229379818165224E-2</v>
          </cell>
          <cell r="H5">
            <v>0.1069511457956244</v>
          </cell>
          <cell r="I5">
            <v>-6.4074636610290767E-2</v>
          </cell>
          <cell r="J5" t="str">
            <v>-</v>
          </cell>
          <cell r="K5">
            <v>-5.9405940594059313E-2</v>
          </cell>
          <cell r="L5" t="str">
            <v>-</v>
          </cell>
          <cell r="M5">
            <v>-2.6589063834684509E-2</v>
          </cell>
          <cell r="N5">
            <v>9.2394924456661504E-2</v>
          </cell>
          <cell r="O5">
            <v>-5.5353976482952733E-2</v>
          </cell>
          <cell r="P5">
            <v>0.12242242166263451</v>
          </cell>
          <cell r="Q5">
            <v>-7.3343507660728821E-2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B1:V14"/>
  <sheetViews>
    <sheetView tabSelected="1" workbookViewId="0">
      <selection activeCell="C17" sqref="C17"/>
    </sheetView>
  </sheetViews>
  <sheetFormatPr defaultRowHeight="14.25" x14ac:dyDescent="0.2"/>
  <cols>
    <col min="1" max="16384" width="9" style="1"/>
  </cols>
  <sheetData>
    <row r="1" spans="2:22" ht="27" thickBot="1" x14ac:dyDescent="0.45">
      <c r="B1" s="14" t="s">
        <v>12</v>
      </c>
      <c r="C1" s="14"/>
      <c r="D1" s="14"/>
      <c r="E1" s="14"/>
      <c r="F1" s="14"/>
      <c r="G1" s="14"/>
      <c r="H1" s="14"/>
      <c r="I1" s="14"/>
      <c r="J1" s="14"/>
      <c r="N1" s="14" t="s">
        <v>13</v>
      </c>
      <c r="O1" s="14"/>
      <c r="P1" s="14"/>
      <c r="Q1" s="14"/>
      <c r="R1" s="14"/>
      <c r="S1" s="14"/>
      <c r="T1" s="14"/>
      <c r="U1" s="14"/>
      <c r="V1" s="14"/>
    </row>
    <row r="2" spans="2:22" x14ac:dyDescent="0.2">
      <c r="B2" s="2"/>
      <c r="C2" s="13" t="s">
        <v>14</v>
      </c>
      <c r="D2" s="13"/>
      <c r="E2" s="13" t="s">
        <v>0</v>
      </c>
      <c r="F2" s="13"/>
      <c r="G2" s="13" t="s">
        <v>1</v>
      </c>
      <c r="H2" s="13"/>
      <c r="I2" s="13" t="s">
        <v>2</v>
      </c>
      <c r="J2" s="13"/>
      <c r="N2" s="2"/>
      <c r="O2" s="13" t="s">
        <v>14</v>
      </c>
      <c r="P2" s="13"/>
      <c r="Q2" s="13" t="s">
        <v>0</v>
      </c>
      <c r="R2" s="13"/>
      <c r="S2" s="13" t="s">
        <v>1</v>
      </c>
      <c r="T2" s="13"/>
      <c r="U2" s="13" t="s">
        <v>2</v>
      </c>
      <c r="V2" s="13"/>
    </row>
    <row r="3" spans="2:22" x14ac:dyDescent="0.2">
      <c r="B3" s="4"/>
      <c r="C3" s="5" t="s">
        <v>3</v>
      </c>
      <c r="D3" s="6" t="s">
        <v>4</v>
      </c>
      <c r="E3" s="5" t="s">
        <v>3</v>
      </c>
      <c r="F3" s="6" t="s">
        <v>4</v>
      </c>
      <c r="G3" s="5" t="s">
        <v>3</v>
      </c>
      <c r="H3" s="6" t="s">
        <v>4</v>
      </c>
      <c r="I3" s="5" t="s">
        <v>3</v>
      </c>
      <c r="J3" s="6" t="s">
        <v>4</v>
      </c>
      <c r="N3" s="4"/>
      <c r="O3" s="5" t="s">
        <v>3</v>
      </c>
      <c r="P3" s="6" t="s">
        <v>4</v>
      </c>
      <c r="Q3" s="5" t="s">
        <v>3</v>
      </c>
      <c r="R3" s="6" t="s">
        <v>4</v>
      </c>
      <c r="S3" s="5" t="s">
        <v>3</v>
      </c>
      <c r="T3" s="6" t="s">
        <v>4</v>
      </c>
      <c r="U3" s="5" t="s">
        <v>3</v>
      </c>
      <c r="V3" s="6" t="s">
        <v>4</v>
      </c>
    </row>
    <row r="4" spans="2:22" x14ac:dyDescent="0.2">
      <c r="B4" s="9" t="s">
        <v>5</v>
      </c>
      <c r="C4" s="10" t="str">
        <f>[1]case1_cut_off!B2</f>
        <v>-</v>
      </c>
      <c r="D4" s="10" t="str">
        <f>[1]case1_cut_off!C2</f>
        <v>-</v>
      </c>
      <c r="E4" s="10" t="str">
        <f>[1]case1_cut_off!D2</f>
        <v>-</v>
      </c>
      <c r="F4" s="10" t="str">
        <f>[1]case1_cut_off!E2</f>
        <v>-</v>
      </c>
      <c r="G4" s="10">
        <f>[1]case1_cut_off!F2</f>
        <v>2.4364152021797831E-2</v>
      </c>
      <c r="H4" s="10">
        <f>[1]case1_cut_off!G2</f>
        <v>-1.4596610213954709E-2</v>
      </c>
      <c r="I4" s="10">
        <f>[1]case1_cut_off!H2</f>
        <v>8.6482749777170242E-2</v>
      </c>
      <c r="J4" s="10">
        <f>[1]case1_cut_off!I2</f>
        <v>-5.1811981291158583E-2</v>
      </c>
      <c r="N4" s="9" t="s">
        <v>5</v>
      </c>
      <c r="O4" s="10" t="str">
        <f>[2]case1_consq!B2</f>
        <v>-</v>
      </c>
      <c r="P4" s="10" t="str">
        <f>[2]case1_consq!C2</f>
        <v>-</v>
      </c>
      <c r="Q4" s="10" t="str">
        <f>[2]case1_consq!D2</f>
        <v>-</v>
      </c>
      <c r="R4" s="10" t="str">
        <f>[2]case1_consq!E2</f>
        <v>-</v>
      </c>
      <c r="S4" s="10">
        <f>[2]case1_consq!F2</f>
        <v>0.14226190438572481</v>
      </c>
      <c r="T4" s="10">
        <f>[2]case1_consq!G2</f>
        <v>-8.5229379818165224E-2</v>
      </c>
      <c r="U4" s="10">
        <f>[2]case1_consq!H2</f>
        <v>0.1069511457956244</v>
      </c>
      <c r="V4" s="10">
        <f>[2]case1_consq!I2</f>
        <v>-6.4074636610290767E-2</v>
      </c>
    </row>
    <row r="5" spans="2:22" x14ac:dyDescent="0.2">
      <c r="B5" s="4" t="s">
        <v>6</v>
      </c>
      <c r="C5" s="11" t="str">
        <f>[1]case1_cut_off!B3</f>
        <v>-</v>
      </c>
      <c r="D5" s="11" t="str">
        <f>[1]case1_cut_off!C3</f>
        <v>-</v>
      </c>
      <c r="E5" s="11" t="str">
        <f>[1]case1_cut_off!D3</f>
        <v>-</v>
      </c>
      <c r="F5" s="11" t="str">
        <f>[1]case1_cut_off!E3</f>
        <v>-</v>
      </c>
      <c r="G5" s="11" t="str">
        <f>[1]case1_cut_off!F3</f>
        <v>-</v>
      </c>
      <c r="H5" s="11" t="str">
        <f>[1]case1_cut_off!G3</f>
        <v>-</v>
      </c>
      <c r="I5" s="11" t="str">
        <f>[1]case1_cut_off!H3</f>
        <v>-</v>
      </c>
      <c r="J5" s="11" t="str">
        <f>[1]case1_cut_off!I3</f>
        <v>-</v>
      </c>
      <c r="N5" s="4" t="s">
        <v>6</v>
      </c>
      <c r="O5" s="11" t="str">
        <f>[2]case1_consq!B3</f>
        <v>-</v>
      </c>
      <c r="P5" s="11" t="str">
        <f>[2]case1_consq!C3</f>
        <v>-</v>
      </c>
      <c r="Q5" s="11" t="str">
        <f>[2]case1_consq!D3</f>
        <v>-</v>
      </c>
      <c r="R5" s="11" t="str">
        <f>[2]case1_consq!E3</f>
        <v>-</v>
      </c>
      <c r="S5" s="11" t="str">
        <f>[2]case1_consq!F3</f>
        <v>-</v>
      </c>
      <c r="T5" s="11" t="str">
        <f>[2]case1_consq!G3</f>
        <v>-</v>
      </c>
      <c r="U5" s="11" t="str">
        <f>[2]case1_consq!H3</f>
        <v>-</v>
      </c>
      <c r="V5" s="11" t="str">
        <f>[2]case1_consq!I3</f>
        <v>-</v>
      </c>
    </row>
    <row r="6" spans="2:22" x14ac:dyDescent="0.2">
      <c r="B6" s="4" t="s">
        <v>7</v>
      </c>
      <c r="C6" s="11" t="str">
        <f>[1]case1_cut_off!B4</f>
        <v>-</v>
      </c>
      <c r="D6" s="11">
        <f>[1]case1_cut_off!C4</f>
        <v>-0.1126760563380282</v>
      </c>
      <c r="E6" s="11" t="str">
        <f>[1]case1_cut_off!D4</f>
        <v>-</v>
      </c>
      <c r="F6" s="11">
        <f>[1]case1_cut_off!E4</f>
        <v>-4.5938388981297623E-2</v>
      </c>
      <c r="G6" s="11" t="str">
        <f>[1]case1_cut_off!F4</f>
        <v>-</v>
      </c>
      <c r="H6" s="11" t="str">
        <f>[1]case1_cut_off!G4</f>
        <v>-</v>
      </c>
      <c r="I6" s="11" t="str">
        <f>[1]case1_cut_off!H4</f>
        <v>-</v>
      </c>
      <c r="J6" s="11" t="str">
        <f>[1]case1_cut_off!I4</f>
        <v>-</v>
      </c>
      <c r="N6" s="4" t="s">
        <v>7</v>
      </c>
      <c r="O6" s="11" t="str">
        <f>[2]case1_consq!B4</f>
        <v>-</v>
      </c>
      <c r="P6" s="11">
        <f>[2]case1_consq!C4</f>
        <v>-0.1126760563380282</v>
      </c>
      <c r="Q6" s="11" t="str">
        <f>[2]case1_consq!D4</f>
        <v>-</v>
      </c>
      <c r="R6" s="11">
        <f>[2]case1_consq!E4</f>
        <v>-6.7301872852335007E-2</v>
      </c>
      <c r="S6" s="11" t="str">
        <f>[2]case1_consq!F4</f>
        <v>-</v>
      </c>
      <c r="T6" s="11" t="str">
        <f>[2]case1_consq!G4</f>
        <v>-</v>
      </c>
      <c r="U6" s="11" t="str">
        <f>[2]case1_consq!H4</f>
        <v>-</v>
      </c>
      <c r="V6" s="11" t="str">
        <f>[2]case1_consq!I4</f>
        <v>-</v>
      </c>
    </row>
    <row r="7" spans="2:22" ht="15" thickBot="1" x14ac:dyDescent="0.25">
      <c r="B7" s="3" t="s">
        <v>8</v>
      </c>
      <c r="C7" s="12" t="str">
        <f>[1]case1_cut_off!B5</f>
        <v>-</v>
      </c>
      <c r="D7" s="12">
        <f>[1]case1_cut_off!C5</f>
        <v>-0.1126760563380282</v>
      </c>
      <c r="E7" s="12" t="str">
        <f>[1]case1_cut_off!D5</f>
        <v>-</v>
      </c>
      <c r="F7" s="12">
        <f>[1]case1_cut_off!E5</f>
        <v>-4.5938388981297623E-2</v>
      </c>
      <c r="G7" s="12">
        <f>[1]case1_cut_off!F5</f>
        <v>2.4364152021797831E-2</v>
      </c>
      <c r="H7" s="12">
        <f>[1]case1_cut_off!G5</f>
        <v>-1.4596610213954709E-2</v>
      </c>
      <c r="I7" s="12">
        <f>[1]case1_cut_off!H5</f>
        <v>8.6482749777170242E-2</v>
      </c>
      <c r="J7" s="12">
        <f>[1]case1_cut_off!I5</f>
        <v>-5.1811981291158583E-2</v>
      </c>
      <c r="N7" s="3" t="s">
        <v>8</v>
      </c>
      <c r="O7" s="12" t="str">
        <f>[2]case1_consq!B5</f>
        <v>-</v>
      </c>
      <c r="P7" s="12">
        <f>[2]case1_consq!C5</f>
        <v>-0.1126760563380282</v>
      </c>
      <c r="Q7" s="12" t="str">
        <f>[2]case1_consq!D5</f>
        <v>-</v>
      </c>
      <c r="R7" s="12">
        <f>[2]case1_consq!E5</f>
        <v>-6.7301872852335007E-2</v>
      </c>
      <c r="S7" s="12">
        <f>[2]case1_consq!F5</f>
        <v>0.14226190438572481</v>
      </c>
      <c r="T7" s="12">
        <f>[2]case1_consq!G5</f>
        <v>-8.5229379818165224E-2</v>
      </c>
      <c r="U7" s="12">
        <f>[2]case1_consq!H5</f>
        <v>0.1069511457956244</v>
      </c>
      <c r="V7" s="12">
        <f>[2]case1_consq!I5</f>
        <v>-6.4074636610290767E-2</v>
      </c>
    </row>
    <row r="8" spans="2:22" ht="15" thickBot="1" x14ac:dyDescent="0.25"/>
    <row r="9" spans="2:22" x14ac:dyDescent="0.2">
      <c r="B9" s="2"/>
      <c r="C9" s="13" t="s">
        <v>15</v>
      </c>
      <c r="D9" s="13"/>
      <c r="E9" s="13" t="s">
        <v>9</v>
      </c>
      <c r="F9" s="13"/>
      <c r="G9" s="13" t="s">
        <v>10</v>
      </c>
      <c r="H9" s="13"/>
      <c r="I9" s="13" t="s">
        <v>11</v>
      </c>
      <c r="J9" s="13"/>
      <c r="N9" s="2"/>
      <c r="O9" s="13" t="s">
        <v>15</v>
      </c>
      <c r="P9" s="13"/>
      <c r="Q9" s="13" t="s">
        <v>9</v>
      </c>
      <c r="R9" s="13"/>
      <c r="S9" s="13" t="s">
        <v>10</v>
      </c>
      <c r="T9" s="13"/>
      <c r="U9" s="13" t="s">
        <v>11</v>
      </c>
      <c r="V9" s="13"/>
    </row>
    <row r="10" spans="2:22" x14ac:dyDescent="0.2">
      <c r="B10" s="4"/>
      <c r="C10" s="5" t="s">
        <v>3</v>
      </c>
      <c r="D10" s="6" t="s">
        <v>4</v>
      </c>
      <c r="E10" s="5" t="s">
        <v>3</v>
      </c>
      <c r="F10" s="6" t="s">
        <v>4</v>
      </c>
      <c r="G10" s="5" t="s">
        <v>3</v>
      </c>
      <c r="H10" s="6" t="s">
        <v>4</v>
      </c>
      <c r="I10" s="5" t="s">
        <v>3</v>
      </c>
      <c r="J10" s="6" t="s">
        <v>4</v>
      </c>
      <c r="N10" s="4"/>
      <c r="O10" s="7" t="s">
        <v>3</v>
      </c>
      <c r="P10" s="6" t="s">
        <v>4</v>
      </c>
      <c r="Q10" s="7" t="s">
        <v>3</v>
      </c>
      <c r="R10" s="8" t="s">
        <v>4</v>
      </c>
      <c r="S10" s="7" t="s">
        <v>3</v>
      </c>
      <c r="T10" s="6" t="s">
        <v>4</v>
      </c>
      <c r="U10" s="5" t="s">
        <v>3</v>
      </c>
      <c r="V10" s="6" t="s">
        <v>4</v>
      </c>
    </row>
    <row r="11" spans="2:22" x14ac:dyDescent="0.2">
      <c r="B11" s="9" t="s">
        <v>5</v>
      </c>
      <c r="C11" s="10" t="str">
        <f>[1]case1_cut_off!J2</f>
        <v>-</v>
      </c>
      <c r="D11" s="10" t="str">
        <f>[1]case1_cut_off!K2</f>
        <v>-</v>
      </c>
      <c r="E11" s="10" t="str">
        <f>[1]case1_cut_off!L2</f>
        <v>-</v>
      </c>
      <c r="F11" s="10" t="str">
        <f>[1]case1_cut_off!M2</f>
        <v>-</v>
      </c>
      <c r="G11" s="10">
        <f>[1]case1_cut_off!N2</f>
        <v>1.7881708115692459E-2</v>
      </c>
      <c r="H11" s="10">
        <f>[1]case1_cut_off!O2</f>
        <v>-1.0712965634550131E-2</v>
      </c>
      <c r="I11" s="10">
        <f>[1]case1_cut_off!P2</f>
        <v>0.11830542696389409</v>
      </c>
      <c r="J11" s="10">
        <f>[1]case1_cut_off!Q2</f>
        <v>-7.0877008239092168E-2</v>
      </c>
      <c r="N11" s="9" t="s">
        <v>5</v>
      </c>
      <c r="O11" s="10" t="str">
        <f>[2]case1_consq!J2</f>
        <v>-</v>
      </c>
      <c r="P11" s="10" t="str">
        <f>[2]case1_consq!K2</f>
        <v>-</v>
      </c>
      <c r="Q11" s="10" t="str">
        <f>[2]case1_consq!L2</f>
        <v>-</v>
      </c>
      <c r="R11" s="10" t="str">
        <f>[2]case1_consq!M2</f>
        <v>-</v>
      </c>
      <c r="S11" s="10">
        <f>[2]case1_consq!N2</f>
        <v>9.2394924456661504E-2</v>
      </c>
      <c r="T11" s="10">
        <f>[2]case1_consq!O2</f>
        <v>-5.5353976482952733E-2</v>
      </c>
      <c r="U11" s="10">
        <f>[2]case1_consq!P2</f>
        <v>0.12242242166263451</v>
      </c>
      <c r="V11" s="10">
        <f>[2]case1_consq!Q2</f>
        <v>-7.3343507660728821E-2</v>
      </c>
    </row>
    <row r="12" spans="2:22" x14ac:dyDescent="0.2">
      <c r="B12" s="4" t="s">
        <v>6</v>
      </c>
      <c r="C12" s="11" t="str">
        <f>[1]case1_cut_off!J3</f>
        <v>-</v>
      </c>
      <c r="D12" s="11" t="str">
        <f>[1]case1_cut_off!K3</f>
        <v>-</v>
      </c>
      <c r="E12" s="11" t="str">
        <f>[1]case1_cut_off!L3</f>
        <v>-</v>
      </c>
      <c r="F12" s="11" t="str">
        <f>[1]case1_cut_off!M3</f>
        <v>-</v>
      </c>
      <c r="G12" s="11" t="str">
        <f>[1]case1_cut_off!N3</f>
        <v>-</v>
      </c>
      <c r="H12" s="11" t="str">
        <f>[1]case1_cut_off!O3</f>
        <v>-</v>
      </c>
      <c r="I12" s="11" t="str">
        <f>[1]case1_cut_off!P3</f>
        <v>-</v>
      </c>
      <c r="J12" s="11" t="str">
        <f>[1]case1_cut_off!Q3</f>
        <v>-</v>
      </c>
      <c r="N12" s="4" t="s">
        <v>6</v>
      </c>
      <c r="O12" s="11" t="str">
        <f>[2]case1_consq!J3</f>
        <v>-</v>
      </c>
      <c r="P12" s="11" t="str">
        <f>[2]case1_consq!K3</f>
        <v>-</v>
      </c>
      <c r="Q12" s="11" t="str">
        <f>[2]case1_consq!L3</f>
        <v>-</v>
      </c>
      <c r="R12" s="11" t="str">
        <f>[2]case1_consq!M3</f>
        <v>-</v>
      </c>
      <c r="S12" s="11" t="str">
        <f>[2]case1_consq!N3</f>
        <v>-</v>
      </c>
      <c r="T12" s="11" t="str">
        <f>[2]case1_consq!O3</f>
        <v>-</v>
      </c>
      <c r="U12" s="11" t="str">
        <f>[2]case1_consq!P3</f>
        <v>-</v>
      </c>
      <c r="V12" s="11" t="str">
        <f>[2]case1_consq!Q3</f>
        <v>-</v>
      </c>
    </row>
    <row r="13" spans="2:22" x14ac:dyDescent="0.2">
      <c r="B13" s="4" t="s">
        <v>7</v>
      </c>
      <c r="C13" s="11" t="str">
        <f>[1]case1_cut_off!J4</f>
        <v>-</v>
      </c>
      <c r="D13" s="11">
        <f>[1]case1_cut_off!K4</f>
        <v>-5.9405940594059327E-2</v>
      </c>
      <c r="E13" s="11" t="str">
        <f>[1]case1_cut_off!L4</f>
        <v>-</v>
      </c>
      <c r="F13" s="11">
        <f>[1]case1_cut_off!M4</f>
        <v>-1.330602485647824E-2</v>
      </c>
      <c r="G13" s="11" t="str">
        <f>[1]case1_cut_off!N4</f>
        <v>-</v>
      </c>
      <c r="H13" s="11" t="str">
        <f>[1]case1_cut_off!O4</f>
        <v>-</v>
      </c>
      <c r="I13" s="11" t="str">
        <f>[1]case1_cut_off!P4</f>
        <v>-</v>
      </c>
      <c r="J13" s="11" t="str">
        <f>[1]case1_cut_off!Q4</f>
        <v>-</v>
      </c>
      <c r="N13" s="4" t="s">
        <v>7</v>
      </c>
      <c r="O13" s="11" t="str">
        <f>[2]case1_consq!J4</f>
        <v>-</v>
      </c>
      <c r="P13" s="11">
        <f>[2]case1_consq!K4</f>
        <v>-5.9405940594059313E-2</v>
      </c>
      <c r="Q13" s="11" t="str">
        <f>[2]case1_consq!L4</f>
        <v>-</v>
      </c>
      <c r="R13" s="11">
        <f>[2]case1_consq!M4</f>
        <v>-2.6589063834684509E-2</v>
      </c>
      <c r="S13" s="11" t="str">
        <f>[2]case1_consq!N4</f>
        <v>-</v>
      </c>
      <c r="T13" s="11" t="str">
        <f>[2]case1_consq!O4</f>
        <v>-</v>
      </c>
      <c r="U13" s="11" t="str">
        <f>[2]case1_consq!P4</f>
        <v>-</v>
      </c>
      <c r="V13" s="11" t="str">
        <f>[2]case1_consq!Q4</f>
        <v>-</v>
      </c>
    </row>
    <row r="14" spans="2:22" ht="15" thickBot="1" x14ac:dyDescent="0.25">
      <c r="B14" s="3" t="s">
        <v>8</v>
      </c>
      <c r="C14" s="12" t="str">
        <f>[1]case1_cut_off!J5</f>
        <v>-</v>
      </c>
      <c r="D14" s="12">
        <f>[1]case1_cut_off!K5</f>
        <v>-5.9405940594059327E-2</v>
      </c>
      <c r="E14" s="12" t="str">
        <f>[1]case1_cut_off!L5</f>
        <v>-</v>
      </c>
      <c r="F14" s="12">
        <f>[1]case1_cut_off!M5</f>
        <v>-1.330602485647824E-2</v>
      </c>
      <c r="G14" s="12">
        <f>[1]case1_cut_off!N5</f>
        <v>1.7881708115692459E-2</v>
      </c>
      <c r="H14" s="12">
        <f>[1]case1_cut_off!O5</f>
        <v>-1.0712965634550131E-2</v>
      </c>
      <c r="I14" s="12">
        <f>[1]case1_cut_off!P5</f>
        <v>0.11830542696389409</v>
      </c>
      <c r="J14" s="12">
        <f>[1]case1_cut_off!Q5</f>
        <v>-7.0877008239092168E-2</v>
      </c>
      <c r="N14" s="3" t="s">
        <v>8</v>
      </c>
      <c r="O14" s="12" t="str">
        <f>[2]case1_consq!J5</f>
        <v>-</v>
      </c>
      <c r="P14" s="12">
        <f>[2]case1_consq!K5</f>
        <v>-5.9405940594059313E-2</v>
      </c>
      <c r="Q14" s="12" t="str">
        <f>[2]case1_consq!L5</f>
        <v>-</v>
      </c>
      <c r="R14" s="12">
        <f>[2]case1_consq!M5</f>
        <v>-2.6589063834684509E-2</v>
      </c>
      <c r="S14" s="12">
        <f>[2]case1_consq!N5</f>
        <v>9.2394924456661504E-2</v>
      </c>
      <c r="T14" s="12">
        <f>[2]case1_consq!O5</f>
        <v>-5.5353976482952733E-2</v>
      </c>
      <c r="U14" s="12">
        <f>[2]case1_consq!P5</f>
        <v>0.12242242166263451</v>
      </c>
      <c r="V14" s="12">
        <f>[2]case1_consq!Q5</f>
        <v>-7.3343507660728821E-2</v>
      </c>
    </row>
  </sheetData>
  <mergeCells count="18">
    <mergeCell ref="N1:V1"/>
    <mergeCell ref="B1:J1"/>
    <mergeCell ref="O2:P2"/>
    <mergeCell ref="Q2:R2"/>
    <mergeCell ref="S2:T2"/>
    <mergeCell ref="U2:V2"/>
    <mergeCell ref="O9:P9"/>
    <mergeCell ref="Q9:R9"/>
    <mergeCell ref="S9:T9"/>
    <mergeCell ref="U9:V9"/>
    <mergeCell ref="C2:D2"/>
    <mergeCell ref="E2:F2"/>
    <mergeCell ref="G2:H2"/>
    <mergeCell ref="I2:J2"/>
    <mergeCell ref="C9:D9"/>
    <mergeCell ref="E9:F9"/>
    <mergeCell ref="G9:H9"/>
    <mergeCell ref="I9:J9"/>
  </mergeCells>
  <conditionalFormatting sqref="C4:J7 O4:V7 O11:V14 C11:J14">
    <cfRule type="colorScale" priority="1">
      <colorScale>
        <cfvo type="min"/>
        <cfvo type="num" val="0"/>
        <cfvo type="max"/>
        <color theme="5"/>
        <color rgb="FFFFEB84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2025-04-02T14:51:37Z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